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295" windowHeight="8130" tabRatio="846"/>
  </bookViews>
  <sheets>
    <sheet name="по перечню обяз.усл" sheetId="20" r:id="rId1"/>
  </sheets>
  <calcPr calcId="124519"/>
</workbook>
</file>

<file path=xl/calcChain.xml><?xml version="1.0" encoding="utf-8"?>
<calcChain xmlns="http://schemas.openxmlformats.org/spreadsheetml/2006/main">
  <c r="M8694" i="20"/>
  <c r="M8693"/>
  <c r="M8692"/>
  <c r="M8691"/>
  <c r="M8686"/>
  <c r="M8680"/>
  <c r="M8679"/>
  <c r="M8678"/>
  <c r="M8676"/>
  <c r="M8674"/>
  <c r="M8673"/>
  <c r="M8672"/>
  <c r="K8672"/>
  <c r="M8671"/>
  <c r="M8670"/>
  <c r="M8669"/>
  <c r="M8668"/>
  <c r="M8667"/>
  <c r="K8667"/>
  <c r="M8666"/>
  <c r="M8664"/>
  <c r="M8662"/>
  <c r="M8661"/>
  <c r="M8660"/>
  <c r="M8659"/>
  <c r="K8659"/>
  <c r="M8658"/>
  <c r="K8658"/>
  <c r="K8690" s="1"/>
  <c r="K8695" s="1"/>
  <c r="M8655"/>
  <c r="M8652"/>
  <c r="M8649"/>
  <c r="M8642"/>
  <c r="M8636"/>
  <c r="M8690" s="1"/>
  <c r="M8695" s="1"/>
  <c r="K8636"/>
  <c r="M8627"/>
  <c r="M8626"/>
  <c r="M8625"/>
  <c r="M8624"/>
  <c r="M8619"/>
  <c r="M8613"/>
  <c r="M8612"/>
  <c r="M8611"/>
  <c r="M8609"/>
  <c r="M8607"/>
  <c r="M8606"/>
  <c r="M8605"/>
  <c r="K8605"/>
  <c r="M8604"/>
  <c r="M8603"/>
  <c r="M8602"/>
  <c r="M8601"/>
  <c r="M8600"/>
  <c r="K8600"/>
  <c r="M8599"/>
  <c r="M8597"/>
  <c r="M8595"/>
  <c r="M8594"/>
  <c r="M8593"/>
  <c r="M8592"/>
  <c r="K8592"/>
  <c r="M8591"/>
  <c r="K8591"/>
  <c r="K8623" s="1"/>
  <c r="K8628" s="1"/>
  <c r="M8590"/>
  <c r="M8587"/>
  <c r="M8584"/>
  <c r="M8581"/>
  <c r="M8574"/>
  <c r="M8568"/>
  <c r="M8623" s="1"/>
  <c r="M8628" s="1"/>
  <c r="K8568"/>
  <c r="M8559"/>
  <c r="M8558"/>
  <c r="M8557"/>
  <c r="M8556"/>
  <c r="M8551"/>
  <c r="M8545"/>
  <c r="M8544"/>
  <c r="M8543"/>
  <c r="M8541"/>
  <c r="M8539"/>
  <c r="M8538"/>
  <c r="M8537"/>
  <c r="K8537"/>
  <c r="M8536"/>
  <c r="M8535"/>
  <c r="M8534"/>
  <c r="M8533"/>
  <c r="M8532"/>
  <c r="K8532"/>
  <c r="M8531"/>
  <c r="M8529"/>
  <c r="M8527"/>
  <c r="M8526"/>
  <c r="M8525"/>
  <c r="M8524"/>
  <c r="K8524"/>
  <c r="M8523"/>
  <c r="K8523"/>
  <c r="K8555" s="1"/>
  <c r="K8560" s="1"/>
  <c r="M8522"/>
  <c r="M8519"/>
  <c r="M8516"/>
  <c r="M8513"/>
  <c r="M8506"/>
  <c r="M8500"/>
  <c r="M8555" s="1"/>
  <c r="M8560" s="1"/>
  <c r="K8500"/>
  <c r="M8491"/>
  <c r="M8490"/>
  <c r="M8489"/>
  <c r="M8488"/>
  <c r="M8483"/>
  <c r="M8477"/>
  <c r="M8476"/>
  <c r="M8475"/>
  <c r="M8473"/>
  <c r="M8471"/>
  <c r="M8470"/>
  <c r="M8469"/>
  <c r="K8469"/>
  <c r="M8468"/>
  <c r="M8467"/>
  <c r="M8466"/>
  <c r="M8465"/>
  <c r="M8464"/>
  <c r="K8464"/>
  <c r="M8463"/>
  <c r="M8461"/>
  <c r="M8459"/>
  <c r="M8458"/>
  <c r="M8457"/>
  <c r="M8456"/>
  <c r="K8456"/>
  <c r="M8455"/>
  <c r="K8455"/>
  <c r="K8487" s="1"/>
  <c r="K8492" s="1"/>
  <c r="M8454"/>
  <c r="M8451"/>
  <c r="M8448"/>
  <c r="M8445"/>
  <c r="M8438"/>
  <c r="M8432"/>
  <c r="M8487" s="1"/>
  <c r="M8492" s="1"/>
  <c r="K8432"/>
  <c r="M8423"/>
  <c r="M8422"/>
  <c r="M8421"/>
  <c r="M8416"/>
  <c r="M8410"/>
  <c r="M8409"/>
  <c r="M8408"/>
  <c r="M8406"/>
  <c r="M8404"/>
  <c r="M8403"/>
  <c r="M8402"/>
  <c r="K8402"/>
  <c r="M8401"/>
  <c r="M8400"/>
  <c r="M8399"/>
  <c r="M8398"/>
  <c r="M8397"/>
  <c r="K8397"/>
  <c r="M8396"/>
  <c r="M8394"/>
  <c r="M8392"/>
  <c r="M8391"/>
  <c r="M8390"/>
  <c r="M8389"/>
  <c r="K8389"/>
  <c r="M8388"/>
  <c r="K8388"/>
  <c r="K8420" s="1"/>
  <c r="K8424" s="1"/>
  <c r="M8387"/>
  <c r="M8384"/>
  <c r="M8381"/>
  <c r="M8378"/>
  <c r="M8371"/>
  <c r="M8365"/>
  <c r="M8420" s="1"/>
  <c r="M8424" s="1"/>
  <c r="K8365"/>
  <c r="M8356"/>
  <c r="M8355"/>
  <c r="M8354"/>
  <c r="M8353"/>
  <c r="M8348"/>
  <c r="M8342"/>
  <c r="M8341"/>
  <c r="M8340"/>
  <c r="M8338"/>
  <c r="M8336"/>
  <c r="M8335"/>
  <c r="M8334"/>
  <c r="K8334"/>
  <c r="M8333"/>
  <c r="M8332"/>
  <c r="M8331"/>
  <c r="M8330"/>
  <c r="M8329"/>
  <c r="K8329"/>
  <c r="M8328"/>
  <c r="M8326"/>
  <c r="M8324"/>
  <c r="M8323"/>
  <c r="M8322"/>
  <c r="M8321"/>
  <c r="K8321"/>
  <c r="M8320"/>
  <c r="K8320"/>
  <c r="K8352" s="1"/>
  <c r="K8357" s="1"/>
  <c r="M8319"/>
  <c r="M8316"/>
  <c r="M8313"/>
  <c r="M8310"/>
  <c r="M8303"/>
  <c r="M8297"/>
  <c r="M8352" s="1"/>
  <c r="M8357" s="1"/>
  <c r="K8297"/>
  <c r="K8288"/>
  <c r="K8289" s="1"/>
  <c r="M8284"/>
  <c r="M8276"/>
  <c r="M8273"/>
  <c r="M8270"/>
  <c r="M8263"/>
  <c r="M8257"/>
  <c r="M8288" s="1"/>
  <c r="M8289" s="1"/>
  <c r="K8257"/>
  <c r="M8248"/>
  <c r="M8247"/>
  <c r="M8246"/>
  <c r="M8245"/>
  <c r="M8240"/>
  <c r="M8234"/>
  <c r="M8233"/>
  <c r="M8232"/>
  <c r="M8230"/>
  <c r="M8228"/>
  <c r="M8227"/>
  <c r="M8226"/>
  <c r="K8226"/>
  <c r="M8225"/>
  <c r="M8224"/>
  <c r="M8223"/>
  <c r="M8222"/>
  <c r="M8221"/>
  <c r="K8221"/>
  <c r="M8220"/>
  <c r="M8218"/>
  <c r="M8216"/>
  <c r="M8215"/>
  <c r="M8214"/>
  <c r="M8213"/>
  <c r="K8213"/>
  <c r="M8212"/>
  <c r="K8212"/>
  <c r="K8244" s="1"/>
  <c r="K8249" s="1"/>
  <c r="M8211"/>
  <c r="M8208"/>
  <c r="M8205"/>
  <c r="M8202"/>
  <c r="M8195"/>
  <c r="M8189"/>
  <c r="M8244" s="1"/>
  <c r="M8249" s="1"/>
  <c r="K8189"/>
  <c r="M8180"/>
  <c r="M8179"/>
  <c r="M8178"/>
  <c r="M8177"/>
  <c r="M8172"/>
  <c r="M8166"/>
  <c r="M8165"/>
  <c r="M8164"/>
  <c r="M8162"/>
  <c r="M8160"/>
  <c r="M8159"/>
  <c r="M8158"/>
  <c r="K8158"/>
  <c r="M8157"/>
  <c r="M8156"/>
  <c r="M8155"/>
  <c r="M8154"/>
  <c r="M8153"/>
  <c r="K8153"/>
  <c r="M8152"/>
  <c r="M8150"/>
  <c r="M8148"/>
  <c r="M8147"/>
  <c r="M8146"/>
  <c r="M8145"/>
  <c r="K8145"/>
  <c r="M8144"/>
  <c r="K8144"/>
  <c r="K8176" s="1"/>
  <c r="K8181" s="1"/>
  <c r="M8143"/>
  <c r="M8140"/>
  <c r="M8137"/>
  <c r="M8134"/>
  <c r="M8127"/>
  <c r="M8121"/>
  <c r="M8176" s="1"/>
  <c r="M8181" s="1"/>
  <c r="K8121"/>
  <c r="M8112"/>
  <c r="M8111"/>
  <c r="M8110"/>
  <c r="M8105"/>
  <c r="M8099"/>
  <c r="M8098"/>
  <c r="M8097"/>
  <c r="M8095"/>
  <c r="M8093"/>
  <c r="M8092"/>
  <c r="M8091"/>
  <c r="K8091"/>
  <c r="K8109" s="1"/>
  <c r="K8113" s="1"/>
  <c r="M8088"/>
  <c r="M8085"/>
  <c r="M8082"/>
  <c r="M8075"/>
  <c r="M8069"/>
  <c r="M8109" s="1"/>
  <c r="M8113" s="1"/>
  <c r="K8069"/>
  <c r="M8060"/>
  <c r="M8059"/>
  <c r="M8058"/>
  <c r="M8053"/>
  <c r="M8047"/>
  <c r="M8046"/>
  <c r="M8045"/>
  <c r="M8043"/>
  <c r="M8041"/>
  <c r="M8040"/>
  <c r="M8039"/>
  <c r="K8039"/>
  <c r="K8057" s="1"/>
  <c r="K8061" s="1"/>
  <c r="M8036"/>
  <c r="M8033"/>
  <c r="M8030"/>
  <c r="M8023"/>
  <c r="M8017"/>
  <c r="M8057" s="1"/>
  <c r="M8061" s="1"/>
  <c r="K8017"/>
  <c r="M8008"/>
  <c r="M8007"/>
  <c r="M8006"/>
  <c r="M8001"/>
  <c r="M7995"/>
  <c r="M7994"/>
  <c r="M7993"/>
  <c r="M7991"/>
  <c r="M7989"/>
  <c r="M7988"/>
  <c r="M7987"/>
  <c r="K7987"/>
  <c r="K8005" s="1"/>
  <c r="K8009" s="1"/>
  <c r="M7984"/>
  <c r="M7981"/>
  <c r="M7978"/>
  <c r="M7971"/>
  <c r="M7965"/>
  <c r="M8005" s="1"/>
  <c r="M8009" s="1"/>
  <c r="K7965"/>
  <c r="M7956"/>
  <c r="M7955"/>
  <c r="M7954"/>
  <c r="M7949"/>
  <c r="M7943"/>
  <c r="M7942"/>
  <c r="M7941"/>
  <c r="M7939"/>
  <c r="M7937"/>
  <c r="M7936"/>
  <c r="M7935"/>
  <c r="K7935"/>
  <c r="M7934"/>
  <c r="M7933"/>
  <c r="M7932"/>
  <c r="M7931"/>
  <c r="M7930"/>
  <c r="K7930"/>
  <c r="M7929"/>
  <c r="M7927"/>
  <c r="M7925"/>
  <c r="M7924"/>
  <c r="M7923"/>
  <c r="M7922"/>
  <c r="K7922"/>
  <c r="M7921"/>
  <c r="K7921"/>
  <c r="K7953" s="1"/>
  <c r="K7957" s="1"/>
  <c r="M7918"/>
  <c r="M7915"/>
  <c r="M7912"/>
  <c r="M7905"/>
  <c r="M7899"/>
  <c r="M7953" s="1"/>
  <c r="M7957" s="1"/>
  <c r="K7899"/>
  <c r="M7889"/>
  <c r="M7888"/>
  <c r="M7887"/>
  <c r="M7882"/>
  <c r="M7876"/>
  <c r="M7875"/>
  <c r="M7874"/>
  <c r="M7872"/>
  <c r="M7870"/>
  <c r="M7869"/>
  <c r="M7868"/>
  <c r="K7868"/>
  <c r="M7867"/>
  <c r="M7866"/>
  <c r="M7865"/>
  <c r="M7864"/>
  <c r="M7863"/>
  <c r="K7863"/>
  <c r="M7862"/>
  <c r="M7860"/>
  <c r="M7858"/>
  <c r="M7857"/>
  <c r="M7856"/>
  <c r="M7855"/>
  <c r="K7855"/>
  <c r="M7854"/>
  <c r="K7854"/>
  <c r="K7886" s="1"/>
  <c r="K7890" s="1"/>
  <c r="M7851"/>
  <c r="M7848"/>
  <c r="M7845"/>
  <c r="M7838"/>
  <c r="M7832"/>
  <c r="M7886" s="1"/>
  <c r="M7890" s="1"/>
  <c r="K7832"/>
  <c r="M7823"/>
  <c r="M7822"/>
  <c r="M7821"/>
  <c r="M7820"/>
  <c r="M7815"/>
  <c r="M7809"/>
  <c r="M7808"/>
  <c r="M7807"/>
  <c r="M7805"/>
  <c r="M7803"/>
  <c r="M7802"/>
  <c r="M7801"/>
  <c r="K7801"/>
  <c r="K7819" s="1"/>
  <c r="K7824" s="1"/>
  <c r="M7800"/>
  <c r="M7797"/>
  <c r="M7794"/>
  <c r="M7791"/>
  <c r="M7784"/>
  <c r="M7778"/>
  <c r="M7819" s="1"/>
  <c r="M7824" s="1"/>
  <c r="K7778"/>
  <c r="M7769"/>
  <c r="M7768"/>
  <c r="M7767"/>
  <c r="M7766"/>
  <c r="M7761"/>
  <c r="M7755"/>
  <c r="M7754"/>
  <c r="M7753"/>
  <c r="M7751"/>
  <c r="M7749"/>
  <c r="M7748"/>
  <c r="M7747"/>
  <c r="K7747"/>
  <c r="M7746"/>
  <c r="M7745"/>
  <c r="M7744"/>
  <c r="M7743"/>
  <c r="M7742"/>
  <c r="K7742"/>
  <c r="M7741"/>
  <c r="M7739"/>
  <c r="M7737"/>
  <c r="M7736"/>
  <c r="M7735"/>
  <c r="M7734"/>
  <c r="K7734"/>
  <c r="M7733"/>
  <c r="K7733"/>
  <c r="K7765" s="1"/>
  <c r="K7770" s="1"/>
  <c r="M7732"/>
  <c r="M7729"/>
  <c r="M7726"/>
  <c r="M7723"/>
  <c r="M7716"/>
  <c r="M7710"/>
  <c r="M7765" s="1"/>
  <c r="M7770" s="1"/>
  <c r="K7710"/>
  <c r="M7701"/>
  <c r="M7700"/>
  <c r="M7695"/>
  <c r="M7689"/>
  <c r="M7688"/>
  <c r="M7687"/>
  <c r="M7685"/>
  <c r="M7683"/>
  <c r="M7682"/>
  <c r="M7681"/>
  <c r="K7681"/>
  <c r="M7680"/>
  <c r="M7679"/>
  <c r="M7678"/>
  <c r="M7677"/>
  <c r="M7676"/>
  <c r="K7676"/>
  <c r="M7675"/>
  <c r="M7673"/>
  <c r="M7671"/>
  <c r="M7670"/>
  <c r="M7669"/>
  <c r="M7668"/>
  <c r="K7668"/>
  <c r="M7667"/>
  <c r="K7667"/>
  <c r="K7699" s="1"/>
  <c r="K7702" s="1"/>
  <c r="M7666"/>
  <c r="M7663"/>
  <c r="M7660"/>
  <c r="M7657"/>
  <c r="M7650"/>
  <c r="M7644"/>
  <c r="M7699" s="1"/>
  <c r="M7702" s="1"/>
  <c r="K7644"/>
  <c r="M7635"/>
  <c r="M7634"/>
  <c r="M7633"/>
  <c r="M7628"/>
  <c r="M7622"/>
  <c r="M7621"/>
  <c r="M7620"/>
  <c r="M7618"/>
  <c r="M7616"/>
  <c r="M7615"/>
  <c r="M7614"/>
  <c r="K7614"/>
  <c r="K7632" s="1"/>
  <c r="K7636" s="1"/>
  <c r="M7613"/>
  <c r="M7610"/>
  <c r="M7607"/>
  <c r="M7604"/>
  <c r="M7597"/>
  <c r="M7591"/>
  <c r="M7632" s="1"/>
  <c r="M7636" s="1"/>
  <c r="K7591"/>
  <c r="M7581"/>
  <c r="M7580"/>
  <c r="M7575"/>
  <c r="M7569"/>
  <c r="M7568"/>
  <c r="M7567"/>
  <c r="M7565"/>
  <c r="M7563"/>
  <c r="M7562"/>
  <c r="M7561"/>
  <c r="K7561"/>
  <c r="M7560"/>
  <c r="M7559"/>
  <c r="M7558"/>
  <c r="M7557"/>
  <c r="M7556"/>
  <c r="K7556"/>
  <c r="M7555"/>
  <c r="M7553"/>
  <c r="M7551"/>
  <c r="M7550"/>
  <c r="M7549"/>
  <c r="M7548"/>
  <c r="K7548"/>
  <c r="M7547"/>
  <c r="K7547"/>
  <c r="K7579" s="1"/>
  <c r="K7582" s="1"/>
  <c r="M7544"/>
  <c r="M7541"/>
  <c r="M7538"/>
  <c r="M7531"/>
  <c r="M7525"/>
  <c r="M7579" s="1"/>
  <c r="M7582" s="1"/>
  <c r="K7525"/>
  <c r="M7516"/>
  <c r="M7515"/>
  <c r="M7514"/>
  <c r="M7509"/>
  <c r="M7503"/>
  <c r="M7502"/>
  <c r="M7501"/>
  <c r="M7499"/>
  <c r="M7497"/>
  <c r="M7496"/>
  <c r="M7495"/>
  <c r="K7495"/>
  <c r="M7494"/>
  <c r="M7493"/>
  <c r="M7492"/>
  <c r="M7491"/>
  <c r="M7490"/>
  <c r="K7490"/>
  <c r="M7489"/>
  <c r="M7487"/>
  <c r="M7485"/>
  <c r="M7484"/>
  <c r="M7483"/>
  <c r="M7482"/>
  <c r="K7482"/>
  <c r="M7481"/>
  <c r="K7481"/>
  <c r="K7513" s="1"/>
  <c r="K7517" s="1"/>
  <c r="M7480"/>
  <c r="M7477"/>
  <c r="M7474"/>
  <c r="M7471"/>
  <c r="M7464"/>
  <c r="M7458"/>
  <c r="M7513" s="1"/>
  <c r="M7517" s="1"/>
  <c r="K7458"/>
  <c r="M7449"/>
  <c r="M7448"/>
  <c r="M7447"/>
  <c r="M7442"/>
  <c r="M7436"/>
  <c r="M7435"/>
  <c r="M7434"/>
  <c r="M7432"/>
  <c r="M7430"/>
  <c r="M7429"/>
  <c r="M7428"/>
  <c r="K7428"/>
  <c r="M7427"/>
  <c r="M7426"/>
  <c r="M7425"/>
  <c r="M7424"/>
  <c r="M7423"/>
  <c r="K7423"/>
  <c r="M7422"/>
  <c r="M7420"/>
  <c r="M7418"/>
  <c r="M7417"/>
  <c r="M7416"/>
  <c r="M7415"/>
  <c r="K7415"/>
  <c r="M7414"/>
  <c r="K7414"/>
  <c r="K7446" s="1"/>
  <c r="K7450" s="1"/>
  <c r="M7411"/>
  <c r="M7408"/>
  <c r="M7405"/>
  <c r="M7398"/>
  <c r="M7392"/>
  <c r="M7446" s="1"/>
  <c r="M7450" s="1"/>
  <c r="K7392"/>
  <c r="M7383"/>
  <c r="M7382"/>
  <c r="M7381"/>
  <c r="M7376"/>
  <c r="M7370"/>
  <c r="M7369"/>
  <c r="M7368"/>
  <c r="M7366"/>
  <c r="M7364"/>
  <c r="M7363"/>
  <c r="M7362"/>
  <c r="K7362"/>
  <c r="M7361"/>
  <c r="M7360"/>
  <c r="M7359"/>
  <c r="M7358"/>
  <c r="M7357"/>
  <c r="K7357"/>
  <c r="M7356"/>
  <c r="M7354"/>
  <c r="M7352"/>
  <c r="M7351"/>
  <c r="M7350"/>
  <c r="M7349"/>
  <c r="K7349"/>
  <c r="M7348"/>
  <c r="K7348"/>
  <c r="K7380" s="1"/>
  <c r="K7384" s="1"/>
  <c r="M7345"/>
  <c r="M7342"/>
  <c r="M7339"/>
  <c r="M7332"/>
  <c r="M7326"/>
  <c r="M7380" s="1"/>
  <c r="M7384" s="1"/>
  <c r="K7326"/>
  <c r="M7316"/>
  <c r="M7315"/>
  <c r="M7314"/>
  <c r="M7309"/>
  <c r="M7303"/>
  <c r="M7302"/>
  <c r="M7301"/>
  <c r="M7299"/>
  <c r="M7297"/>
  <c r="M7296"/>
  <c r="M7295"/>
  <c r="K7295"/>
  <c r="M7294"/>
  <c r="M7293"/>
  <c r="M7292"/>
  <c r="M7291"/>
  <c r="M7290"/>
  <c r="K7290"/>
  <c r="M7289"/>
  <c r="M7287"/>
  <c r="M7285"/>
  <c r="M7284"/>
  <c r="M7283"/>
  <c r="M7282"/>
  <c r="K7282"/>
  <c r="M7281"/>
  <c r="K7281"/>
  <c r="K7313" s="1"/>
  <c r="K7317" s="1"/>
  <c r="M7280"/>
  <c r="M7277"/>
  <c r="M7274"/>
  <c r="M7271"/>
  <c r="M7264"/>
  <c r="M7258"/>
  <c r="M7313" s="1"/>
  <c r="M7317" s="1"/>
  <c r="K7258"/>
  <c r="M7248"/>
  <c r="M7247"/>
  <c r="M7242"/>
  <c r="M7236"/>
  <c r="M7235"/>
  <c r="M7234"/>
  <c r="M7232"/>
  <c r="M7230"/>
  <c r="M7229"/>
  <c r="M7228"/>
  <c r="K7228"/>
  <c r="M7227"/>
  <c r="M7226"/>
  <c r="M7225"/>
  <c r="M7224"/>
  <c r="M7223"/>
  <c r="K7223"/>
  <c r="M7222"/>
  <c r="M7220"/>
  <c r="M7218"/>
  <c r="M7217"/>
  <c r="M7216"/>
  <c r="M7215"/>
  <c r="K7215"/>
  <c r="M7214"/>
  <c r="K7214"/>
  <c r="K7246" s="1"/>
  <c r="K7249" s="1"/>
  <c r="M7211"/>
  <c r="M7208"/>
  <c r="M7205"/>
  <c r="M7198"/>
  <c r="M7192"/>
  <c r="M7246" s="1"/>
  <c r="M7249" s="1"/>
  <c r="K7192"/>
  <c r="M7183"/>
  <c r="M7182"/>
  <c r="M7177"/>
  <c r="M7171"/>
  <c r="M7170"/>
  <c r="M7169"/>
  <c r="M7167"/>
  <c r="M7165"/>
  <c r="M7164"/>
  <c r="M7163"/>
  <c r="K7163"/>
  <c r="M7162"/>
  <c r="M7161"/>
  <c r="M7160"/>
  <c r="M7159"/>
  <c r="M7158"/>
  <c r="K7158"/>
  <c r="M7157"/>
  <c r="M7155"/>
  <c r="M7153"/>
  <c r="M7152"/>
  <c r="M7151"/>
  <c r="M7150"/>
  <c r="K7150"/>
  <c r="M7149"/>
  <c r="K7149"/>
  <c r="K7181" s="1"/>
  <c r="K7184" s="1"/>
  <c r="M7146"/>
  <c r="M7143"/>
  <c r="M7140"/>
  <c r="M7133"/>
  <c r="M7127"/>
  <c r="M7181" s="1"/>
  <c r="M7184" s="1"/>
  <c r="K7127"/>
  <c r="M7118"/>
  <c r="M7117"/>
  <c r="M7112"/>
  <c r="M7106"/>
  <c r="M7105"/>
  <c r="M7104"/>
  <c r="M7102"/>
  <c r="M7100"/>
  <c r="M7099"/>
  <c r="M7098"/>
  <c r="K7098"/>
  <c r="M7097"/>
  <c r="M7096"/>
  <c r="M7095"/>
  <c r="M7094"/>
  <c r="M7093"/>
  <c r="K7093"/>
  <c r="M7092"/>
  <c r="M7090"/>
  <c r="M7088"/>
  <c r="M7087"/>
  <c r="M7086"/>
  <c r="M7085"/>
  <c r="K7085"/>
  <c r="M7084"/>
  <c r="K7084"/>
  <c r="K7116" s="1"/>
  <c r="K7119" s="1"/>
  <c r="M7081"/>
  <c r="M7078"/>
  <c r="M7075"/>
  <c r="M7068"/>
  <c r="M7062"/>
  <c r="M7116" s="1"/>
  <c r="M7119" s="1"/>
  <c r="K7062"/>
  <c r="M7053"/>
  <c r="M7052"/>
  <c r="M7051"/>
  <c r="M7050"/>
  <c r="M7045"/>
  <c r="M7039"/>
  <c r="M7038"/>
  <c r="M7037"/>
  <c r="M7035"/>
  <c r="M7033"/>
  <c r="M7032"/>
  <c r="M7031"/>
  <c r="K7031"/>
  <c r="M7030"/>
  <c r="M7029"/>
  <c r="M7028"/>
  <c r="M7027"/>
  <c r="M7026"/>
  <c r="K7026"/>
  <c r="M7025"/>
  <c r="M7023"/>
  <c r="M7021"/>
  <c r="M7020"/>
  <c r="M7019"/>
  <c r="M7018"/>
  <c r="K7018"/>
  <c r="M7017"/>
  <c r="K7017"/>
  <c r="K7049" s="1"/>
  <c r="K7054" s="1"/>
  <c r="M7014"/>
  <c r="M7011"/>
  <c r="M7008"/>
  <c r="M7001"/>
  <c r="M6995"/>
  <c r="M7049" s="1"/>
  <c r="M7054" s="1"/>
  <c r="K6995"/>
  <c r="M6986"/>
  <c r="M6985"/>
  <c r="M6980"/>
  <c r="M6974"/>
  <c r="M6973"/>
  <c r="M6972"/>
  <c r="M6970"/>
  <c r="M6968"/>
  <c r="M6967"/>
  <c r="M6966"/>
  <c r="K6966"/>
  <c r="M6965"/>
  <c r="M6964"/>
  <c r="M6963"/>
  <c r="M6962"/>
  <c r="M6961"/>
  <c r="K6961"/>
  <c r="M6960"/>
  <c r="M6958"/>
  <c r="M6956"/>
  <c r="M6955"/>
  <c r="M6954"/>
  <c r="M6953"/>
  <c r="K6953"/>
  <c r="M6952"/>
  <c r="K6952"/>
  <c r="K6984" s="1"/>
  <c r="K6987" s="1"/>
  <c r="M6949"/>
  <c r="M6946"/>
  <c r="M6943"/>
  <c r="M6936"/>
  <c r="M6930"/>
  <c r="M6984" s="1"/>
  <c r="M6987" s="1"/>
  <c r="K6930"/>
  <c r="M6921"/>
  <c r="M6920"/>
  <c r="M6915"/>
  <c r="M6909"/>
  <c r="M6908"/>
  <c r="M6907"/>
  <c r="M6905"/>
  <c r="M6903"/>
  <c r="M6902"/>
  <c r="M6901"/>
  <c r="K6901"/>
  <c r="M6900"/>
  <c r="M6899"/>
  <c r="M6898"/>
  <c r="M6897"/>
  <c r="M6896"/>
  <c r="K6896"/>
  <c r="M6895"/>
  <c r="M6893"/>
  <c r="M6891"/>
  <c r="M6890"/>
  <c r="M6889"/>
  <c r="M6888"/>
  <c r="K6888"/>
  <c r="M6887"/>
  <c r="K6887"/>
  <c r="K6919" s="1"/>
  <c r="K6922" s="1"/>
  <c r="M6884"/>
  <c r="M6881"/>
  <c r="M6878"/>
  <c r="M6871"/>
  <c r="M6865"/>
  <c r="M6919" s="1"/>
  <c r="M6922" s="1"/>
  <c r="K6865"/>
  <c r="M6856"/>
  <c r="M6855"/>
  <c r="M6850"/>
  <c r="M6844"/>
  <c r="M6843"/>
  <c r="M6842"/>
  <c r="M6840"/>
  <c r="M6838"/>
  <c r="M6837"/>
  <c r="M6836"/>
  <c r="K6836"/>
  <c r="M6835"/>
  <c r="M6834"/>
  <c r="M6833"/>
  <c r="M6832"/>
  <c r="M6831"/>
  <c r="K6831"/>
  <c r="M6830"/>
  <c r="M6828"/>
  <c r="M6826"/>
  <c r="M6825"/>
  <c r="M6824"/>
  <c r="M6823"/>
  <c r="K6823"/>
  <c r="M6822"/>
  <c r="K6822"/>
  <c r="K6854" s="1"/>
  <c r="K6857" s="1"/>
  <c r="M6819"/>
  <c r="M6816"/>
  <c r="M6813"/>
  <c r="M6806"/>
  <c r="M6800"/>
  <c r="M6854" s="1"/>
  <c r="M6857" s="1"/>
  <c r="K6800"/>
  <c r="M6791"/>
  <c r="M6790"/>
  <c r="M6785"/>
  <c r="M6779"/>
  <c r="M6778"/>
  <c r="M6777"/>
  <c r="M6775"/>
  <c r="M6773"/>
  <c r="M6772"/>
  <c r="M6771"/>
  <c r="K6771"/>
  <c r="M6770"/>
  <c r="M6769"/>
  <c r="M6768"/>
  <c r="M6767"/>
  <c r="M6766"/>
  <c r="K6766"/>
  <c r="M6765"/>
  <c r="M6763"/>
  <c r="M6761"/>
  <c r="M6760"/>
  <c r="M6759"/>
  <c r="M6758"/>
  <c r="K6758"/>
  <c r="M6757"/>
  <c r="K6757"/>
  <c r="K6789" s="1"/>
  <c r="K6792" s="1"/>
  <c r="M6754"/>
  <c r="M6751"/>
  <c r="M6748"/>
  <c r="M6741"/>
  <c r="M6735"/>
  <c r="M6789" s="1"/>
  <c r="M6792" s="1"/>
  <c r="K6735"/>
  <c r="M6726"/>
  <c r="M6725"/>
  <c r="M6724"/>
  <c r="M6719"/>
  <c r="M6713"/>
  <c r="M6712"/>
  <c r="M6711"/>
  <c r="M6709"/>
  <c r="M6707"/>
  <c r="M6706"/>
  <c r="M6705"/>
  <c r="K6705"/>
  <c r="M6704"/>
  <c r="M6703"/>
  <c r="M6702"/>
  <c r="M6701"/>
  <c r="M6700"/>
  <c r="K6700"/>
  <c r="M6699"/>
  <c r="M6697"/>
  <c r="M6695"/>
  <c r="M6694"/>
  <c r="M6693"/>
  <c r="M6692"/>
  <c r="K6692"/>
  <c r="M6691"/>
  <c r="K6691"/>
  <c r="K6723" s="1"/>
  <c r="K6727" s="1"/>
  <c r="M6688"/>
  <c r="M6685"/>
  <c r="M6682"/>
  <c r="M6675"/>
  <c r="M6669"/>
  <c r="M6723" s="1"/>
  <c r="M6727" s="1"/>
  <c r="K6669"/>
  <c r="M6659"/>
  <c r="M6658"/>
  <c r="M6657"/>
  <c r="M6652"/>
  <c r="M6646"/>
  <c r="M6645"/>
  <c r="M6644"/>
  <c r="M6642"/>
  <c r="M6640"/>
  <c r="M6639"/>
  <c r="M6638"/>
  <c r="K6638"/>
  <c r="M6637"/>
  <c r="M6636"/>
  <c r="M6635"/>
  <c r="M6634"/>
  <c r="M6633"/>
  <c r="K6633"/>
  <c r="M6632"/>
  <c r="M6630"/>
  <c r="M6628"/>
  <c r="M6627"/>
  <c r="M6626"/>
  <c r="M6625"/>
  <c r="K6625"/>
  <c r="M6624"/>
  <c r="K6624"/>
  <c r="K6656" s="1"/>
  <c r="K6660" s="1"/>
  <c r="M6621"/>
  <c r="M6618"/>
  <c r="M6615"/>
  <c r="M6608"/>
  <c r="M6602"/>
  <c r="M6656" s="1"/>
  <c r="M6660" s="1"/>
  <c r="K6602"/>
  <c r="M6592"/>
  <c r="M6591"/>
  <c r="M6590"/>
  <c r="M6585"/>
  <c r="M6579"/>
  <c r="M6578"/>
  <c r="M6577"/>
  <c r="M6575"/>
  <c r="M6573"/>
  <c r="M6572"/>
  <c r="M6571"/>
  <c r="K6571"/>
  <c r="M6570"/>
  <c r="M6569"/>
  <c r="M6568"/>
  <c r="M6567"/>
  <c r="M6566"/>
  <c r="K6566"/>
  <c r="M6565"/>
  <c r="M6563"/>
  <c r="M6561"/>
  <c r="M6560"/>
  <c r="M6559"/>
  <c r="M6558"/>
  <c r="K6558"/>
  <c r="M6557"/>
  <c r="K6557"/>
  <c r="K6589" s="1"/>
  <c r="K6593" s="1"/>
  <c r="M6556"/>
  <c r="M6553"/>
  <c r="M6550"/>
  <c r="M6547"/>
  <c r="M6540"/>
  <c r="M6534"/>
  <c r="M6589" s="1"/>
  <c r="M6593" s="1"/>
  <c r="K6534"/>
  <c r="M6525"/>
  <c r="M6524"/>
  <c r="K6523"/>
  <c r="K6526" s="1"/>
  <c r="M6519"/>
  <c r="M6511"/>
  <c r="M6508"/>
  <c r="M6505"/>
  <c r="M6498"/>
  <c r="M6492"/>
  <c r="M6523" s="1"/>
  <c r="M6526" s="1"/>
  <c r="K6492"/>
  <c r="M6483"/>
  <c r="M6482"/>
  <c r="M6481"/>
  <c r="M6476"/>
  <c r="M6470"/>
  <c r="M6469"/>
  <c r="M6468"/>
  <c r="M6466"/>
  <c r="M6464"/>
  <c r="M6463"/>
  <c r="M6462"/>
  <c r="K6462"/>
  <c r="M6461"/>
  <c r="M6460"/>
  <c r="M6459"/>
  <c r="M6458"/>
  <c r="M6457"/>
  <c r="K6457"/>
  <c r="M6456"/>
  <c r="M6454"/>
  <c r="M6452"/>
  <c r="M6451"/>
  <c r="M6450"/>
  <c r="M6449"/>
  <c r="K6449"/>
  <c r="M6448"/>
  <c r="K6448"/>
  <c r="K6480" s="1"/>
  <c r="K6484" s="1"/>
  <c r="M6447"/>
  <c r="M6444"/>
  <c r="M6441"/>
  <c r="M6438"/>
  <c r="M6431"/>
  <c r="M6425"/>
  <c r="M6480" s="1"/>
  <c r="M6484" s="1"/>
  <c r="K6425"/>
  <c r="M6416"/>
  <c r="M6415"/>
  <c r="M6414"/>
  <c r="M6409"/>
  <c r="M6403"/>
  <c r="M6402"/>
  <c r="M6401"/>
  <c r="M6399"/>
  <c r="M6397"/>
  <c r="M6396"/>
  <c r="M6395"/>
  <c r="K6395"/>
  <c r="M6394"/>
  <c r="M6393"/>
  <c r="M6392"/>
  <c r="M6391"/>
  <c r="M6390"/>
  <c r="K6390"/>
  <c r="M6389"/>
  <c r="M6387"/>
  <c r="M6385"/>
  <c r="M6384"/>
  <c r="M6383"/>
  <c r="M6382"/>
  <c r="K6382"/>
  <c r="M6381"/>
  <c r="K6381"/>
  <c r="K6413" s="1"/>
  <c r="K6417" s="1"/>
  <c r="M6380"/>
  <c r="M6377"/>
  <c r="M6374"/>
  <c r="M6371"/>
  <c r="M6364"/>
  <c r="M6358"/>
  <c r="M6413" s="1"/>
  <c r="M6417" s="1"/>
  <c r="K6358"/>
  <c r="M6349"/>
  <c r="M6348"/>
  <c r="M6347"/>
  <c r="M6342"/>
  <c r="M6336"/>
  <c r="M6335"/>
  <c r="M6334"/>
  <c r="M6332"/>
  <c r="M6330"/>
  <c r="M6329"/>
  <c r="M6328"/>
  <c r="K6328"/>
  <c r="M6327"/>
  <c r="M6326"/>
  <c r="M6325"/>
  <c r="M6324"/>
  <c r="M6323"/>
  <c r="K6323"/>
  <c r="M6322"/>
  <c r="M6320"/>
  <c r="M6318"/>
  <c r="M6317"/>
  <c r="M6316"/>
  <c r="M6315"/>
  <c r="K6315"/>
  <c r="M6314"/>
  <c r="K6314"/>
  <c r="K6346" s="1"/>
  <c r="K6350" s="1"/>
  <c r="M6313"/>
  <c r="M6310"/>
  <c r="M6307"/>
  <c r="M6304"/>
  <c r="M6297"/>
  <c r="M6291"/>
  <c r="M6346" s="1"/>
  <c r="M6350" s="1"/>
  <c r="K6291"/>
  <c r="M6282"/>
  <c r="M6281"/>
  <c r="M6280"/>
  <c r="M6275"/>
  <c r="M6269"/>
  <c r="M6268"/>
  <c r="M6267"/>
  <c r="M6265"/>
  <c r="M6263"/>
  <c r="M6262"/>
  <c r="M6261"/>
  <c r="K6261"/>
  <c r="M6260"/>
  <c r="M6259"/>
  <c r="M6258"/>
  <c r="M6257"/>
  <c r="M6256"/>
  <c r="K6256"/>
  <c r="M6255"/>
  <c r="M6253"/>
  <c r="M6251"/>
  <c r="M6250"/>
  <c r="M6249"/>
  <c r="M6248"/>
  <c r="K6248"/>
  <c r="M6247"/>
  <c r="K6247"/>
  <c r="K6279" s="1"/>
  <c r="K6283" s="1"/>
  <c r="M6246"/>
  <c r="M6243"/>
  <c r="M6240"/>
  <c r="M6237"/>
  <c r="M6230"/>
  <c r="M6224"/>
  <c r="M6279" s="1"/>
  <c r="M6283" s="1"/>
  <c r="K6224"/>
  <c r="M6215"/>
  <c r="M6214"/>
  <c r="M6213"/>
  <c r="M6208"/>
  <c r="M6202"/>
  <c r="M6201"/>
  <c r="M6200"/>
  <c r="M6198"/>
  <c r="M6196"/>
  <c r="M6195"/>
  <c r="M6194"/>
  <c r="K6194"/>
  <c r="M6193"/>
  <c r="M6192"/>
  <c r="M6191"/>
  <c r="M6190"/>
  <c r="M6189"/>
  <c r="K6189"/>
  <c r="M6188"/>
  <c r="M6186"/>
  <c r="M6184"/>
  <c r="M6183"/>
  <c r="M6182"/>
  <c r="M6181"/>
  <c r="K6181"/>
  <c r="M6180"/>
  <c r="K6180"/>
  <c r="K6212" s="1"/>
  <c r="K6216" s="1"/>
  <c r="M6179"/>
  <c r="M6176"/>
  <c r="M6173"/>
  <c r="M6170"/>
  <c r="M6163"/>
  <c r="M6157"/>
  <c r="M6212" s="1"/>
  <c r="M6216" s="1"/>
  <c r="K6157"/>
  <c r="M6147"/>
  <c r="M6146"/>
  <c r="M6145"/>
  <c r="M6144"/>
  <c r="M6139"/>
  <c r="M6133"/>
  <c r="M6132"/>
  <c r="M6131"/>
  <c r="M6129"/>
  <c r="M6127"/>
  <c r="M6126"/>
  <c r="M6125"/>
  <c r="K6125"/>
  <c r="M6124"/>
  <c r="M6123"/>
  <c r="M6122"/>
  <c r="M6121"/>
  <c r="M6120"/>
  <c r="K6120"/>
  <c r="M6119"/>
  <c r="M6117"/>
  <c r="M6115"/>
  <c r="M6114"/>
  <c r="M6113"/>
  <c r="M6112"/>
  <c r="K6112"/>
  <c r="M6111"/>
  <c r="K6111"/>
  <c r="K6143" s="1"/>
  <c r="K6148" s="1"/>
  <c r="M6110"/>
  <c r="M6107"/>
  <c r="M6104"/>
  <c r="M6101"/>
  <c r="M6094"/>
  <c r="M6088"/>
  <c r="M6143" s="1"/>
  <c r="M6148" s="1"/>
  <c r="K6088"/>
  <c r="M6079"/>
  <c r="M6078"/>
  <c r="M6077"/>
  <c r="M6072"/>
  <c r="M6066"/>
  <c r="M6065"/>
  <c r="M6064"/>
  <c r="M6062"/>
  <c r="M6060"/>
  <c r="M6059"/>
  <c r="M6058"/>
  <c r="K6058"/>
  <c r="M6057"/>
  <c r="M6056"/>
  <c r="M6055"/>
  <c r="M6054"/>
  <c r="M6053"/>
  <c r="K6053"/>
  <c r="M6052"/>
  <c r="M6050"/>
  <c r="M6048"/>
  <c r="M6047"/>
  <c r="M6046"/>
  <c r="M6045"/>
  <c r="K6045"/>
  <c r="M6044"/>
  <c r="K6044"/>
  <c r="K6076" s="1"/>
  <c r="K6080" s="1"/>
  <c r="M6041"/>
  <c r="M6038"/>
  <c r="M6035"/>
  <c r="M6028"/>
  <c r="M6022"/>
  <c r="M6076" s="1"/>
  <c r="M6080" s="1"/>
  <c r="K6022"/>
  <c r="M6013"/>
  <c r="M6012"/>
  <c r="M6011"/>
  <c r="M6006"/>
  <c r="M6000"/>
  <c r="M5999"/>
  <c r="M5998"/>
  <c r="M5996"/>
  <c r="M5994"/>
  <c r="M5993"/>
  <c r="M5992"/>
  <c r="K5992"/>
  <c r="M5991"/>
  <c r="M5990"/>
  <c r="M5989"/>
  <c r="M5988"/>
  <c r="M5987"/>
  <c r="K5987"/>
  <c r="M5986"/>
  <c r="M5984"/>
  <c r="M5982"/>
  <c r="M5981"/>
  <c r="M5980"/>
  <c r="M5979"/>
  <c r="K5979"/>
  <c r="M5978"/>
  <c r="K5978"/>
  <c r="K6010" s="1"/>
  <c r="K6014" s="1"/>
  <c r="M5975"/>
  <c r="M5972"/>
  <c r="M5969"/>
  <c r="M5962"/>
  <c r="M5956"/>
  <c r="M6010" s="1"/>
  <c r="M6014" s="1"/>
  <c r="K5956"/>
  <c r="M5947"/>
  <c r="M5946"/>
  <c r="M5945"/>
  <c r="M5944"/>
  <c r="M5939"/>
  <c r="M5933"/>
  <c r="M5932"/>
  <c r="M5931"/>
  <c r="M5929"/>
  <c r="M5927"/>
  <c r="M5926"/>
  <c r="M5925"/>
  <c r="K5925"/>
  <c r="M5924"/>
  <c r="M5923"/>
  <c r="M5922"/>
  <c r="M5921"/>
  <c r="M5920"/>
  <c r="K5920"/>
  <c r="M5919"/>
  <c r="M5917"/>
  <c r="M5915"/>
  <c r="M5914"/>
  <c r="M5913"/>
  <c r="M5912"/>
  <c r="K5912"/>
  <c r="M5911"/>
  <c r="K5911"/>
  <c r="K5943" s="1"/>
  <c r="K5948" s="1"/>
  <c r="M5910"/>
  <c r="M5907"/>
  <c r="M5904"/>
  <c r="M5901"/>
  <c r="M5894"/>
  <c r="M5888"/>
  <c r="M5943" s="1"/>
  <c r="M5948" s="1"/>
  <c r="K5888"/>
  <c r="M5879"/>
  <c r="M5878"/>
  <c r="M5877"/>
  <c r="M5876"/>
  <c r="M5871"/>
  <c r="M5865"/>
  <c r="M5864"/>
  <c r="M5863"/>
  <c r="M5861"/>
  <c r="M5859"/>
  <c r="M5858"/>
  <c r="M5857"/>
  <c r="K5857"/>
  <c r="M5856"/>
  <c r="M5855"/>
  <c r="M5854"/>
  <c r="M5853"/>
  <c r="M5852"/>
  <c r="K5852"/>
  <c r="M5851"/>
  <c r="M5849"/>
  <c r="M5847"/>
  <c r="M5846"/>
  <c r="M5845"/>
  <c r="M5844"/>
  <c r="K5844"/>
  <c r="M5843"/>
  <c r="K5843"/>
  <c r="K5875" s="1"/>
  <c r="K5880" s="1"/>
  <c r="M5842"/>
  <c r="M5839"/>
  <c r="M5836"/>
  <c r="M5833"/>
  <c r="M5826"/>
  <c r="M5820"/>
  <c r="M5875" s="1"/>
  <c r="M5880" s="1"/>
  <c r="K5820"/>
  <c r="M5811"/>
  <c r="M5810"/>
  <c r="M5809"/>
  <c r="M5808"/>
  <c r="M5803"/>
  <c r="M5797"/>
  <c r="M5796"/>
  <c r="M5795"/>
  <c r="M5793"/>
  <c r="M5791"/>
  <c r="M5790"/>
  <c r="M5789"/>
  <c r="K5789"/>
  <c r="M5788"/>
  <c r="M5787"/>
  <c r="M5786"/>
  <c r="M5785"/>
  <c r="M5784"/>
  <c r="K5784"/>
  <c r="M5783"/>
  <c r="M5781"/>
  <c r="M5779"/>
  <c r="M5778"/>
  <c r="M5777"/>
  <c r="M5776"/>
  <c r="K5776"/>
  <c r="M5775"/>
  <c r="K5775"/>
  <c r="K5807" s="1"/>
  <c r="K5812" s="1"/>
  <c r="M5774"/>
  <c r="M5771"/>
  <c r="M5768"/>
  <c r="M5765"/>
  <c r="M5758"/>
  <c r="M5752"/>
  <c r="M5807" s="1"/>
  <c r="M5812" s="1"/>
  <c r="K5752"/>
  <c r="M5743"/>
  <c r="M5742"/>
  <c r="M5741"/>
  <c r="M5740"/>
  <c r="M5735"/>
  <c r="M5729"/>
  <c r="M5728"/>
  <c r="M5727"/>
  <c r="M5725"/>
  <c r="M5723"/>
  <c r="M5722"/>
  <c r="M5721"/>
  <c r="K5721"/>
  <c r="K5739" s="1"/>
  <c r="K5744" s="1"/>
  <c r="M5720"/>
  <c r="M5717"/>
  <c r="M5714"/>
  <c r="M5711"/>
  <c r="M5704"/>
  <c r="M5698"/>
  <c r="M5739" s="1"/>
  <c r="M5744" s="1"/>
  <c r="K5698"/>
  <c r="M5689"/>
  <c r="M5688"/>
  <c r="M5687"/>
  <c r="M5686"/>
  <c r="M5681"/>
  <c r="M5675"/>
  <c r="M5674"/>
  <c r="M5673"/>
  <c r="M5671"/>
  <c r="M5669"/>
  <c r="M5668"/>
  <c r="M5667"/>
  <c r="K5667"/>
  <c r="M5666"/>
  <c r="M5665"/>
  <c r="M5664"/>
  <c r="M5663"/>
  <c r="M5662"/>
  <c r="K5662"/>
  <c r="M5661"/>
  <c r="M5659"/>
  <c r="M5657"/>
  <c r="M5656"/>
  <c r="M5655"/>
  <c r="M5654"/>
  <c r="K5654"/>
  <c r="M5653"/>
  <c r="K5653"/>
  <c r="K5685" s="1"/>
  <c r="K5690" s="1"/>
  <c r="M5652"/>
  <c r="M5649"/>
  <c r="M5646"/>
  <c r="M5643"/>
  <c r="M5636"/>
  <c r="M5630"/>
  <c r="M5685" s="1"/>
  <c r="M5690" s="1"/>
  <c r="K5630"/>
  <c r="M5621"/>
  <c r="M5620"/>
  <c r="M5619"/>
  <c r="M5618"/>
  <c r="M5613"/>
  <c r="M5607"/>
  <c r="M5606"/>
  <c r="M5605"/>
  <c r="M5603"/>
  <c r="M5601"/>
  <c r="M5600"/>
  <c r="M5599"/>
  <c r="K5599"/>
  <c r="M5598"/>
  <c r="M5597"/>
  <c r="M5596"/>
  <c r="M5595"/>
  <c r="M5594"/>
  <c r="K5594"/>
  <c r="M5593"/>
  <c r="M5591"/>
  <c r="M5589"/>
  <c r="M5588"/>
  <c r="M5587"/>
  <c r="M5586"/>
  <c r="K5586"/>
  <c r="M5585"/>
  <c r="K5585"/>
  <c r="K5617" s="1"/>
  <c r="K5622" s="1"/>
  <c r="M5584"/>
  <c r="M5581"/>
  <c r="M5578"/>
  <c r="M5575"/>
  <c r="M5568"/>
  <c r="M5562"/>
  <c r="M5617" s="1"/>
  <c r="M5622" s="1"/>
  <c r="K5562"/>
  <c r="M5553"/>
  <c r="M5552"/>
  <c r="M5551"/>
  <c r="M5546"/>
  <c r="M5540"/>
  <c r="M5539"/>
  <c r="M5538"/>
  <c r="M5536"/>
  <c r="M5534"/>
  <c r="M5533"/>
  <c r="M5532"/>
  <c r="K5532"/>
  <c r="M5531"/>
  <c r="M5530"/>
  <c r="M5529"/>
  <c r="M5528"/>
  <c r="M5527"/>
  <c r="K5527"/>
  <c r="M5526"/>
  <c r="M5524"/>
  <c r="M5522"/>
  <c r="M5521"/>
  <c r="M5520"/>
  <c r="M5519"/>
  <c r="K5519"/>
  <c r="M5518"/>
  <c r="K5518"/>
  <c r="K5550" s="1"/>
  <c r="K5554" s="1"/>
  <c r="M5517"/>
  <c r="M5514"/>
  <c r="M5511"/>
  <c r="M5508"/>
  <c r="M5501"/>
  <c r="M5495"/>
  <c r="M5550" s="1"/>
  <c r="M5554" s="1"/>
  <c r="K5495"/>
  <c r="M5486"/>
  <c r="M5485"/>
  <c r="M5480"/>
  <c r="M5474"/>
  <c r="M5473"/>
  <c r="M5472"/>
  <c r="M5470"/>
  <c r="M5468"/>
  <c r="M5467"/>
  <c r="M5466"/>
  <c r="K5466"/>
  <c r="K5484" s="1"/>
  <c r="K5487" s="1"/>
  <c r="M5463"/>
  <c r="M5460"/>
  <c r="M5457"/>
  <c r="M5450"/>
  <c r="M5444"/>
  <c r="M5484" s="1"/>
  <c r="M5487" s="1"/>
  <c r="K5444"/>
  <c r="M5435"/>
  <c r="M5434"/>
  <c r="M5433"/>
  <c r="M5432"/>
  <c r="M5427"/>
  <c r="M5421"/>
  <c r="M5420"/>
  <c r="M5419"/>
  <c r="M5417"/>
  <c r="M5415"/>
  <c r="M5414"/>
  <c r="M5413"/>
  <c r="K5413"/>
  <c r="K5431" s="1"/>
  <c r="K5436" s="1"/>
  <c r="M5410"/>
  <c r="M5407"/>
  <c r="M5404"/>
  <c r="M5397"/>
  <c r="M5391"/>
  <c r="M5431" s="1"/>
  <c r="M5436" s="1"/>
  <c r="K5391"/>
  <c r="M5382"/>
  <c r="M5381"/>
  <c r="M5380"/>
  <c r="M5375"/>
  <c r="M5369"/>
  <c r="M5368"/>
  <c r="M5367"/>
  <c r="M5365"/>
  <c r="M5363"/>
  <c r="M5362"/>
  <c r="M5361"/>
  <c r="K5361"/>
  <c r="M5360"/>
  <c r="M5359"/>
  <c r="M5358"/>
  <c r="M5357"/>
  <c r="M5356"/>
  <c r="K5356"/>
  <c r="M5355"/>
  <c r="M5353"/>
  <c r="M5351"/>
  <c r="M5350"/>
  <c r="M5349"/>
  <c r="M5348"/>
  <c r="K5348"/>
  <c r="M5347"/>
  <c r="K5347"/>
  <c r="K5379" s="1"/>
  <c r="K5383" s="1"/>
  <c r="M5346"/>
  <c r="M5343"/>
  <c r="M5340"/>
  <c r="M5337"/>
  <c r="M5330"/>
  <c r="M5324"/>
  <c r="M5379" s="1"/>
  <c r="M5383" s="1"/>
  <c r="K5324"/>
  <c r="M5315"/>
  <c r="M5314"/>
  <c r="M5313"/>
  <c r="M5312"/>
  <c r="M5307"/>
  <c r="M5301"/>
  <c r="M5300"/>
  <c r="M5299"/>
  <c r="M5297"/>
  <c r="M5295"/>
  <c r="M5294"/>
  <c r="M5293"/>
  <c r="K5293"/>
  <c r="M5292"/>
  <c r="M5291"/>
  <c r="M5290"/>
  <c r="M5289"/>
  <c r="M5288"/>
  <c r="K5288"/>
  <c r="M5287"/>
  <c r="M5285"/>
  <c r="M5283"/>
  <c r="M5282"/>
  <c r="M5281"/>
  <c r="M5280"/>
  <c r="K5280"/>
  <c r="M5279"/>
  <c r="K5279"/>
  <c r="K5311" s="1"/>
  <c r="K5316" s="1"/>
  <c r="M5278"/>
  <c r="M5275"/>
  <c r="M5272"/>
  <c r="M5269"/>
  <c r="M5262"/>
  <c r="M5256"/>
  <c r="M5311" s="1"/>
  <c r="M5316" s="1"/>
  <c r="K5256"/>
  <c r="M5247"/>
  <c r="M5246"/>
  <c r="M5245"/>
  <c r="M5244"/>
  <c r="M5239"/>
  <c r="M5233"/>
  <c r="M5232"/>
  <c r="M5231"/>
  <c r="M5229"/>
  <c r="M5227"/>
  <c r="M5226"/>
  <c r="M5225"/>
  <c r="K5225"/>
  <c r="M5224"/>
  <c r="M5223"/>
  <c r="M5222"/>
  <c r="M5221"/>
  <c r="M5220"/>
  <c r="K5220"/>
  <c r="M5219"/>
  <c r="M5217"/>
  <c r="M5215"/>
  <c r="M5214"/>
  <c r="M5213"/>
  <c r="M5212"/>
  <c r="K5212"/>
  <c r="M5211"/>
  <c r="K5211"/>
  <c r="K5243" s="1"/>
  <c r="K5248" s="1"/>
  <c r="M5210"/>
  <c r="M5207"/>
  <c r="M5204"/>
  <c r="M5201"/>
  <c r="M5194"/>
  <c r="M5188"/>
  <c r="M5243" s="1"/>
  <c r="M5248" s="1"/>
  <c r="K5188"/>
  <c r="M5179"/>
  <c r="M5178"/>
  <c r="M5177"/>
  <c r="M5176"/>
  <c r="M5171"/>
  <c r="M5165"/>
  <c r="M5164"/>
  <c r="M5163"/>
  <c r="M5161"/>
  <c r="M5159"/>
  <c r="M5158"/>
  <c r="M5157"/>
  <c r="K5157"/>
  <c r="M5156"/>
  <c r="M5155"/>
  <c r="M5154"/>
  <c r="M5153"/>
  <c r="M5152"/>
  <c r="K5152"/>
  <c r="M5151"/>
  <c r="M5149"/>
  <c r="M5147"/>
  <c r="M5146"/>
  <c r="M5145"/>
  <c r="M5144"/>
  <c r="K5144"/>
  <c r="M5143"/>
  <c r="K5143"/>
  <c r="K5175" s="1"/>
  <c r="K5180" s="1"/>
  <c r="M5142"/>
  <c r="M5139"/>
  <c r="M5136"/>
  <c r="M5133"/>
  <c r="M5126"/>
  <c r="M5120"/>
  <c r="M5175" s="1"/>
  <c r="M5180" s="1"/>
  <c r="K5120"/>
  <c r="M5111"/>
  <c r="M5110"/>
  <c r="M5109"/>
  <c r="M5108"/>
  <c r="M5103"/>
  <c r="M5097"/>
  <c r="M5096"/>
  <c r="M5095"/>
  <c r="M5093"/>
  <c r="M5091"/>
  <c r="M5090"/>
  <c r="M5089"/>
  <c r="K5089"/>
  <c r="M5088"/>
  <c r="M5087"/>
  <c r="M5086"/>
  <c r="M5085"/>
  <c r="M5084"/>
  <c r="K5084"/>
  <c r="M5083"/>
  <c r="M5081"/>
  <c r="M5079"/>
  <c r="M5078"/>
  <c r="M5077"/>
  <c r="M5076"/>
  <c r="K5076"/>
  <c r="M5075"/>
  <c r="K5075"/>
  <c r="K5107" s="1"/>
  <c r="K5112" s="1"/>
  <c r="M5074"/>
  <c r="M5071"/>
  <c r="M5068"/>
  <c r="M5065"/>
  <c r="M5058"/>
  <c r="M5052"/>
  <c r="M5107" s="1"/>
  <c r="M5112" s="1"/>
  <c r="K5052"/>
  <c r="M5043"/>
  <c r="M5042"/>
  <c r="M5041"/>
  <c r="M5040"/>
  <c r="M5035"/>
  <c r="M5029"/>
  <c r="M5028"/>
  <c r="M5027"/>
  <c r="M5025"/>
  <c r="M5023"/>
  <c r="M5022"/>
  <c r="M5021"/>
  <c r="K5021"/>
  <c r="M5020"/>
  <c r="M5019"/>
  <c r="M5018"/>
  <c r="M5017"/>
  <c r="M5016"/>
  <c r="K5016"/>
  <c r="M5015"/>
  <c r="M5013"/>
  <c r="M5011"/>
  <c r="M5010"/>
  <c r="M5009"/>
  <c r="M5008"/>
  <c r="K5008"/>
  <c r="M5007"/>
  <c r="K5007"/>
  <c r="K5039" s="1"/>
  <c r="K5044" s="1"/>
  <c r="M5006"/>
  <c r="M5003"/>
  <c r="M5000"/>
  <c r="M4997"/>
  <c r="M4990"/>
  <c r="M4984"/>
  <c r="M5039" s="1"/>
  <c r="M5044" s="1"/>
  <c r="K4984"/>
  <c r="M4975"/>
  <c r="M4974"/>
  <c r="M4973"/>
  <c r="M4972"/>
  <c r="M4967"/>
  <c r="M4961"/>
  <c r="M4960"/>
  <c r="M4959"/>
  <c r="M4957"/>
  <c r="M4955"/>
  <c r="M4954"/>
  <c r="M4953"/>
  <c r="K4953"/>
  <c r="M4952"/>
  <c r="M4951"/>
  <c r="M4950"/>
  <c r="M4949"/>
  <c r="M4948"/>
  <c r="K4948"/>
  <c r="M4947"/>
  <c r="M4945"/>
  <c r="M4943"/>
  <c r="M4942"/>
  <c r="M4941"/>
  <c r="M4940"/>
  <c r="K4940"/>
  <c r="M4939"/>
  <c r="K4939"/>
  <c r="K4971" s="1"/>
  <c r="K4976" s="1"/>
  <c r="M4938"/>
  <c r="M4935"/>
  <c r="M4932"/>
  <c r="M4929"/>
  <c r="M4922"/>
  <c r="M4916"/>
  <c r="M4971" s="1"/>
  <c r="M4976" s="1"/>
  <c r="K4916"/>
  <c r="M4907"/>
  <c r="M4906"/>
  <c r="M4905"/>
  <c r="M4904"/>
  <c r="M4899"/>
  <c r="M4893"/>
  <c r="M4892"/>
  <c r="M4891"/>
  <c r="M4889"/>
  <c r="M4887"/>
  <c r="M4886"/>
  <c r="M4885"/>
  <c r="K4885"/>
  <c r="M4884"/>
  <c r="M4883"/>
  <c r="M4882"/>
  <c r="M4881"/>
  <c r="M4880"/>
  <c r="K4880"/>
  <c r="M4879"/>
  <c r="M4877"/>
  <c r="M4875"/>
  <c r="M4874"/>
  <c r="M4873"/>
  <c r="M4872"/>
  <c r="K4872"/>
  <c r="M4871"/>
  <c r="K4871"/>
  <c r="K4903" s="1"/>
  <c r="K4908" s="1"/>
  <c r="M4870"/>
  <c r="M4867"/>
  <c r="M4864"/>
  <c r="M4861"/>
  <c r="M4854"/>
  <c r="M4848"/>
  <c r="M4903" s="1"/>
  <c r="M4908" s="1"/>
  <c r="K4848"/>
  <c r="M4839"/>
  <c r="M4838"/>
  <c r="M4837"/>
  <c r="M4836"/>
  <c r="M4831"/>
  <c r="M4825"/>
  <c r="M4824"/>
  <c r="M4823"/>
  <c r="M4821"/>
  <c r="M4819"/>
  <c r="M4818"/>
  <c r="M4817"/>
  <c r="K4817"/>
  <c r="M4816"/>
  <c r="M4815"/>
  <c r="M4814"/>
  <c r="M4813"/>
  <c r="M4812"/>
  <c r="K4812"/>
  <c r="M4811"/>
  <c r="M4809"/>
  <c r="M4807"/>
  <c r="M4806"/>
  <c r="M4805"/>
  <c r="M4804"/>
  <c r="K4804"/>
  <c r="M4803"/>
  <c r="K4803"/>
  <c r="K4835" s="1"/>
  <c r="K4840" s="1"/>
  <c r="M4802"/>
  <c r="M4799"/>
  <c r="M4796"/>
  <c r="M4793"/>
  <c r="M4786"/>
  <c r="M4780"/>
  <c r="M4835" s="1"/>
  <c r="M4840" s="1"/>
  <c r="K4780"/>
  <c r="M4771"/>
  <c r="M4770"/>
  <c r="M4769"/>
  <c r="M4768"/>
  <c r="M4763"/>
  <c r="M4757"/>
  <c r="M4756"/>
  <c r="M4755"/>
  <c r="M4753"/>
  <c r="M4751"/>
  <c r="M4750"/>
  <c r="M4749"/>
  <c r="K4749"/>
  <c r="M4748"/>
  <c r="M4747"/>
  <c r="M4746"/>
  <c r="M4745"/>
  <c r="M4744"/>
  <c r="K4744"/>
  <c r="M4743"/>
  <c r="M4741"/>
  <c r="M4739"/>
  <c r="M4738"/>
  <c r="M4737"/>
  <c r="M4736"/>
  <c r="K4736"/>
  <c r="M4735"/>
  <c r="K4735"/>
  <c r="K4767" s="1"/>
  <c r="K4772" s="1"/>
  <c r="M4734"/>
  <c r="M4731"/>
  <c r="M4728"/>
  <c r="M4725"/>
  <c r="M4718"/>
  <c r="M4712"/>
  <c r="M4767" s="1"/>
  <c r="M4772" s="1"/>
  <c r="K4712"/>
  <c r="M4703"/>
  <c r="M4702"/>
  <c r="M4701"/>
  <c r="M4700"/>
  <c r="M4695"/>
  <c r="M4689"/>
  <c r="M4688"/>
  <c r="M4687"/>
  <c r="M4685"/>
  <c r="M4683"/>
  <c r="M4682"/>
  <c r="M4681"/>
  <c r="K4681"/>
  <c r="M4680"/>
  <c r="M4679"/>
  <c r="M4678"/>
  <c r="M4677"/>
  <c r="M4676"/>
  <c r="K4676"/>
  <c r="M4675"/>
  <c r="M4673"/>
  <c r="M4671"/>
  <c r="M4670"/>
  <c r="M4669"/>
  <c r="M4668"/>
  <c r="K4668"/>
  <c r="M4667"/>
  <c r="K4667"/>
  <c r="K4699" s="1"/>
  <c r="K4704" s="1"/>
  <c r="M4664"/>
  <c r="M4661"/>
  <c r="M4658"/>
  <c r="M4651"/>
  <c r="M4645"/>
  <c r="M4699" s="1"/>
  <c r="M4704" s="1"/>
  <c r="K4645"/>
  <c r="M4636"/>
  <c r="M4631"/>
  <c r="M4625"/>
  <c r="M4624"/>
  <c r="M4623"/>
  <c r="M4621"/>
  <c r="M4619"/>
  <c r="M4618"/>
  <c r="M4617"/>
  <c r="K4617"/>
  <c r="K4635" s="1"/>
  <c r="K4637" s="1"/>
  <c r="M4614"/>
  <c r="M4611"/>
  <c r="M4608"/>
  <c r="M4601"/>
  <c r="M4595"/>
  <c r="M4635" s="1"/>
  <c r="M4637" s="1"/>
  <c r="K4595"/>
  <c r="M4586"/>
  <c r="M4585"/>
  <c r="M4584"/>
  <c r="M4579"/>
  <c r="M4573"/>
  <c r="M4572"/>
  <c r="M4571"/>
  <c r="M4569"/>
  <c r="M4567"/>
  <c r="M4566"/>
  <c r="M4565"/>
  <c r="K4565"/>
  <c r="K4583" s="1"/>
  <c r="K4587" s="1"/>
  <c r="M4564"/>
  <c r="M4561"/>
  <c r="M4558"/>
  <c r="M4555"/>
  <c r="M4548"/>
  <c r="M4542"/>
  <c r="M4583" s="1"/>
  <c r="M4587" s="1"/>
  <c r="K4542"/>
  <c r="M4533"/>
  <c r="M4532"/>
  <c r="M4531"/>
  <c r="M4530"/>
  <c r="M4525"/>
  <c r="M4519"/>
  <c r="M4518"/>
  <c r="M4517"/>
  <c r="M4515"/>
  <c r="M4513"/>
  <c r="M4512"/>
  <c r="M4511"/>
  <c r="K4511"/>
  <c r="M4510"/>
  <c r="M4509"/>
  <c r="M4508"/>
  <c r="M4507"/>
  <c r="M4506"/>
  <c r="K4506"/>
  <c r="M4505"/>
  <c r="M4503"/>
  <c r="M4501"/>
  <c r="M4500"/>
  <c r="M4499"/>
  <c r="M4498"/>
  <c r="K4498"/>
  <c r="M4497"/>
  <c r="K4497"/>
  <c r="K4529" s="1"/>
  <c r="K4534" s="1"/>
  <c r="M4496"/>
  <c r="M4493"/>
  <c r="M4490"/>
  <c r="M4487"/>
  <c r="M4480"/>
  <c r="M4474"/>
  <c r="M4529" s="1"/>
  <c r="M4534" s="1"/>
  <c r="K4474"/>
  <c r="M4465"/>
  <c r="M4464"/>
  <c r="M4463"/>
  <c r="M4462"/>
  <c r="M4457"/>
  <c r="M4451"/>
  <c r="M4450"/>
  <c r="M4449"/>
  <c r="M4447"/>
  <c r="M4445"/>
  <c r="M4444"/>
  <c r="M4443"/>
  <c r="K4443"/>
  <c r="M4442"/>
  <c r="M4441"/>
  <c r="M4440"/>
  <c r="M4439"/>
  <c r="M4438"/>
  <c r="K4438"/>
  <c r="M4437"/>
  <c r="M4435"/>
  <c r="M4433"/>
  <c r="M4432"/>
  <c r="M4431"/>
  <c r="M4430"/>
  <c r="K4430"/>
  <c r="M4429"/>
  <c r="K4429"/>
  <c r="K4461" s="1"/>
  <c r="K4466" s="1"/>
  <c r="M4428"/>
  <c r="M4425"/>
  <c r="M4422"/>
  <c r="M4419"/>
  <c r="M4412"/>
  <c r="M4406"/>
  <c r="M4461" s="1"/>
  <c r="M4466" s="1"/>
  <c r="K4406"/>
  <c r="M4397"/>
  <c r="M4396"/>
  <c r="M4395"/>
  <c r="M4390"/>
  <c r="M4384"/>
  <c r="M4383"/>
  <c r="M4382"/>
  <c r="M4380"/>
  <c r="M4378"/>
  <c r="M4377"/>
  <c r="M4376"/>
  <c r="K4376"/>
  <c r="K4394" s="1"/>
  <c r="K4398" s="1"/>
  <c r="M4373"/>
  <c r="M4370"/>
  <c r="M4367"/>
  <c r="M4360"/>
  <c r="M4354"/>
  <c r="M4394" s="1"/>
  <c r="M4398" s="1"/>
  <c r="K4354"/>
  <c r="M4345"/>
  <c r="K4344"/>
  <c r="K4346" s="1"/>
  <c r="M4340"/>
  <c r="M4334"/>
  <c r="M4331"/>
  <c r="M4328"/>
  <c r="M4325"/>
  <c r="M4318"/>
  <c r="M4312"/>
  <c r="M4344" s="1"/>
  <c r="M4346" s="1"/>
  <c r="K4312"/>
  <c r="M4303"/>
  <c r="M4302"/>
  <c r="M4301"/>
  <c r="M4296"/>
  <c r="M4290"/>
  <c r="M4289"/>
  <c r="M4288"/>
  <c r="M4286"/>
  <c r="M4284"/>
  <c r="M4283"/>
  <c r="M4282"/>
  <c r="K4282"/>
  <c r="M4281"/>
  <c r="M4280"/>
  <c r="M4279"/>
  <c r="M4278"/>
  <c r="M4277"/>
  <c r="K4277"/>
  <c r="M4276"/>
  <c r="M4274"/>
  <c r="M4272"/>
  <c r="M4271"/>
  <c r="M4270"/>
  <c r="M4269"/>
  <c r="K4269"/>
  <c r="M4268"/>
  <c r="K4268"/>
  <c r="K4300" s="1"/>
  <c r="K4304" s="1"/>
  <c r="M4265"/>
  <c r="M4262"/>
  <c r="M4259"/>
  <c r="M4252"/>
  <c r="M4246"/>
  <c r="M4300" s="1"/>
  <c r="M4304" s="1"/>
  <c r="K4246"/>
  <c r="M4237"/>
  <c r="M4236"/>
  <c r="M4235"/>
  <c r="M4230"/>
  <c r="M4224"/>
  <c r="M4223"/>
  <c r="M4222"/>
  <c r="M4220"/>
  <c r="M4218"/>
  <c r="M4217"/>
  <c r="M4216"/>
  <c r="K4216"/>
  <c r="M4215"/>
  <c r="M4214"/>
  <c r="M4213"/>
  <c r="M4212"/>
  <c r="M4211"/>
  <c r="K4211"/>
  <c r="M4210"/>
  <c r="M4208"/>
  <c r="M4206"/>
  <c r="M4205"/>
  <c r="M4204"/>
  <c r="M4203"/>
  <c r="K4203"/>
  <c r="M4202"/>
  <c r="K4202"/>
  <c r="K4234" s="1"/>
  <c r="K4238" s="1"/>
  <c r="M4199"/>
  <c r="M4196"/>
  <c r="M4193"/>
  <c r="M4186"/>
  <c r="M4180"/>
  <c r="M4234" s="1"/>
  <c r="M4238" s="1"/>
  <c r="K4180"/>
  <c r="M4171"/>
  <c r="M4170"/>
  <c r="M4169"/>
  <c r="M4168"/>
  <c r="M4163"/>
  <c r="M4157"/>
  <c r="M4156"/>
  <c r="M4155"/>
  <c r="M4153"/>
  <c r="M4151"/>
  <c r="M4150"/>
  <c r="M4149"/>
  <c r="K4149"/>
  <c r="M4148"/>
  <c r="M4147"/>
  <c r="M4146"/>
  <c r="M4145"/>
  <c r="M4144"/>
  <c r="K4144"/>
  <c r="M4143"/>
  <c r="M4141"/>
  <c r="M4139"/>
  <c r="M4138"/>
  <c r="M4137"/>
  <c r="M4136"/>
  <c r="K4136"/>
  <c r="M4135"/>
  <c r="K4135"/>
  <c r="K4167" s="1"/>
  <c r="K4172" s="1"/>
  <c r="M4134"/>
  <c r="M4131"/>
  <c r="M4128"/>
  <c r="M4125"/>
  <c r="M4118"/>
  <c r="M4112"/>
  <c r="M4167" s="1"/>
  <c r="M4172" s="1"/>
  <c r="K4112"/>
  <c r="M4103"/>
  <c r="M4102"/>
  <c r="M4101"/>
  <c r="M4096"/>
  <c r="M4090"/>
  <c r="M4089"/>
  <c r="M4088"/>
  <c r="M4086"/>
  <c r="M4084"/>
  <c r="M4083"/>
  <c r="M4082"/>
  <c r="K4082"/>
  <c r="M4081"/>
  <c r="M4080"/>
  <c r="M4079"/>
  <c r="M4078"/>
  <c r="M4077"/>
  <c r="K4077"/>
  <c r="M4076"/>
  <c r="M4074"/>
  <c r="M4072"/>
  <c r="M4071"/>
  <c r="M4070"/>
  <c r="M4069"/>
  <c r="K4069"/>
  <c r="M4068"/>
  <c r="K4068"/>
  <c r="K4100" s="1"/>
  <c r="K4104" s="1"/>
  <c r="M4065"/>
  <c r="M4062"/>
  <c r="M4059"/>
  <c r="M4052"/>
  <c r="M4046"/>
  <c r="M4100" s="1"/>
  <c r="M4104" s="1"/>
  <c r="K4046"/>
  <c r="M4037"/>
  <c r="M4036"/>
  <c r="M4035"/>
  <c r="M4034"/>
  <c r="M4029"/>
  <c r="M4023"/>
  <c r="M4022"/>
  <c r="M4021"/>
  <c r="M4019"/>
  <c r="M4017"/>
  <c r="M4016"/>
  <c r="M4015"/>
  <c r="K4015"/>
  <c r="M4014"/>
  <c r="M4013"/>
  <c r="M4012"/>
  <c r="M4011"/>
  <c r="M4010"/>
  <c r="K4010"/>
  <c r="M4009"/>
  <c r="M4007"/>
  <c r="M4005"/>
  <c r="M4004"/>
  <c r="M4003"/>
  <c r="M4002"/>
  <c r="K4002"/>
  <c r="M4001"/>
  <c r="K4001"/>
  <c r="K4033" s="1"/>
  <c r="K4038" s="1"/>
  <c r="M4000"/>
  <c r="M3997"/>
  <c r="M3994"/>
  <c r="M3991"/>
  <c r="M3984"/>
  <c r="M3978"/>
  <c r="M4033" s="1"/>
  <c r="M4038" s="1"/>
  <c r="K3978"/>
  <c r="M3969"/>
  <c r="M3968"/>
  <c r="M3967"/>
  <c r="M3966"/>
  <c r="M3961"/>
  <c r="M3955"/>
  <c r="M3954"/>
  <c r="M3953"/>
  <c r="M3951"/>
  <c r="M3949"/>
  <c r="M3948"/>
  <c r="M3947"/>
  <c r="K3947"/>
  <c r="M3946"/>
  <c r="M3945"/>
  <c r="M3944"/>
  <c r="M3943"/>
  <c r="M3942"/>
  <c r="K3942"/>
  <c r="M3941"/>
  <c r="M3939"/>
  <c r="M3937"/>
  <c r="M3936"/>
  <c r="M3935"/>
  <c r="M3934"/>
  <c r="K3934"/>
  <c r="M3933"/>
  <c r="K3933"/>
  <c r="K3965" s="1"/>
  <c r="K3970" s="1"/>
  <c r="M3932"/>
  <c r="M3929"/>
  <c r="M3926"/>
  <c r="M3923"/>
  <c r="M3916"/>
  <c r="M3910"/>
  <c r="M3965" s="1"/>
  <c r="M3970" s="1"/>
  <c r="K3910"/>
  <c r="M3900"/>
  <c r="M3899"/>
  <c r="M3898"/>
  <c r="M3897"/>
  <c r="M3892"/>
  <c r="M3886"/>
  <c r="M3885"/>
  <c r="M3884"/>
  <c r="M3882"/>
  <c r="M3880"/>
  <c r="M3879"/>
  <c r="M3878"/>
  <c r="K3878"/>
  <c r="M3877"/>
  <c r="M3876"/>
  <c r="M3875"/>
  <c r="M3874"/>
  <c r="M3873"/>
  <c r="K3873"/>
  <c r="M3872"/>
  <c r="M3870"/>
  <c r="M3868"/>
  <c r="M3867"/>
  <c r="M3866"/>
  <c r="M3865"/>
  <c r="K3865"/>
  <c r="M3864"/>
  <c r="K3864"/>
  <c r="K3896" s="1"/>
  <c r="K3901" s="1"/>
  <c r="M3863"/>
  <c r="M3860"/>
  <c r="M3857"/>
  <c r="M3854"/>
  <c r="M3847"/>
  <c r="M3841"/>
  <c r="M3896" s="1"/>
  <c r="M3901" s="1"/>
  <c r="K3841"/>
  <c r="M3831"/>
  <c r="M3830"/>
  <c r="M3829"/>
  <c r="M3828"/>
  <c r="M3823"/>
  <c r="M3817"/>
  <c r="M3816"/>
  <c r="M3815"/>
  <c r="M3813"/>
  <c r="M3811"/>
  <c r="M3810"/>
  <c r="M3809"/>
  <c r="K3809"/>
  <c r="M3808"/>
  <c r="M3807"/>
  <c r="M3806"/>
  <c r="M3805"/>
  <c r="M3804"/>
  <c r="K3804"/>
  <c r="M3803"/>
  <c r="M3801"/>
  <c r="M3799"/>
  <c r="M3798"/>
  <c r="M3797"/>
  <c r="M3796"/>
  <c r="K3796"/>
  <c r="M3795"/>
  <c r="K3795"/>
  <c r="K3827" s="1"/>
  <c r="K3832" s="1"/>
  <c r="M3794"/>
  <c r="M3791"/>
  <c r="M3788"/>
  <c r="M3785"/>
  <c r="M3778"/>
  <c r="M3772"/>
  <c r="M3827" s="1"/>
  <c r="M3832" s="1"/>
  <c r="K3772"/>
  <c r="K3762"/>
  <c r="K3763" s="1"/>
  <c r="M3758"/>
  <c r="M3750"/>
  <c r="M3747"/>
  <c r="M3744"/>
  <c r="M3737"/>
  <c r="M3731"/>
  <c r="M3762" s="1"/>
  <c r="M3763" s="1"/>
  <c r="K3731"/>
  <c r="M3721"/>
  <c r="M3720"/>
  <c r="M3719"/>
  <c r="M3714"/>
  <c r="M3708"/>
  <c r="M3707"/>
  <c r="M3706"/>
  <c r="M3704"/>
  <c r="M3702"/>
  <c r="M3701"/>
  <c r="M3700"/>
  <c r="K3700"/>
  <c r="K3718" s="1"/>
  <c r="K3722" s="1"/>
  <c r="M3697"/>
  <c r="M3694"/>
  <c r="M3691"/>
  <c r="M3684"/>
  <c r="M3678"/>
  <c r="M3718" s="1"/>
  <c r="M3722" s="1"/>
  <c r="K3678"/>
  <c r="M3669"/>
  <c r="M3664"/>
  <c r="M3658"/>
  <c r="M3657"/>
  <c r="M3656"/>
  <c r="M3654"/>
  <c r="M3652"/>
  <c r="M3651"/>
  <c r="M3650"/>
  <c r="K3650"/>
  <c r="K3668" s="1"/>
  <c r="K3670" s="1"/>
  <c r="M3647"/>
  <c r="M3644"/>
  <c r="M3641"/>
  <c r="M3634"/>
  <c r="M3628"/>
  <c r="M3668" s="1"/>
  <c r="M3670" s="1"/>
  <c r="K3628"/>
  <c r="M3618"/>
  <c r="M3617"/>
  <c r="M3616"/>
  <c r="M3615"/>
  <c r="M3610"/>
  <c r="M3604"/>
  <c r="M3603"/>
  <c r="M3602"/>
  <c r="M3600"/>
  <c r="M3598"/>
  <c r="M3597"/>
  <c r="M3596"/>
  <c r="K3596"/>
  <c r="K3614" s="1"/>
  <c r="K3619" s="1"/>
  <c r="M3595"/>
  <c r="M3592"/>
  <c r="M3589"/>
  <c r="M3586"/>
  <c r="M3579"/>
  <c r="M3573"/>
  <c r="M3614" s="1"/>
  <c r="M3619" s="1"/>
  <c r="K3573"/>
  <c r="M3564"/>
  <c r="M3563"/>
  <c r="M3562"/>
  <c r="M3561"/>
  <c r="M3556"/>
  <c r="M3550"/>
  <c r="M3549"/>
  <c r="M3548"/>
  <c r="M3546"/>
  <c r="M3544"/>
  <c r="M3543"/>
  <c r="M3542"/>
  <c r="K3542"/>
  <c r="M3541"/>
  <c r="M3540"/>
  <c r="M3539"/>
  <c r="M3538"/>
  <c r="M3537"/>
  <c r="K3537"/>
  <c r="M3536"/>
  <c r="M3534"/>
  <c r="M3532"/>
  <c r="M3531"/>
  <c r="M3530"/>
  <c r="M3529"/>
  <c r="K3529"/>
  <c r="M3528"/>
  <c r="K3528"/>
  <c r="K3560" s="1"/>
  <c r="K3565" s="1"/>
  <c r="M3525"/>
  <c r="M3522"/>
  <c r="M3519"/>
  <c r="M3512"/>
  <c r="M3506"/>
  <c r="M3560" s="1"/>
  <c r="M3565" s="1"/>
  <c r="K3506"/>
  <c r="M3497"/>
  <c r="M3496"/>
  <c r="M3495"/>
  <c r="M3494"/>
  <c r="M3489"/>
  <c r="M3483"/>
  <c r="M3482"/>
  <c r="M3481"/>
  <c r="M3479"/>
  <c r="M3477"/>
  <c r="M3476"/>
  <c r="M3475"/>
  <c r="K3475"/>
  <c r="M3474"/>
  <c r="M3473"/>
  <c r="M3472"/>
  <c r="M3471"/>
  <c r="M3470"/>
  <c r="K3470"/>
  <c r="M3469"/>
  <c r="M3467"/>
  <c r="M3465"/>
  <c r="M3464"/>
  <c r="M3463"/>
  <c r="M3462"/>
  <c r="K3462"/>
  <c r="M3461"/>
  <c r="K3461"/>
  <c r="K3493" s="1"/>
  <c r="K3498" s="1"/>
  <c r="M3460"/>
  <c r="M3457"/>
  <c r="M3454"/>
  <c r="M3451"/>
  <c r="M3444"/>
  <c r="M3438"/>
  <c r="M3493" s="1"/>
  <c r="M3498" s="1"/>
  <c r="K3438"/>
  <c r="M3429"/>
  <c r="M3428"/>
  <c r="M3427"/>
  <c r="M3426"/>
  <c r="M3421"/>
  <c r="M3415"/>
  <c r="M3414"/>
  <c r="M3413"/>
  <c r="M3411"/>
  <c r="M3409"/>
  <c r="M3408"/>
  <c r="M3407"/>
  <c r="K3407"/>
  <c r="M3406"/>
  <c r="M3405"/>
  <c r="M3404"/>
  <c r="M3403"/>
  <c r="M3402"/>
  <c r="K3402"/>
  <c r="M3401"/>
  <c r="M3399"/>
  <c r="M3397"/>
  <c r="M3396"/>
  <c r="M3395"/>
  <c r="M3394"/>
  <c r="K3394"/>
  <c r="M3393"/>
  <c r="K3393"/>
  <c r="K3425" s="1"/>
  <c r="K3430" s="1"/>
  <c r="M3392"/>
  <c r="M3389"/>
  <c r="M3386"/>
  <c r="M3383"/>
  <c r="M3376"/>
  <c r="M3370"/>
  <c r="M3425" s="1"/>
  <c r="M3430" s="1"/>
  <c r="K3370"/>
  <c r="M3361"/>
  <c r="M3360"/>
  <c r="M3359"/>
  <c r="M3358"/>
  <c r="M3353"/>
  <c r="M3347"/>
  <c r="M3346"/>
  <c r="M3345"/>
  <c r="M3343"/>
  <c r="M3341"/>
  <c r="M3340"/>
  <c r="M3339"/>
  <c r="K3339"/>
  <c r="M3338"/>
  <c r="M3337"/>
  <c r="M3336"/>
  <c r="M3335"/>
  <c r="M3334"/>
  <c r="K3334"/>
  <c r="M3333"/>
  <c r="M3331"/>
  <c r="M3329"/>
  <c r="M3328"/>
  <c r="M3327"/>
  <c r="M3326"/>
  <c r="K3326"/>
  <c r="M3325"/>
  <c r="K3325"/>
  <c r="K3357" s="1"/>
  <c r="K3362" s="1"/>
  <c r="M3324"/>
  <c r="M3321"/>
  <c r="M3318"/>
  <c r="M3315"/>
  <c r="M3308"/>
  <c r="M3302"/>
  <c r="M3357" s="1"/>
  <c r="M3362" s="1"/>
  <c r="K3302"/>
  <c r="M3293"/>
  <c r="M3292"/>
  <c r="M3291"/>
  <c r="M3290"/>
  <c r="M3285"/>
  <c r="M3279"/>
  <c r="M3278"/>
  <c r="M3277"/>
  <c r="M3275"/>
  <c r="M3273"/>
  <c r="M3272"/>
  <c r="M3271"/>
  <c r="K3271"/>
  <c r="M3270"/>
  <c r="M3269"/>
  <c r="M3268"/>
  <c r="M3267"/>
  <c r="M3266"/>
  <c r="K3266"/>
  <c r="M3265"/>
  <c r="M3263"/>
  <c r="M3261"/>
  <c r="M3260"/>
  <c r="M3259"/>
  <c r="M3258"/>
  <c r="K3258"/>
  <c r="M3257"/>
  <c r="K3257"/>
  <c r="K3289" s="1"/>
  <c r="K3294" s="1"/>
  <c r="M3256"/>
  <c r="M3253"/>
  <c r="M3250"/>
  <c r="M3247"/>
  <c r="M3240"/>
  <c r="M3234"/>
  <c r="M3289" s="1"/>
  <c r="M3294" s="1"/>
  <c r="K3234"/>
  <c r="M3225"/>
  <c r="M3224"/>
  <c r="M3223"/>
  <c r="M3218"/>
  <c r="M3212"/>
  <c r="M3211"/>
  <c r="M3210"/>
  <c r="M3208"/>
  <c r="M3206"/>
  <c r="M3205"/>
  <c r="M3204"/>
  <c r="K3204"/>
  <c r="K3222" s="1"/>
  <c r="K3226" s="1"/>
  <c r="M3203"/>
  <c r="M3200"/>
  <c r="M3197"/>
  <c r="M3194"/>
  <c r="M3187"/>
  <c r="M3181"/>
  <c r="M3222" s="1"/>
  <c r="M3226" s="1"/>
  <c r="K3181"/>
  <c r="M3172"/>
  <c r="M3171"/>
  <c r="M3170"/>
  <c r="M3169"/>
  <c r="M3164"/>
  <c r="M3158"/>
  <c r="M3157"/>
  <c r="M3156"/>
  <c r="M3154"/>
  <c r="M3152"/>
  <c r="M3151"/>
  <c r="M3150"/>
  <c r="K3150"/>
  <c r="K3168" s="1"/>
  <c r="K3173" s="1"/>
  <c r="M3149"/>
  <c r="M3146"/>
  <c r="M3143"/>
  <c r="M3140"/>
  <c r="M3133"/>
  <c r="M3127"/>
  <c r="M3168" s="1"/>
  <c r="M3173" s="1"/>
  <c r="K3127"/>
  <c r="M3118"/>
  <c r="M3117"/>
  <c r="M3116"/>
  <c r="M3111"/>
  <c r="M3105"/>
  <c r="M3104"/>
  <c r="M3103"/>
  <c r="M3101"/>
  <c r="M3099"/>
  <c r="M3098"/>
  <c r="M3097"/>
  <c r="K3097"/>
  <c r="M3096"/>
  <c r="M3095"/>
  <c r="M3094"/>
  <c r="M3093"/>
  <c r="M3092"/>
  <c r="K3092"/>
  <c r="M3091"/>
  <c r="M3089"/>
  <c r="M3087"/>
  <c r="M3086"/>
  <c r="M3085"/>
  <c r="M3084"/>
  <c r="K3084"/>
  <c r="M3083"/>
  <c r="K3083"/>
  <c r="K3115" s="1"/>
  <c r="K3119" s="1"/>
  <c r="M3082"/>
  <c r="M3079"/>
  <c r="M3076"/>
  <c r="M3073"/>
  <c r="M3066"/>
  <c r="M3060"/>
  <c r="M3115" s="1"/>
  <c r="M3119" s="1"/>
  <c r="K3060"/>
  <c r="M3051"/>
  <c r="M3050"/>
  <c r="M3049"/>
  <c r="M3048"/>
  <c r="M3043"/>
  <c r="M3037"/>
  <c r="M3036"/>
  <c r="M3035"/>
  <c r="M3033"/>
  <c r="M3031"/>
  <c r="M3030"/>
  <c r="M3029"/>
  <c r="K3029"/>
  <c r="M3028"/>
  <c r="M3027"/>
  <c r="M3026"/>
  <c r="M3025"/>
  <c r="M3024"/>
  <c r="K3024"/>
  <c r="M3023"/>
  <c r="M3021"/>
  <c r="M3019"/>
  <c r="M3018"/>
  <c r="M3017"/>
  <c r="M3016"/>
  <c r="K3016"/>
  <c r="M3015"/>
  <c r="K3015"/>
  <c r="K3047" s="1"/>
  <c r="K3052" s="1"/>
  <c r="M3014"/>
  <c r="M3011"/>
  <c r="M3008"/>
  <c r="M3005"/>
  <c r="M2998"/>
  <c r="M2992"/>
  <c r="M3047" s="1"/>
  <c r="M3052" s="1"/>
  <c r="K2992"/>
  <c r="M2983"/>
  <c r="M2982"/>
  <c r="M2981"/>
  <c r="M2980"/>
  <c r="M2975"/>
  <c r="M2969"/>
  <c r="M2968"/>
  <c r="M2967"/>
  <c r="M2965"/>
  <c r="M2963"/>
  <c r="M2962"/>
  <c r="M2961"/>
  <c r="K2961"/>
  <c r="M2960"/>
  <c r="M2959"/>
  <c r="M2958"/>
  <c r="M2957"/>
  <c r="M2956"/>
  <c r="K2956"/>
  <c r="M2955"/>
  <c r="M2953"/>
  <c r="M2951"/>
  <c r="M2950"/>
  <c r="M2949"/>
  <c r="M2948"/>
  <c r="K2948"/>
  <c r="M2947"/>
  <c r="K2947"/>
  <c r="K2979" s="1"/>
  <c r="K2984" s="1"/>
  <c r="M2946"/>
  <c r="M2943"/>
  <c r="M2940"/>
  <c r="M2937"/>
  <c r="M2930"/>
  <c r="M2924"/>
  <c r="M2979" s="1"/>
  <c r="M2984" s="1"/>
  <c r="K2924"/>
  <c r="M2915"/>
  <c r="M2914"/>
  <c r="M2913"/>
  <c r="M2912"/>
  <c r="M2907"/>
  <c r="M2901"/>
  <c r="M2900"/>
  <c r="M2899"/>
  <c r="M2897"/>
  <c r="M2895"/>
  <c r="M2894"/>
  <c r="M2893"/>
  <c r="K2893"/>
  <c r="M2892"/>
  <c r="M2891"/>
  <c r="M2890"/>
  <c r="M2889"/>
  <c r="M2888"/>
  <c r="K2888"/>
  <c r="M2887"/>
  <c r="M2885"/>
  <c r="M2883"/>
  <c r="M2882"/>
  <c r="M2881"/>
  <c r="M2880"/>
  <c r="K2880"/>
  <c r="M2879"/>
  <c r="K2879"/>
  <c r="K2911" s="1"/>
  <c r="K2916" s="1"/>
  <c r="M2878"/>
  <c r="M2875"/>
  <c r="M2872"/>
  <c r="M2869"/>
  <c r="M2862"/>
  <c r="M2856"/>
  <c r="M2911" s="1"/>
  <c r="M2916" s="1"/>
  <c r="K2856"/>
  <c r="M2847"/>
  <c r="M2846"/>
  <c r="M2845"/>
  <c r="M2844"/>
  <c r="M2839"/>
  <c r="M2833"/>
  <c r="M2832"/>
  <c r="M2831"/>
  <c r="M2829"/>
  <c r="M2827"/>
  <c r="M2826"/>
  <c r="M2825"/>
  <c r="K2825"/>
  <c r="M2824"/>
  <c r="M2823"/>
  <c r="M2822"/>
  <c r="M2821"/>
  <c r="M2820"/>
  <c r="K2820"/>
  <c r="M2819"/>
  <c r="M2817"/>
  <c r="M2815"/>
  <c r="M2814"/>
  <c r="M2813"/>
  <c r="M2812"/>
  <c r="K2812"/>
  <c r="M2811"/>
  <c r="K2811"/>
  <c r="K2843" s="1"/>
  <c r="K2848" s="1"/>
  <c r="M2810"/>
  <c r="M2807"/>
  <c r="M2804"/>
  <c r="M2801"/>
  <c r="M2794"/>
  <c r="M2788"/>
  <c r="M2843" s="1"/>
  <c r="M2848" s="1"/>
  <c r="K2788"/>
  <c r="M2779"/>
  <c r="M2778"/>
  <c r="M2777"/>
  <c r="M2772"/>
  <c r="M2766"/>
  <c r="M2765"/>
  <c r="M2764"/>
  <c r="M2762"/>
  <c r="M2760"/>
  <c r="M2759"/>
  <c r="M2758"/>
  <c r="K2758"/>
  <c r="M2757"/>
  <c r="M2756"/>
  <c r="M2755"/>
  <c r="M2754"/>
  <c r="M2753"/>
  <c r="K2753"/>
  <c r="M2752"/>
  <c r="M2750"/>
  <c r="M2748"/>
  <c r="M2747"/>
  <c r="M2746"/>
  <c r="M2745"/>
  <c r="K2745"/>
  <c r="M2744"/>
  <c r="K2744"/>
  <c r="K2776" s="1"/>
  <c r="K2780" s="1"/>
  <c r="M2741"/>
  <c r="M2738"/>
  <c r="M2735"/>
  <c r="M2728"/>
  <c r="M2722"/>
  <c r="M2776" s="1"/>
  <c r="M2780" s="1"/>
  <c r="K2722"/>
  <c r="M2713"/>
  <c r="M2712"/>
  <c r="M2711"/>
  <c r="M2710"/>
  <c r="M2705"/>
  <c r="M2699"/>
  <c r="M2698"/>
  <c r="M2697"/>
  <c r="M2695"/>
  <c r="M2693"/>
  <c r="M2692"/>
  <c r="M2691"/>
  <c r="K2691"/>
  <c r="M2690"/>
  <c r="M2689"/>
  <c r="M2688"/>
  <c r="M2687"/>
  <c r="M2686"/>
  <c r="K2686"/>
  <c r="M2685"/>
  <c r="M2683"/>
  <c r="M2681"/>
  <c r="M2680"/>
  <c r="M2679"/>
  <c r="M2678"/>
  <c r="K2678"/>
  <c r="M2677"/>
  <c r="K2677"/>
  <c r="K2709" s="1"/>
  <c r="K2714" s="1"/>
  <c r="M2676"/>
  <c r="M2673"/>
  <c r="M2670"/>
  <c r="M2667"/>
  <c r="M2660"/>
  <c r="M2654"/>
  <c r="M2709" s="1"/>
  <c r="M2714" s="1"/>
  <c r="K2654"/>
  <c r="M2645"/>
  <c r="M2644"/>
  <c r="M2643"/>
  <c r="M2642"/>
  <c r="M2637"/>
  <c r="M2631"/>
  <c r="M2630"/>
  <c r="M2629"/>
  <c r="M2627"/>
  <c r="M2625"/>
  <c r="M2624"/>
  <c r="M2623"/>
  <c r="K2623"/>
  <c r="M2622"/>
  <c r="M2621"/>
  <c r="M2620"/>
  <c r="M2619"/>
  <c r="M2618"/>
  <c r="K2618"/>
  <c r="M2617"/>
  <c r="M2615"/>
  <c r="M2613"/>
  <c r="M2612"/>
  <c r="M2611"/>
  <c r="M2610"/>
  <c r="K2610"/>
  <c r="M2609"/>
  <c r="K2609"/>
  <c r="K2641" s="1"/>
  <c r="K2646" s="1"/>
  <c r="M2608"/>
  <c r="M2605"/>
  <c r="M2602"/>
  <c r="M2599"/>
  <c r="M2592"/>
  <c r="M2586"/>
  <c r="M2641" s="1"/>
  <c r="M2646" s="1"/>
  <c r="K2586"/>
  <c r="M2577"/>
  <c r="M2576"/>
  <c r="M2575"/>
  <c r="M2574"/>
  <c r="M2569"/>
  <c r="M2563"/>
  <c r="M2562"/>
  <c r="M2561"/>
  <c r="M2559"/>
  <c r="M2557"/>
  <c r="M2556"/>
  <c r="M2555"/>
  <c r="K2555"/>
  <c r="M2554"/>
  <c r="M2553"/>
  <c r="M2552"/>
  <c r="M2551"/>
  <c r="M2550"/>
  <c r="K2550"/>
  <c r="M2549"/>
  <c r="M2547"/>
  <c r="M2545"/>
  <c r="M2544"/>
  <c r="M2543"/>
  <c r="M2542"/>
  <c r="K2542"/>
  <c r="M2541"/>
  <c r="K2541"/>
  <c r="K2573" s="1"/>
  <c r="K2578" s="1"/>
  <c r="M2540"/>
  <c r="M2537"/>
  <c r="M2534"/>
  <c r="M2531"/>
  <c r="M2524"/>
  <c r="M2518"/>
  <c r="M2573" s="1"/>
  <c r="M2578" s="1"/>
  <c r="K2518"/>
  <c r="M2509"/>
  <c r="M2508"/>
  <c r="M2507"/>
  <c r="M2506"/>
  <c r="M2501"/>
  <c r="M2495"/>
  <c r="M2494"/>
  <c r="M2493"/>
  <c r="M2491"/>
  <c r="M2489"/>
  <c r="M2488"/>
  <c r="M2487"/>
  <c r="K2487"/>
  <c r="M2486"/>
  <c r="M2485"/>
  <c r="M2484"/>
  <c r="M2483"/>
  <c r="M2482"/>
  <c r="K2482"/>
  <c r="M2481"/>
  <c r="M2479"/>
  <c r="M2477"/>
  <c r="M2476"/>
  <c r="M2475"/>
  <c r="M2474"/>
  <c r="K2474"/>
  <c r="M2473"/>
  <c r="K2473"/>
  <c r="K2505" s="1"/>
  <c r="K2510" s="1"/>
  <c r="M2470"/>
  <c r="M2467"/>
  <c r="M2464"/>
  <c r="M2457"/>
  <c r="M2451"/>
  <c r="M2505" s="1"/>
  <c r="M2510" s="1"/>
  <c r="K2451"/>
  <c r="M2442"/>
  <c r="M2441"/>
  <c r="M2440"/>
  <c r="M2439"/>
  <c r="M2434"/>
  <c r="M2428"/>
  <c r="M2427"/>
  <c r="M2426"/>
  <c r="M2424"/>
  <c r="M2422"/>
  <c r="M2421"/>
  <c r="M2420"/>
  <c r="K2420"/>
  <c r="M2419"/>
  <c r="M2418"/>
  <c r="M2417"/>
  <c r="M2416"/>
  <c r="M2415"/>
  <c r="K2415"/>
  <c r="M2414"/>
  <c r="M2412"/>
  <c r="M2410"/>
  <c r="M2409"/>
  <c r="M2408"/>
  <c r="M2407"/>
  <c r="K2407"/>
  <c r="M2406"/>
  <c r="K2406"/>
  <c r="K2438" s="1"/>
  <c r="K2443" s="1"/>
  <c r="M2403"/>
  <c r="M2400"/>
  <c r="M2397"/>
  <c r="M2390"/>
  <c r="M2384"/>
  <c r="M2438" s="1"/>
  <c r="M2443" s="1"/>
  <c r="K2384"/>
  <c r="M2375"/>
  <c r="M2374"/>
  <c r="M2373"/>
  <c r="M2372"/>
  <c r="M2371"/>
  <c r="M2366"/>
  <c r="M2360"/>
  <c r="M2359"/>
  <c r="M2358"/>
  <c r="M2356"/>
  <c r="M2354"/>
  <c r="M2353"/>
  <c r="M2352"/>
  <c r="K2352"/>
  <c r="K2370" s="1"/>
  <c r="K2376" s="1"/>
  <c r="M2349"/>
  <c r="M2346"/>
  <c r="M2343"/>
  <c r="M2336"/>
  <c r="M2330"/>
  <c r="M2370" s="1"/>
  <c r="M2376" s="1"/>
  <c r="K2330"/>
  <c r="M2321"/>
  <c r="M2320"/>
  <c r="M2319"/>
  <c r="M2314"/>
  <c r="M2308"/>
  <c r="M2307"/>
  <c r="M2306"/>
  <c r="M2304"/>
  <c r="M2302"/>
  <c r="M2301"/>
  <c r="M2300"/>
  <c r="K2300"/>
  <c r="M2299"/>
  <c r="M2298"/>
  <c r="M2297"/>
  <c r="M2296"/>
  <c r="M2295"/>
  <c r="K2295"/>
  <c r="M2294"/>
  <c r="M2292"/>
  <c r="M2290"/>
  <c r="M2289"/>
  <c r="M2288"/>
  <c r="M2287"/>
  <c r="K2287"/>
  <c r="M2286"/>
  <c r="K2286"/>
  <c r="K2318" s="1"/>
  <c r="K2322" s="1"/>
  <c r="M2285"/>
  <c r="M2282"/>
  <c r="M2279"/>
  <c r="M2276"/>
  <c r="M2269"/>
  <c r="M2263"/>
  <c r="M2318" s="1"/>
  <c r="M2322" s="1"/>
  <c r="K2263"/>
  <c r="M2254"/>
  <c r="M2253"/>
  <c r="M2252"/>
  <c r="M2251"/>
  <c r="M2246"/>
  <c r="M2240"/>
  <c r="M2239"/>
  <c r="M2238"/>
  <c r="M2236"/>
  <c r="M2234"/>
  <c r="M2233"/>
  <c r="M2232"/>
  <c r="K2232"/>
  <c r="K2250" s="1"/>
  <c r="K2255" s="1"/>
  <c r="M2231"/>
  <c r="M2228"/>
  <c r="M2225"/>
  <c r="M2222"/>
  <c r="M2215"/>
  <c r="M2209"/>
  <c r="M2250" s="1"/>
  <c r="M2255" s="1"/>
  <c r="K2209"/>
  <c r="M2200"/>
  <c r="M2199"/>
  <c r="M2198"/>
  <c r="M2197"/>
  <c r="M2192"/>
  <c r="M2186"/>
  <c r="M2185"/>
  <c r="M2184"/>
  <c r="M2182"/>
  <c r="M2180"/>
  <c r="M2179"/>
  <c r="M2178"/>
  <c r="K2178"/>
  <c r="M2177"/>
  <c r="M2176"/>
  <c r="M2175"/>
  <c r="M2174"/>
  <c r="M2173"/>
  <c r="K2173"/>
  <c r="M2172"/>
  <c r="M2170"/>
  <c r="M2168"/>
  <c r="M2167"/>
  <c r="M2166"/>
  <c r="M2165"/>
  <c r="K2165"/>
  <c r="M2164"/>
  <c r="K2164"/>
  <c r="K2196" s="1"/>
  <c r="K2201" s="1"/>
  <c r="M2161"/>
  <c r="M2158"/>
  <c r="M2155"/>
  <c r="M2148"/>
  <c r="M2142"/>
  <c r="M2196" s="1"/>
  <c r="M2201" s="1"/>
  <c r="K2142"/>
  <c r="M2133"/>
  <c r="M2132"/>
  <c r="M2131"/>
  <c r="M2126"/>
  <c r="M2120"/>
  <c r="M2119"/>
  <c r="M2118"/>
  <c r="M2116"/>
  <c r="M2114"/>
  <c r="M2113"/>
  <c r="M2112"/>
  <c r="K2112"/>
  <c r="M2111"/>
  <c r="M2110"/>
  <c r="M2109"/>
  <c r="M2108"/>
  <c r="M2107"/>
  <c r="K2107"/>
  <c r="M2106"/>
  <c r="M2104"/>
  <c r="M2102"/>
  <c r="M2101"/>
  <c r="M2100"/>
  <c r="M2099"/>
  <c r="K2099"/>
  <c r="M2098"/>
  <c r="K2098"/>
  <c r="K2130" s="1"/>
  <c r="K2134" s="1"/>
  <c r="M2097"/>
  <c r="M2094"/>
  <c r="M2091"/>
  <c r="M2088"/>
  <c r="M2081"/>
  <c r="M2075"/>
  <c r="M2130" s="1"/>
  <c r="M2134" s="1"/>
  <c r="K2075"/>
  <c r="M2066"/>
  <c r="M2065"/>
  <c r="M2064"/>
  <c r="M2063"/>
  <c r="M2058"/>
  <c r="M2052"/>
  <c r="M2051"/>
  <c r="M2050"/>
  <c r="M2048"/>
  <c r="M2046"/>
  <c r="M2045"/>
  <c r="M2044"/>
  <c r="K2044"/>
  <c r="M2043"/>
  <c r="M2042"/>
  <c r="M2041"/>
  <c r="M2040"/>
  <c r="M2039"/>
  <c r="K2039"/>
  <c r="M2038"/>
  <c r="M2036"/>
  <c r="M2034"/>
  <c r="M2033"/>
  <c r="M2032"/>
  <c r="M2031"/>
  <c r="K2031"/>
  <c r="M2030"/>
  <c r="K2030"/>
  <c r="K2062" s="1"/>
  <c r="K2067" s="1"/>
  <c r="M2027"/>
  <c r="M2024"/>
  <c r="M2021"/>
  <c r="M2014"/>
  <c r="M2008"/>
  <c r="M2062" s="1"/>
  <c r="M2067" s="1"/>
  <c r="K2008"/>
  <c r="M1999"/>
  <c r="M1998"/>
  <c r="M1997"/>
  <c r="M1992"/>
  <c r="M1986"/>
  <c r="M1985"/>
  <c r="M1984"/>
  <c r="M1982"/>
  <c r="M1980"/>
  <c r="M1979"/>
  <c r="M1978"/>
  <c r="K1978"/>
  <c r="M1977"/>
  <c r="M1976"/>
  <c r="M1975"/>
  <c r="M1974"/>
  <c r="M1973"/>
  <c r="K1973"/>
  <c r="M1972"/>
  <c r="M1970"/>
  <c r="M1968"/>
  <c r="M1967"/>
  <c r="M1966"/>
  <c r="M1965"/>
  <c r="K1965"/>
  <c r="M1964"/>
  <c r="K1964"/>
  <c r="K1996" s="1"/>
  <c r="K2000" s="1"/>
  <c r="M1961"/>
  <c r="M1958"/>
  <c r="M1955"/>
  <c r="M1948"/>
  <c r="M1942"/>
  <c r="M1996" s="1"/>
  <c r="M2000" s="1"/>
  <c r="K1942"/>
  <c r="M1933"/>
  <c r="M1932"/>
  <c r="M1931"/>
  <c r="M1930"/>
  <c r="M1929"/>
  <c r="M1924"/>
  <c r="M1918"/>
  <c r="M1917"/>
  <c r="M1916"/>
  <c r="M1914"/>
  <c r="M1912"/>
  <c r="M1911"/>
  <c r="M1910"/>
  <c r="K1910"/>
  <c r="M1909"/>
  <c r="M1908"/>
  <c r="M1907"/>
  <c r="M1906"/>
  <c r="M1905"/>
  <c r="K1905"/>
  <c r="M1904"/>
  <c r="M1902"/>
  <c r="M1900"/>
  <c r="M1899"/>
  <c r="M1898"/>
  <c r="M1897"/>
  <c r="K1897"/>
  <c r="M1896"/>
  <c r="K1896"/>
  <c r="K1928" s="1"/>
  <c r="K1934" s="1"/>
  <c r="M1895"/>
  <c r="M1892"/>
  <c r="M1889"/>
  <c r="M1886"/>
  <c r="M1879"/>
  <c r="M1873"/>
  <c r="M1928" s="1"/>
  <c r="M1934" s="1"/>
  <c r="K1873"/>
  <c r="M1864"/>
  <c r="M1863"/>
  <c r="M1862"/>
  <c r="M1861"/>
  <c r="M1860"/>
  <c r="M1855"/>
  <c r="M1849"/>
  <c r="M1848"/>
  <c r="M1847"/>
  <c r="M1845"/>
  <c r="M1843"/>
  <c r="M1842"/>
  <c r="M1841"/>
  <c r="K1841"/>
  <c r="M1840"/>
  <c r="M1839"/>
  <c r="M1838"/>
  <c r="M1837"/>
  <c r="M1836"/>
  <c r="K1836"/>
  <c r="M1835"/>
  <c r="M1833"/>
  <c r="M1831"/>
  <c r="M1830"/>
  <c r="M1829"/>
  <c r="M1828"/>
  <c r="K1828"/>
  <c r="M1827"/>
  <c r="K1827"/>
  <c r="K1859" s="1"/>
  <c r="K1865" s="1"/>
  <c r="M1826"/>
  <c r="M1823"/>
  <c r="M1820"/>
  <c r="M1817"/>
  <c r="M1810"/>
  <c r="M1804"/>
  <c r="M1859" s="1"/>
  <c r="M1865" s="1"/>
  <c r="K1804"/>
  <c r="M1795"/>
  <c r="M1790"/>
  <c r="M1784"/>
  <c r="M1783"/>
  <c r="M1782"/>
  <c r="M1780"/>
  <c r="M1778"/>
  <c r="M1777"/>
  <c r="M1776"/>
  <c r="K1776"/>
  <c r="K1794" s="1"/>
  <c r="K1796" s="1"/>
  <c r="M1775"/>
  <c r="M1772"/>
  <c r="M1769"/>
  <c r="M1766"/>
  <c r="M1759"/>
  <c r="M1753"/>
  <c r="M1794" s="1"/>
  <c r="M1796" s="1"/>
  <c r="K1753"/>
  <c r="M1744"/>
  <c r="M1743"/>
  <c r="M1742"/>
  <c r="M1741"/>
  <c r="M1736"/>
  <c r="M1730"/>
  <c r="M1729"/>
  <c r="M1728"/>
  <c r="M1726"/>
  <c r="M1724"/>
  <c r="M1723"/>
  <c r="M1722"/>
  <c r="K1722"/>
  <c r="M1721"/>
  <c r="M1720"/>
  <c r="M1719"/>
  <c r="M1718"/>
  <c r="M1717"/>
  <c r="K1717"/>
  <c r="M1716"/>
  <c r="M1714"/>
  <c r="M1712"/>
  <c r="M1711"/>
  <c r="M1710"/>
  <c r="M1709"/>
  <c r="K1709"/>
  <c r="M1708"/>
  <c r="K1708"/>
  <c r="K1740" s="1"/>
  <c r="K1745" s="1"/>
  <c r="M1707"/>
  <c r="M1704"/>
  <c r="M1701"/>
  <c r="M1698"/>
  <c r="M1691"/>
  <c r="M1685"/>
  <c r="M1740" s="1"/>
  <c r="M1745" s="1"/>
  <c r="K1685"/>
  <c r="M1676"/>
  <c r="M1675"/>
  <c r="M1674"/>
  <c r="M1669"/>
  <c r="M1663"/>
  <c r="M1662"/>
  <c r="M1661"/>
  <c r="M1659"/>
  <c r="M1657"/>
  <c r="M1656"/>
  <c r="M1655"/>
  <c r="K1655"/>
  <c r="M1654"/>
  <c r="M1653"/>
  <c r="M1652"/>
  <c r="M1651"/>
  <c r="M1650"/>
  <c r="K1650"/>
  <c r="M1649"/>
  <c r="M1647"/>
  <c r="M1645"/>
  <c r="M1644"/>
  <c r="M1643"/>
  <c r="M1642"/>
  <c r="K1642"/>
  <c r="M1641"/>
  <c r="K1641"/>
  <c r="K1673" s="1"/>
  <c r="K1677" s="1"/>
  <c r="M1638"/>
  <c r="M1635"/>
  <c r="M1632"/>
  <c r="M1625"/>
  <c r="M1619"/>
  <c r="M1673" s="1"/>
  <c r="M1677" s="1"/>
  <c r="K1619"/>
  <c r="M1610"/>
  <c r="M1609"/>
  <c r="M1608"/>
  <c r="M1607"/>
  <c r="M1602"/>
  <c r="M1596"/>
  <c r="M1595"/>
  <c r="M1594"/>
  <c r="M1592"/>
  <c r="M1590"/>
  <c r="M1589"/>
  <c r="M1588"/>
  <c r="K1588"/>
  <c r="M1587"/>
  <c r="M1586"/>
  <c r="M1585"/>
  <c r="M1584"/>
  <c r="M1583"/>
  <c r="K1583"/>
  <c r="M1582"/>
  <c r="M1580"/>
  <c r="M1578"/>
  <c r="M1577"/>
  <c r="M1576"/>
  <c r="M1575"/>
  <c r="K1575"/>
  <c r="M1574"/>
  <c r="K1574"/>
  <c r="K1606" s="1"/>
  <c r="K1611" s="1"/>
  <c r="M1573"/>
  <c r="M1570"/>
  <c r="M1567"/>
  <c r="M1564"/>
  <c r="M1557"/>
  <c r="M1551"/>
  <c r="M1606" s="1"/>
  <c r="M1611" s="1"/>
  <c r="K1551"/>
  <c r="M1542"/>
  <c r="M1541"/>
  <c r="M1540"/>
  <c r="M1539"/>
  <c r="M1534"/>
  <c r="M1528"/>
  <c r="M1527"/>
  <c r="M1526"/>
  <c r="M1524"/>
  <c r="M1522"/>
  <c r="M1521"/>
  <c r="M1520"/>
  <c r="K1520"/>
  <c r="M1519"/>
  <c r="M1518"/>
  <c r="M1517"/>
  <c r="M1516"/>
  <c r="M1515"/>
  <c r="K1515"/>
  <c r="M1514"/>
  <c r="M1512"/>
  <c r="M1510"/>
  <c r="M1509"/>
  <c r="M1508"/>
  <c r="M1507"/>
  <c r="K1507"/>
  <c r="M1506"/>
  <c r="K1506"/>
  <c r="K1538" s="1"/>
  <c r="K1543" s="1"/>
  <c r="M1505"/>
  <c r="M1502"/>
  <c r="M1499"/>
  <c r="M1496"/>
  <c r="M1489"/>
  <c r="M1483"/>
  <c r="M1538" s="1"/>
  <c r="M1543" s="1"/>
  <c r="K1483"/>
  <c r="M1473"/>
  <c r="M1472"/>
  <c r="M1471"/>
  <c r="M1470"/>
  <c r="M1465"/>
  <c r="M1459"/>
  <c r="M1458"/>
  <c r="M1457"/>
  <c r="M1455"/>
  <c r="M1453"/>
  <c r="M1452"/>
  <c r="M1451"/>
  <c r="K1451"/>
  <c r="M1450"/>
  <c r="M1449"/>
  <c r="M1448"/>
  <c r="M1447"/>
  <c r="M1446"/>
  <c r="K1446"/>
  <c r="M1445"/>
  <c r="M1443"/>
  <c r="M1441"/>
  <c r="M1440"/>
  <c r="M1439"/>
  <c r="M1438"/>
  <c r="K1438"/>
  <c r="M1437"/>
  <c r="K1437"/>
  <c r="K1469" s="1"/>
  <c r="K1474" s="1"/>
  <c r="M1436"/>
  <c r="M1433"/>
  <c r="M1430"/>
  <c r="M1427"/>
  <c r="M1420"/>
  <c r="M1414"/>
  <c r="M1469" s="1"/>
  <c r="M1474" s="1"/>
  <c r="K1414"/>
  <c r="M1404"/>
  <c r="M1403"/>
  <c r="M1402"/>
  <c r="M1401"/>
  <c r="M1396"/>
  <c r="M1390"/>
  <c r="M1389"/>
  <c r="M1388"/>
  <c r="M1386"/>
  <c r="M1384"/>
  <c r="M1383"/>
  <c r="M1382"/>
  <c r="K1382"/>
  <c r="M1381"/>
  <c r="M1380"/>
  <c r="M1379"/>
  <c r="M1378"/>
  <c r="M1377"/>
  <c r="K1377"/>
  <c r="M1376"/>
  <c r="M1374"/>
  <c r="M1372"/>
  <c r="M1371"/>
  <c r="M1370"/>
  <c r="M1369"/>
  <c r="K1369"/>
  <c r="M1368"/>
  <c r="K1368"/>
  <c r="K1400" s="1"/>
  <c r="K1405" s="1"/>
  <c r="M1367"/>
  <c r="M1364"/>
  <c r="M1361"/>
  <c r="M1358"/>
  <c r="M1351"/>
  <c r="M1345"/>
  <c r="M1400" s="1"/>
  <c r="M1405" s="1"/>
  <c r="K1345"/>
  <c r="M1336"/>
  <c r="M1335"/>
  <c r="M1334"/>
  <c r="M1333"/>
  <c r="M1332"/>
  <c r="M1327"/>
  <c r="M1321"/>
  <c r="M1320"/>
  <c r="M1319"/>
  <c r="M1317"/>
  <c r="M1315"/>
  <c r="M1314"/>
  <c r="M1313"/>
  <c r="K1313"/>
  <c r="M1312"/>
  <c r="M1311"/>
  <c r="M1310"/>
  <c r="M1309"/>
  <c r="M1308"/>
  <c r="K1308"/>
  <c r="M1307"/>
  <c r="M1305"/>
  <c r="M1303"/>
  <c r="M1302"/>
  <c r="M1301"/>
  <c r="M1300"/>
  <c r="K1300"/>
  <c r="M1299"/>
  <c r="K1299"/>
  <c r="K1331" s="1"/>
  <c r="K1337" s="1"/>
  <c r="M1298"/>
  <c r="M1295"/>
  <c r="M1292"/>
  <c r="M1289"/>
  <c r="M1282"/>
  <c r="M1276"/>
  <c r="M1331" s="1"/>
  <c r="M1337" s="1"/>
  <c r="K1276"/>
  <c r="M1267"/>
  <c r="M1266"/>
  <c r="M1265"/>
  <c r="M1264"/>
  <c r="M1259"/>
  <c r="M1253"/>
  <c r="M1252"/>
  <c r="M1251"/>
  <c r="M1249"/>
  <c r="M1247"/>
  <c r="M1246"/>
  <c r="M1245"/>
  <c r="K1245"/>
  <c r="M1244"/>
  <c r="M1243"/>
  <c r="M1242"/>
  <c r="M1241"/>
  <c r="M1240"/>
  <c r="K1240"/>
  <c r="M1239"/>
  <c r="M1237"/>
  <c r="M1235"/>
  <c r="M1234"/>
  <c r="M1233"/>
  <c r="M1232"/>
  <c r="K1232"/>
  <c r="M1231"/>
  <c r="K1231"/>
  <c r="K1263" s="1"/>
  <c r="K1268" s="1"/>
  <c r="M1230"/>
  <c r="M1227"/>
  <c r="M1224"/>
  <c r="M1221"/>
  <c r="M1214"/>
  <c r="M1208"/>
  <c r="M1263" s="1"/>
  <c r="M1268" s="1"/>
  <c r="K1208"/>
  <c r="M1199"/>
  <c r="M1198"/>
  <c r="M1197"/>
  <c r="M1196"/>
  <c r="M1191"/>
  <c r="M1185"/>
  <c r="M1184"/>
  <c r="M1183"/>
  <c r="M1181"/>
  <c r="M1179"/>
  <c r="M1178"/>
  <c r="M1177"/>
  <c r="K1177"/>
  <c r="M1176"/>
  <c r="M1175"/>
  <c r="M1174"/>
  <c r="M1173"/>
  <c r="M1172"/>
  <c r="K1172"/>
  <c r="M1171"/>
  <c r="M1169"/>
  <c r="M1167"/>
  <c r="M1166"/>
  <c r="M1165"/>
  <c r="M1164"/>
  <c r="K1164"/>
  <c r="M1163"/>
  <c r="K1163"/>
  <c r="K1195" s="1"/>
  <c r="K1200" s="1"/>
  <c r="M1162"/>
  <c r="M1159"/>
  <c r="M1156"/>
  <c r="M1153"/>
  <c r="M1146"/>
  <c r="M1140"/>
  <c r="M1195" s="1"/>
  <c r="M1200" s="1"/>
  <c r="K1140"/>
  <c r="M1131"/>
  <c r="M1130"/>
  <c r="M1129"/>
  <c r="M1128"/>
  <c r="M1123"/>
  <c r="M1117"/>
  <c r="M1116"/>
  <c r="M1115"/>
  <c r="M1113"/>
  <c r="M1111"/>
  <c r="M1110"/>
  <c r="M1109"/>
  <c r="K1109"/>
  <c r="M1108"/>
  <c r="M1107"/>
  <c r="M1106"/>
  <c r="M1105"/>
  <c r="M1104"/>
  <c r="K1104"/>
  <c r="M1103"/>
  <c r="M1101"/>
  <c r="M1099"/>
  <c r="M1098"/>
  <c r="M1097"/>
  <c r="M1096"/>
  <c r="K1096"/>
  <c r="M1095"/>
  <c r="K1095"/>
  <c r="K1127" s="1"/>
  <c r="K1132" s="1"/>
  <c r="M1094"/>
  <c r="M1091"/>
  <c r="M1088"/>
  <c r="M1085"/>
  <c r="M1078"/>
  <c r="M1072"/>
  <c r="M1127" s="1"/>
  <c r="M1132" s="1"/>
  <c r="K1072"/>
  <c r="M1063"/>
  <c r="M1062"/>
  <c r="M1061"/>
  <c r="M1060"/>
  <c r="M1059"/>
  <c r="M1054"/>
  <c r="M1048"/>
  <c r="M1047"/>
  <c r="M1046"/>
  <c r="M1044"/>
  <c r="M1042"/>
  <c r="M1041"/>
  <c r="M1040"/>
  <c r="K1040"/>
  <c r="M1039"/>
  <c r="M1038"/>
  <c r="M1037"/>
  <c r="M1036"/>
  <c r="M1035"/>
  <c r="K1035"/>
  <c r="M1034"/>
  <c r="M1032"/>
  <c r="M1030"/>
  <c r="M1029"/>
  <c r="M1028"/>
  <c r="M1027"/>
  <c r="K1027"/>
  <c r="M1026"/>
  <c r="K1026"/>
  <c r="K1058" s="1"/>
  <c r="K1064" s="1"/>
  <c r="M1025"/>
  <c r="M1022"/>
  <c r="M1019"/>
  <c r="M1016"/>
  <c r="M1009"/>
  <c r="M1003"/>
  <c r="M1058" s="1"/>
  <c r="M1064" s="1"/>
  <c r="K1003"/>
  <c r="M994"/>
  <c r="M993"/>
  <c r="M992"/>
  <c r="M991"/>
  <c r="M986"/>
  <c r="M980"/>
  <c r="M979"/>
  <c r="M978"/>
  <c r="M976"/>
  <c r="M974"/>
  <c r="M973"/>
  <c r="M972"/>
  <c r="K972"/>
  <c r="M971"/>
  <c r="M970"/>
  <c r="M969"/>
  <c r="M968"/>
  <c r="M967"/>
  <c r="K967"/>
  <c r="M966"/>
  <c r="M964"/>
  <c r="M962"/>
  <c r="M961"/>
  <c r="M960"/>
  <c r="M959"/>
  <c r="K959"/>
  <c r="M958"/>
  <c r="K958"/>
  <c r="K990" s="1"/>
  <c r="K995" s="1"/>
  <c r="M957"/>
  <c r="M954"/>
  <c r="M951"/>
  <c r="M948"/>
  <c r="M941"/>
  <c r="M935"/>
  <c r="M990" s="1"/>
  <c r="M995" s="1"/>
  <c r="K935"/>
  <c r="M926"/>
  <c r="M925"/>
  <c r="M924"/>
  <c r="M923"/>
  <c r="M918"/>
  <c r="M912"/>
  <c r="M911"/>
  <c r="M910"/>
  <c r="M908"/>
  <c r="M906"/>
  <c r="M905"/>
  <c r="M904"/>
  <c r="K904"/>
  <c r="M903"/>
  <c r="M902"/>
  <c r="M901"/>
  <c r="M900"/>
  <c r="M899"/>
  <c r="K899"/>
  <c r="M898"/>
  <c r="M896"/>
  <c r="M894"/>
  <c r="M893"/>
  <c r="M892"/>
  <c r="M891"/>
  <c r="K891"/>
  <c r="M890"/>
  <c r="K890"/>
  <c r="K922" s="1"/>
  <c r="K927" s="1"/>
  <c r="M889"/>
  <c r="M886"/>
  <c r="M883"/>
  <c r="M880"/>
  <c r="M873"/>
  <c r="M867"/>
  <c r="M922" s="1"/>
  <c r="M927" s="1"/>
  <c r="K867"/>
  <c r="M858"/>
  <c r="M857"/>
  <c r="M856"/>
  <c r="M855"/>
  <c r="M850"/>
  <c r="M844"/>
  <c r="M843"/>
  <c r="M842"/>
  <c r="M840"/>
  <c r="M838"/>
  <c r="M837"/>
  <c r="M836"/>
  <c r="K836"/>
  <c r="M835"/>
  <c r="M834"/>
  <c r="M833"/>
  <c r="M832"/>
  <c r="M831"/>
  <c r="K831"/>
  <c r="M830"/>
  <c r="M828"/>
  <c r="M826"/>
  <c r="M825"/>
  <c r="M824"/>
  <c r="M823"/>
  <c r="K823"/>
  <c r="M822"/>
  <c r="K822"/>
  <c r="K854" s="1"/>
  <c r="K859" s="1"/>
  <c r="M821"/>
  <c r="M818"/>
  <c r="M815"/>
  <c r="M812"/>
  <c r="M805"/>
  <c r="M799"/>
  <c r="M854" s="1"/>
  <c r="M859" s="1"/>
  <c r="K799"/>
  <c r="M790"/>
  <c r="M789"/>
  <c r="M788"/>
  <c r="M787"/>
  <c r="M782"/>
  <c r="M776"/>
  <c r="M775"/>
  <c r="M774"/>
  <c r="M772"/>
  <c r="M770"/>
  <c r="M769"/>
  <c r="M768"/>
  <c r="K768"/>
  <c r="M767"/>
  <c r="M766"/>
  <c r="M765"/>
  <c r="M764"/>
  <c r="M763"/>
  <c r="K763"/>
  <c r="M762"/>
  <c r="M760"/>
  <c r="M758"/>
  <c r="M757"/>
  <c r="M756"/>
  <c r="M755"/>
  <c r="K755"/>
  <c r="M754"/>
  <c r="K754"/>
  <c r="K786" s="1"/>
  <c r="K791" s="1"/>
  <c r="M753"/>
  <c r="M750"/>
  <c r="M747"/>
  <c r="M744"/>
  <c r="M737"/>
  <c r="M731"/>
  <c r="M786" s="1"/>
  <c r="M791" s="1"/>
  <c r="K731"/>
  <c r="M722"/>
  <c r="M721"/>
  <c r="M720"/>
  <c r="M715"/>
  <c r="M709"/>
  <c r="M708"/>
  <c r="M707"/>
  <c r="M705"/>
  <c r="M703"/>
  <c r="M702"/>
  <c r="M701"/>
  <c r="K701"/>
  <c r="M700"/>
  <c r="M699"/>
  <c r="M698"/>
  <c r="M697"/>
  <c r="M696"/>
  <c r="K696"/>
  <c r="M695"/>
  <c r="M693"/>
  <c r="M691"/>
  <c r="M690"/>
  <c r="M689"/>
  <c r="M688"/>
  <c r="K688"/>
  <c r="M687"/>
  <c r="K687"/>
  <c r="K719" s="1"/>
  <c r="K723" s="1"/>
  <c r="M684"/>
  <c r="M681"/>
  <c r="M678"/>
  <c r="M671"/>
  <c r="M665"/>
  <c r="M719" s="1"/>
  <c r="M723" s="1"/>
  <c r="K665"/>
  <c r="M656"/>
  <c r="M655"/>
  <c r="M654"/>
  <c r="M653"/>
  <c r="M648"/>
  <c r="M642"/>
  <c r="M641"/>
  <c r="M640"/>
  <c r="M638"/>
  <c r="M636"/>
  <c r="M635"/>
  <c r="M634"/>
  <c r="K634"/>
  <c r="M633"/>
  <c r="M632"/>
  <c r="M631"/>
  <c r="M630"/>
  <c r="M629"/>
  <c r="K629"/>
  <c r="M628"/>
  <c r="M626"/>
  <c r="M624"/>
  <c r="M623"/>
  <c r="M622"/>
  <c r="M621"/>
  <c r="K621"/>
  <c r="M620"/>
  <c r="K620"/>
  <c r="K652" s="1"/>
  <c r="K657" s="1"/>
  <c r="M617"/>
  <c r="M614"/>
  <c r="M611"/>
  <c r="M604"/>
  <c r="M598"/>
  <c r="M652" s="1"/>
  <c r="M657" s="1"/>
  <c r="K598"/>
  <c r="M589"/>
  <c r="M588"/>
  <c r="M587"/>
  <c r="M582"/>
  <c r="M576"/>
  <c r="M575"/>
  <c r="M574"/>
  <c r="M572"/>
  <c r="M570"/>
  <c r="M569"/>
  <c r="M568"/>
  <c r="K568"/>
  <c r="M567"/>
  <c r="M566"/>
  <c r="M565"/>
  <c r="M564"/>
  <c r="M563"/>
  <c r="K563"/>
  <c r="M562"/>
  <c r="M560"/>
  <c r="M558"/>
  <c r="M557"/>
  <c r="M556"/>
  <c r="M555"/>
  <c r="K555"/>
  <c r="M554"/>
  <c r="K554"/>
  <c r="K586" s="1"/>
  <c r="K590" s="1"/>
  <c r="M551"/>
  <c r="M548"/>
  <c r="M545"/>
  <c r="M538"/>
  <c r="M532"/>
  <c r="M586" s="1"/>
  <c r="M590" s="1"/>
  <c r="K532"/>
  <c r="M523"/>
  <c r="M522"/>
  <c r="M521"/>
  <c r="M520"/>
  <c r="M515"/>
  <c r="M509"/>
  <c r="M508"/>
  <c r="M507"/>
  <c r="M505"/>
  <c r="M503"/>
  <c r="M502"/>
  <c r="M501"/>
  <c r="K501"/>
  <c r="M500"/>
  <c r="M499"/>
  <c r="M498"/>
  <c r="M497"/>
  <c r="M496"/>
  <c r="K496"/>
  <c r="M495"/>
  <c r="M493"/>
  <c r="M491"/>
  <c r="M490"/>
  <c r="M489"/>
  <c r="M488"/>
  <c r="K488"/>
  <c r="M487"/>
  <c r="K487"/>
  <c r="K519" s="1"/>
  <c r="K524" s="1"/>
  <c r="M484"/>
  <c r="M481"/>
  <c r="M478"/>
  <c r="M471"/>
  <c r="M465"/>
  <c r="M519" s="1"/>
  <c r="M524" s="1"/>
  <c r="K465"/>
  <c r="M456"/>
  <c r="M455"/>
  <c r="M454"/>
  <c r="M453"/>
  <c r="M448"/>
  <c r="M442"/>
  <c r="M441"/>
  <c r="M440"/>
  <c r="M438"/>
  <c r="M436"/>
  <c r="M435"/>
  <c r="M434"/>
  <c r="K434"/>
  <c r="M433"/>
  <c r="M432"/>
  <c r="M431"/>
  <c r="M430"/>
  <c r="M429"/>
  <c r="K429"/>
  <c r="M428"/>
  <c r="M426"/>
  <c r="M424"/>
  <c r="M423"/>
  <c r="M422"/>
  <c r="M421"/>
  <c r="K421"/>
  <c r="M420"/>
  <c r="K420"/>
  <c r="K452" s="1"/>
  <c r="K457" s="1"/>
  <c r="M419"/>
  <c r="M416"/>
  <c r="M413"/>
  <c r="M410"/>
  <c r="M403"/>
  <c r="M397"/>
  <c r="M452" s="1"/>
  <c r="M457" s="1"/>
  <c r="K397"/>
  <c r="M388"/>
  <c r="M387"/>
  <c r="M386"/>
  <c r="M385"/>
  <c r="M380"/>
  <c r="M374"/>
  <c r="M373"/>
  <c r="M372"/>
  <c r="M370"/>
  <c r="M368"/>
  <c r="M367"/>
  <c r="M366"/>
  <c r="K366"/>
  <c r="M365"/>
  <c r="M364"/>
  <c r="M363"/>
  <c r="M362"/>
  <c r="M361"/>
  <c r="K361"/>
  <c r="M360"/>
  <c r="M358"/>
  <c r="M356"/>
  <c r="M355"/>
  <c r="M354"/>
  <c r="M353"/>
  <c r="K353"/>
  <c r="M352"/>
  <c r="K352"/>
  <c r="K384" s="1"/>
  <c r="K389" s="1"/>
  <c r="M351"/>
  <c r="M348"/>
  <c r="M345"/>
  <c r="M342"/>
  <c r="M335"/>
  <c r="M329"/>
  <c r="M384" s="1"/>
  <c r="M389" s="1"/>
  <c r="K329"/>
  <c r="M320"/>
  <c r="M319"/>
  <c r="M318"/>
  <c r="M317"/>
  <c r="M316"/>
  <c r="M311"/>
  <c r="M305"/>
  <c r="M304"/>
  <c r="M303"/>
  <c r="M301"/>
  <c r="M299"/>
  <c r="M298"/>
  <c r="M297"/>
  <c r="K297"/>
  <c r="M296"/>
  <c r="M295"/>
  <c r="M294"/>
  <c r="M293"/>
  <c r="M292"/>
  <c r="K292"/>
  <c r="M291"/>
  <c r="M289"/>
  <c r="M287"/>
  <c r="M286"/>
  <c r="M285"/>
  <c r="M284"/>
  <c r="K284"/>
  <c r="M283"/>
  <c r="K283"/>
  <c r="K315" s="1"/>
  <c r="K321" s="1"/>
  <c r="M280"/>
  <c r="M277"/>
  <c r="M274"/>
  <c r="M267"/>
  <c r="M261"/>
  <c r="M315" s="1"/>
  <c r="M321" s="1"/>
  <c r="K261"/>
  <c r="M252"/>
  <c r="M251"/>
  <c r="K250"/>
  <c r="K253" s="1"/>
  <c r="M246"/>
  <c r="M238"/>
  <c r="M235"/>
  <c r="M232"/>
  <c r="M225"/>
  <c r="M219"/>
  <c r="M250" s="1"/>
  <c r="M253" s="1"/>
  <c r="K219"/>
  <c r="M210"/>
  <c r="M209"/>
  <c r="M208"/>
  <c r="M207"/>
  <c r="M202"/>
  <c r="M196"/>
  <c r="M195"/>
  <c r="M194"/>
  <c r="M192"/>
  <c r="M190"/>
  <c r="M189"/>
  <c r="M188"/>
  <c r="K188"/>
  <c r="M187"/>
  <c r="M186"/>
  <c r="M185"/>
  <c r="M184"/>
  <c r="M183"/>
  <c r="K183"/>
  <c r="M182"/>
  <c r="M180"/>
  <c r="M178"/>
  <c r="M177"/>
  <c r="M176"/>
  <c r="M175"/>
  <c r="K175"/>
  <c r="M174"/>
  <c r="K174"/>
  <c r="K206" s="1"/>
  <c r="K211" s="1"/>
  <c r="M171"/>
  <c r="M168"/>
  <c r="M165"/>
  <c r="M158"/>
  <c r="M152"/>
  <c r="M206" s="1"/>
  <c r="M211" s="1"/>
  <c r="K152"/>
  <c r="K143"/>
  <c r="K144" s="1"/>
  <c r="M139"/>
  <c r="M131"/>
  <c r="M128"/>
  <c r="M125"/>
  <c r="M118"/>
  <c r="M112"/>
  <c r="M143" s="1"/>
  <c r="M144" s="1"/>
  <c r="K112"/>
  <c r="M103"/>
  <c r="M102"/>
  <c r="M101"/>
  <c r="M96"/>
  <c r="M90"/>
  <c r="M89"/>
  <c r="M88"/>
  <c r="M86"/>
  <c r="M84"/>
  <c r="M83"/>
  <c r="M82"/>
  <c r="K82"/>
  <c r="K100" s="1"/>
  <c r="K104" s="1"/>
  <c r="M81"/>
  <c r="M78"/>
  <c r="M75"/>
  <c r="M72"/>
  <c r="M65"/>
  <c r="M59"/>
  <c r="M100" s="1"/>
  <c r="M104" s="1"/>
  <c r="K59"/>
  <c r="M50"/>
  <c r="M49"/>
  <c r="M44"/>
  <c r="M38"/>
  <c r="M37"/>
  <c r="M36"/>
  <c r="M34"/>
  <c r="M32"/>
  <c r="M31"/>
  <c r="M30"/>
  <c r="K30"/>
  <c r="K48" s="1"/>
  <c r="K51" s="1"/>
  <c r="M29"/>
  <c r="M26"/>
  <c r="M23"/>
  <c r="M20"/>
  <c r="M13"/>
  <c r="M7"/>
  <c r="M48" s="1"/>
  <c r="M51" s="1"/>
  <c r="K7"/>
</calcChain>
</file>

<file path=xl/sharedStrings.xml><?xml version="1.0" encoding="utf-8"?>
<sst xmlns="http://schemas.openxmlformats.org/spreadsheetml/2006/main" count="11320" uniqueCount="226">
  <si>
    <t>Энергосбережение</t>
  </si>
  <si>
    <t>сумма</t>
  </si>
  <si>
    <t xml:space="preserve">Обслуживание приборов учета </t>
  </si>
  <si>
    <t>Целинная 3а</t>
  </si>
  <si>
    <t>Вывоз ЖБО от населения</t>
  </si>
  <si>
    <t>Дератизация, дезинсекция</t>
  </si>
  <si>
    <t>Челюскинцев 32</t>
  </si>
  <si>
    <t>П Е Р Е Ч Е Н Ь</t>
  </si>
  <si>
    <t>Содержание</t>
  </si>
  <si>
    <t xml:space="preserve">    Периодичность</t>
  </si>
  <si>
    <t>Стоимость на 1 кв.м</t>
  </si>
  <si>
    <t>общ.площади</t>
  </si>
  <si>
    <t xml:space="preserve"> ( руб. в месяц)</t>
  </si>
  <si>
    <t>1.Техническое обслуживание внутридомового инженерного</t>
  </si>
  <si>
    <t xml:space="preserve">    оборудования</t>
  </si>
  <si>
    <t xml:space="preserve">Проведение технических осмотров, профилактический ремонт и устранение </t>
  </si>
  <si>
    <t>незначительных неисправностей в системах отопления, водоснабжения,</t>
  </si>
  <si>
    <t>водоотведения, электроснабжения и в конструктивных элементах здания, а также:</t>
  </si>
  <si>
    <t>ремонт, регулировка,наладка и испытание систем центрального отопления;</t>
  </si>
  <si>
    <t xml:space="preserve">промывка и опрессовка системы центрального отопления; укрепление </t>
  </si>
  <si>
    <t>трубопроводов, мелкий ремонт изоляции, проверка исправности канализационных</t>
  </si>
  <si>
    <t>вытяжек и устранение причин при обнаружении их неисправности и т.д.</t>
  </si>
  <si>
    <t>2. Техническое обслуживание конструктивных элементов зданий</t>
  </si>
  <si>
    <t xml:space="preserve">Проведение технических осмотров, профелактического ремонта, устранение </t>
  </si>
  <si>
    <t xml:space="preserve">незначительных неисправностей в конструктивных элементах здания, укрепление </t>
  </si>
  <si>
    <t xml:space="preserve">водосточных труб, колен и воронок; смена и восстановление разбитых стекол; ремонт </t>
  </si>
  <si>
    <t>и укрепление окон и дверей; очистка кровли от мусора, грязи, наледи, снежных шапок</t>
  </si>
  <si>
    <t>и сосулек.</t>
  </si>
  <si>
    <t xml:space="preserve">круглосуточно на </t>
  </si>
  <si>
    <t>системах отопления,</t>
  </si>
  <si>
    <t>водоснабжения,</t>
  </si>
  <si>
    <t xml:space="preserve">водоотведения и </t>
  </si>
  <si>
    <t>электроснабжения.</t>
  </si>
  <si>
    <t>по мере необходимости</t>
  </si>
  <si>
    <t>Холодный период года</t>
  </si>
  <si>
    <t xml:space="preserve">3. Подметание территории </t>
  </si>
  <si>
    <t xml:space="preserve">1 раз в 5 дней </t>
  </si>
  <si>
    <t>4. Уборка мусора на контейнерных площадках</t>
  </si>
  <si>
    <t>2 раз в неделю</t>
  </si>
  <si>
    <t>5. Чистка от снега и наледи площадки перед входом в подъезд, очистка металлической</t>
  </si>
  <si>
    <t>1 раз в 5 дней</t>
  </si>
  <si>
    <t>решетки и приямки</t>
  </si>
  <si>
    <t xml:space="preserve">6. Сдвижка и подметание снега при снегопаде с тротуаров в внутриквартальных </t>
  </si>
  <si>
    <t>1 раз в сутки и в дни</t>
  </si>
  <si>
    <t>проездах</t>
  </si>
  <si>
    <t>сильных снегопадов</t>
  </si>
  <si>
    <t>7. Посыпка территории противогололедными составами и материалами</t>
  </si>
  <si>
    <t>1 раз в сутки в дни</t>
  </si>
  <si>
    <t>Теплый период года</t>
  </si>
  <si>
    <t>8. Подметание территории</t>
  </si>
  <si>
    <t>9. Уборка территории в дни с осадками более 2 см.</t>
  </si>
  <si>
    <t>1 раз в двое суток</t>
  </si>
  <si>
    <t>10. Уборка газонов, сезонное выкашивание газонов</t>
  </si>
  <si>
    <t>11. Уборка контейнерной площадки</t>
  </si>
  <si>
    <t>1.Влажное подметание лестничных площадок и маршей</t>
  </si>
  <si>
    <t>4 раза в неделю</t>
  </si>
  <si>
    <t>2. Мытье лестничных площадок и маршей</t>
  </si>
  <si>
    <t>2 раза в месяц</t>
  </si>
  <si>
    <t>3. Влажная протирка стен, дверей, оконных ограждений, перил,</t>
  </si>
  <si>
    <t xml:space="preserve">чердачных лестниц, плафонов, почтовых ящиков, шкафов для </t>
  </si>
  <si>
    <t>1 раз в год</t>
  </si>
  <si>
    <t>электросчитков, обметание пыли с потолков</t>
  </si>
  <si>
    <t>4. Влажная протирка подоконников и отопительных приборов</t>
  </si>
  <si>
    <t>2 раза в год</t>
  </si>
  <si>
    <t>5.мытье окон</t>
  </si>
  <si>
    <t>при накоплении</t>
  </si>
  <si>
    <t>Итого стоимость работ и услуг по содержанию общего имущества</t>
  </si>
  <si>
    <t xml:space="preserve">Планирование работ по содержанию и ремонту общего имущества дома; </t>
  </si>
  <si>
    <t xml:space="preserve">планирование финансовых и технических ресурсов; осуществление </t>
  </si>
  <si>
    <t xml:space="preserve">ситематического контроля над качеством услуг  и работ подрядных организаций и </t>
  </si>
  <si>
    <t xml:space="preserve">за исполнение договорных обязательств; сбор платежей с нанемателей и </t>
  </si>
  <si>
    <t xml:space="preserve">собственников помещений , в т.ч. за коммунальные услуги, взискание </t>
  </si>
  <si>
    <t xml:space="preserve">задолженности по оплате ЖКУ; ведение технической документации МКД, работа  </t>
  </si>
  <si>
    <t>с населением,выполнение диспетчерских функций по приему заявок от населения</t>
  </si>
  <si>
    <t>и функций, связанных с регистрацией граждан и др.</t>
  </si>
  <si>
    <t>Всего стоимость работ и услуг по управлению и содержанию в МКД</t>
  </si>
  <si>
    <t xml:space="preserve">обязательных работ и услуг по содержанию и ремонту  общего имущества </t>
  </si>
  <si>
    <t>ТБО от населения</t>
  </si>
  <si>
    <t xml:space="preserve"> Утилизация ТБО</t>
  </si>
  <si>
    <t>б\у без подвала</t>
  </si>
  <si>
    <t xml:space="preserve"> Подготовка многоквартирного дома к сезонной эксплуатации</t>
  </si>
  <si>
    <t xml:space="preserve"> Расчетно кассовое обслуживание</t>
  </si>
  <si>
    <t>Аварийное - диспетчерское обслуживание</t>
  </si>
  <si>
    <t>Уборка земельного участка, входящего в состав общего имущества дома</t>
  </si>
  <si>
    <t xml:space="preserve"> Санитарное содержание лестничных клеток</t>
  </si>
  <si>
    <t>Управление многоквартирным домом</t>
  </si>
  <si>
    <t>в год</t>
  </si>
  <si>
    <t>м. кв. дома</t>
  </si>
  <si>
    <t xml:space="preserve"> по мере необходимости</t>
  </si>
  <si>
    <t>Поверка прибора учета</t>
  </si>
  <si>
    <t>п. Банковский 9д с 01.07.2016г.</t>
  </si>
  <si>
    <t>п.Банковский 9б с 01.07.2016г.</t>
  </si>
  <si>
    <t>Бригадная 6 с 01.07.2016г.</t>
  </si>
  <si>
    <t>Бригадная 7а с 01.07.2016г.</t>
  </si>
  <si>
    <t>Бригадная 9 с 01.07.2016г.</t>
  </si>
  <si>
    <t>Бригадная 12 с 01.07.2016г.</t>
  </si>
  <si>
    <t>Бригадная 16/1 с 01.07.2016г.</t>
  </si>
  <si>
    <t>Бригадная 18 с 01.07.2016г.</t>
  </si>
  <si>
    <t>Бригадная 24а с 01.07.2016г.</t>
  </si>
  <si>
    <t>Бригадная 26 с 01.07.2016г.</t>
  </si>
  <si>
    <t>Бригадная 26а с 01.07.2016г.</t>
  </si>
  <si>
    <t>Бригадная 28 с 01.07.2016г.</t>
  </si>
  <si>
    <t>Вокзальная 21 с 01.07.2016г.</t>
  </si>
  <si>
    <t>Вокзальная 23  с 01.07.2016г.</t>
  </si>
  <si>
    <t>Вокзальная 25 с 01.07.2016г.</t>
  </si>
  <si>
    <t>Вокзальная 25/2 с 01.07.2016г.</t>
  </si>
  <si>
    <t>Вокзальная 25а с 01.07.2016г.</t>
  </si>
  <si>
    <t>Вокзальная 27 с 01.07.2016г.</t>
  </si>
  <si>
    <t>Вокзальная 40/1 с 01.07.2016г.</t>
  </si>
  <si>
    <t>Вокзальная 42/1 с 01.07.2016г.</t>
  </si>
  <si>
    <t>Вокзальная 44 с 01.07.2016г.</t>
  </si>
  <si>
    <t>Вокзальная 44/1 с 01.07.2016г.</t>
  </si>
  <si>
    <t>Вокзальная 52а с 01.07.2016г.</t>
  </si>
  <si>
    <t>Вокзальная 52б с 01.07.2016г.</t>
  </si>
  <si>
    <t>Вокзальная 87 с 01.07.2016г.</t>
  </si>
  <si>
    <t>Гагарина 1 с 01.07.2016г.</t>
  </si>
  <si>
    <t>Деповская 14 с 01.07.2016г.</t>
  </si>
  <si>
    <t>п.Дзержинского 36а с 01.07.2016г.</t>
  </si>
  <si>
    <t>п.Дзержинского 36б с 01.07.2016г.</t>
  </si>
  <si>
    <t>п.Дзержинского 38 с 01.07.2016г.</t>
  </si>
  <si>
    <t>п.Дзержинского 40 с 01.07.2016г.</t>
  </si>
  <si>
    <t>п.Дзержинского 42 с 01.07.2016г.</t>
  </si>
  <si>
    <t>п.Дзержинского 48 с 01.07.2016г.</t>
  </si>
  <si>
    <t>п.Дзержинского 50 с 01.07.2016г.</t>
  </si>
  <si>
    <t>п.Дзержинского 83 с 01.07.2016г.</t>
  </si>
  <si>
    <t>Дзержинского 52 с 01.07.2016г.</t>
  </si>
  <si>
    <t>Дзержинского 54 с 01.07.2016г.</t>
  </si>
  <si>
    <t>Дзержинского 56 с 01.07.2016г.</t>
  </si>
  <si>
    <t>Дзержинского 58 с 01.07.2016г.</t>
  </si>
  <si>
    <t>Дзержинского 60 с 01.07.2016г.</t>
  </si>
  <si>
    <t>Дзержинского 64 с 01.07.2016г.</t>
  </si>
  <si>
    <t>Дзержинского 66 с 01.07.2016г.</t>
  </si>
  <si>
    <t>Дзержинского 68 с 01.07.2016г.</t>
  </si>
  <si>
    <t>Дзержинского 85 с 01.07.2016г.</t>
  </si>
  <si>
    <t>Дзержинского 87 с 01.07.2016г.</t>
  </si>
  <si>
    <t>Дзержинского 93 с 01.07.2016г.</t>
  </si>
  <si>
    <t>Железнодорожная 1а с 01.07.2016г.</t>
  </si>
  <si>
    <t>Железнодорожная 2а с 01.07.2016г.</t>
  </si>
  <si>
    <t>Заводская 1б с 01.07.2016г.</t>
  </si>
  <si>
    <t>Заводская 7 с 01.07.2016г.</t>
  </si>
  <si>
    <t>Заводская 9 с 01.07.2016г.</t>
  </si>
  <si>
    <t>Заводская 142 с 01.07.2016г.</t>
  </si>
  <si>
    <t>Коммунистическая 22 с 01.07.2016г.</t>
  </si>
  <si>
    <t>Комсомольская 2 с 01.07.2016г.</t>
  </si>
  <si>
    <t>Комсомольская 4 с 01.07.2016г.</t>
  </si>
  <si>
    <t>Комсомольская 65 с 01.07.2016г.</t>
  </si>
  <si>
    <t>Комсомольская 72 с 01.07.2016г.</t>
  </si>
  <si>
    <t>Комсомольская 74 с 01.07.2016г.</t>
  </si>
  <si>
    <t>Крупской 19 с 01.07.2016г.</t>
  </si>
  <si>
    <t>Коммунистическая 1/2а 19 с 01.07.2016г.</t>
  </si>
  <si>
    <t>Лапина 1а с 01.07.2016г.</t>
  </si>
  <si>
    <t>Лапина 1б с 01.07.2017г.</t>
  </si>
  <si>
    <t>Лапина 3 с 01.07.2016г.</t>
  </si>
  <si>
    <t>Лапина 3а с 01.07.2016г.</t>
  </si>
  <si>
    <t>Лапина 22 с 01.07.2016г.</t>
  </si>
  <si>
    <t>Лапина 25 с 01.07.2016г.</t>
  </si>
  <si>
    <t>Лесная 2 с 01.07.2016г.</t>
  </si>
  <si>
    <t>Лесная 26 с 01.07.2016г.</t>
  </si>
  <si>
    <t>Лесная 27 с 01.07.2016г.</t>
  </si>
  <si>
    <t>Лесная 30 с 01.07.2016г.</t>
  </si>
  <si>
    <t>Линейная 25а с 01.07.2016г.</t>
  </si>
  <si>
    <t>Линейная 35 с 01.07.2016г.</t>
  </si>
  <si>
    <t>Набережная 1 с 01.07.2016г.</t>
  </si>
  <si>
    <t>Островского 22 с 01.07.2016г.</t>
  </si>
  <si>
    <t>Пушкина 2/1 с 01.07.2016г.</t>
  </si>
  <si>
    <t>Пушкина 2/2 с 01.07.2016г.</t>
  </si>
  <si>
    <t>Садовая 2а с 01.07.2016г.</t>
  </si>
  <si>
    <t>Садовая 4 с 01.07.2016г.</t>
  </si>
  <si>
    <t>Садовая 14 с 01.07.2016г.</t>
  </si>
  <si>
    <t>Садовая 18 с 01.07.2016г.</t>
  </si>
  <si>
    <t>Садовая 18а с 01.07.2016г.</t>
  </si>
  <si>
    <t>Садовая 22 с 01.07.2016г.</t>
  </si>
  <si>
    <t>Свердлова 3а с 01.07.2016г.</t>
  </si>
  <si>
    <t>Свердлова 3б с 01.07.2016г.</t>
  </si>
  <si>
    <t>Свердлова 21 с 01.07.2016г.</t>
  </si>
  <si>
    <t>Свердлова 64 с 01.07.2016г.</t>
  </si>
  <si>
    <t>Свердлова 68 с 01.07.2016г.</t>
  </si>
  <si>
    <t>Сосновая 4 с 01.07.2016г.</t>
  </si>
  <si>
    <t>Сосновая 6 с 01.07.2016г.</t>
  </si>
  <si>
    <t>Сосновая 8 с 01.07.2016г.</t>
  </si>
  <si>
    <t>Сосновая 10 с 01.07.2016г.</t>
  </si>
  <si>
    <t>Сосновая 10а с 01.07.2016г.</t>
  </si>
  <si>
    <t>Строительная 2 с 01.07.2016г.</t>
  </si>
  <si>
    <t>Строительная 3 с 01.07.2016г.</t>
  </si>
  <si>
    <t>Строительная 5 с 01.07.2016г.</t>
  </si>
  <si>
    <t>Строительная 7 с 01.07.2016г</t>
  </si>
  <si>
    <t xml:space="preserve">Строительная 9 с 01.07.2016г. </t>
  </si>
  <si>
    <t>Строительная 11 с 01.07.2016г.</t>
  </si>
  <si>
    <t>Строительная 13 с 01.07.2016г.</t>
  </si>
  <si>
    <t>Тургенева 65 с 01.07.2016г.</t>
  </si>
  <si>
    <t>Целинная 1 с 01.07.2016г.</t>
  </si>
  <si>
    <t>Целинная 1б с 01.07.2016г.</t>
  </si>
  <si>
    <t>Целинная 2 с 01.07.2016г.</t>
  </si>
  <si>
    <t>Целинная 3 с 01.07.2016г.</t>
  </si>
  <si>
    <t>Целинная 3а с 01.07.2016г.</t>
  </si>
  <si>
    <t>Целинная 4 с 01.07.2016г.</t>
  </si>
  <si>
    <t>Целинная 5 с 01.07.2016г.</t>
  </si>
  <si>
    <t>Целинная 5а с 01.07.2016г.</t>
  </si>
  <si>
    <t>Целинная 6 с 01.07.2016г.</t>
  </si>
  <si>
    <t>Целинная 7 с 01.07.2016г.</t>
  </si>
  <si>
    <t>Целинная 8 с 01.07.2016г.</t>
  </si>
  <si>
    <t>Целинная 9 с 01.07.2016г.</t>
  </si>
  <si>
    <t>Целинная 9а с 01.07.2016г</t>
  </si>
  <si>
    <t>Целинная 10 с 01.07.2016г.</t>
  </si>
  <si>
    <t>Целинная 11 с 01.07.2016г.</t>
  </si>
  <si>
    <t>Целинная 11а с 01.07.2016г.</t>
  </si>
  <si>
    <t>Целинная 13 с 01.07.2016г.</t>
  </si>
  <si>
    <t>Целинная 15 с 01.07.2016г.</t>
  </si>
  <si>
    <t>Целинная 17 с 01.07.2016г.</t>
  </si>
  <si>
    <t>Целинная 19 с 01.07.2016г.</t>
  </si>
  <si>
    <t>Челюскинцев 6а с 01.07.2016г.</t>
  </si>
  <si>
    <t>Челюскинцев 13 с 01.07.2016г.</t>
  </si>
  <si>
    <t>Челюскинцев 15 с 01.07.2016г.</t>
  </si>
  <si>
    <t>Челюскинцев 15а с 01.07.2016г.</t>
  </si>
  <si>
    <t>Челюскинцев 15б с 01.07.2016г.</t>
  </si>
  <si>
    <t>Челюскинцев 15в с 01.07.2016г.</t>
  </si>
  <si>
    <t>Челюскинцев 17 с 01.07.2016г.</t>
  </si>
  <si>
    <t>Челюскинцев 17а с 01.07.2016г.</t>
  </si>
  <si>
    <t>Челюскинцев 32 с 01.07.2016г.</t>
  </si>
  <si>
    <t>Школьная 12/1 с 01.07.2016г.</t>
  </si>
  <si>
    <t>Школьная 14 с 01.07.2016г.</t>
  </si>
  <si>
    <t>Юбилейная 1 с 01.07.2016г.</t>
  </si>
  <si>
    <t>Юбилейная 2 с 01.07.2016г.</t>
  </si>
  <si>
    <t>Юбилейная 2а с 01.07.2016г.</t>
  </si>
  <si>
    <t>Юбилейная 4 с 01.07.2016г.</t>
  </si>
  <si>
    <t>Вокзальная 50 с 01.07.2016г.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</si>
</sst>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6" formatCode="#,##0.00_ ;\-#,##0.00\ 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u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0" xfId="0" applyFont="1" applyBorder="1"/>
    <xf numFmtId="0" fontId="9" fillId="0" borderId="0" xfId="0" applyFont="1" applyBorder="1"/>
    <xf numFmtId="2" fontId="0" fillId="0" borderId="0" xfId="0" applyNumberFormat="1" applyBorder="1"/>
    <xf numFmtId="0" fontId="0" fillId="0" borderId="1" xfId="0" applyBorder="1"/>
    <xf numFmtId="0" fontId="6" fillId="0" borderId="1" xfId="0" applyFont="1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0" xfId="0" applyBorder="1" applyAlignment="1"/>
    <xf numFmtId="0" fontId="0" fillId="0" borderId="7" xfId="0" applyBorder="1" applyAlignment="1"/>
    <xf numFmtId="0" fontId="11" fillId="0" borderId="6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4" fillId="0" borderId="6" xfId="0" applyFont="1" applyBorder="1"/>
    <xf numFmtId="2" fontId="0" fillId="0" borderId="0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2" xfId="0" applyBorder="1" applyAlignment="1"/>
    <xf numFmtId="0" fontId="0" fillId="0" borderId="11" xfId="0" applyBorder="1" applyAlignment="1"/>
    <xf numFmtId="0" fontId="10" fillId="0" borderId="4" xfId="0" applyFont="1" applyFill="1" applyBorder="1"/>
    <xf numFmtId="0" fontId="14" fillId="0" borderId="8" xfId="0" applyFont="1" applyBorder="1"/>
    <xf numFmtId="0" fontId="9" fillId="0" borderId="12" xfId="0" applyFont="1" applyBorder="1" applyAlignment="1"/>
    <xf numFmtId="0" fontId="5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13" xfId="0" applyFont="1" applyBorder="1"/>
    <xf numFmtId="0" fontId="15" fillId="0" borderId="13" xfId="0" applyFont="1" applyBorder="1"/>
    <xf numFmtId="0" fontId="12" fillId="0" borderId="2" xfId="0" applyFont="1" applyBorder="1"/>
    <xf numFmtId="0" fontId="12" fillId="0" borderId="15" xfId="0" applyFont="1" applyBorder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7" fillId="0" borderId="3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166" fontId="7" fillId="0" borderId="5" xfId="3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</cellXfs>
  <cellStyles count="4">
    <cellStyle name="Денежный" xfId="3" builtinId="4"/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8695"/>
  <sheetViews>
    <sheetView tabSelected="1" workbookViewId="0">
      <selection activeCell="P4206" sqref="P4206"/>
    </sheetView>
  </sheetViews>
  <sheetFormatPr defaultRowHeight="15"/>
  <cols>
    <col min="8" max="8" width="16.42578125" customWidth="1"/>
    <col min="10" max="10" width="10.7109375" customWidth="1"/>
    <col min="12" max="12" width="9.5703125" customWidth="1"/>
    <col min="13" max="13" width="10.28515625" bestFit="1" customWidth="1"/>
  </cols>
  <sheetData>
    <row r="1" spans="1:13">
      <c r="A1" s="101" t="s">
        <v>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3">
      <c r="A2" s="102" t="s">
        <v>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>
      <c r="A3" s="103" t="s">
        <v>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>
      <c r="A4" s="17"/>
      <c r="B4" s="19"/>
      <c r="C4" s="19" t="s">
        <v>8</v>
      </c>
      <c r="D4" s="19"/>
      <c r="E4" s="19"/>
      <c r="F4" s="19"/>
      <c r="G4" s="19"/>
      <c r="H4" s="18"/>
      <c r="I4" s="19" t="s">
        <v>9</v>
      </c>
      <c r="J4" s="18"/>
      <c r="K4" s="39" t="s">
        <v>10</v>
      </c>
      <c r="L4" s="40"/>
      <c r="M4" s="21"/>
    </row>
    <row r="5" spans="1:13">
      <c r="A5" s="13"/>
      <c r="B5" s="2"/>
      <c r="C5" s="2"/>
      <c r="D5" s="2"/>
      <c r="E5" s="2"/>
      <c r="F5" s="2"/>
      <c r="G5" s="2"/>
      <c r="H5" s="14"/>
      <c r="I5" s="2"/>
      <c r="J5" s="14"/>
      <c r="K5" s="26" t="s">
        <v>11</v>
      </c>
      <c r="L5" s="27"/>
      <c r="M5" s="45" t="s">
        <v>1</v>
      </c>
    </row>
    <row r="6" spans="1:13">
      <c r="A6" s="15"/>
      <c r="B6" s="9"/>
      <c r="C6" s="9"/>
      <c r="D6" s="9"/>
      <c r="E6" s="9"/>
      <c r="F6" s="9"/>
      <c r="G6" s="9"/>
      <c r="H6" s="16"/>
      <c r="I6" s="104" t="s">
        <v>87</v>
      </c>
      <c r="J6" s="105"/>
      <c r="K6" s="9" t="s">
        <v>12</v>
      </c>
      <c r="L6" s="16"/>
      <c r="M6" s="46" t="s">
        <v>86</v>
      </c>
    </row>
    <row r="7" spans="1:13">
      <c r="A7" s="70" t="s">
        <v>80</v>
      </c>
      <c r="B7" s="71"/>
      <c r="C7" s="71"/>
      <c r="D7" s="71"/>
      <c r="E7" s="71"/>
      <c r="F7" s="71"/>
      <c r="G7" s="71"/>
      <c r="H7" s="72"/>
      <c r="I7" s="106">
        <v>376</v>
      </c>
      <c r="J7" s="107"/>
      <c r="K7" s="108">
        <f>K13+K20</f>
        <v>7.5</v>
      </c>
      <c r="L7" s="109"/>
      <c r="M7" s="22">
        <f>M13+M20</f>
        <v>33840</v>
      </c>
    </row>
    <row r="8" spans="1:13">
      <c r="A8" s="28" t="s">
        <v>13</v>
      </c>
      <c r="F8" s="2"/>
      <c r="H8" s="14"/>
      <c r="J8" s="14"/>
      <c r="L8" s="14"/>
      <c r="M8" s="20"/>
    </row>
    <row r="9" spans="1:13">
      <c r="A9" s="28" t="s">
        <v>14</v>
      </c>
      <c r="F9" s="2"/>
      <c r="H9" s="14"/>
      <c r="J9" s="14"/>
      <c r="L9" s="14"/>
      <c r="M9" s="20"/>
    </row>
    <row r="10" spans="1:13">
      <c r="A10" s="29" t="s">
        <v>15</v>
      </c>
      <c r="B10" s="4"/>
      <c r="C10" s="4"/>
      <c r="D10" s="4"/>
      <c r="E10" s="4"/>
      <c r="F10" s="6"/>
      <c r="G10" s="4"/>
      <c r="H10" s="30"/>
      <c r="J10" s="14"/>
      <c r="L10" s="14"/>
      <c r="M10" s="20"/>
    </row>
    <row r="11" spans="1:13">
      <c r="A11" s="29" t="s">
        <v>16</v>
      </c>
      <c r="B11" s="4"/>
      <c r="C11" s="4"/>
      <c r="D11" s="4"/>
      <c r="E11" s="4"/>
      <c r="F11" s="6"/>
      <c r="G11" s="4"/>
      <c r="H11" s="30"/>
      <c r="J11" s="14"/>
      <c r="L11" s="14"/>
      <c r="M11" s="20"/>
    </row>
    <row r="12" spans="1:13">
      <c r="A12" s="29" t="s">
        <v>17</v>
      </c>
      <c r="B12" s="4"/>
      <c r="C12" s="4"/>
      <c r="D12" s="4"/>
      <c r="E12" s="4"/>
      <c r="F12" s="6"/>
      <c r="G12" s="4"/>
      <c r="H12" s="30"/>
      <c r="J12" s="14"/>
      <c r="L12" s="14"/>
      <c r="M12" s="20"/>
    </row>
    <row r="13" spans="1:13">
      <c r="A13" s="29" t="s">
        <v>18</v>
      </c>
      <c r="B13" s="4"/>
      <c r="C13" s="4"/>
      <c r="D13" s="4"/>
      <c r="E13" s="4"/>
      <c r="F13" s="6"/>
      <c r="G13" s="4"/>
      <c r="H13" s="30"/>
      <c r="J13" s="14"/>
      <c r="K13" s="95">
        <v>4.12</v>
      </c>
      <c r="L13" s="96"/>
      <c r="M13" s="20">
        <f>K13*I7*12</f>
        <v>18589.440000000002</v>
      </c>
    </row>
    <row r="14" spans="1:13">
      <c r="A14" s="29" t="s">
        <v>19</v>
      </c>
      <c r="B14" s="4"/>
      <c r="C14" s="4"/>
      <c r="D14" s="4"/>
      <c r="E14" s="4"/>
      <c r="F14" s="6"/>
      <c r="G14" s="4"/>
      <c r="H14" s="30"/>
      <c r="J14" s="14"/>
      <c r="L14" s="14"/>
      <c r="M14" s="20"/>
    </row>
    <row r="15" spans="1:13">
      <c r="A15" s="29" t="s">
        <v>20</v>
      </c>
      <c r="B15" s="4"/>
      <c r="C15" s="4"/>
      <c r="D15" s="4"/>
      <c r="E15" s="4"/>
      <c r="F15" s="6"/>
      <c r="G15" s="4"/>
      <c r="H15" s="30"/>
      <c r="J15" s="14"/>
      <c r="L15" s="14"/>
      <c r="M15" s="20"/>
    </row>
    <row r="16" spans="1:13">
      <c r="A16" s="29" t="s">
        <v>21</v>
      </c>
      <c r="B16" s="4"/>
      <c r="C16" s="4"/>
      <c r="D16" s="4"/>
      <c r="E16" s="4"/>
      <c r="F16" s="6"/>
      <c r="G16" s="4"/>
      <c r="H16" s="30"/>
      <c r="J16" s="14"/>
      <c r="L16" s="14"/>
      <c r="M16" s="20"/>
    </row>
    <row r="17" spans="1:13">
      <c r="A17" s="28" t="s">
        <v>22</v>
      </c>
      <c r="B17" s="4"/>
      <c r="C17" s="4"/>
      <c r="D17" s="4"/>
      <c r="E17" s="4"/>
      <c r="F17" s="6"/>
      <c r="G17" s="4"/>
      <c r="H17" s="30"/>
      <c r="J17" s="14"/>
      <c r="L17" s="14"/>
      <c r="M17" s="20"/>
    </row>
    <row r="18" spans="1:13">
      <c r="A18" s="29" t="s">
        <v>23</v>
      </c>
      <c r="B18" s="4"/>
      <c r="C18" s="4"/>
      <c r="D18" s="4"/>
      <c r="E18" s="4"/>
      <c r="F18" s="6"/>
      <c r="G18" s="4"/>
      <c r="H18" s="30"/>
      <c r="J18" s="14"/>
      <c r="L18" s="14"/>
      <c r="M18" s="20"/>
    </row>
    <row r="19" spans="1:13">
      <c r="A19" s="29" t="s">
        <v>24</v>
      </c>
      <c r="B19" s="4"/>
      <c r="C19" s="4"/>
      <c r="D19" s="4"/>
      <c r="E19" s="4"/>
      <c r="F19" s="6"/>
      <c r="G19" s="4"/>
      <c r="H19" s="30"/>
      <c r="J19" s="14"/>
      <c r="L19" s="14"/>
      <c r="M19" s="20"/>
    </row>
    <row r="20" spans="1:13">
      <c r="A20" s="29" t="s">
        <v>25</v>
      </c>
      <c r="B20" s="4"/>
      <c r="C20" s="4"/>
      <c r="D20" s="4"/>
      <c r="E20" s="4"/>
      <c r="F20" s="6"/>
      <c r="G20" s="4"/>
      <c r="H20" s="30"/>
      <c r="J20" s="14"/>
      <c r="K20" s="95">
        <v>3.38</v>
      </c>
      <c r="L20" s="96"/>
      <c r="M20" s="20">
        <f>K20*I7*12</f>
        <v>15250.559999999998</v>
      </c>
    </row>
    <row r="21" spans="1:13">
      <c r="A21" s="29" t="s">
        <v>26</v>
      </c>
      <c r="B21" s="4"/>
      <c r="C21" s="4"/>
      <c r="D21" s="4"/>
      <c r="E21" s="4"/>
      <c r="F21" s="6"/>
      <c r="G21" s="4"/>
      <c r="H21" s="30"/>
      <c r="J21" s="14"/>
      <c r="L21" s="14"/>
      <c r="M21" s="20"/>
    </row>
    <row r="22" spans="1:13">
      <c r="A22" s="31" t="s">
        <v>27</v>
      </c>
      <c r="B22" s="10"/>
      <c r="C22" s="10"/>
      <c r="D22" s="10"/>
      <c r="E22" s="10"/>
      <c r="F22" s="10"/>
      <c r="G22" s="10"/>
      <c r="H22" s="32"/>
      <c r="I22" s="9"/>
      <c r="J22" s="16"/>
      <c r="K22" s="9"/>
      <c r="L22" s="16"/>
      <c r="M22" s="22"/>
    </row>
    <row r="23" spans="1:13" ht="15.75">
      <c r="A23" s="65" t="s">
        <v>81</v>
      </c>
      <c r="B23" s="66"/>
      <c r="C23" s="66"/>
      <c r="D23" s="66"/>
      <c r="E23" s="66"/>
      <c r="F23" s="66"/>
      <c r="G23" s="66"/>
      <c r="H23" s="67"/>
      <c r="I23" s="11"/>
      <c r="J23" s="23"/>
      <c r="K23" s="63">
        <v>2.2400000000000002</v>
      </c>
      <c r="L23" s="64"/>
      <c r="M23" s="12">
        <f>K23*12*I7</f>
        <v>10106.880000000001</v>
      </c>
    </row>
    <row r="24" spans="1:13">
      <c r="A24" s="110" t="s">
        <v>82</v>
      </c>
      <c r="B24" s="111"/>
      <c r="C24" s="111"/>
      <c r="D24" s="111"/>
      <c r="E24" s="111"/>
      <c r="F24" s="111"/>
      <c r="G24" s="111"/>
      <c r="H24" s="112"/>
      <c r="I24" s="2" t="s">
        <v>28</v>
      </c>
      <c r="J24" s="14"/>
      <c r="K24" s="2"/>
      <c r="L24" s="14"/>
      <c r="M24" s="20"/>
    </row>
    <row r="25" spans="1:13">
      <c r="A25" s="13"/>
      <c r="B25" s="2"/>
      <c r="C25" s="2"/>
      <c r="D25" s="2"/>
      <c r="E25" s="2"/>
      <c r="F25" s="2"/>
      <c r="G25" s="2"/>
      <c r="H25" s="14"/>
      <c r="I25" s="2" t="s">
        <v>29</v>
      </c>
      <c r="J25" s="14"/>
      <c r="K25" s="2"/>
      <c r="L25" s="14"/>
      <c r="M25" s="20"/>
    </row>
    <row r="26" spans="1:13">
      <c r="A26" s="13"/>
      <c r="B26" s="2"/>
      <c r="C26" s="2"/>
      <c r="D26" s="2"/>
      <c r="E26" s="2"/>
      <c r="F26" s="2"/>
      <c r="G26" s="2"/>
      <c r="H26" s="14"/>
      <c r="I26" s="2" t="s">
        <v>30</v>
      </c>
      <c r="J26" s="14"/>
      <c r="K26" s="88">
        <v>1.1200000000000001</v>
      </c>
      <c r="L26" s="89"/>
      <c r="M26" s="20">
        <f>K26*12*I7</f>
        <v>5053.4400000000005</v>
      </c>
    </row>
    <row r="27" spans="1:13">
      <c r="A27" s="13"/>
      <c r="B27" s="2"/>
      <c r="C27" s="2"/>
      <c r="D27" s="2"/>
      <c r="E27" s="2"/>
      <c r="F27" s="2"/>
      <c r="G27" s="2"/>
      <c r="H27" s="14"/>
      <c r="I27" s="2" t="s">
        <v>31</v>
      </c>
      <c r="J27" s="14"/>
      <c r="K27" s="2"/>
      <c r="L27" s="14"/>
      <c r="M27" s="20"/>
    </row>
    <row r="28" spans="1:13">
      <c r="A28" s="15"/>
      <c r="B28" s="9"/>
      <c r="C28" s="9"/>
      <c r="D28" s="9"/>
      <c r="E28" s="9"/>
      <c r="F28" s="9"/>
      <c r="G28" s="9"/>
      <c r="H28" s="16"/>
      <c r="I28" s="9" t="s">
        <v>32</v>
      </c>
      <c r="J28" s="16"/>
      <c r="K28" s="9"/>
      <c r="L28" s="16"/>
      <c r="M28" s="22"/>
    </row>
    <row r="29" spans="1:13">
      <c r="A29" s="70" t="s">
        <v>5</v>
      </c>
      <c r="B29" s="71"/>
      <c r="C29" s="71"/>
      <c r="D29" s="71"/>
      <c r="E29" s="71"/>
      <c r="F29" s="71"/>
      <c r="G29" s="71"/>
      <c r="H29" s="72"/>
      <c r="I29" s="41" t="s">
        <v>33</v>
      </c>
      <c r="J29" s="23"/>
      <c r="K29" s="68">
        <v>0.35</v>
      </c>
      <c r="L29" s="69"/>
      <c r="M29" s="12">
        <f>K29*12*I7</f>
        <v>1579.1999999999998</v>
      </c>
    </row>
    <row r="30" spans="1:13" ht="15.75">
      <c r="A30" s="65" t="s">
        <v>84</v>
      </c>
      <c r="B30" s="66"/>
      <c r="C30" s="66"/>
      <c r="D30" s="66"/>
      <c r="E30" s="66"/>
      <c r="F30" s="66"/>
      <c r="G30" s="66"/>
      <c r="H30" s="67"/>
      <c r="I30" s="11"/>
      <c r="J30" s="23"/>
      <c r="K30" s="68">
        <f>K31+K32+K34+K36+K37</f>
        <v>0.53</v>
      </c>
      <c r="L30" s="69"/>
      <c r="M30" s="49">
        <f>M31+M32+M34+M36+M37</f>
        <v>2391.36</v>
      </c>
    </row>
    <row r="31" spans="1:13">
      <c r="A31" s="33" t="s">
        <v>54</v>
      </c>
      <c r="B31" s="7"/>
      <c r="C31" s="1"/>
      <c r="D31" s="1"/>
      <c r="E31" s="1"/>
      <c r="F31" s="1"/>
      <c r="G31" s="1"/>
      <c r="H31" s="14"/>
      <c r="I31" s="75" t="s">
        <v>55</v>
      </c>
      <c r="J31" s="76"/>
      <c r="K31" s="99">
        <v>0.37</v>
      </c>
      <c r="L31" s="100"/>
      <c r="M31" s="20">
        <f>K31*12*I7</f>
        <v>1669.4399999999998</v>
      </c>
    </row>
    <row r="32" spans="1:13">
      <c r="A32" s="33" t="s">
        <v>56</v>
      </c>
      <c r="B32" s="7"/>
      <c r="C32" s="1"/>
      <c r="D32" s="1"/>
      <c r="E32" s="1"/>
      <c r="F32" s="1"/>
      <c r="G32" s="1"/>
      <c r="H32" s="14"/>
      <c r="I32" s="75" t="s">
        <v>57</v>
      </c>
      <c r="J32" s="76"/>
      <c r="K32" s="77">
        <v>0.06</v>
      </c>
      <c r="L32" s="78"/>
      <c r="M32" s="20">
        <f>K32*12*I7</f>
        <v>270.71999999999997</v>
      </c>
    </row>
    <row r="33" spans="1:13">
      <c r="A33" s="33" t="s">
        <v>58</v>
      </c>
      <c r="B33" s="7"/>
      <c r="C33" s="1"/>
      <c r="D33" s="1"/>
      <c r="E33" s="1"/>
      <c r="F33" s="1"/>
      <c r="G33" s="1"/>
      <c r="H33" s="14"/>
      <c r="I33" s="36"/>
      <c r="J33" s="27"/>
      <c r="K33" s="34"/>
      <c r="L33" s="35"/>
      <c r="M33" s="20"/>
    </row>
    <row r="34" spans="1:13">
      <c r="A34" s="33" t="s">
        <v>59</v>
      </c>
      <c r="B34" s="7"/>
      <c r="C34" s="1"/>
      <c r="D34" s="1"/>
      <c r="E34" s="1"/>
      <c r="F34" s="1"/>
      <c r="G34" s="1"/>
      <c r="H34" s="14"/>
      <c r="I34" s="75" t="s">
        <v>60</v>
      </c>
      <c r="J34" s="76"/>
      <c r="K34" s="77">
        <v>0.04</v>
      </c>
      <c r="L34" s="78"/>
      <c r="M34" s="20">
        <f>K34*12*I7</f>
        <v>180.48</v>
      </c>
    </row>
    <row r="35" spans="1:13">
      <c r="A35" s="33" t="s">
        <v>61</v>
      </c>
      <c r="B35" s="7"/>
      <c r="C35" s="1"/>
      <c r="D35" s="1"/>
      <c r="E35" s="1"/>
      <c r="F35" s="1"/>
      <c r="G35" s="1"/>
      <c r="H35" s="14"/>
      <c r="I35" s="36"/>
      <c r="J35" s="27"/>
      <c r="K35" s="34"/>
      <c r="L35" s="35"/>
      <c r="M35" s="20"/>
    </row>
    <row r="36" spans="1:13">
      <c r="A36" s="33" t="s">
        <v>62</v>
      </c>
      <c r="B36" s="7"/>
      <c r="C36" s="1"/>
      <c r="D36" s="1"/>
      <c r="E36" s="1"/>
      <c r="F36" s="1"/>
      <c r="G36" s="1"/>
      <c r="H36" s="14"/>
      <c r="I36" s="75" t="s">
        <v>63</v>
      </c>
      <c r="J36" s="76"/>
      <c r="K36" s="77">
        <v>0.03</v>
      </c>
      <c r="L36" s="78"/>
      <c r="M36" s="20">
        <f>K36*12*I7</f>
        <v>135.35999999999999</v>
      </c>
    </row>
    <row r="37" spans="1:13">
      <c r="A37" s="42" t="s">
        <v>64</v>
      </c>
      <c r="B37" s="7"/>
      <c r="C37" s="1"/>
      <c r="D37" s="1"/>
      <c r="E37" s="1"/>
      <c r="F37" s="1"/>
      <c r="G37" s="1"/>
      <c r="H37" s="14"/>
      <c r="I37" s="75" t="s">
        <v>63</v>
      </c>
      <c r="J37" s="76"/>
      <c r="K37" s="79">
        <v>0.03</v>
      </c>
      <c r="L37" s="80"/>
      <c r="M37" s="22">
        <f>K37*12*I7</f>
        <v>135.35999999999999</v>
      </c>
    </row>
    <row r="38" spans="1:13" ht="15.75">
      <c r="A38" s="65" t="s">
        <v>0</v>
      </c>
      <c r="B38" s="66"/>
      <c r="C38" s="66"/>
      <c r="D38" s="66"/>
      <c r="E38" s="66"/>
      <c r="F38" s="66"/>
      <c r="G38" s="66"/>
      <c r="H38" s="67"/>
      <c r="I38" s="11" t="s">
        <v>65</v>
      </c>
      <c r="J38" s="23"/>
      <c r="K38" s="81">
        <v>0.15</v>
      </c>
      <c r="L38" s="82"/>
      <c r="M38" s="49">
        <f>K38*12*I7</f>
        <v>676.8</v>
      </c>
    </row>
    <row r="39" spans="1:13" ht="15.75">
      <c r="A39" s="83" t="s">
        <v>85</v>
      </c>
      <c r="B39" s="84"/>
      <c r="C39" s="84"/>
      <c r="D39" s="84"/>
      <c r="E39" s="84"/>
      <c r="F39" s="84"/>
      <c r="G39" s="84"/>
      <c r="H39" s="85"/>
      <c r="J39" s="14"/>
      <c r="K39" s="86"/>
      <c r="L39" s="87"/>
      <c r="M39" s="20"/>
    </row>
    <row r="40" spans="1:13">
      <c r="A40" s="13" t="s">
        <v>67</v>
      </c>
      <c r="D40" s="5"/>
      <c r="H40" s="14"/>
      <c r="J40" s="14"/>
      <c r="K40" s="37"/>
      <c r="L40" s="38"/>
      <c r="M40" s="20"/>
    </row>
    <row r="41" spans="1:13">
      <c r="A41" s="13" t="s">
        <v>68</v>
      </c>
      <c r="D41" s="5"/>
      <c r="H41" s="14"/>
      <c r="J41" s="14"/>
      <c r="K41" s="37"/>
      <c r="L41" s="38"/>
      <c r="M41" s="20"/>
    </row>
    <row r="42" spans="1:13">
      <c r="A42" s="13" t="s">
        <v>69</v>
      </c>
      <c r="D42" s="5"/>
      <c r="H42" s="14"/>
      <c r="J42" s="14"/>
      <c r="K42" s="37"/>
      <c r="L42" s="38"/>
      <c r="M42" s="20"/>
    </row>
    <row r="43" spans="1:13">
      <c r="A43" s="13" t="s">
        <v>70</v>
      </c>
      <c r="D43" s="5"/>
      <c r="F43" s="3"/>
      <c r="H43" s="14"/>
      <c r="J43" s="14"/>
      <c r="K43" s="37"/>
      <c r="L43" s="38"/>
      <c r="M43" s="20"/>
    </row>
    <row r="44" spans="1:13">
      <c r="A44" s="13" t="s">
        <v>71</v>
      </c>
      <c r="H44" s="14"/>
      <c r="J44" s="14"/>
      <c r="K44" s="88">
        <v>1.33</v>
      </c>
      <c r="L44" s="89"/>
      <c r="M44" s="47">
        <f>K44*12*I7</f>
        <v>6000.96</v>
      </c>
    </row>
    <row r="45" spans="1:13">
      <c r="A45" s="13" t="s">
        <v>72</v>
      </c>
      <c r="H45" s="14"/>
      <c r="J45" s="14"/>
      <c r="L45" s="14"/>
      <c r="M45" s="20"/>
    </row>
    <row r="46" spans="1:13">
      <c r="A46" s="13" t="s">
        <v>73</v>
      </c>
      <c r="H46" s="14"/>
      <c r="J46" s="14"/>
      <c r="L46" s="14"/>
      <c r="M46" s="20"/>
    </row>
    <row r="47" spans="1:13">
      <c r="A47" s="15" t="s">
        <v>74</v>
      </c>
      <c r="B47" s="9"/>
      <c r="C47" s="9"/>
      <c r="D47" s="9"/>
      <c r="E47" s="9"/>
      <c r="F47" s="9"/>
      <c r="G47" s="9"/>
      <c r="H47" s="16"/>
      <c r="I47" s="9"/>
      <c r="J47" s="16"/>
      <c r="K47" s="9"/>
      <c r="L47" s="16"/>
      <c r="M47" s="22"/>
    </row>
    <row r="48" spans="1:13">
      <c r="A48" s="70" t="s">
        <v>66</v>
      </c>
      <c r="B48" s="71"/>
      <c r="C48" s="71"/>
      <c r="D48" s="71"/>
      <c r="E48" s="71"/>
      <c r="F48" s="71"/>
      <c r="G48" s="71"/>
      <c r="H48" s="72"/>
      <c r="J48" s="25"/>
      <c r="K48" s="68">
        <f>K13+K20+K26+K29+K38+K30+K44+K23</f>
        <v>13.22</v>
      </c>
      <c r="L48" s="69"/>
      <c r="M48" s="22">
        <f>M7+M23+M26+M29+M30+M38+M44</f>
        <v>59648.640000000007</v>
      </c>
    </row>
    <row r="49" spans="1:13" ht="15.75">
      <c r="A49" s="65" t="s">
        <v>77</v>
      </c>
      <c r="B49" s="66"/>
      <c r="C49" s="66"/>
      <c r="D49" s="66"/>
      <c r="E49" s="66"/>
      <c r="F49" s="66"/>
      <c r="G49" s="66"/>
      <c r="H49" s="67"/>
      <c r="I49" s="11"/>
      <c r="J49" s="23"/>
      <c r="K49" s="68">
        <v>3.15</v>
      </c>
      <c r="L49" s="69"/>
      <c r="M49" s="22">
        <f>K49*12*I7</f>
        <v>14212.8</v>
      </c>
    </row>
    <row r="50" spans="1:13" ht="15.75">
      <c r="A50" s="65" t="s">
        <v>78</v>
      </c>
      <c r="B50" s="66"/>
      <c r="C50" s="66"/>
      <c r="D50" s="66"/>
      <c r="E50" s="66"/>
      <c r="F50" s="66"/>
      <c r="G50" s="66"/>
      <c r="H50" s="67"/>
      <c r="I50" s="11"/>
      <c r="J50" s="23"/>
      <c r="K50" s="68">
        <v>0.99</v>
      </c>
      <c r="L50" s="69"/>
      <c r="M50" s="22">
        <f>K50*12*I7</f>
        <v>4466.8799999999992</v>
      </c>
    </row>
    <row r="51" spans="1:13">
      <c r="A51" s="70" t="s">
        <v>75</v>
      </c>
      <c r="B51" s="71"/>
      <c r="C51" s="71"/>
      <c r="D51" s="71"/>
      <c r="E51" s="71"/>
      <c r="F51" s="71"/>
      <c r="G51" s="71"/>
      <c r="H51" s="72"/>
      <c r="I51" s="11"/>
      <c r="J51" s="24"/>
      <c r="K51" s="68">
        <f>K48+K49+K50</f>
        <v>17.36</v>
      </c>
      <c r="L51" s="69"/>
      <c r="M51" s="22">
        <f>M48+M49+M50</f>
        <v>78328.320000000007</v>
      </c>
    </row>
    <row r="53" spans="1:13">
      <c r="A53" s="101" t="s">
        <v>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1:13">
      <c r="A54" s="102" t="s">
        <v>76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>
      <c r="A55" s="103" t="s">
        <v>91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1:13">
      <c r="A56" s="17"/>
      <c r="B56" s="19"/>
      <c r="C56" s="19" t="s">
        <v>8</v>
      </c>
      <c r="D56" s="19"/>
      <c r="E56" s="19"/>
      <c r="F56" s="19"/>
      <c r="G56" s="19"/>
      <c r="H56" s="18"/>
      <c r="I56" s="19" t="s">
        <v>9</v>
      </c>
      <c r="J56" s="18"/>
      <c r="K56" s="39" t="s">
        <v>10</v>
      </c>
      <c r="L56" s="40"/>
      <c r="M56" s="21"/>
    </row>
    <row r="57" spans="1:13">
      <c r="A57" s="13"/>
      <c r="B57" s="2"/>
      <c r="C57" s="2"/>
      <c r="D57" s="2"/>
      <c r="E57" s="2"/>
      <c r="F57" s="2"/>
      <c r="G57" s="2"/>
      <c r="H57" s="14"/>
      <c r="I57" s="2"/>
      <c r="J57" s="14"/>
      <c r="K57" s="26" t="s">
        <v>11</v>
      </c>
      <c r="L57" s="27"/>
      <c r="M57" s="45" t="s">
        <v>1</v>
      </c>
    </row>
    <row r="58" spans="1:13">
      <c r="A58" s="15"/>
      <c r="B58" s="9"/>
      <c r="C58" s="9"/>
      <c r="D58" s="9"/>
      <c r="E58" s="9"/>
      <c r="F58" s="9"/>
      <c r="G58" s="9"/>
      <c r="H58" s="16"/>
      <c r="I58" s="104" t="s">
        <v>87</v>
      </c>
      <c r="J58" s="105"/>
      <c r="K58" s="9" t="s">
        <v>12</v>
      </c>
      <c r="L58" s="16"/>
      <c r="M58" s="46" t="s">
        <v>86</v>
      </c>
    </row>
    <row r="59" spans="1:13">
      <c r="A59" s="70" t="s">
        <v>80</v>
      </c>
      <c r="B59" s="71"/>
      <c r="C59" s="71"/>
      <c r="D59" s="71"/>
      <c r="E59" s="71"/>
      <c r="F59" s="71"/>
      <c r="G59" s="71"/>
      <c r="H59" s="72"/>
      <c r="I59" s="106">
        <v>277.5</v>
      </c>
      <c r="J59" s="107"/>
      <c r="K59" s="108">
        <f>K65+K72</f>
        <v>7.5</v>
      </c>
      <c r="L59" s="109"/>
      <c r="M59" s="22">
        <f>M65+M72</f>
        <v>24975</v>
      </c>
    </row>
    <row r="60" spans="1:13">
      <c r="A60" s="28" t="s">
        <v>13</v>
      </c>
      <c r="F60" s="2"/>
      <c r="H60" s="14"/>
      <c r="J60" s="14"/>
      <c r="L60" s="14"/>
      <c r="M60" s="20"/>
    </row>
    <row r="61" spans="1:13">
      <c r="A61" s="28" t="s">
        <v>14</v>
      </c>
      <c r="F61" s="2"/>
      <c r="H61" s="14"/>
      <c r="J61" s="14"/>
      <c r="L61" s="14"/>
      <c r="M61" s="20"/>
    </row>
    <row r="62" spans="1:13">
      <c r="A62" s="29" t="s">
        <v>15</v>
      </c>
      <c r="B62" s="4"/>
      <c r="C62" s="4"/>
      <c r="D62" s="4"/>
      <c r="E62" s="4"/>
      <c r="F62" s="6"/>
      <c r="G62" s="4"/>
      <c r="H62" s="30"/>
      <c r="J62" s="14"/>
      <c r="L62" s="14"/>
      <c r="M62" s="20"/>
    </row>
    <row r="63" spans="1:13">
      <c r="A63" s="29" t="s">
        <v>16</v>
      </c>
      <c r="B63" s="4"/>
      <c r="C63" s="4"/>
      <c r="D63" s="4"/>
      <c r="E63" s="4"/>
      <c r="F63" s="6"/>
      <c r="G63" s="4"/>
      <c r="H63" s="30"/>
      <c r="J63" s="14"/>
      <c r="L63" s="14"/>
      <c r="M63" s="20"/>
    </row>
    <row r="64" spans="1:13">
      <c r="A64" s="29" t="s">
        <v>17</v>
      </c>
      <c r="B64" s="4"/>
      <c r="C64" s="4"/>
      <c r="D64" s="4"/>
      <c r="E64" s="4"/>
      <c r="F64" s="6"/>
      <c r="G64" s="4"/>
      <c r="H64" s="30"/>
      <c r="J64" s="14"/>
      <c r="L64" s="14"/>
      <c r="M64" s="20"/>
    </row>
    <row r="65" spans="1:13">
      <c r="A65" s="29" t="s">
        <v>18</v>
      </c>
      <c r="B65" s="4"/>
      <c r="C65" s="4"/>
      <c r="D65" s="4"/>
      <c r="E65" s="4"/>
      <c r="F65" s="6"/>
      <c r="G65" s="4"/>
      <c r="H65" s="30"/>
      <c r="J65" s="14"/>
      <c r="K65" s="95">
        <v>4.12</v>
      </c>
      <c r="L65" s="96"/>
      <c r="M65" s="20">
        <f>K65*I59*12</f>
        <v>13719.599999999999</v>
      </c>
    </row>
    <row r="66" spans="1:13">
      <c r="A66" s="29" t="s">
        <v>19</v>
      </c>
      <c r="B66" s="4"/>
      <c r="C66" s="4"/>
      <c r="D66" s="4"/>
      <c r="E66" s="4"/>
      <c r="F66" s="6"/>
      <c r="G66" s="4"/>
      <c r="H66" s="30"/>
      <c r="J66" s="14"/>
      <c r="L66" s="14"/>
      <c r="M66" s="20"/>
    </row>
    <row r="67" spans="1:13">
      <c r="A67" s="29" t="s">
        <v>20</v>
      </c>
      <c r="B67" s="4"/>
      <c r="C67" s="4"/>
      <c r="D67" s="4"/>
      <c r="E67" s="4"/>
      <c r="F67" s="6"/>
      <c r="G67" s="4"/>
      <c r="H67" s="30"/>
      <c r="J67" s="14"/>
      <c r="L67" s="14"/>
      <c r="M67" s="20"/>
    </row>
    <row r="68" spans="1:13">
      <c r="A68" s="29" t="s">
        <v>21</v>
      </c>
      <c r="B68" s="4"/>
      <c r="C68" s="4"/>
      <c r="D68" s="4"/>
      <c r="E68" s="4"/>
      <c r="F68" s="6"/>
      <c r="G68" s="4"/>
      <c r="H68" s="30"/>
      <c r="J68" s="14"/>
      <c r="L68" s="14"/>
      <c r="M68" s="20"/>
    </row>
    <row r="69" spans="1:13">
      <c r="A69" s="28" t="s">
        <v>22</v>
      </c>
      <c r="B69" s="4"/>
      <c r="C69" s="4"/>
      <c r="D69" s="4"/>
      <c r="E69" s="4"/>
      <c r="F69" s="6"/>
      <c r="G69" s="4"/>
      <c r="H69" s="30"/>
      <c r="J69" s="14"/>
      <c r="L69" s="14"/>
      <c r="M69" s="20"/>
    </row>
    <row r="70" spans="1:13">
      <c r="A70" s="29" t="s">
        <v>23</v>
      </c>
      <c r="B70" s="4"/>
      <c r="C70" s="4"/>
      <c r="D70" s="4"/>
      <c r="E70" s="4"/>
      <c r="F70" s="6"/>
      <c r="G70" s="4"/>
      <c r="H70" s="30"/>
      <c r="J70" s="14"/>
      <c r="L70" s="14"/>
      <c r="M70" s="20"/>
    </row>
    <row r="71" spans="1:13">
      <c r="A71" s="29" t="s">
        <v>24</v>
      </c>
      <c r="B71" s="4"/>
      <c r="C71" s="4"/>
      <c r="D71" s="4"/>
      <c r="E71" s="4"/>
      <c r="F71" s="6"/>
      <c r="G71" s="4"/>
      <c r="H71" s="30"/>
      <c r="J71" s="14"/>
      <c r="L71" s="14"/>
      <c r="M71" s="20"/>
    </row>
    <row r="72" spans="1:13">
      <c r="A72" s="29" t="s">
        <v>25</v>
      </c>
      <c r="B72" s="4"/>
      <c r="C72" s="4"/>
      <c r="D72" s="4"/>
      <c r="E72" s="4"/>
      <c r="F72" s="6"/>
      <c r="G72" s="4"/>
      <c r="H72" s="30"/>
      <c r="J72" s="14"/>
      <c r="K72" s="95">
        <v>3.38</v>
      </c>
      <c r="L72" s="96"/>
      <c r="M72" s="20">
        <f>K72*I59*12</f>
        <v>11255.4</v>
      </c>
    </row>
    <row r="73" spans="1:13">
      <c r="A73" s="29" t="s">
        <v>26</v>
      </c>
      <c r="B73" s="4"/>
      <c r="C73" s="4"/>
      <c r="D73" s="4"/>
      <c r="E73" s="4"/>
      <c r="F73" s="6"/>
      <c r="G73" s="4"/>
      <c r="H73" s="30"/>
      <c r="J73" s="14"/>
      <c r="L73" s="14"/>
      <c r="M73" s="20"/>
    </row>
    <row r="74" spans="1:13">
      <c r="A74" s="31" t="s">
        <v>27</v>
      </c>
      <c r="B74" s="10"/>
      <c r="C74" s="10"/>
      <c r="D74" s="10"/>
      <c r="E74" s="10"/>
      <c r="F74" s="10"/>
      <c r="G74" s="10"/>
      <c r="H74" s="32"/>
      <c r="I74" s="9"/>
      <c r="J74" s="16"/>
      <c r="K74" s="9"/>
      <c r="L74" s="16"/>
      <c r="M74" s="22"/>
    </row>
    <row r="75" spans="1:13" ht="15.75">
      <c r="A75" s="65" t="s">
        <v>81</v>
      </c>
      <c r="B75" s="66"/>
      <c r="C75" s="66"/>
      <c r="D75" s="66"/>
      <c r="E75" s="66"/>
      <c r="F75" s="66"/>
      <c r="G75" s="66"/>
      <c r="H75" s="67"/>
      <c r="I75" s="11"/>
      <c r="J75" s="23"/>
      <c r="K75" s="63">
        <v>2.2400000000000002</v>
      </c>
      <c r="L75" s="64"/>
      <c r="M75" s="12">
        <f>K75*12*I59</f>
        <v>7459.2000000000007</v>
      </c>
    </row>
    <row r="76" spans="1:13">
      <c r="A76" s="110" t="s">
        <v>82</v>
      </c>
      <c r="B76" s="111"/>
      <c r="C76" s="111"/>
      <c r="D76" s="111"/>
      <c r="E76" s="111"/>
      <c r="F76" s="111"/>
      <c r="G76" s="111"/>
      <c r="H76" s="112"/>
      <c r="I76" s="2" t="s">
        <v>28</v>
      </c>
      <c r="J76" s="14"/>
      <c r="K76" s="2"/>
      <c r="L76" s="14"/>
      <c r="M76" s="20"/>
    </row>
    <row r="77" spans="1:13">
      <c r="A77" s="13"/>
      <c r="B77" s="2"/>
      <c r="C77" s="2"/>
      <c r="D77" s="2"/>
      <c r="E77" s="2"/>
      <c r="F77" s="2"/>
      <c r="G77" s="2"/>
      <c r="H77" s="14"/>
      <c r="I77" s="2" t="s">
        <v>29</v>
      </c>
      <c r="J77" s="14"/>
      <c r="K77" s="2"/>
      <c r="L77" s="14"/>
      <c r="M77" s="20"/>
    </row>
    <row r="78" spans="1:13">
      <c r="A78" s="13"/>
      <c r="B78" s="2"/>
      <c r="C78" s="2"/>
      <c r="D78" s="2"/>
      <c r="E78" s="2"/>
      <c r="F78" s="2"/>
      <c r="G78" s="2"/>
      <c r="H78" s="14"/>
      <c r="I78" s="2" t="s">
        <v>30</v>
      </c>
      <c r="J78" s="14"/>
      <c r="K78" s="88">
        <v>1.1200000000000001</v>
      </c>
      <c r="L78" s="89"/>
      <c r="M78" s="20">
        <f>K78*12*I59</f>
        <v>3729.6000000000004</v>
      </c>
    </row>
    <row r="79" spans="1:13">
      <c r="A79" s="13"/>
      <c r="B79" s="2"/>
      <c r="C79" s="2"/>
      <c r="D79" s="2"/>
      <c r="E79" s="2"/>
      <c r="F79" s="2"/>
      <c r="G79" s="2"/>
      <c r="H79" s="14"/>
      <c r="I79" s="2" t="s">
        <v>31</v>
      </c>
      <c r="J79" s="14"/>
      <c r="K79" s="2"/>
      <c r="L79" s="14"/>
      <c r="M79" s="20"/>
    </row>
    <row r="80" spans="1:13">
      <c r="A80" s="15"/>
      <c r="B80" s="9"/>
      <c r="C80" s="9"/>
      <c r="D80" s="9"/>
      <c r="E80" s="9"/>
      <c r="F80" s="9"/>
      <c r="G80" s="9"/>
      <c r="H80" s="16"/>
      <c r="I80" s="9" t="s">
        <v>32</v>
      </c>
      <c r="J80" s="16"/>
      <c r="K80" s="9"/>
      <c r="L80" s="16"/>
      <c r="M80" s="22"/>
    </row>
    <row r="81" spans="1:13">
      <c r="A81" s="70" t="s">
        <v>5</v>
      </c>
      <c r="B81" s="71"/>
      <c r="C81" s="71"/>
      <c r="D81" s="71"/>
      <c r="E81" s="71"/>
      <c r="F81" s="71"/>
      <c r="G81" s="71"/>
      <c r="H81" s="72"/>
      <c r="I81" s="41" t="s">
        <v>33</v>
      </c>
      <c r="J81" s="23"/>
      <c r="K81" s="68">
        <v>0.35</v>
      </c>
      <c r="L81" s="69"/>
      <c r="M81" s="12">
        <f>K81*12*I59</f>
        <v>1165.4999999999998</v>
      </c>
    </row>
    <row r="82" spans="1:13" ht="15.75">
      <c r="A82" s="65" t="s">
        <v>84</v>
      </c>
      <c r="B82" s="66"/>
      <c r="C82" s="66"/>
      <c r="D82" s="66"/>
      <c r="E82" s="66"/>
      <c r="F82" s="66"/>
      <c r="G82" s="66"/>
      <c r="H82" s="67"/>
      <c r="I82" s="11"/>
      <c r="J82" s="23"/>
      <c r="K82" s="68">
        <f>K83+K84+K86+K88+K89</f>
        <v>0.53</v>
      </c>
      <c r="L82" s="69"/>
      <c r="M82" s="49">
        <f>M83+M84+M86+M88+M89</f>
        <v>1764.9</v>
      </c>
    </row>
    <row r="83" spans="1:13">
      <c r="A83" s="33" t="s">
        <v>54</v>
      </c>
      <c r="B83" s="7"/>
      <c r="C83" s="1"/>
      <c r="D83" s="1"/>
      <c r="E83" s="1"/>
      <c r="F83" s="1"/>
      <c r="G83" s="1"/>
      <c r="H83" s="14"/>
      <c r="I83" s="75" t="s">
        <v>55</v>
      </c>
      <c r="J83" s="76"/>
      <c r="K83" s="99">
        <v>0.37</v>
      </c>
      <c r="L83" s="100"/>
      <c r="M83" s="20">
        <f>K83*12*I59</f>
        <v>1232.0999999999999</v>
      </c>
    </row>
    <row r="84" spans="1:13">
      <c r="A84" s="33" t="s">
        <v>56</v>
      </c>
      <c r="B84" s="7"/>
      <c r="C84" s="1"/>
      <c r="D84" s="1"/>
      <c r="E84" s="1"/>
      <c r="F84" s="1"/>
      <c r="G84" s="1"/>
      <c r="H84" s="14"/>
      <c r="I84" s="75" t="s">
        <v>57</v>
      </c>
      <c r="J84" s="76"/>
      <c r="K84" s="77">
        <v>0.06</v>
      </c>
      <c r="L84" s="78"/>
      <c r="M84" s="20">
        <f>K84*12*I59</f>
        <v>199.79999999999998</v>
      </c>
    </row>
    <row r="85" spans="1:13">
      <c r="A85" s="33" t="s">
        <v>58</v>
      </c>
      <c r="B85" s="7"/>
      <c r="C85" s="1"/>
      <c r="D85" s="1"/>
      <c r="E85" s="1"/>
      <c r="F85" s="1"/>
      <c r="G85" s="1"/>
      <c r="H85" s="14"/>
      <c r="I85" s="36"/>
      <c r="J85" s="27"/>
      <c r="K85" s="34"/>
      <c r="L85" s="35"/>
      <c r="M85" s="20"/>
    </row>
    <row r="86" spans="1:13">
      <c r="A86" s="33" t="s">
        <v>59</v>
      </c>
      <c r="B86" s="7"/>
      <c r="C86" s="1"/>
      <c r="D86" s="1"/>
      <c r="E86" s="1"/>
      <c r="F86" s="1"/>
      <c r="G86" s="1"/>
      <c r="H86" s="14"/>
      <c r="I86" s="75" t="s">
        <v>60</v>
      </c>
      <c r="J86" s="76"/>
      <c r="K86" s="77">
        <v>0.04</v>
      </c>
      <c r="L86" s="78"/>
      <c r="M86" s="20">
        <f>K86*12*I59</f>
        <v>133.19999999999999</v>
      </c>
    </row>
    <row r="87" spans="1:13">
      <c r="A87" s="33" t="s">
        <v>61</v>
      </c>
      <c r="B87" s="7"/>
      <c r="C87" s="1"/>
      <c r="D87" s="1"/>
      <c r="E87" s="1"/>
      <c r="F87" s="1"/>
      <c r="G87" s="1"/>
      <c r="H87" s="14"/>
      <c r="I87" s="36"/>
      <c r="J87" s="27"/>
      <c r="K87" s="34"/>
      <c r="L87" s="35"/>
      <c r="M87" s="20"/>
    </row>
    <row r="88" spans="1:13">
      <c r="A88" s="33" t="s">
        <v>62</v>
      </c>
      <c r="B88" s="7"/>
      <c r="C88" s="1"/>
      <c r="D88" s="1"/>
      <c r="E88" s="1"/>
      <c r="F88" s="1"/>
      <c r="G88" s="1"/>
      <c r="H88" s="14"/>
      <c r="I88" s="75" t="s">
        <v>63</v>
      </c>
      <c r="J88" s="76"/>
      <c r="K88" s="77">
        <v>0.03</v>
      </c>
      <c r="L88" s="78"/>
      <c r="M88" s="20">
        <f>K88*12*I59</f>
        <v>99.899999999999991</v>
      </c>
    </row>
    <row r="89" spans="1:13">
      <c r="A89" s="42" t="s">
        <v>64</v>
      </c>
      <c r="B89" s="7"/>
      <c r="C89" s="1"/>
      <c r="D89" s="1"/>
      <c r="E89" s="1"/>
      <c r="F89" s="1"/>
      <c r="G89" s="1"/>
      <c r="H89" s="14"/>
      <c r="I89" s="75" t="s">
        <v>63</v>
      </c>
      <c r="J89" s="76"/>
      <c r="K89" s="79">
        <v>0.03</v>
      </c>
      <c r="L89" s="80"/>
      <c r="M89" s="22">
        <f>K89*12*I59</f>
        <v>99.899999999999991</v>
      </c>
    </row>
    <row r="90" spans="1:13" ht="15.75">
      <c r="A90" s="65" t="s">
        <v>0</v>
      </c>
      <c r="B90" s="66"/>
      <c r="C90" s="66"/>
      <c r="D90" s="66"/>
      <c r="E90" s="66"/>
      <c r="F90" s="66"/>
      <c r="G90" s="66"/>
      <c r="H90" s="67"/>
      <c r="I90" s="11" t="s">
        <v>65</v>
      </c>
      <c r="J90" s="23"/>
      <c r="K90" s="81">
        <v>0.15</v>
      </c>
      <c r="L90" s="82"/>
      <c r="M90" s="49">
        <f>K90*12*I59</f>
        <v>499.49999999999994</v>
      </c>
    </row>
    <row r="91" spans="1:13" ht="15.75">
      <c r="A91" s="83" t="s">
        <v>85</v>
      </c>
      <c r="B91" s="84"/>
      <c r="C91" s="84"/>
      <c r="D91" s="84"/>
      <c r="E91" s="84"/>
      <c r="F91" s="84"/>
      <c r="G91" s="84"/>
      <c r="H91" s="85"/>
      <c r="J91" s="14"/>
      <c r="K91" s="86"/>
      <c r="L91" s="87"/>
      <c r="M91" s="20"/>
    </row>
    <row r="92" spans="1:13">
      <c r="A92" s="13" t="s">
        <v>67</v>
      </c>
      <c r="D92" s="5"/>
      <c r="H92" s="14"/>
      <c r="J92" s="14"/>
      <c r="K92" s="37"/>
      <c r="L92" s="38"/>
      <c r="M92" s="20"/>
    </row>
    <row r="93" spans="1:13">
      <c r="A93" s="13" t="s">
        <v>68</v>
      </c>
      <c r="D93" s="5"/>
      <c r="H93" s="14"/>
      <c r="J93" s="14"/>
      <c r="K93" s="37"/>
      <c r="L93" s="38"/>
      <c r="M93" s="20"/>
    </row>
    <row r="94" spans="1:13">
      <c r="A94" s="13" t="s">
        <v>69</v>
      </c>
      <c r="D94" s="5"/>
      <c r="H94" s="14"/>
      <c r="J94" s="14"/>
      <c r="K94" s="37"/>
      <c r="L94" s="38"/>
      <c r="M94" s="20"/>
    </row>
    <row r="95" spans="1:13">
      <c r="A95" s="13" t="s">
        <v>70</v>
      </c>
      <c r="D95" s="5"/>
      <c r="F95" s="3"/>
      <c r="H95" s="14"/>
      <c r="J95" s="14"/>
      <c r="K95" s="37"/>
      <c r="L95" s="38"/>
      <c r="M95" s="20"/>
    </row>
    <row r="96" spans="1:13">
      <c r="A96" s="13" t="s">
        <v>71</v>
      </c>
      <c r="H96" s="14"/>
      <c r="J96" s="14"/>
      <c r="K96" s="88">
        <v>1.33</v>
      </c>
      <c r="L96" s="89"/>
      <c r="M96" s="47">
        <f>K96*12*I59</f>
        <v>4428.9000000000005</v>
      </c>
    </row>
    <row r="97" spans="1:13">
      <c r="A97" s="13" t="s">
        <v>72</v>
      </c>
      <c r="H97" s="14"/>
      <c r="J97" s="14"/>
      <c r="L97" s="14"/>
      <c r="M97" s="20"/>
    </row>
    <row r="98" spans="1:13">
      <c r="A98" s="13" t="s">
        <v>73</v>
      </c>
      <c r="H98" s="14"/>
      <c r="J98" s="14"/>
      <c r="L98" s="14"/>
      <c r="M98" s="20"/>
    </row>
    <row r="99" spans="1:13">
      <c r="A99" s="15" t="s">
        <v>74</v>
      </c>
      <c r="B99" s="9"/>
      <c r="C99" s="9"/>
      <c r="D99" s="9"/>
      <c r="E99" s="9"/>
      <c r="F99" s="9"/>
      <c r="G99" s="9"/>
      <c r="H99" s="16"/>
      <c r="I99" s="9"/>
      <c r="J99" s="16"/>
      <c r="K99" s="9"/>
      <c r="L99" s="16"/>
      <c r="M99" s="22"/>
    </row>
    <row r="100" spans="1:13">
      <c r="A100" s="70" t="s">
        <v>66</v>
      </c>
      <c r="B100" s="71"/>
      <c r="C100" s="71"/>
      <c r="D100" s="71"/>
      <c r="E100" s="71"/>
      <c r="F100" s="71"/>
      <c r="G100" s="71"/>
      <c r="H100" s="72"/>
      <c r="J100" s="25"/>
      <c r="K100" s="68">
        <f>K65+K72+K78+K81+K90+K82+K96+K75</f>
        <v>13.22</v>
      </c>
      <c r="L100" s="69"/>
      <c r="M100" s="22">
        <f>M59+M75+M78+M81+M82+M90+M96</f>
        <v>44022.600000000006</v>
      </c>
    </row>
    <row r="101" spans="1:13" ht="15.75">
      <c r="A101" s="65" t="s">
        <v>77</v>
      </c>
      <c r="B101" s="66"/>
      <c r="C101" s="66"/>
      <c r="D101" s="66"/>
      <c r="E101" s="66"/>
      <c r="F101" s="66"/>
      <c r="G101" s="66"/>
      <c r="H101" s="67"/>
      <c r="I101" s="11"/>
      <c r="J101" s="23"/>
      <c r="K101" s="68">
        <v>3.15</v>
      </c>
      <c r="L101" s="69"/>
      <c r="M101" s="22">
        <f>K101*12*I59</f>
        <v>10489.5</v>
      </c>
    </row>
    <row r="102" spans="1:13" ht="15.75">
      <c r="A102" s="65" t="s">
        <v>78</v>
      </c>
      <c r="B102" s="66"/>
      <c r="C102" s="66"/>
      <c r="D102" s="66"/>
      <c r="E102" s="66"/>
      <c r="F102" s="66"/>
      <c r="G102" s="66"/>
      <c r="H102" s="67"/>
      <c r="I102" s="11"/>
      <c r="J102" s="23"/>
      <c r="K102" s="68">
        <v>0.99</v>
      </c>
      <c r="L102" s="69"/>
      <c r="M102" s="22">
        <f>K102*12*I59</f>
        <v>3296.7</v>
      </c>
    </row>
    <row r="103" spans="1:13">
      <c r="A103" s="70" t="s">
        <v>2</v>
      </c>
      <c r="B103" s="71"/>
      <c r="C103" s="71"/>
      <c r="D103" s="71"/>
      <c r="E103" s="71"/>
      <c r="F103" s="71"/>
      <c r="G103" s="71"/>
      <c r="H103" s="72"/>
      <c r="I103" s="11"/>
      <c r="J103" s="23"/>
      <c r="K103" s="73">
        <v>1.29</v>
      </c>
      <c r="L103" s="74"/>
      <c r="M103" s="22">
        <f>K103*12*I59</f>
        <v>4295.7</v>
      </c>
    </row>
    <row r="104" spans="1:13">
      <c r="A104" s="70" t="s">
        <v>75</v>
      </c>
      <c r="B104" s="71"/>
      <c r="C104" s="71"/>
      <c r="D104" s="71"/>
      <c r="E104" s="71"/>
      <c r="F104" s="71"/>
      <c r="G104" s="71"/>
      <c r="H104" s="72"/>
      <c r="I104" s="11"/>
      <c r="J104" s="24"/>
      <c r="K104" s="68">
        <f>K100+K101+K102+K103</f>
        <v>18.649999999999999</v>
      </c>
      <c r="L104" s="69"/>
      <c r="M104" s="22">
        <f>M100+M101+M102+M103</f>
        <v>62104.5</v>
      </c>
    </row>
    <row r="106" spans="1:13">
      <c r="A106" s="101" t="s">
        <v>7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1:13">
      <c r="A107" s="102" t="s">
        <v>76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>
      <c r="A108" s="103" t="s">
        <v>92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</row>
    <row r="109" spans="1:13">
      <c r="A109" s="17"/>
      <c r="B109" s="19"/>
      <c r="C109" s="19" t="s">
        <v>8</v>
      </c>
      <c r="D109" s="19"/>
      <c r="E109" s="19"/>
      <c r="F109" s="19"/>
      <c r="G109" s="19"/>
      <c r="H109" s="18"/>
      <c r="I109" s="19" t="s">
        <v>9</v>
      </c>
      <c r="J109" s="18"/>
      <c r="K109" s="39" t="s">
        <v>10</v>
      </c>
      <c r="L109" s="40"/>
      <c r="M109" s="21"/>
    </row>
    <row r="110" spans="1:13">
      <c r="A110" s="13"/>
      <c r="B110" s="2"/>
      <c r="C110" s="2"/>
      <c r="D110" s="2"/>
      <c r="E110" s="2"/>
      <c r="F110" s="2"/>
      <c r="G110" s="2"/>
      <c r="H110" s="14"/>
      <c r="I110" s="2"/>
      <c r="J110" s="14"/>
      <c r="K110" s="26" t="s">
        <v>11</v>
      </c>
      <c r="L110" s="27"/>
      <c r="M110" s="45" t="s">
        <v>1</v>
      </c>
    </row>
    <row r="111" spans="1:13">
      <c r="A111" s="15"/>
      <c r="B111" s="9"/>
      <c r="C111" s="9"/>
      <c r="D111" s="9"/>
      <c r="E111" s="9"/>
      <c r="F111" s="9"/>
      <c r="G111" s="9"/>
      <c r="H111" s="16"/>
      <c r="I111" s="104" t="s">
        <v>87</v>
      </c>
      <c r="J111" s="105"/>
      <c r="K111" s="9" t="s">
        <v>12</v>
      </c>
      <c r="L111" s="16"/>
      <c r="M111" s="46" t="s">
        <v>86</v>
      </c>
    </row>
    <row r="112" spans="1:13">
      <c r="A112" s="70" t="s">
        <v>80</v>
      </c>
      <c r="B112" s="71"/>
      <c r="C112" s="71"/>
      <c r="D112" s="71"/>
      <c r="E112" s="71"/>
      <c r="F112" s="71"/>
      <c r="G112" s="71"/>
      <c r="H112" s="72"/>
      <c r="I112" s="106">
        <v>206</v>
      </c>
      <c r="J112" s="107"/>
      <c r="K112" s="108">
        <f>K118+K125</f>
        <v>7.5</v>
      </c>
      <c r="L112" s="109"/>
      <c r="M112" s="22">
        <f>M118+M125</f>
        <v>18540</v>
      </c>
    </row>
    <row r="113" spans="1:13">
      <c r="A113" s="28" t="s">
        <v>13</v>
      </c>
      <c r="F113" s="2"/>
      <c r="H113" s="14"/>
      <c r="J113" s="14"/>
      <c r="L113" s="14"/>
      <c r="M113" s="20"/>
    </row>
    <row r="114" spans="1:13">
      <c r="A114" s="28" t="s">
        <v>14</v>
      </c>
      <c r="F114" s="2"/>
      <c r="H114" s="14"/>
      <c r="J114" s="14"/>
      <c r="L114" s="14"/>
      <c r="M114" s="20"/>
    </row>
    <row r="115" spans="1:13">
      <c r="A115" s="29" t="s">
        <v>15</v>
      </c>
      <c r="B115" s="4"/>
      <c r="C115" s="4"/>
      <c r="D115" s="4"/>
      <c r="E115" s="4"/>
      <c r="F115" s="6"/>
      <c r="G115" s="4"/>
      <c r="H115" s="30"/>
      <c r="J115" s="14"/>
      <c r="L115" s="14"/>
      <c r="M115" s="20"/>
    </row>
    <row r="116" spans="1:13">
      <c r="A116" s="29" t="s">
        <v>16</v>
      </c>
      <c r="B116" s="4"/>
      <c r="C116" s="4"/>
      <c r="D116" s="4"/>
      <c r="E116" s="4"/>
      <c r="F116" s="6"/>
      <c r="G116" s="4"/>
      <c r="H116" s="30"/>
      <c r="J116" s="14"/>
      <c r="L116" s="14"/>
      <c r="M116" s="20"/>
    </row>
    <row r="117" spans="1:13">
      <c r="A117" s="29" t="s">
        <v>17</v>
      </c>
      <c r="B117" s="4"/>
      <c r="C117" s="4"/>
      <c r="D117" s="4"/>
      <c r="E117" s="4"/>
      <c r="F117" s="6"/>
      <c r="G117" s="4"/>
      <c r="H117" s="30"/>
      <c r="J117" s="14"/>
      <c r="L117" s="14"/>
      <c r="M117" s="20"/>
    </row>
    <row r="118" spans="1:13">
      <c r="A118" s="29" t="s">
        <v>18</v>
      </c>
      <c r="B118" s="4"/>
      <c r="C118" s="4"/>
      <c r="D118" s="4"/>
      <c r="E118" s="4"/>
      <c r="F118" s="6"/>
      <c r="G118" s="4"/>
      <c r="H118" s="30"/>
      <c r="J118" s="14"/>
      <c r="K118" s="95">
        <v>4.12</v>
      </c>
      <c r="L118" s="96"/>
      <c r="M118" s="20">
        <f>K118*I112*12</f>
        <v>10184.64</v>
      </c>
    </row>
    <row r="119" spans="1:13">
      <c r="A119" s="29" t="s">
        <v>19</v>
      </c>
      <c r="B119" s="4"/>
      <c r="C119" s="4"/>
      <c r="D119" s="4"/>
      <c r="E119" s="4"/>
      <c r="F119" s="6"/>
      <c r="G119" s="4"/>
      <c r="H119" s="30"/>
      <c r="J119" s="14"/>
      <c r="L119" s="14"/>
      <c r="M119" s="20"/>
    </row>
    <row r="120" spans="1:13">
      <c r="A120" s="29" t="s">
        <v>20</v>
      </c>
      <c r="B120" s="4"/>
      <c r="C120" s="4"/>
      <c r="D120" s="4"/>
      <c r="E120" s="4"/>
      <c r="F120" s="6"/>
      <c r="G120" s="4"/>
      <c r="H120" s="30"/>
      <c r="J120" s="14"/>
      <c r="L120" s="14"/>
      <c r="M120" s="20"/>
    </row>
    <row r="121" spans="1:13">
      <c r="A121" s="29" t="s">
        <v>21</v>
      </c>
      <c r="B121" s="4"/>
      <c r="C121" s="4"/>
      <c r="D121" s="4"/>
      <c r="E121" s="4"/>
      <c r="F121" s="6"/>
      <c r="G121" s="4"/>
      <c r="H121" s="30"/>
      <c r="J121" s="14"/>
      <c r="L121" s="14"/>
      <c r="M121" s="20"/>
    </row>
    <row r="122" spans="1:13">
      <c r="A122" s="28" t="s">
        <v>22</v>
      </c>
      <c r="B122" s="4"/>
      <c r="C122" s="4"/>
      <c r="D122" s="4"/>
      <c r="E122" s="4"/>
      <c r="F122" s="6"/>
      <c r="G122" s="4"/>
      <c r="H122" s="30"/>
      <c r="J122" s="14"/>
      <c r="L122" s="14"/>
      <c r="M122" s="20"/>
    </row>
    <row r="123" spans="1:13">
      <c r="A123" s="29" t="s">
        <v>23</v>
      </c>
      <c r="B123" s="4"/>
      <c r="C123" s="4"/>
      <c r="D123" s="4"/>
      <c r="E123" s="4"/>
      <c r="F123" s="6"/>
      <c r="G123" s="4"/>
      <c r="H123" s="30"/>
      <c r="J123" s="14"/>
      <c r="L123" s="14"/>
      <c r="M123" s="20"/>
    </row>
    <row r="124" spans="1:13">
      <c r="A124" s="29" t="s">
        <v>24</v>
      </c>
      <c r="B124" s="4"/>
      <c r="C124" s="4"/>
      <c r="D124" s="4"/>
      <c r="E124" s="4"/>
      <c r="F124" s="6"/>
      <c r="G124" s="4"/>
      <c r="H124" s="30"/>
      <c r="J124" s="14"/>
      <c r="L124" s="14"/>
      <c r="M124" s="20"/>
    </row>
    <row r="125" spans="1:13">
      <c r="A125" s="29" t="s">
        <v>25</v>
      </c>
      <c r="B125" s="4"/>
      <c r="C125" s="4"/>
      <c r="D125" s="4"/>
      <c r="E125" s="4"/>
      <c r="F125" s="6"/>
      <c r="G125" s="4"/>
      <c r="H125" s="30"/>
      <c r="J125" s="14"/>
      <c r="K125" s="95">
        <v>3.38</v>
      </c>
      <c r="L125" s="96"/>
      <c r="M125" s="20">
        <f>K125*I112*12</f>
        <v>8355.36</v>
      </c>
    </row>
    <row r="126" spans="1:13">
      <c r="A126" s="29" t="s">
        <v>26</v>
      </c>
      <c r="B126" s="4"/>
      <c r="C126" s="4"/>
      <c r="D126" s="4"/>
      <c r="E126" s="4"/>
      <c r="F126" s="6"/>
      <c r="G126" s="4"/>
      <c r="H126" s="30"/>
      <c r="J126" s="14"/>
      <c r="L126" s="14"/>
      <c r="M126" s="20"/>
    </row>
    <row r="127" spans="1:13">
      <c r="A127" s="31" t="s">
        <v>27</v>
      </c>
      <c r="B127" s="10"/>
      <c r="C127" s="10"/>
      <c r="D127" s="10"/>
      <c r="E127" s="10"/>
      <c r="F127" s="10"/>
      <c r="G127" s="10"/>
      <c r="H127" s="32"/>
      <c r="I127" s="9"/>
      <c r="J127" s="16"/>
      <c r="K127" s="9"/>
      <c r="L127" s="16"/>
      <c r="M127" s="22"/>
    </row>
    <row r="128" spans="1:13" ht="15.75">
      <c r="A128" s="65" t="s">
        <v>81</v>
      </c>
      <c r="B128" s="66"/>
      <c r="C128" s="66"/>
      <c r="D128" s="66"/>
      <c r="E128" s="66"/>
      <c r="F128" s="66"/>
      <c r="G128" s="66"/>
      <c r="H128" s="67"/>
      <c r="I128" s="11"/>
      <c r="J128" s="23"/>
      <c r="K128" s="63">
        <v>2.2400000000000002</v>
      </c>
      <c r="L128" s="64"/>
      <c r="M128" s="12">
        <f>K128*12*I112</f>
        <v>5537.2800000000007</v>
      </c>
    </row>
    <row r="129" spans="1:13">
      <c r="A129" s="110" t="s">
        <v>82</v>
      </c>
      <c r="B129" s="111"/>
      <c r="C129" s="111"/>
      <c r="D129" s="111"/>
      <c r="E129" s="111"/>
      <c r="F129" s="111"/>
      <c r="G129" s="111"/>
      <c r="H129" s="112"/>
      <c r="I129" s="2" t="s">
        <v>28</v>
      </c>
      <c r="J129" s="14"/>
      <c r="K129" s="2"/>
      <c r="L129" s="14"/>
      <c r="M129" s="20"/>
    </row>
    <row r="130" spans="1:13">
      <c r="A130" s="13"/>
      <c r="B130" s="2"/>
      <c r="C130" s="2"/>
      <c r="D130" s="2"/>
      <c r="E130" s="2"/>
      <c r="F130" s="2"/>
      <c r="G130" s="2"/>
      <c r="H130" s="14"/>
      <c r="I130" s="2" t="s">
        <v>29</v>
      </c>
      <c r="J130" s="14"/>
      <c r="K130" s="2"/>
      <c r="L130" s="14"/>
      <c r="M130" s="20"/>
    </row>
    <row r="131" spans="1:13">
      <c r="A131" s="13"/>
      <c r="B131" s="2"/>
      <c r="C131" s="2"/>
      <c r="D131" s="2"/>
      <c r="E131" s="2"/>
      <c r="F131" s="2"/>
      <c r="G131" s="2"/>
      <c r="H131" s="14"/>
      <c r="I131" s="2" t="s">
        <v>30</v>
      </c>
      <c r="J131" s="14"/>
      <c r="K131" s="88">
        <v>1.1200000000000001</v>
      </c>
      <c r="L131" s="89"/>
      <c r="M131" s="20">
        <f>K131*12*I112</f>
        <v>2768.6400000000003</v>
      </c>
    </row>
    <row r="132" spans="1:13">
      <c r="A132" s="13"/>
      <c r="B132" s="2"/>
      <c r="C132" s="2"/>
      <c r="D132" s="2"/>
      <c r="E132" s="2"/>
      <c r="F132" s="2"/>
      <c r="G132" s="2"/>
      <c r="H132" s="14"/>
      <c r="I132" s="2" t="s">
        <v>31</v>
      </c>
      <c r="J132" s="14"/>
      <c r="K132" s="2"/>
      <c r="L132" s="14"/>
      <c r="M132" s="20"/>
    </row>
    <row r="133" spans="1:13">
      <c r="A133" s="15"/>
      <c r="B133" s="9"/>
      <c r="C133" s="9"/>
      <c r="D133" s="9"/>
      <c r="E133" s="9"/>
      <c r="F133" s="9"/>
      <c r="G133" s="9"/>
      <c r="H133" s="16"/>
      <c r="I133" s="9" t="s">
        <v>32</v>
      </c>
      <c r="J133" s="16"/>
      <c r="K133" s="9"/>
      <c r="L133" s="16"/>
      <c r="M133" s="22"/>
    </row>
    <row r="134" spans="1:13" ht="15.75">
      <c r="A134" s="83" t="s">
        <v>85</v>
      </c>
      <c r="B134" s="84"/>
      <c r="C134" s="84"/>
      <c r="D134" s="84"/>
      <c r="E134" s="84"/>
      <c r="F134" s="84"/>
      <c r="G134" s="84"/>
      <c r="H134" s="85"/>
      <c r="J134" s="14"/>
      <c r="K134" s="86"/>
      <c r="L134" s="87"/>
      <c r="M134" s="20"/>
    </row>
    <row r="135" spans="1:13">
      <c r="A135" s="13" t="s">
        <v>67</v>
      </c>
      <c r="D135" s="5"/>
      <c r="H135" s="14"/>
      <c r="J135" s="14"/>
      <c r="K135" s="37"/>
      <c r="L135" s="38"/>
      <c r="M135" s="20"/>
    </row>
    <row r="136" spans="1:13">
      <c r="A136" s="13" t="s">
        <v>68</v>
      </c>
      <c r="D136" s="5"/>
      <c r="H136" s="14"/>
      <c r="J136" s="14"/>
      <c r="K136" s="37"/>
      <c r="L136" s="38"/>
      <c r="M136" s="20"/>
    </row>
    <row r="137" spans="1:13">
      <c r="A137" s="13" t="s">
        <v>69</v>
      </c>
      <c r="D137" s="5"/>
      <c r="H137" s="14"/>
      <c r="J137" s="14"/>
      <c r="K137" s="37"/>
      <c r="L137" s="38"/>
      <c r="M137" s="20"/>
    </row>
    <row r="138" spans="1:13">
      <c r="A138" s="13" t="s">
        <v>70</v>
      </c>
      <c r="D138" s="5"/>
      <c r="F138" s="3"/>
      <c r="H138" s="14"/>
      <c r="J138" s="14"/>
      <c r="K138" s="37"/>
      <c r="L138" s="38"/>
      <c r="M138" s="20"/>
    </row>
    <row r="139" spans="1:13">
      <c r="A139" s="13" t="s">
        <v>71</v>
      </c>
      <c r="H139" s="14"/>
      <c r="J139" s="14"/>
      <c r="K139" s="88">
        <v>0.43</v>
      </c>
      <c r="L139" s="89"/>
      <c r="M139" s="47">
        <f>K139*12*I112</f>
        <v>1062.96</v>
      </c>
    </row>
    <row r="140" spans="1:13">
      <c r="A140" s="13" t="s">
        <v>72</v>
      </c>
      <c r="H140" s="14"/>
      <c r="J140" s="14"/>
      <c r="L140" s="14"/>
      <c r="M140" s="20"/>
    </row>
    <row r="141" spans="1:13">
      <c r="A141" s="13" t="s">
        <v>73</v>
      </c>
      <c r="H141" s="14"/>
      <c r="J141" s="14"/>
      <c r="L141" s="14"/>
      <c r="M141" s="20"/>
    </row>
    <row r="142" spans="1:13">
      <c r="A142" s="15" t="s">
        <v>74</v>
      </c>
      <c r="B142" s="9"/>
      <c r="C142" s="9"/>
      <c r="D142" s="9"/>
      <c r="E142" s="9"/>
      <c r="F142" s="9"/>
      <c r="G142" s="9"/>
      <c r="H142" s="16"/>
      <c r="I142" s="9"/>
      <c r="J142" s="16"/>
      <c r="K142" s="9"/>
      <c r="L142" s="16"/>
      <c r="M142" s="22"/>
    </row>
    <row r="143" spans="1:13">
      <c r="A143" s="70" t="s">
        <v>66</v>
      </c>
      <c r="B143" s="71"/>
      <c r="C143" s="71"/>
      <c r="D143" s="71"/>
      <c r="E143" s="71"/>
      <c r="F143" s="71"/>
      <c r="G143" s="71"/>
      <c r="H143" s="72"/>
      <c r="J143" s="25"/>
      <c r="K143" s="68">
        <f>K118+K125+K131+K139+K128</f>
        <v>11.290000000000001</v>
      </c>
      <c r="L143" s="69"/>
      <c r="M143" s="22">
        <f>M112+M128+M131+M139</f>
        <v>27908.879999999997</v>
      </c>
    </row>
    <row r="144" spans="1:13">
      <c r="A144" s="70" t="s">
        <v>75</v>
      </c>
      <c r="B144" s="71"/>
      <c r="C144" s="71"/>
      <c r="D144" s="71"/>
      <c r="E144" s="71"/>
      <c r="F144" s="71"/>
      <c r="G144" s="71"/>
      <c r="H144" s="72"/>
      <c r="I144" s="11"/>
      <c r="J144" s="24"/>
      <c r="K144" s="68">
        <f>K143</f>
        <v>11.290000000000001</v>
      </c>
      <c r="L144" s="69"/>
      <c r="M144" s="22">
        <f>M143</f>
        <v>27908.879999999997</v>
      </c>
    </row>
    <row r="146" spans="1:13">
      <c r="A146" s="101" t="s">
        <v>7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1:13">
      <c r="A147" s="102" t="s">
        <v>76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</row>
    <row r="148" spans="1:13">
      <c r="A148" s="103" t="s">
        <v>93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</row>
    <row r="149" spans="1:13">
      <c r="A149" s="17"/>
      <c r="B149" s="19"/>
      <c r="C149" s="19" t="s">
        <v>8</v>
      </c>
      <c r="D149" s="19"/>
      <c r="E149" s="19"/>
      <c r="F149" s="19"/>
      <c r="G149" s="19"/>
      <c r="H149" s="18"/>
      <c r="I149" s="19" t="s">
        <v>9</v>
      </c>
      <c r="J149" s="18"/>
      <c r="K149" s="39" t="s">
        <v>10</v>
      </c>
      <c r="L149" s="40"/>
      <c r="M149" s="21"/>
    </row>
    <row r="150" spans="1:13">
      <c r="A150" s="13"/>
      <c r="B150" s="2"/>
      <c r="C150" s="2"/>
      <c r="D150" s="2"/>
      <c r="E150" s="2"/>
      <c r="F150" s="2"/>
      <c r="G150" s="2"/>
      <c r="H150" s="14"/>
      <c r="I150" s="2"/>
      <c r="J150" s="14"/>
      <c r="K150" s="26" t="s">
        <v>11</v>
      </c>
      <c r="L150" s="27"/>
      <c r="M150" s="45" t="s">
        <v>1</v>
      </c>
    </row>
    <row r="151" spans="1:13">
      <c r="A151" s="15"/>
      <c r="B151" s="9"/>
      <c r="C151" s="9"/>
      <c r="D151" s="9"/>
      <c r="E151" s="9"/>
      <c r="F151" s="9"/>
      <c r="G151" s="9"/>
      <c r="H151" s="16"/>
      <c r="I151" s="104" t="s">
        <v>87</v>
      </c>
      <c r="J151" s="105"/>
      <c r="K151" s="9" t="s">
        <v>12</v>
      </c>
      <c r="L151" s="16"/>
      <c r="M151" s="46" t="s">
        <v>86</v>
      </c>
    </row>
    <row r="152" spans="1:13">
      <c r="A152" s="70" t="s">
        <v>80</v>
      </c>
      <c r="B152" s="71"/>
      <c r="C152" s="71"/>
      <c r="D152" s="71"/>
      <c r="E152" s="71"/>
      <c r="F152" s="71"/>
      <c r="G152" s="71"/>
      <c r="H152" s="72"/>
      <c r="I152" s="106">
        <v>355.5</v>
      </c>
      <c r="J152" s="107"/>
      <c r="K152" s="108">
        <f>K158+K165</f>
        <v>7.5</v>
      </c>
      <c r="L152" s="109"/>
      <c r="M152" s="22">
        <f>M158+M165</f>
        <v>31995</v>
      </c>
    </row>
    <row r="153" spans="1:13">
      <c r="A153" s="28" t="s">
        <v>13</v>
      </c>
      <c r="F153" s="2"/>
      <c r="H153" s="14"/>
      <c r="J153" s="14"/>
      <c r="L153" s="14"/>
      <c r="M153" s="20"/>
    </row>
    <row r="154" spans="1:13">
      <c r="A154" s="28" t="s">
        <v>14</v>
      </c>
      <c r="F154" s="2"/>
      <c r="H154" s="14"/>
      <c r="J154" s="14"/>
      <c r="L154" s="14"/>
      <c r="M154" s="20"/>
    </row>
    <row r="155" spans="1:13">
      <c r="A155" s="29" t="s">
        <v>15</v>
      </c>
      <c r="B155" s="4"/>
      <c r="C155" s="4"/>
      <c r="D155" s="4"/>
      <c r="E155" s="4"/>
      <c r="F155" s="6"/>
      <c r="G155" s="4"/>
      <c r="H155" s="30"/>
      <c r="J155" s="14"/>
      <c r="L155" s="14"/>
      <c r="M155" s="20"/>
    </row>
    <row r="156" spans="1:13">
      <c r="A156" s="29" t="s">
        <v>16</v>
      </c>
      <c r="B156" s="4"/>
      <c r="C156" s="4"/>
      <c r="D156" s="4"/>
      <c r="E156" s="4"/>
      <c r="F156" s="6"/>
      <c r="G156" s="4"/>
      <c r="H156" s="30"/>
      <c r="J156" s="14"/>
      <c r="L156" s="14"/>
      <c r="M156" s="20"/>
    </row>
    <row r="157" spans="1:13">
      <c r="A157" s="29" t="s">
        <v>17</v>
      </c>
      <c r="B157" s="4"/>
      <c r="C157" s="4"/>
      <c r="D157" s="4"/>
      <c r="E157" s="4"/>
      <c r="F157" s="6"/>
      <c r="G157" s="4"/>
      <c r="H157" s="30"/>
      <c r="J157" s="14"/>
      <c r="L157" s="14"/>
      <c r="M157" s="20"/>
    </row>
    <row r="158" spans="1:13">
      <c r="A158" s="29" t="s">
        <v>18</v>
      </c>
      <c r="B158" s="4"/>
      <c r="C158" s="4"/>
      <c r="D158" s="4"/>
      <c r="E158" s="4"/>
      <c r="F158" s="6"/>
      <c r="G158" s="4"/>
      <c r="H158" s="30"/>
      <c r="J158" s="14"/>
      <c r="K158" s="95">
        <v>4.12</v>
      </c>
      <c r="L158" s="96"/>
      <c r="M158" s="20">
        <f>K158*I152*12</f>
        <v>17575.920000000002</v>
      </c>
    </row>
    <row r="159" spans="1:13">
      <c r="A159" s="29" t="s">
        <v>19</v>
      </c>
      <c r="B159" s="4"/>
      <c r="C159" s="4"/>
      <c r="D159" s="4"/>
      <c r="E159" s="4"/>
      <c r="F159" s="6"/>
      <c r="G159" s="4"/>
      <c r="H159" s="30"/>
      <c r="J159" s="14"/>
      <c r="L159" s="14"/>
      <c r="M159" s="20"/>
    </row>
    <row r="160" spans="1:13">
      <c r="A160" s="29" t="s">
        <v>20</v>
      </c>
      <c r="B160" s="4"/>
      <c r="C160" s="4"/>
      <c r="D160" s="4"/>
      <c r="E160" s="4"/>
      <c r="F160" s="6"/>
      <c r="G160" s="4"/>
      <c r="H160" s="30"/>
      <c r="J160" s="14"/>
      <c r="L160" s="14"/>
      <c r="M160" s="20"/>
    </row>
    <row r="161" spans="1:13">
      <c r="A161" s="29" t="s">
        <v>21</v>
      </c>
      <c r="B161" s="4"/>
      <c r="C161" s="4"/>
      <c r="D161" s="4"/>
      <c r="E161" s="4"/>
      <c r="F161" s="6"/>
      <c r="G161" s="4"/>
      <c r="H161" s="30"/>
      <c r="J161" s="14"/>
      <c r="L161" s="14"/>
      <c r="M161" s="20"/>
    </row>
    <row r="162" spans="1:13">
      <c r="A162" s="28" t="s">
        <v>22</v>
      </c>
      <c r="B162" s="4"/>
      <c r="C162" s="4"/>
      <c r="D162" s="4"/>
      <c r="E162" s="4"/>
      <c r="F162" s="6"/>
      <c r="G162" s="4"/>
      <c r="H162" s="30"/>
      <c r="J162" s="14"/>
      <c r="L162" s="14"/>
      <c r="M162" s="20"/>
    </row>
    <row r="163" spans="1:13">
      <c r="A163" s="29" t="s">
        <v>23</v>
      </c>
      <c r="B163" s="4"/>
      <c r="C163" s="4"/>
      <c r="D163" s="4"/>
      <c r="E163" s="4"/>
      <c r="F163" s="6"/>
      <c r="G163" s="4"/>
      <c r="H163" s="30"/>
      <c r="J163" s="14"/>
      <c r="L163" s="14"/>
      <c r="M163" s="20"/>
    </row>
    <row r="164" spans="1:13">
      <c r="A164" s="29" t="s">
        <v>24</v>
      </c>
      <c r="B164" s="4"/>
      <c r="C164" s="4"/>
      <c r="D164" s="4"/>
      <c r="E164" s="4"/>
      <c r="F164" s="6"/>
      <c r="G164" s="4"/>
      <c r="H164" s="30"/>
      <c r="J164" s="14"/>
      <c r="L164" s="14"/>
      <c r="M164" s="20"/>
    </row>
    <row r="165" spans="1:13">
      <c r="A165" s="29" t="s">
        <v>25</v>
      </c>
      <c r="B165" s="4"/>
      <c r="C165" s="4"/>
      <c r="D165" s="4"/>
      <c r="E165" s="4"/>
      <c r="F165" s="6"/>
      <c r="G165" s="4"/>
      <c r="H165" s="30"/>
      <c r="J165" s="14"/>
      <c r="K165" s="95">
        <v>3.38</v>
      </c>
      <c r="L165" s="96"/>
      <c r="M165" s="20">
        <f>K165*I152*12</f>
        <v>14419.079999999998</v>
      </c>
    </row>
    <row r="166" spans="1:13">
      <c r="A166" s="29" t="s">
        <v>26</v>
      </c>
      <c r="B166" s="4"/>
      <c r="C166" s="4"/>
      <c r="D166" s="4"/>
      <c r="E166" s="4"/>
      <c r="F166" s="6"/>
      <c r="G166" s="4"/>
      <c r="H166" s="30"/>
      <c r="J166" s="14"/>
      <c r="L166" s="14"/>
      <c r="M166" s="20"/>
    </row>
    <row r="167" spans="1:13">
      <c r="A167" s="31" t="s">
        <v>27</v>
      </c>
      <c r="B167" s="10"/>
      <c r="C167" s="10"/>
      <c r="D167" s="10"/>
      <c r="E167" s="10"/>
      <c r="F167" s="10"/>
      <c r="G167" s="10"/>
      <c r="H167" s="32"/>
      <c r="I167" s="9"/>
      <c r="J167" s="16"/>
      <c r="K167" s="9"/>
      <c r="L167" s="16"/>
      <c r="M167" s="22"/>
    </row>
    <row r="168" spans="1:13" ht="15.75">
      <c r="A168" s="65" t="s">
        <v>81</v>
      </c>
      <c r="B168" s="66"/>
      <c r="C168" s="66"/>
      <c r="D168" s="66"/>
      <c r="E168" s="66"/>
      <c r="F168" s="66"/>
      <c r="G168" s="66"/>
      <c r="H168" s="67"/>
      <c r="I168" s="11"/>
      <c r="J168" s="23"/>
      <c r="K168" s="63">
        <v>2.2400000000000002</v>
      </c>
      <c r="L168" s="64"/>
      <c r="M168" s="12">
        <f>K168*12*I152</f>
        <v>9555.84</v>
      </c>
    </row>
    <row r="169" spans="1:13">
      <c r="A169" s="110" t="s">
        <v>82</v>
      </c>
      <c r="B169" s="111"/>
      <c r="C169" s="111"/>
      <c r="D169" s="111"/>
      <c r="E169" s="111"/>
      <c r="F169" s="111"/>
      <c r="G169" s="111"/>
      <c r="H169" s="112"/>
      <c r="I169" s="2" t="s">
        <v>28</v>
      </c>
      <c r="J169" s="14"/>
      <c r="K169" s="2"/>
      <c r="L169" s="14"/>
      <c r="M169" s="20"/>
    </row>
    <row r="170" spans="1:13">
      <c r="A170" s="13"/>
      <c r="B170" s="2"/>
      <c r="C170" s="2"/>
      <c r="D170" s="2"/>
      <c r="E170" s="2"/>
      <c r="F170" s="2"/>
      <c r="G170" s="2"/>
      <c r="H170" s="14"/>
      <c r="I170" s="2" t="s">
        <v>29</v>
      </c>
      <c r="J170" s="14"/>
      <c r="K170" s="2"/>
      <c r="L170" s="14"/>
      <c r="M170" s="20"/>
    </row>
    <row r="171" spans="1:13">
      <c r="A171" s="13"/>
      <c r="B171" s="2"/>
      <c r="C171" s="2"/>
      <c r="D171" s="2"/>
      <c r="E171" s="2"/>
      <c r="F171" s="2"/>
      <c r="G171" s="2"/>
      <c r="H171" s="14"/>
      <c r="I171" s="2" t="s">
        <v>30</v>
      </c>
      <c r="J171" s="14"/>
      <c r="K171" s="88">
        <v>1.1200000000000001</v>
      </c>
      <c r="L171" s="89"/>
      <c r="M171" s="20">
        <f>K171*12*I152</f>
        <v>4777.92</v>
      </c>
    </row>
    <row r="172" spans="1:13">
      <c r="A172" s="13"/>
      <c r="B172" s="2"/>
      <c r="C172" s="2"/>
      <c r="D172" s="2"/>
      <c r="E172" s="2"/>
      <c r="F172" s="2"/>
      <c r="G172" s="2"/>
      <c r="H172" s="14"/>
      <c r="I172" s="2" t="s">
        <v>31</v>
      </c>
      <c r="J172" s="14"/>
      <c r="K172" s="2"/>
      <c r="L172" s="14"/>
      <c r="M172" s="20"/>
    </row>
    <row r="173" spans="1:13">
      <c r="A173" s="15"/>
      <c r="B173" s="9"/>
      <c r="C173" s="9"/>
      <c r="D173" s="9"/>
      <c r="E173" s="9"/>
      <c r="F173" s="9"/>
      <c r="G173" s="9"/>
      <c r="H173" s="16"/>
      <c r="I173" s="9" t="s">
        <v>32</v>
      </c>
      <c r="J173" s="16"/>
      <c r="K173" s="9"/>
      <c r="L173" s="16"/>
      <c r="M173" s="22"/>
    </row>
    <row r="174" spans="1:13">
      <c r="A174" s="113" t="s">
        <v>83</v>
      </c>
      <c r="B174" s="114"/>
      <c r="C174" s="114"/>
      <c r="D174" s="114"/>
      <c r="E174" s="114"/>
      <c r="F174" s="114"/>
      <c r="G174" s="114"/>
      <c r="H174" s="115"/>
      <c r="I174" s="43"/>
      <c r="J174" s="14"/>
      <c r="K174" s="116">
        <f>K175+K183</f>
        <v>1.59</v>
      </c>
      <c r="L174" s="117"/>
      <c r="M174" s="48">
        <f>M175+M183</f>
        <v>6782.94</v>
      </c>
    </row>
    <row r="175" spans="1:13">
      <c r="A175" s="92" t="s">
        <v>34</v>
      </c>
      <c r="B175" s="93"/>
      <c r="C175" s="93"/>
      <c r="D175" s="93"/>
      <c r="E175" s="93"/>
      <c r="F175" s="93"/>
      <c r="G175" s="93"/>
      <c r="H175" s="94"/>
      <c r="J175" s="14"/>
      <c r="K175" s="88">
        <f>K176+K177+K178+K180+K182</f>
        <v>0.93</v>
      </c>
      <c r="L175" s="89"/>
      <c r="M175" s="47">
        <f>M176+M177+M178+M180+M182</f>
        <v>3967.3799999999997</v>
      </c>
    </row>
    <row r="176" spans="1:13">
      <c r="A176" s="13" t="s">
        <v>35</v>
      </c>
      <c r="H176" s="14"/>
      <c r="I176" t="s">
        <v>36</v>
      </c>
      <c r="J176" s="14"/>
      <c r="K176" s="95">
        <v>0.33</v>
      </c>
      <c r="L176" s="96"/>
      <c r="M176" s="20">
        <f>K176*12*I152</f>
        <v>1407.78</v>
      </c>
    </row>
    <row r="177" spans="1:13">
      <c r="A177" s="13" t="s">
        <v>37</v>
      </c>
      <c r="H177" s="14"/>
      <c r="I177" t="s">
        <v>38</v>
      </c>
      <c r="J177" s="14"/>
      <c r="K177" s="95">
        <v>0.15</v>
      </c>
      <c r="L177" s="96"/>
      <c r="M177" s="20">
        <f>K177*12*I152</f>
        <v>639.9</v>
      </c>
    </row>
    <row r="178" spans="1:13">
      <c r="A178" s="13" t="s">
        <v>39</v>
      </c>
      <c r="H178" s="14"/>
      <c r="I178" t="s">
        <v>40</v>
      </c>
      <c r="J178" s="14"/>
      <c r="K178" s="95">
        <v>7.0000000000000007E-2</v>
      </c>
      <c r="L178" s="96"/>
      <c r="M178" s="20">
        <f>K178*12*I152</f>
        <v>298.62</v>
      </c>
    </row>
    <row r="179" spans="1:13">
      <c r="A179" s="13" t="s">
        <v>41</v>
      </c>
      <c r="H179" s="14"/>
      <c r="J179" s="14"/>
      <c r="L179" s="14"/>
      <c r="M179" s="20"/>
    </row>
    <row r="180" spans="1:13">
      <c r="A180" s="13" t="s">
        <v>42</v>
      </c>
      <c r="H180" s="14"/>
      <c r="I180" t="s">
        <v>43</v>
      </c>
      <c r="J180" s="14"/>
      <c r="K180" s="95">
        <v>0.35</v>
      </c>
      <c r="L180" s="96"/>
      <c r="M180" s="20">
        <f>K180*12*I152</f>
        <v>1493.0999999999997</v>
      </c>
    </row>
    <row r="181" spans="1:13">
      <c r="A181" s="13" t="s">
        <v>44</v>
      </c>
      <c r="H181" s="14"/>
      <c r="I181" t="s">
        <v>45</v>
      </c>
      <c r="J181" s="14"/>
      <c r="L181" s="14"/>
      <c r="M181" s="20"/>
    </row>
    <row r="182" spans="1:13">
      <c r="A182" s="13" t="s">
        <v>46</v>
      </c>
      <c r="H182" s="14"/>
      <c r="I182" t="s">
        <v>47</v>
      </c>
      <c r="J182" s="14"/>
      <c r="K182" s="95">
        <v>0.03</v>
      </c>
      <c r="L182" s="96"/>
      <c r="M182" s="20">
        <f>K182*12*I152</f>
        <v>127.97999999999999</v>
      </c>
    </row>
    <row r="183" spans="1:13">
      <c r="A183" s="92" t="s">
        <v>48</v>
      </c>
      <c r="B183" s="93"/>
      <c r="C183" s="93"/>
      <c r="D183" s="93"/>
      <c r="E183" s="93"/>
      <c r="F183" s="93"/>
      <c r="G183" s="93"/>
      <c r="H183" s="94"/>
      <c r="J183" s="14"/>
      <c r="K183" s="88">
        <f>K184+K185+K186+K187</f>
        <v>0.66</v>
      </c>
      <c r="L183" s="89"/>
      <c r="M183" s="47">
        <f>M184+M185+M186+M187</f>
        <v>2815.56</v>
      </c>
    </row>
    <row r="184" spans="1:13">
      <c r="A184" s="13" t="s">
        <v>49</v>
      </c>
      <c r="H184" s="14"/>
      <c r="I184" t="s">
        <v>40</v>
      </c>
      <c r="J184" s="14"/>
      <c r="K184" s="95">
        <v>0.19</v>
      </c>
      <c r="L184" s="96"/>
      <c r="M184" s="20">
        <f>K184*12*I152</f>
        <v>810.54000000000008</v>
      </c>
    </row>
    <row r="185" spans="1:13">
      <c r="A185" s="13" t="s">
        <v>50</v>
      </c>
      <c r="H185" s="14"/>
      <c r="I185" t="s">
        <v>51</v>
      </c>
      <c r="J185" s="14"/>
      <c r="K185" s="95">
        <v>0.05</v>
      </c>
      <c r="L185" s="96"/>
      <c r="M185" s="20">
        <f>K185*12*I152</f>
        <v>213.30000000000004</v>
      </c>
    </row>
    <row r="186" spans="1:13">
      <c r="A186" s="13" t="s">
        <v>52</v>
      </c>
      <c r="H186" s="14"/>
      <c r="I186" t="s">
        <v>36</v>
      </c>
      <c r="J186" s="14"/>
      <c r="K186" s="95">
        <v>0.39</v>
      </c>
      <c r="L186" s="96"/>
      <c r="M186" s="20">
        <f>K186*12*I152</f>
        <v>1663.74</v>
      </c>
    </row>
    <row r="187" spans="1:13">
      <c r="A187" s="13" t="s">
        <v>53</v>
      </c>
      <c r="H187" s="14"/>
      <c r="I187" t="s">
        <v>40</v>
      </c>
      <c r="J187" s="14"/>
      <c r="K187" s="97">
        <v>0.03</v>
      </c>
      <c r="L187" s="98"/>
      <c r="M187" s="22">
        <f>K187*12*I152</f>
        <v>127.97999999999999</v>
      </c>
    </row>
    <row r="188" spans="1:13" ht="15.75">
      <c r="A188" s="65" t="s">
        <v>84</v>
      </c>
      <c r="B188" s="66"/>
      <c r="C188" s="66"/>
      <c r="D188" s="66"/>
      <c r="E188" s="66"/>
      <c r="F188" s="66"/>
      <c r="G188" s="66"/>
      <c r="H188" s="67"/>
      <c r="I188" s="11"/>
      <c r="J188" s="23"/>
      <c r="K188" s="68">
        <f>K189+K190+K192+K194+K195</f>
        <v>0.53</v>
      </c>
      <c r="L188" s="69"/>
      <c r="M188" s="49">
        <f>M189+M190+M192+M194+M195</f>
        <v>2260.98</v>
      </c>
    </row>
    <row r="189" spans="1:13">
      <c r="A189" s="33" t="s">
        <v>54</v>
      </c>
      <c r="B189" s="7"/>
      <c r="C189" s="1"/>
      <c r="D189" s="1"/>
      <c r="E189" s="1"/>
      <c r="F189" s="1"/>
      <c r="G189" s="1"/>
      <c r="H189" s="14"/>
      <c r="I189" s="75" t="s">
        <v>55</v>
      </c>
      <c r="J189" s="76"/>
      <c r="K189" s="99">
        <v>0.37</v>
      </c>
      <c r="L189" s="100"/>
      <c r="M189" s="20">
        <f>K189*12*I152</f>
        <v>1578.4199999999998</v>
      </c>
    </row>
    <row r="190" spans="1:13">
      <c r="A190" s="33" t="s">
        <v>56</v>
      </c>
      <c r="B190" s="7"/>
      <c r="C190" s="1"/>
      <c r="D190" s="1"/>
      <c r="E190" s="1"/>
      <c r="F190" s="1"/>
      <c r="G190" s="1"/>
      <c r="H190" s="14"/>
      <c r="I190" s="75" t="s">
        <v>57</v>
      </c>
      <c r="J190" s="76"/>
      <c r="K190" s="77">
        <v>0.06</v>
      </c>
      <c r="L190" s="78"/>
      <c r="M190" s="20">
        <f>K190*12*I152</f>
        <v>255.95999999999998</v>
      </c>
    </row>
    <row r="191" spans="1:13">
      <c r="A191" s="33" t="s">
        <v>58</v>
      </c>
      <c r="B191" s="7"/>
      <c r="C191" s="1"/>
      <c r="D191" s="1"/>
      <c r="E191" s="1"/>
      <c r="F191" s="1"/>
      <c r="G191" s="1"/>
      <c r="H191" s="14"/>
      <c r="I191" s="36"/>
      <c r="J191" s="27"/>
      <c r="K191" s="34"/>
      <c r="L191" s="55"/>
      <c r="M191" s="20"/>
    </row>
    <row r="192" spans="1:13">
      <c r="A192" s="33" t="s">
        <v>59</v>
      </c>
      <c r="B192" s="7"/>
      <c r="C192" s="1"/>
      <c r="D192" s="1"/>
      <c r="E192" s="1"/>
      <c r="F192" s="1"/>
      <c r="G192" s="1"/>
      <c r="H192" s="14"/>
      <c r="I192" s="75" t="s">
        <v>60</v>
      </c>
      <c r="J192" s="76"/>
      <c r="K192" s="77">
        <v>0.04</v>
      </c>
      <c r="L192" s="78"/>
      <c r="M192" s="20">
        <f>K192*12*I152</f>
        <v>170.64</v>
      </c>
    </row>
    <row r="193" spans="1:13">
      <c r="A193" s="33" t="s">
        <v>61</v>
      </c>
      <c r="B193" s="7"/>
      <c r="C193" s="1"/>
      <c r="D193" s="1"/>
      <c r="E193" s="1"/>
      <c r="F193" s="1"/>
      <c r="G193" s="1"/>
      <c r="H193" s="14"/>
      <c r="I193" s="36"/>
      <c r="J193" s="27"/>
      <c r="K193" s="34"/>
      <c r="L193" s="55"/>
      <c r="M193" s="20"/>
    </row>
    <row r="194" spans="1:13">
      <c r="A194" s="33" t="s">
        <v>62</v>
      </c>
      <c r="B194" s="7"/>
      <c r="C194" s="1"/>
      <c r="D194" s="1"/>
      <c r="E194" s="1"/>
      <c r="F194" s="1"/>
      <c r="G194" s="1"/>
      <c r="H194" s="14"/>
      <c r="I194" s="75" t="s">
        <v>63</v>
      </c>
      <c r="J194" s="76"/>
      <c r="K194" s="77">
        <v>0.03</v>
      </c>
      <c r="L194" s="78"/>
      <c r="M194" s="20">
        <f>K194*12*I152</f>
        <v>127.97999999999999</v>
      </c>
    </row>
    <row r="195" spans="1:13">
      <c r="A195" s="42" t="s">
        <v>64</v>
      </c>
      <c r="B195" s="7"/>
      <c r="C195" s="1"/>
      <c r="D195" s="1"/>
      <c r="E195" s="1"/>
      <c r="F195" s="1"/>
      <c r="G195" s="1"/>
      <c r="H195" s="14"/>
      <c r="I195" s="75" t="s">
        <v>63</v>
      </c>
      <c r="J195" s="76"/>
      <c r="K195" s="79">
        <v>0.03</v>
      </c>
      <c r="L195" s="80"/>
      <c r="M195" s="22">
        <f>K195*12*I152</f>
        <v>127.97999999999999</v>
      </c>
    </row>
    <row r="196" spans="1:13" ht="15.75">
      <c r="A196" s="65" t="s">
        <v>0</v>
      </c>
      <c r="B196" s="66"/>
      <c r="C196" s="66"/>
      <c r="D196" s="66"/>
      <c r="E196" s="66"/>
      <c r="F196" s="66"/>
      <c r="G196" s="66"/>
      <c r="H196" s="67"/>
      <c r="I196" s="11" t="s">
        <v>65</v>
      </c>
      <c r="J196" s="23"/>
      <c r="K196" s="81">
        <v>0.15</v>
      </c>
      <c r="L196" s="82"/>
      <c r="M196" s="49">
        <f>K196*12*I152</f>
        <v>639.9</v>
      </c>
    </row>
    <row r="197" spans="1:13" ht="15.75">
      <c r="A197" s="83" t="s">
        <v>85</v>
      </c>
      <c r="B197" s="84"/>
      <c r="C197" s="84"/>
      <c r="D197" s="84"/>
      <c r="E197" s="84"/>
      <c r="F197" s="84"/>
      <c r="G197" s="84"/>
      <c r="H197" s="85"/>
      <c r="J197" s="14"/>
      <c r="K197" s="86"/>
      <c r="L197" s="87"/>
      <c r="M197" s="20"/>
    </row>
    <row r="198" spans="1:13">
      <c r="A198" s="13" t="s">
        <v>67</v>
      </c>
      <c r="D198" s="5"/>
      <c r="H198" s="14"/>
      <c r="J198" s="14"/>
      <c r="K198" s="37"/>
      <c r="L198" s="38"/>
      <c r="M198" s="20"/>
    </row>
    <row r="199" spans="1:13">
      <c r="A199" s="13" t="s">
        <v>68</v>
      </c>
      <c r="D199" s="5"/>
      <c r="H199" s="14"/>
      <c r="J199" s="14"/>
      <c r="K199" s="37"/>
      <c r="L199" s="38"/>
      <c r="M199" s="20"/>
    </row>
    <row r="200" spans="1:13">
      <c r="A200" s="13" t="s">
        <v>69</v>
      </c>
      <c r="D200" s="5"/>
      <c r="H200" s="14"/>
      <c r="J200" s="14"/>
      <c r="K200" s="37"/>
      <c r="L200" s="38"/>
      <c r="M200" s="20"/>
    </row>
    <row r="201" spans="1:13">
      <c r="A201" s="13" t="s">
        <v>70</v>
      </c>
      <c r="D201" s="5"/>
      <c r="F201" s="3"/>
      <c r="H201" s="14"/>
      <c r="J201" s="14"/>
      <c r="K201" s="37"/>
      <c r="L201" s="38"/>
      <c r="M201" s="20"/>
    </row>
    <row r="202" spans="1:13">
      <c r="A202" s="13" t="s">
        <v>71</v>
      </c>
      <c r="H202" s="14"/>
      <c r="J202" s="14"/>
      <c r="K202" s="88">
        <v>2.87</v>
      </c>
      <c r="L202" s="89"/>
      <c r="M202" s="47">
        <f>K202*12*I152</f>
        <v>12243.42</v>
      </c>
    </row>
    <row r="203" spans="1:13">
      <c r="A203" s="13" t="s">
        <v>72</v>
      </c>
      <c r="H203" s="14"/>
      <c r="J203" s="14"/>
      <c r="L203" s="14"/>
      <c r="M203" s="20"/>
    </row>
    <row r="204" spans="1:13">
      <c r="A204" s="13" t="s">
        <v>73</v>
      </c>
      <c r="H204" s="14"/>
      <c r="J204" s="14"/>
      <c r="L204" s="14"/>
      <c r="M204" s="20"/>
    </row>
    <row r="205" spans="1:13">
      <c r="A205" s="15" t="s">
        <v>74</v>
      </c>
      <c r="B205" s="9"/>
      <c r="C205" s="9"/>
      <c r="D205" s="9"/>
      <c r="E205" s="9"/>
      <c r="F205" s="9"/>
      <c r="G205" s="9"/>
      <c r="H205" s="16"/>
      <c r="I205" s="9"/>
      <c r="J205" s="16"/>
      <c r="K205" s="9"/>
      <c r="L205" s="16"/>
      <c r="M205" s="22"/>
    </row>
    <row r="206" spans="1:13">
      <c r="A206" s="70" t="s">
        <v>66</v>
      </c>
      <c r="B206" s="71"/>
      <c r="C206" s="71"/>
      <c r="D206" s="71"/>
      <c r="E206" s="71"/>
      <c r="F206" s="71"/>
      <c r="G206" s="71"/>
      <c r="H206" s="72"/>
      <c r="J206" s="25"/>
      <c r="K206" s="68">
        <f>K158+K165+K171+K174+K196+K188+K202+K168</f>
        <v>16</v>
      </c>
      <c r="L206" s="69"/>
      <c r="M206" s="22">
        <f>M152+M168+M171+M174+M188+M196+M202</f>
        <v>68256</v>
      </c>
    </row>
    <row r="207" spans="1:13">
      <c r="A207" s="70" t="s">
        <v>4</v>
      </c>
      <c r="B207" s="71"/>
      <c r="C207" s="71"/>
      <c r="D207" s="71"/>
      <c r="E207" s="71"/>
      <c r="F207" s="71"/>
      <c r="G207" s="71"/>
      <c r="H207" s="72"/>
      <c r="I207" s="11"/>
      <c r="J207" s="24"/>
      <c r="K207" s="90">
        <v>17.84</v>
      </c>
      <c r="L207" s="91"/>
      <c r="M207" s="22">
        <f>K207*12*I152</f>
        <v>76105.439999999988</v>
      </c>
    </row>
    <row r="208" spans="1:13" ht="15.75">
      <c r="A208" s="65" t="s">
        <v>77</v>
      </c>
      <c r="B208" s="66"/>
      <c r="C208" s="66"/>
      <c r="D208" s="66"/>
      <c r="E208" s="66"/>
      <c r="F208" s="66"/>
      <c r="G208" s="66"/>
      <c r="H208" s="67"/>
      <c r="I208" s="11"/>
      <c r="J208" s="23"/>
      <c r="K208" s="68">
        <v>3.15</v>
      </c>
      <c r="L208" s="69"/>
      <c r="M208" s="22">
        <f>K208*12*I152</f>
        <v>13437.9</v>
      </c>
    </row>
    <row r="209" spans="1:13" ht="15.75">
      <c r="A209" s="65" t="s">
        <v>78</v>
      </c>
      <c r="B209" s="66"/>
      <c r="C209" s="66"/>
      <c r="D209" s="66"/>
      <c r="E209" s="66"/>
      <c r="F209" s="66"/>
      <c r="G209" s="66"/>
      <c r="H209" s="67"/>
      <c r="I209" s="11"/>
      <c r="J209" s="23"/>
      <c r="K209" s="68">
        <v>0.99</v>
      </c>
      <c r="L209" s="69"/>
      <c r="M209" s="22">
        <f>K209*12*I152</f>
        <v>4223.3399999999992</v>
      </c>
    </row>
    <row r="210" spans="1:13">
      <c r="A210" s="70" t="s">
        <v>2</v>
      </c>
      <c r="B210" s="71"/>
      <c r="C210" s="71"/>
      <c r="D210" s="71"/>
      <c r="E210" s="71"/>
      <c r="F210" s="71"/>
      <c r="G210" s="71"/>
      <c r="H210" s="72"/>
      <c r="I210" s="11"/>
      <c r="J210" s="23"/>
      <c r="K210" s="73">
        <v>1.29</v>
      </c>
      <c r="L210" s="74"/>
      <c r="M210" s="22">
        <f>K210*12*I152</f>
        <v>5503.14</v>
      </c>
    </row>
    <row r="211" spans="1:13">
      <c r="A211" s="70" t="s">
        <v>75</v>
      </c>
      <c r="B211" s="71"/>
      <c r="C211" s="71"/>
      <c r="D211" s="71"/>
      <c r="E211" s="71"/>
      <c r="F211" s="71"/>
      <c r="G211" s="71"/>
      <c r="H211" s="72"/>
      <c r="I211" s="11"/>
      <c r="J211" s="24"/>
      <c r="K211" s="68">
        <f>K206+K208+K209+K210+K207</f>
        <v>39.269999999999996</v>
      </c>
      <c r="L211" s="69"/>
      <c r="M211" s="22">
        <f>M206+M207+M208+M209+M210</f>
        <v>167525.82</v>
      </c>
    </row>
    <row r="213" spans="1:13">
      <c r="A213" s="101" t="s">
        <v>7</v>
      </c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1:13">
      <c r="A214" s="102" t="s">
        <v>76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</row>
    <row r="215" spans="1:13">
      <c r="A215" s="103" t="s">
        <v>94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</row>
    <row r="216" spans="1:13">
      <c r="A216" s="17"/>
      <c r="B216" s="19"/>
      <c r="C216" s="19" t="s">
        <v>8</v>
      </c>
      <c r="D216" s="19"/>
      <c r="E216" s="19"/>
      <c r="F216" s="19"/>
      <c r="G216" s="19"/>
      <c r="H216" s="18"/>
      <c r="I216" s="19" t="s">
        <v>9</v>
      </c>
      <c r="J216" s="18"/>
      <c r="K216" s="39" t="s">
        <v>10</v>
      </c>
      <c r="L216" s="40"/>
      <c r="M216" s="21"/>
    </row>
    <row r="217" spans="1:13">
      <c r="A217" s="13"/>
      <c r="B217" s="2"/>
      <c r="C217" s="2"/>
      <c r="D217" s="2"/>
      <c r="E217" s="2"/>
      <c r="F217" s="2"/>
      <c r="G217" s="2"/>
      <c r="H217" s="14"/>
      <c r="I217" s="2"/>
      <c r="J217" s="14"/>
      <c r="K217" s="26" t="s">
        <v>11</v>
      </c>
      <c r="L217" s="27"/>
      <c r="M217" s="45" t="s">
        <v>1</v>
      </c>
    </row>
    <row r="218" spans="1:13">
      <c r="A218" s="15"/>
      <c r="B218" s="9"/>
      <c r="C218" s="9"/>
      <c r="D218" s="9"/>
      <c r="E218" s="9"/>
      <c r="F218" s="9"/>
      <c r="G218" s="9"/>
      <c r="H218" s="16"/>
      <c r="I218" s="104" t="s">
        <v>87</v>
      </c>
      <c r="J218" s="105"/>
      <c r="K218" s="9" t="s">
        <v>12</v>
      </c>
      <c r="L218" s="16"/>
      <c r="M218" s="46" t="s">
        <v>86</v>
      </c>
    </row>
    <row r="219" spans="1:13">
      <c r="A219" s="70" t="s">
        <v>80</v>
      </c>
      <c r="B219" s="71"/>
      <c r="C219" s="71"/>
      <c r="D219" s="71"/>
      <c r="E219" s="71"/>
      <c r="F219" s="71"/>
      <c r="G219" s="71"/>
      <c r="H219" s="72"/>
      <c r="I219" s="106">
        <v>219.9</v>
      </c>
      <c r="J219" s="107"/>
      <c r="K219" s="108">
        <f>K225+K232</f>
        <v>7.5</v>
      </c>
      <c r="L219" s="109"/>
      <c r="M219" s="22">
        <f>M225+M232</f>
        <v>19791</v>
      </c>
    </row>
    <row r="220" spans="1:13">
      <c r="A220" s="28" t="s">
        <v>13</v>
      </c>
      <c r="F220" s="2"/>
      <c r="H220" s="14"/>
      <c r="J220" s="14"/>
      <c r="L220" s="14"/>
      <c r="M220" s="20"/>
    </row>
    <row r="221" spans="1:13">
      <c r="A221" s="28" t="s">
        <v>14</v>
      </c>
      <c r="F221" s="2"/>
      <c r="H221" s="14"/>
      <c r="J221" s="14"/>
      <c r="L221" s="14"/>
      <c r="M221" s="20"/>
    </row>
    <row r="222" spans="1:13">
      <c r="A222" s="29" t="s">
        <v>15</v>
      </c>
      <c r="B222" s="4"/>
      <c r="C222" s="4"/>
      <c r="D222" s="4"/>
      <c r="E222" s="4"/>
      <c r="F222" s="6"/>
      <c r="G222" s="4"/>
      <c r="H222" s="30"/>
      <c r="J222" s="14"/>
      <c r="L222" s="14"/>
      <c r="M222" s="20"/>
    </row>
    <row r="223" spans="1:13">
      <c r="A223" s="29" t="s">
        <v>16</v>
      </c>
      <c r="B223" s="4"/>
      <c r="C223" s="4"/>
      <c r="D223" s="4"/>
      <c r="E223" s="4"/>
      <c r="F223" s="6"/>
      <c r="G223" s="4"/>
      <c r="H223" s="30"/>
      <c r="J223" s="14"/>
      <c r="L223" s="14"/>
      <c r="M223" s="20"/>
    </row>
    <row r="224" spans="1:13">
      <c r="A224" s="29" t="s">
        <v>17</v>
      </c>
      <c r="B224" s="4"/>
      <c r="C224" s="4"/>
      <c r="D224" s="4"/>
      <c r="E224" s="4"/>
      <c r="F224" s="6"/>
      <c r="G224" s="4"/>
      <c r="H224" s="30"/>
      <c r="J224" s="14"/>
      <c r="L224" s="14"/>
      <c r="M224" s="20"/>
    </row>
    <row r="225" spans="1:13">
      <c r="A225" s="29" t="s">
        <v>18</v>
      </c>
      <c r="B225" s="4"/>
      <c r="C225" s="4"/>
      <c r="D225" s="4"/>
      <c r="E225" s="4"/>
      <c r="F225" s="6"/>
      <c r="G225" s="4"/>
      <c r="H225" s="30"/>
      <c r="J225" s="14"/>
      <c r="K225" s="95">
        <v>4.12</v>
      </c>
      <c r="L225" s="96"/>
      <c r="M225" s="20">
        <f>K225*I219*12</f>
        <v>10871.856</v>
      </c>
    </row>
    <row r="226" spans="1:13">
      <c r="A226" s="29" t="s">
        <v>19</v>
      </c>
      <c r="B226" s="4"/>
      <c r="C226" s="4"/>
      <c r="D226" s="4"/>
      <c r="E226" s="4"/>
      <c r="F226" s="6"/>
      <c r="G226" s="4"/>
      <c r="H226" s="30"/>
      <c r="J226" s="14"/>
      <c r="L226" s="14"/>
      <c r="M226" s="20"/>
    </row>
    <row r="227" spans="1:13">
      <c r="A227" s="29" t="s">
        <v>20</v>
      </c>
      <c r="B227" s="4"/>
      <c r="C227" s="4"/>
      <c r="D227" s="4"/>
      <c r="E227" s="4"/>
      <c r="F227" s="6"/>
      <c r="G227" s="4"/>
      <c r="H227" s="30"/>
      <c r="J227" s="14"/>
      <c r="L227" s="14"/>
      <c r="M227" s="20"/>
    </row>
    <row r="228" spans="1:13">
      <c r="A228" s="29" t="s">
        <v>21</v>
      </c>
      <c r="B228" s="4"/>
      <c r="C228" s="4"/>
      <c r="D228" s="4"/>
      <c r="E228" s="4"/>
      <c r="F228" s="6"/>
      <c r="G228" s="4"/>
      <c r="H228" s="30"/>
      <c r="J228" s="14"/>
      <c r="L228" s="14"/>
      <c r="M228" s="20"/>
    </row>
    <row r="229" spans="1:13">
      <c r="A229" s="28" t="s">
        <v>22</v>
      </c>
      <c r="B229" s="4"/>
      <c r="C229" s="4"/>
      <c r="D229" s="4"/>
      <c r="E229" s="4"/>
      <c r="F229" s="6"/>
      <c r="G229" s="4"/>
      <c r="H229" s="30"/>
      <c r="J229" s="14"/>
      <c r="L229" s="14"/>
      <c r="M229" s="20"/>
    </row>
    <row r="230" spans="1:13">
      <c r="A230" s="29" t="s">
        <v>23</v>
      </c>
      <c r="B230" s="4"/>
      <c r="C230" s="4"/>
      <c r="D230" s="4"/>
      <c r="E230" s="4"/>
      <c r="F230" s="6"/>
      <c r="G230" s="4"/>
      <c r="H230" s="30"/>
      <c r="J230" s="14"/>
      <c r="L230" s="14"/>
      <c r="M230" s="20"/>
    </row>
    <row r="231" spans="1:13">
      <c r="A231" s="29" t="s">
        <v>24</v>
      </c>
      <c r="B231" s="4"/>
      <c r="C231" s="4"/>
      <c r="D231" s="4"/>
      <c r="E231" s="4"/>
      <c r="F231" s="6"/>
      <c r="G231" s="4"/>
      <c r="H231" s="30"/>
      <c r="J231" s="14"/>
      <c r="L231" s="14"/>
      <c r="M231" s="20"/>
    </row>
    <row r="232" spans="1:13">
      <c r="A232" s="29" t="s">
        <v>25</v>
      </c>
      <c r="B232" s="4"/>
      <c r="C232" s="4"/>
      <c r="D232" s="4"/>
      <c r="E232" s="4"/>
      <c r="F232" s="6"/>
      <c r="G232" s="4"/>
      <c r="H232" s="30"/>
      <c r="J232" s="14"/>
      <c r="K232" s="95">
        <v>3.38</v>
      </c>
      <c r="L232" s="96"/>
      <c r="M232" s="20">
        <f>K232*I219*12</f>
        <v>8919.1440000000002</v>
      </c>
    </row>
    <row r="233" spans="1:13">
      <c r="A233" s="29" t="s">
        <v>26</v>
      </c>
      <c r="B233" s="4"/>
      <c r="C233" s="4"/>
      <c r="D233" s="4"/>
      <c r="E233" s="4"/>
      <c r="F233" s="6"/>
      <c r="G233" s="4"/>
      <c r="H233" s="30"/>
      <c r="J233" s="14"/>
      <c r="L233" s="14"/>
      <c r="M233" s="20"/>
    </row>
    <row r="234" spans="1:13">
      <c r="A234" s="31" t="s">
        <v>27</v>
      </c>
      <c r="B234" s="10"/>
      <c r="C234" s="10"/>
      <c r="D234" s="10"/>
      <c r="E234" s="10"/>
      <c r="F234" s="10"/>
      <c r="G234" s="10"/>
      <c r="H234" s="32"/>
      <c r="I234" s="9"/>
      <c r="J234" s="16"/>
      <c r="K234" s="9"/>
      <c r="L234" s="16"/>
      <c r="M234" s="22"/>
    </row>
    <row r="235" spans="1:13" ht="15.75">
      <c r="A235" s="65" t="s">
        <v>81</v>
      </c>
      <c r="B235" s="66"/>
      <c r="C235" s="66"/>
      <c r="D235" s="66"/>
      <c r="E235" s="66"/>
      <c r="F235" s="66"/>
      <c r="G235" s="66"/>
      <c r="H235" s="67"/>
      <c r="I235" s="11"/>
      <c r="J235" s="23"/>
      <c r="K235" s="63">
        <v>2.2400000000000002</v>
      </c>
      <c r="L235" s="64"/>
      <c r="M235" s="12">
        <f>K235*12*I219</f>
        <v>5910.9120000000003</v>
      </c>
    </row>
    <row r="236" spans="1:13">
      <c r="A236" s="110" t="s">
        <v>82</v>
      </c>
      <c r="B236" s="111"/>
      <c r="C236" s="111"/>
      <c r="D236" s="111"/>
      <c r="E236" s="111"/>
      <c r="F236" s="111"/>
      <c r="G236" s="111"/>
      <c r="H236" s="112"/>
      <c r="I236" s="2" t="s">
        <v>28</v>
      </c>
      <c r="J236" s="14"/>
      <c r="K236" s="2"/>
      <c r="L236" s="14"/>
      <c r="M236" s="20"/>
    </row>
    <row r="237" spans="1:13">
      <c r="A237" s="13"/>
      <c r="B237" s="2"/>
      <c r="C237" s="2"/>
      <c r="D237" s="2"/>
      <c r="E237" s="2"/>
      <c r="F237" s="2"/>
      <c r="G237" s="2"/>
      <c r="H237" s="14"/>
      <c r="I237" s="2" t="s">
        <v>29</v>
      </c>
      <c r="J237" s="14"/>
      <c r="K237" s="2"/>
      <c r="L237" s="14"/>
      <c r="M237" s="20"/>
    </row>
    <row r="238" spans="1:13">
      <c r="A238" s="13"/>
      <c r="B238" s="2"/>
      <c r="C238" s="2"/>
      <c r="D238" s="2"/>
      <c r="E238" s="2"/>
      <c r="F238" s="2"/>
      <c r="G238" s="2"/>
      <c r="H238" s="14"/>
      <c r="I238" s="2" t="s">
        <v>30</v>
      </c>
      <c r="J238" s="14"/>
      <c r="K238" s="88">
        <v>1.1200000000000001</v>
      </c>
      <c r="L238" s="89"/>
      <c r="M238" s="20">
        <f>K238*12*I219</f>
        <v>2955.4560000000001</v>
      </c>
    </row>
    <row r="239" spans="1:13">
      <c r="A239" s="13"/>
      <c r="B239" s="2"/>
      <c r="C239" s="2"/>
      <c r="D239" s="2"/>
      <c r="E239" s="2"/>
      <c r="F239" s="2"/>
      <c r="G239" s="2"/>
      <c r="H239" s="14"/>
      <c r="I239" s="2" t="s">
        <v>31</v>
      </c>
      <c r="J239" s="14"/>
      <c r="K239" s="2"/>
      <c r="L239" s="14"/>
      <c r="M239" s="20"/>
    </row>
    <row r="240" spans="1:13">
      <c r="A240" s="15"/>
      <c r="B240" s="9"/>
      <c r="C240" s="9"/>
      <c r="D240" s="9"/>
      <c r="E240" s="9"/>
      <c r="F240" s="9"/>
      <c r="G240" s="9"/>
      <c r="H240" s="16"/>
      <c r="I240" s="9" t="s">
        <v>32</v>
      </c>
      <c r="J240" s="16"/>
      <c r="K240" s="9"/>
      <c r="L240" s="16"/>
      <c r="M240" s="22"/>
    </row>
    <row r="241" spans="1:13" ht="15.75">
      <c r="A241" s="83" t="s">
        <v>85</v>
      </c>
      <c r="B241" s="84"/>
      <c r="C241" s="84"/>
      <c r="D241" s="84"/>
      <c r="E241" s="84"/>
      <c r="F241" s="84"/>
      <c r="G241" s="84"/>
      <c r="H241" s="85"/>
      <c r="J241" s="14"/>
      <c r="K241" s="86"/>
      <c r="L241" s="87"/>
      <c r="M241" s="20"/>
    </row>
    <row r="242" spans="1:13">
      <c r="A242" s="13" t="s">
        <v>67</v>
      </c>
      <c r="D242" s="5"/>
      <c r="H242" s="14"/>
      <c r="J242" s="14"/>
      <c r="K242" s="37"/>
      <c r="L242" s="38"/>
      <c r="M242" s="20"/>
    </row>
    <row r="243" spans="1:13">
      <c r="A243" s="13" t="s">
        <v>68</v>
      </c>
      <c r="D243" s="5"/>
      <c r="H243" s="14"/>
      <c r="J243" s="14"/>
      <c r="K243" s="37"/>
      <c r="L243" s="38"/>
      <c r="M243" s="20"/>
    </row>
    <row r="244" spans="1:13">
      <c r="A244" s="13" t="s">
        <v>69</v>
      </c>
      <c r="D244" s="5"/>
      <c r="H244" s="14"/>
      <c r="J244" s="14"/>
      <c r="K244" s="37"/>
      <c r="L244" s="38"/>
      <c r="M244" s="20"/>
    </row>
    <row r="245" spans="1:13">
      <c r="A245" s="13" t="s">
        <v>70</v>
      </c>
      <c r="D245" s="5"/>
      <c r="F245" s="3"/>
      <c r="H245" s="14"/>
      <c r="J245" s="14"/>
      <c r="K245" s="37"/>
      <c r="L245" s="38"/>
      <c r="M245" s="20"/>
    </row>
    <row r="246" spans="1:13">
      <c r="A246" s="13" t="s">
        <v>71</v>
      </c>
      <c r="H246" s="14"/>
      <c r="J246" s="14"/>
      <c r="K246" s="88">
        <v>0.81</v>
      </c>
      <c r="L246" s="89"/>
      <c r="M246" s="47">
        <f>K246*12*I219</f>
        <v>2137.4280000000003</v>
      </c>
    </row>
    <row r="247" spans="1:13">
      <c r="A247" s="13" t="s">
        <v>72</v>
      </c>
      <c r="H247" s="14"/>
      <c r="J247" s="14"/>
      <c r="L247" s="14"/>
      <c r="M247" s="20"/>
    </row>
    <row r="248" spans="1:13">
      <c r="A248" s="13" t="s">
        <v>73</v>
      </c>
      <c r="H248" s="14"/>
      <c r="J248" s="14"/>
      <c r="L248" s="14"/>
      <c r="M248" s="20"/>
    </row>
    <row r="249" spans="1:13">
      <c r="A249" s="15" t="s">
        <v>74</v>
      </c>
      <c r="B249" s="9"/>
      <c r="C249" s="9"/>
      <c r="D249" s="9"/>
      <c r="E249" s="9"/>
      <c r="F249" s="9"/>
      <c r="G249" s="9"/>
      <c r="H249" s="16"/>
      <c r="I249" s="9"/>
      <c r="J249" s="16"/>
      <c r="K249" s="9"/>
      <c r="L249" s="16"/>
      <c r="M249" s="22"/>
    </row>
    <row r="250" spans="1:13">
      <c r="A250" s="70" t="s">
        <v>66</v>
      </c>
      <c r="B250" s="71"/>
      <c r="C250" s="71"/>
      <c r="D250" s="71"/>
      <c r="E250" s="71"/>
      <c r="F250" s="71"/>
      <c r="G250" s="71"/>
      <c r="H250" s="72"/>
      <c r="J250" s="25"/>
      <c r="K250" s="68">
        <f>K225+K232+K238+K246+K235</f>
        <v>11.670000000000002</v>
      </c>
      <c r="L250" s="69"/>
      <c r="M250" s="22">
        <f>M219+M235+M238+M246</f>
        <v>30794.796000000002</v>
      </c>
    </row>
    <row r="251" spans="1:13" ht="15.75">
      <c r="A251" s="65" t="s">
        <v>77</v>
      </c>
      <c r="B251" s="66"/>
      <c r="C251" s="66"/>
      <c r="D251" s="66"/>
      <c r="E251" s="66"/>
      <c r="F251" s="66"/>
      <c r="G251" s="66"/>
      <c r="H251" s="67"/>
      <c r="I251" s="11"/>
      <c r="J251" s="23"/>
      <c r="K251" s="68">
        <v>3.15</v>
      </c>
      <c r="L251" s="69"/>
      <c r="M251" s="22">
        <f>K251*12*I219</f>
        <v>8312.2199999999993</v>
      </c>
    </row>
    <row r="252" spans="1:13" ht="15.75">
      <c r="A252" s="65" t="s">
        <v>78</v>
      </c>
      <c r="B252" s="66"/>
      <c r="C252" s="66"/>
      <c r="D252" s="66"/>
      <c r="E252" s="66"/>
      <c r="F252" s="66"/>
      <c r="G252" s="66"/>
      <c r="H252" s="67"/>
      <c r="I252" s="11"/>
      <c r="J252" s="23"/>
      <c r="K252" s="68">
        <v>0.99</v>
      </c>
      <c r="L252" s="69"/>
      <c r="M252" s="22">
        <f>K252*12*I219</f>
        <v>2612.4119999999998</v>
      </c>
    </row>
    <row r="253" spans="1:13">
      <c r="A253" s="70" t="s">
        <v>75</v>
      </c>
      <c r="B253" s="71"/>
      <c r="C253" s="71"/>
      <c r="D253" s="71"/>
      <c r="E253" s="71"/>
      <c r="F253" s="71"/>
      <c r="G253" s="71"/>
      <c r="H253" s="72"/>
      <c r="I253" s="11"/>
      <c r="J253" s="24"/>
      <c r="K253" s="68">
        <f>K250+K251+K252</f>
        <v>15.810000000000002</v>
      </c>
      <c r="L253" s="69"/>
      <c r="M253" s="22">
        <f>M250+M251+M252</f>
        <v>41719.428</v>
      </c>
    </row>
    <row r="255" spans="1:13">
      <c r="A255" s="101" t="s">
        <v>7</v>
      </c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</row>
    <row r="256" spans="1:13">
      <c r="A256" s="102" t="s">
        <v>76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</row>
    <row r="257" spans="1:13">
      <c r="A257" s="103" t="s">
        <v>95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</row>
    <row r="258" spans="1:13">
      <c r="A258" s="17"/>
      <c r="B258" s="19"/>
      <c r="C258" s="19" t="s">
        <v>8</v>
      </c>
      <c r="D258" s="19"/>
      <c r="E258" s="19"/>
      <c r="F258" s="19"/>
      <c r="G258" s="19"/>
      <c r="H258" s="18"/>
      <c r="I258" s="19" t="s">
        <v>9</v>
      </c>
      <c r="J258" s="18"/>
      <c r="K258" s="39" t="s">
        <v>10</v>
      </c>
      <c r="L258" s="40"/>
      <c r="M258" s="21"/>
    </row>
    <row r="259" spans="1:13">
      <c r="A259" s="13"/>
      <c r="B259" s="2"/>
      <c r="C259" s="2"/>
      <c r="D259" s="2"/>
      <c r="E259" s="2"/>
      <c r="F259" s="2"/>
      <c r="G259" s="2"/>
      <c r="H259" s="14"/>
      <c r="I259" s="2"/>
      <c r="J259" s="14"/>
      <c r="K259" s="26" t="s">
        <v>11</v>
      </c>
      <c r="L259" s="27"/>
      <c r="M259" s="45" t="s">
        <v>1</v>
      </c>
    </row>
    <row r="260" spans="1:13">
      <c r="A260" s="15"/>
      <c r="B260" s="9"/>
      <c r="C260" s="9"/>
      <c r="D260" s="9"/>
      <c r="E260" s="9"/>
      <c r="F260" s="9"/>
      <c r="G260" s="9"/>
      <c r="H260" s="16"/>
      <c r="I260" s="104" t="s">
        <v>87</v>
      </c>
      <c r="J260" s="105"/>
      <c r="K260" s="9" t="s">
        <v>12</v>
      </c>
      <c r="L260" s="16"/>
      <c r="M260" s="46" t="s">
        <v>86</v>
      </c>
    </row>
    <row r="261" spans="1:13">
      <c r="A261" s="70" t="s">
        <v>80</v>
      </c>
      <c r="B261" s="71"/>
      <c r="C261" s="71"/>
      <c r="D261" s="71"/>
      <c r="E261" s="71"/>
      <c r="F261" s="71"/>
      <c r="G261" s="71"/>
      <c r="H261" s="72"/>
      <c r="I261" s="106">
        <v>714.2</v>
      </c>
      <c r="J261" s="107"/>
      <c r="K261" s="108">
        <f>K267+K274</f>
        <v>7.5</v>
      </c>
      <c r="L261" s="109"/>
      <c r="M261" s="22">
        <f>M267+M274</f>
        <v>64278</v>
      </c>
    </row>
    <row r="262" spans="1:13">
      <c r="A262" s="28" t="s">
        <v>13</v>
      </c>
      <c r="F262" s="2"/>
      <c r="H262" s="14"/>
      <c r="J262" s="14"/>
      <c r="L262" s="14"/>
      <c r="M262" s="20"/>
    </row>
    <row r="263" spans="1:13">
      <c r="A263" s="28" t="s">
        <v>14</v>
      </c>
      <c r="F263" s="2"/>
      <c r="H263" s="14"/>
      <c r="J263" s="14"/>
      <c r="L263" s="14"/>
      <c r="M263" s="20"/>
    </row>
    <row r="264" spans="1:13">
      <c r="A264" s="29" t="s">
        <v>15</v>
      </c>
      <c r="B264" s="4"/>
      <c r="C264" s="4"/>
      <c r="D264" s="4"/>
      <c r="E264" s="4"/>
      <c r="F264" s="6"/>
      <c r="G264" s="4"/>
      <c r="H264" s="30"/>
      <c r="J264" s="14"/>
      <c r="L264" s="14"/>
      <c r="M264" s="20"/>
    </row>
    <row r="265" spans="1:13">
      <c r="A265" s="29" t="s">
        <v>16</v>
      </c>
      <c r="B265" s="4"/>
      <c r="C265" s="4"/>
      <c r="D265" s="4"/>
      <c r="E265" s="4"/>
      <c r="F265" s="6"/>
      <c r="G265" s="4"/>
      <c r="H265" s="30"/>
      <c r="J265" s="14"/>
      <c r="L265" s="14"/>
      <c r="M265" s="20"/>
    </row>
    <row r="266" spans="1:13">
      <c r="A266" s="29" t="s">
        <v>17</v>
      </c>
      <c r="B266" s="4"/>
      <c r="C266" s="4"/>
      <c r="D266" s="4"/>
      <c r="E266" s="4"/>
      <c r="F266" s="6"/>
      <c r="G266" s="4"/>
      <c r="H266" s="30"/>
      <c r="J266" s="14"/>
      <c r="L266" s="14"/>
      <c r="M266" s="20"/>
    </row>
    <row r="267" spans="1:13">
      <c r="A267" s="29" t="s">
        <v>18</v>
      </c>
      <c r="B267" s="4"/>
      <c r="C267" s="4"/>
      <c r="D267" s="4"/>
      <c r="E267" s="4"/>
      <c r="F267" s="6"/>
      <c r="G267" s="4"/>
      <c r="H267" s="30"/>
      <c r="J267" s="14"/>
      <c r="K267" s="95">
        <v>4.12</v>
      </c>
      <c r="L267" s="96"/>
      <c r="M267" s="20">
        <f>K267*I261*12</f>
        <v>35310.048000000003</v>
      </c>
    </row>
    <row r="268" spans="1:13">
      <c r="A268" s="29" t="s">
        <v>19</v>
      </c>
      <c r="B268" s="4"/>
      <c r="C268" s="4"/>
      <c r="D268" s="4"/>
      <c r="E268" s="4"/>
      <c r="F268" s="6"/>
      <c r="G268" s="4"/>
      <c r="H268" s="30"/>
      <c r="J268" s="14"/>
      <c r="L268" s="14"/>
      <c r="M268" s="20"/>
    </row>
    <row r="269" spans="1:13">
      <c r="A269" s="29" t="s">
        <v>20</v>
      </c>
      <c r="B269" s="4"/>
      <c r="C269" s="4"/>
      <c r="D269" s="4"/>
      <c r="E269" s="4"/>
      <c r="F269" s="6"/>
      <c r="G269" s="4"/>
      <c r="H269" s="30"/>
      <c r="J269" s="14"/>
      <c r="L269" s="14"/>
      <c r="M269" s="20"/>
    </row>
    <row r="270" spans="1:13">
      <c r="A270" s="29" t="s">
        <v>21</v>
      </c>
      <c r="B270" s="4"/>
      <c r="C270" s="4"/>
      <c r="D270" s="4"/>
      <c r="E270" s="4"/>
      <c r="F270" s="6"/>
      <c r="G270" s="4"/>
      <c r="H270" s="30"/>
      <c r="J270" s="14"/>
      <c r="L270" s="14"/>
      <c r="M270" s="20"/>
    </row>
    <row r="271" spans="1:13">
      <c r="A271" s="28" t="s">
        <v>22</v>
      </c>
      <c r="B271" s="4"/>
      <c r="C271" s="4"/>
      <c r="D271" s="4"/>
      <c r="E271" s="4"/>
      <c r="F271" s="6"/>
      <c r="G271" s="4"/>
      <c r="H271" s="30"/>
      <c r="J271" s="14"/>
      <c r="L271" s="14"/>
      <c r="M271" s="20"/>
    </row>
    <row r="272" spans="1:13">
      <c r="A272" s="29" t="s">
        <v>23</v>
      </c>
      <c r="B272" s="4"/>
      <c r="C272" s="4"/>
      <c r="D272" s="4"/>
      <c r="E272" s="4"/>
      <c r="F272" s="6"/>
      <c r="G272" s="4"/>
      <c r="H272" s="30"/>
      <c r="J272" s="14"/>
      <c r="L272" s="14"/>
      <c r="M272" s="20"/>
    </row>
    <row r="273" spans="1:13">
      <c r="A273" s="29" t="s">
        <v>24</v>
      </c>
      <c r="B273" s="4"/>
      <c r="C273" s="4"/>
      <c r="D273" s="4"/>
      <c r="E273" s="4"/>
      <c r="F273" s="6"/>
      <c r="G273" s="4"/>
      <c r="H273" s="30"/>
      <c r="J273" s="14"/>
      <c r="L273" s="14"/>
      <c r="M273" s="20"/>
    </row>
    <row r="274" spans="1:13">
      <c r="A274" s="29" t="s">
        <v>25</v>
      </c>
      <c r="B274" s="4"/>
      <c r="C274" s="4"/>
      <c r="D274" s="4"/>
      <c r="E274" s="4"/>
      <c r="F274" s="6"/>
      <c r="G274" s="4"/>
      <c r="H274" s="30"/>
      <c r="J274" s="14"/>
      <c r="K274" s="95">
        <v>3.38</v>
      </c>
      <c r="L274" s="96"/>
      <c r="M274" s="20">
        <f>K274*I261*12</f>
        <v>28967.952000000001</v>
      </c>
    </row>
    <row r="275" spans="1:13">
      <c r="A275" s="29" t="s">
        <v>26</v>
      </c>
      <c r="B275" s="4"/>
      <c r="C275" s="4"/>
      <c r="D275" s="4"/>
      <c r="E275" s="4"/>
      <c r="F275" s="6"/>
      <c r="G275" s="4"/>
      <c r="H275" s="30"/>
      <c r="J275" s="14"/>
      <c r="L275" s="14"/>
      <c r="M275" s="20"/>
    </row>
    <row r="276" spans="1:13">
      <c r="A276" s="31" t="s">
        <v>27</v>
      </c>
      <c r="B276" s="10"/>
      <c r="C276" s="10"/>
      <c r="D276" s="10"/>
      <c r="E276" s="10"/>
      <c r="F276" s="10"/>
      <c r="G276" s="10"/>
      <c r="H276" s="32"/>
      <c r="I276" s="9"/>
      <c r="J276" s="16"/>
      <c r="K276" s="9"/>
      <c r="L276" s="16"/>
      <c r="M276" s="22"/>
    </row>
    <row r="277" spans="1:13" ht="15.75">
      <c r="A277" s="65" t="s">
        <v>81</v>
      </c>
      <c r="B277" s="66"/>
      <c r="C277" s="66"/>
      <c r="D277" s="66"/>
      <c r="E277" s="66"/>
      <c r="F277" s="66"/>
      <c r="G277" s="66"/>
      <c r="H277" s="67"/>
      <c r="I277" s="11"/>
      <c r="J277" s="23"/>
      <c r="K277" s="63">
        <v>2.2400000000000002</v>
      </c>
      <c r="L277" s="64"/>
      <c r="M277" s="12">
        <f>K277*12*I261</f>
        <v>19197.696000000004</v>
      </c>
    </row>
    <row r="278" spans="1:13">
      <c r="A278" s="110" t="s">
        <v>82</v>
      </c>
      <c r="B278" s="111"/>
      <c r="C278" s="111"/>
      <c r="D278" s="111"/>
      <c r="E278" s="111"/>
      <c r="F278" s="111"/>
      <c r="G278" s="111"/>
      <c r="H278" s="112"/>
      <c r="I278" s="2" t="s">
        <v>28</v>
      </c>
      <c r="J278" s="14"/>
      <c r="K278" s="2"/>
      <c r="L278" s="14"/>
      <c r="M278" s="20"/>
    </row>
    <row r="279" spans="1:13">
      <c r="A279" s="13"/>
      <c r="B279" s="2"/>
      <c r="C279" s="2"/>
      <c r="D279" s="2"/>
      <c r="E279" s="2"/>
      <c r="F279" s="2"/>
      <c r="G279" s="2"/>
      <c r="H279" s="14"/>
      <c r="I279" s="2" t="s">
        <v>29</v>
      </c>
      <c r="J279" s="14"/>
      <c r="K279" s="2"/>
      <c r="L279" s="14"/>
      <c r="M279" s="20"/>
    </row>
    <row r="280" spans="1:13">
      <c r="A280" s="13"/>
      <c r="B280" s="2"/>
      <c r="C280" s="2"/>
      <c r="D280" s="2"/>
      <c r="E280" s="2"/>
      <c r="F280" s="2"/>
      <c r="G280" s="2"/>
      <c r="H280" s="14"/>
      <c r="I280" s="2" t="s">
        <v>30</v>
      </c>
      <c r="J280" s="14"/>
      <c r="K280" s="88">
        <v>1.1200000000000001</v>
      </c>
      <c r="L280" s="89"/>
      <c r="M280" s="20">
        <f>K280*12*I261</f>
        <v>9598.8480000000018</v>
      </c>
    </row>
    <row r="281" spans="1:13">
      <c r="A281" s="13"/>
      <c r="B281" s="2"/>
      <c r="C281" s="2"/>
      <c r="D281" s="2"/>
      <c r="E281" s="2"/>
      <c r="F281" s="2"/>
      <c r="G281" s="2"/>
      <c r="H281" s="14"/>
      <c r="I281" s="2" t="s">
        <v>31</v>
      </c>
      <c r="J281" s="14"/>
      <c r="K281" s="2"/>
      <c r="L281" s="14"/>
      <c r="M281" s="20"/>
    </row>
    <row r="282" spans="1:13">
      <c r="A282" s="15"/>
      <c r="B282" s="9"/>
      <c r="C282" s="9"/>
      <c r="D282" s="9"/>
      <c r="E282" s="9"/>
      <c r="F282" s="9"/>
      <c r="G282" s="9"/>
      <c r="H282" s="16"/>
      <c r="I282" s="9" t="s">
        <v>32</v>
      </c>
      <c r="J282" s="16"/>
      <c r="K282" s="9"/>
      <c r="L282" s="16"/>
      <c r="M282" s="22"/>
    </row>
    <row r="283" spans="1:13">
      <c r="A283" s="113" t="s">
        <v>83</v>
      </c>
      <c r="B283" s="114"/>
      <c r="C283" s="114"/>
      <c r="D283" s="114"/>
      <c r="E283" s="114"/>
      <c r="F283" s="114"/>
      <c r="G283" s="114"/>
      <c r="H283" s="115"/>
      <c r="I283" s="43"/>
      <c r="J283" s="14"/>
      <c r="K283" s="116">
        <f>K284+K292</f>
        <v>1.59</v>
      </c>
      <c r="L283" s="117"/>
      <c r="M283" s="48">
        <f>M284+M292</f>
        <v>13626.936</v>
      </c>
    </row>
    <row r="284" spans="1:13">
      <c r="A284" s="92" t="s">
        <v>34</v>
      </c>
      <c r="B284" s="93"/>
      <c r="C284" s="93"/>
      <c r="D284" s="93"/>
      <c r="E284" s="93"/>
      <c r="F284" s="93"/>
      <c r="G284" s="93"/>
      <c r="H284" s="94"/>
      <c r="J284" s="14"/>
      <c r="K284" s="88">
        <f>K285+K286+K287+K289+K291</f>
        <v>0.93</v>
      </c>
      <c r="L284" s="89"/>
      <c r="M284" s="47">
        <f>M285+M286+M287+M289+M291</f>
        <v>7970.4719999999988</v>
      </c>
    </row>
    <row r="285" spans="1:13">
      <c r="A285" s="13" t="s">
        <v>35</v>
      </c>
      <c r="H285" s="14"/>
      <c r="I285" t="s">
        <v>36</v>
      </c>
      <c r="J285" s="14"/>
      <c r="K285" s="95">
        <v>0.33</v>
      </c>
      <c r="L285" s="96"/>
      <c r="M285" s="20">
        <f>K285*12*I261</f>
        <v>2828.232</v>
      </c>
    </row>
    <row r="286" spans="1:13">
      <c r="A286" s="13" t="s">
        <v>37</v>
      </c>
      <c r="H286" s="14"/>
      <c r="I286" t="s">
        <v>38</v>
      </c>
      <c r="J286" s="14"/>
      <c r="K286" s="95">
        <v>0.15</v>
      </c>
      <c r="L286" s="96"/>
      <c r="M286" s="20">
        <f>K286*12*I261</f>
        <v>1285.56</v>
      </c>
    </row>
    <row r="287" spans="1:13">
      <c r="A287" s="13" t="s">
        <v>39</v>
      </c>
      <c r="H287" s="14"/>
      <c r="I287" t="s">
        <v>40</v>
      </c>
      <c r="J287" s="14"/>
      <c r="K287" s="95">
        <v>7.0000000000000007E-2</v>
      </c>
      <c r="L287" s="96"/>
      <c r="M287" s="20">
        <f>K287*12*I261</f>
        <v>599.92800000000011</v>
      </c>
    </row>
    <row r="288" spans="1:13">
      <c r="A288" s="13" t="s">
        <v>41</v>
      </c>
      <c r="H288" s="14"/>
      <c r="J288" s="14"/>
      <c r="L288" s="14"/>
      <c r="M288" s="20"/>
    </row>
    <row r="289" spans="1:13">
      <c r="A289" s="13" t="s">
        <v>42</v>
      </c>
      <c r="H289" s="14"/>
      <c r="I289" t="s">
        <v>43</v>
      </c>
      <c r="J289" s="14"/>
      <c r="K289" s="95">
        <v>0.35</v>
      </c>
      <c r="L289" s="96"/>
      <c r="M289" s="20">
        <f>K289*12*I261</f>
        <v>2999.64</v>
      </c>
    </row>
    <row r="290" spans="1:13">
      <c r="A290" s="13" t="s">
        <v>44</v>
      </c>
      <c r="H290" s="14"/>
      <c r="I290" t="s">
        <v>45</v>
      </c>
      <c r="J290" s="14"/>
      <c r="L290" s="14"/>
      <c r="M290" s="20"/>
    </row>
    <row r="291" spans="1:13">
      <c r="A291" s="13" t="s">
        <v>46</v>
      </c>
      <c r="H291" s="14"/>
      <c r="I291" t="s">
        <v>47</v>
      </c>
      <c r="J291" s="14"/>
      <c r="K291" s="95">
        <v>0.03</v>
      </c>
      <c r="L291" s="96"/>
      <c r="M291" s="20">
        <f>K291*12*I261</f>
        <v>257.11200000000002</v>
      </c>
    </row>
    <row r="292" spans="1:13">
      <c r="A292" s="92" t="s">
        <v>48</v>
      </c>
      <c r="B292" s="93"/>
      <c r="C292" s="93"/>
      <c r="D292" s="93"/>
      <c r="E292" s="93"/>
      <c r="F292" s="93"/>
      <c r="G292" s="93"/>
      <c r="H292" s="94"/>
      <c r="J292" s="14"/>
      <c r="K292" s="88">
        <f>K293+K294+K295+K296</f>
        <v>0.66</v>
      </c>
      <c r="L292" s="89"/>
      <c r="M292" s="47">
        <f>M293+M294+M295+M296</f>
        <v>5656.4640000000009</v>
      </c>
    </row>
    <row r="293" spans="1:13">
      <c r="A293" s="13" t="s">
        <v>49</v>
      </c>
      <c r="H293" s="14"/>
      <c r="I293" t="s">
        <v>40</v>
      </c>
      <c r="J293" s="14"/>
      <c r="K293" s="95">
        <v>0.19</v>
      </c>
      <c r="L293" s="96"/>
      <c r="M293" s="20">
        <f>K293*12*I261</f>
        <v>1628.3760000000002</v>
      </c>
    </row>
    <row r="294" spans="1:13">
      <c r="A294" s="13" t="s">
        <v>50</v>
      </c>
      <c r="H294" s="14"/>
      <c r="I294" t="s">
        <v>51</v>
      </c>
      <c r="J294" s="14"/>
      <c r="K294" s="95">
        <v>0.05</v>
      </c>
      <c r="L294" s="96"/>
      <c r="M294" s="20">
        <f>K294*12*I261</f>
        <v>428.5200000000001</v>
      </c>
    </row>
    <row r="295" spans="1:13">
      <c r="A295" s="13" t="s">
        <v>52</v>
      </c>
      <c r="H295" s="14"/>
      <c r="I295" t="s">
        <v>36</v>
      </c>
      <c r="J295" s="14"/>
      <c r="K295" s="95">
        <v>0.39</v>
      </c>
      <c r="L295" s="96"/>
      <c r="M295" s="20">
        <f>K295*12*I261</f>
        <v>3342.4560000000001</v>
      </c>
    </row>
    <row r="296" spans="1:13">
      <c r="A296" s="13" t="s">
        <v>53</v>
      </c>
      <c r="H296" s="14"/>
      <c r="I296" t="s">
        <v>40</v>
      </c>
      <c r="J296" s="14"/>
      <c r="K296" s="97">
        <v>0.03</v>
      </c>
      <c r="L296" s="98"/>
      <c r="M296" s="22">
        <f>K296*12*I261</f>
        <v>257.11200000000002</v>
      </c>
    </row>
    <row r="297" spans="1:13" ht="15.75">
      <c r="A297" s="65" t="s">
        <v>84</v>
      </c>
      <c r="B297" s="66"/>
      <c r="C297" s="66"/>
      <c r="D297" s="66"/>
      <c r="E297" s="66"/>
      <c r="F297" s="66"/>
      <c r="G297" s="66"/>
      <c r="H297" s="67"/>
      <c r="I297" s="11"/>
      <c r="J297" s="23"/>
      <c r="K297" s="68">
        <f>K298+K299+K301+K303+K304</f>
        <v>0.53</v>
      </c>
      <c r="L297" s="69"/>
      <c r="M297" s="49">
        <f>M298+M299+M301+M303+M304</f>
        <v>4542.3119999999999</v>
      </c>
    </row>
    <row r="298" spans="1:13">
      <c r="A298" s="33" t="s">
        <v>54</v>
      </c>
      <c r="B298" s="7"/>
      <c r="C298" s="1"/>
      <c r="D298" s="1"/>
      <c r="E298" s="1"/>
      <c r="F298" s="1"/>
      <c r="G298" s="1"/>
      <c r="H298" s="14"/>
      <c r="I298" s="75" t="s">
        <v>55</v>
      </c>
      <c r="J298" s="76"/>
      <c r="K298" s="99">
        <v>0.37</v>
      </c>
      <c r="L298" s="100"/>
      <c r="M298" s="20">
        <f>K298*12*I261</f>
        <v>3171.0479999999998</v>
      </c>
    </row>
    <row r="299" spans="1:13">
      <c r="A299" s="33" t="s">
        <v>56</v>
      </c>
      <c r="B299" s="7"/>
      <c r="C299" s="1"/>
      <c r="D299" s="1"/>
      <c r="E299" s="1"/>
      <c r="F299" s="1"/>
      <c r="G299" s="1"/>
      <c r="H299" s="14"/>
      <c r="I299" s="75" t="s">
        <v>57</v>
      </c>
      <c r="J299" s="76"/>
      <c r="K299" s="77">
        <v>0.06</v>
      </c>
      <c r="L299" s="78"/>
      <c r="M299" s="20">
        <f>K299*12*I261</f>
        <v>514.22400000000005</v>
      </c>
    </row>
    <row r="300" spans="1:13">
      <c r="A300" s="33" t="s">
        <v>58</v>
      </c>
      <c r="B300" s="7"/>
      <c r="C300" s="1"/>
      <c r="D300" s="1"/>
      <c r="E300" s="1"/>
      <c r="F300" s="1"/>
      <c r="G300" s="1"/>
      <c r="H300" s="14"/>
      <c r="I300" s="36"/>
      <c r="J300" s="27"/>
      <c r="K300" s="34"/>
      <c r="L300" s="55"/>
      <c r="M300" s="20"/>
    </row>
    <row r="301" spans="1:13">
      <c r="A301" s="33" t="s">
        <v>59</v>
      </c>
      <c r="B301" s="7"/>
      <c r="C301" s="1"/>
      <c r="D301" s="1"/>
      <c r="E301" s="1"/>
      <c r="F301" s="1"/>
      <c r="G301" s="1"/>
      <c r="H301" s="14"/>
      <c r="I301" s="75" t="s">
        <v>60</v>
      </c>
      <c r="J301" s="76"/>
      <c r="K301" s="77">
        <v>0.04</v>
      </c>
      <c r="L301" s="78"/>
      <c r="M301" s="20">
        <f>K301*12*I261</f>
        <v>342.81600000000003</v>
      </c>
    </row>
    <row r="302" spans="1:13">
      <c r="A302" s="33" t="s">
        <v>61</v>
      </c>
      <c r="B302" s="7"/>
      <c r="C302" s="1"/>
      <c r="D302" s="1"/>
      <c r="E302" s="1"/>
      <c r="F302" s="1"/>
      <c r="G302" s="1"/>
      <c r="H302" s="14"/>
      <c r="I302" s="36"/>
      <c r="J302" s="27"/>
      <c r="K302" s="34"/>
      <c r="L302" s="55"/>
      <c r="M302" s="20"/>
    </row>
    <row r="303" spans="1:13">
      <c r="A303" s="33" t="s">
        <v>62</v>
      </c>
      <c r="B303" s="7"/>
      <c r="C303" s="1"/>
      <c r="D303" s="1"/>
      <c r="E303" s="1"/>
      <c r="F303" s="1"/>
      <c r="G303" s="1"/>
      <c r="H303" s="14"/>
      <c r="I303" s="75" t="s">
        <v>63</v>
      </c>
      <c r="J303" s="76"/>
      <c r="K303" s="77">
        <v>0.03</v>
      </c>
      <c r="L303" s="78"/>
      <c r="M303" s="20">
        <f>K303*12*I261</f>
        <v>257.11200000000002</v>
      </c>
    </row>
    <row r="304" spans="1:13">
      <c r="A304" s="42" t="s">
        <v>64</v>
      </c>
      <c r="B304" s="7"/>
      <c r="C304" s="1"/>
      <c r="D304" s="1"/>
      <c r="E304" s="1"/>
      <c r="F304" s="1"/>
      <c r="G304" s="1"/>
      <c r="H304" s="14"/>
      <c r="I304" s="75" t="s">
        <v>63</v>
      </c>
      <c r="J304" s="76"/>
      <c r="K304" s="79">
        <v>0.03</v>
      </c>
      <c r="L304" s="80"/>
      <c r="M304" s="22">
        <f>K304*12*I261</f>
        <v>257.11200000000002</v>
      </c>
    </row>
    <row r="305" spans="1:13" ht="15.75">
      <c r="A305" s="65" t="s">
        <v>0</v>
      </c>
      <c r="B305" s="66"/>
      <c r="C305" s="66"/>
      <c r="D305" s="66"/>
      <c r="E305" s="66"/>
      <c r="F305" s="66"/>
      <c r="G305" s="66"/>
      <c r="H305" s="67"/>
      <c r="I305" s="11" t="s">
        <v>65</v>
      </c>
      <c r="J305" s="23"/>
      <c r="K305" s="81">
        <v>0.15</v>
      </c>
      <c r="L305" s="82"/>
      <c r="M305" s="49">
        <f>K305*12*I261</f>
        <v>1285.56</v>
      </c>
    </row>
    <row r="306" spans="1:13" ht="15.75">
      <c r="A306" s="83" t="s">
        <v>85</v>
      </c>
      <c r="B306" s="84"/>
      <c r="C306" s="84"/>
      <c r="D306" s="84"/>
      <c r="E306" s="84"/>
      <c r="F306" s="84"/>
      <c r="G306" s="84"/>
      <c r="H306" s="85"/>
      <c r="J306" s="14"/>
      <c r="K306" s="86"/>
      <c r="L306" s="87"/>
      <c r="M306" s="20"/>
    </row>
    <row r="307" spans="1:13">
      <c r="A307" s="13" t="s">
        <v>67</v>
      </c>
      <c r="D307" s="5"/>
      <c r="H307" s="14"/>
      <c r="J307" s="14"/>
      <c r="K307" s="37"/>
      <c r="L307" s="38"/>
      <c r="M307" s="20"/>
    </row>
    <row r="308" spans="1:13">
      <c r="A308" s="13" t="s">
        <v>68</v>
      </c>
      <c r="D308" s="5"/>
      <c r="H308" s="14"/>
      <c r="J308" s="14"/>
      <c r="K308" s="37"/>
      <c r="L308" s="38"/>
      <c r="M308" s="20"/>
    </row>
    <row r="309" spans="1:13">
      <c r="A309" s="13" t="s">
        <v>69</v>
      </c>
      <c r="D309" s="5"/>
      <c r="H309" s="14"/>
      <c r="J309" s="14"/>
      <c r="K309" s="37"/>
      <c r="L309" s="38"/>
      <c r="M309" s="20"/>
    </row>
    <row r="310" spans="1:13">
      <c r="A310" s="13" t="s">
        <v>70</v>
      </c>
      <c r="D310" s="5"/>
      <c r="F310" s="3"/>
      <c r="H310" s="14"/>
      <c r="J310" s="14"/>
      <c r="K310" s="37"/>
      <c r="L310" s="38"/>
      <c r="M310" s="20"/>
    </row>
    <row r="311" spans="1:13">
      <c r="A311" s="13" t="s">
        <v>71</v>
      </c>
      <c r="H311" s="14"/>
      <c r="J311" s="14"/>
      <c r="K311" s="88">
        <v>2.87</v>
      </c>
      <c r="L311" s="89"/>
      <c r="M311" s="47">
        <f>K311*12*I261</f>
        <v>24597.047999999999</v>
      </c>
    </row>
    <row r="312" spans="1:13">
      <c r="A312" s="13" t="s">
        <v>72</v>
      </c>
      <c r="H312" s="14"/>
      <c r="J312" s="14"/>
      <c r="L312" s="14"/>
      <c r="M312" s="20"/>
    </row>
    <row r="313" spans="1:13">
      <c r="A313" s="13" t="s">
        <v>73</v>
      </c>
      <c r="H313" s="14"/>
      <c r="J313" s="14"/>
      <c r="L313" s="14"/>
      <c r="M313" s="20"/>
    </row>
    <row r="314" spans="1:13">
      <c r="A314" s="15" t="s">
        <v>74</v>
      </c>
      <c r="B314" s="9"/>
      <c r="C314" s="9"/>
      <c r="D314" s="9"/>
      <c r="E314" s="9"/>
      <c r="F314" s="9"/>
      <c r="G314" s="9"/>
      <c r="H314" s="16"/>
      <c r="I314" s="9"/>
      <c r="J314" s="16"/>
      <c r="K314" s="9"/>
      <c r="L314" s="16"/>
      <c r="M314" s="22"/>
    </row>
    <row r="315" spans="1:13">
      <c r="A315" s="70" t="s">
        <v>66</v>
      </c>
      <c r="B315" s="71"/>
      <c r="C315" s="71"/>
      <c r="D315" s="71"/>
      <c r="E315" s="71"/>
      <c r="F315" s="71"/>
      <c r="G315" s="71"/>
      <c r="H315" s="72"/>
      <c r="J315" s="25"/>
      <c r="K315" s="68">
        <f>K267+K274+K280+K283+K305+K297+K311+K277</f>
        <v>16</v>
      </c>
      <c r="L315" s="69"/>
      <c r="M315" s="22">
        <f>M261+M277+M280+M283+M297+M305+M311</f>
        <v>137126.39999999999</v>
      </c>
    </row>
    <row r="316" spans="1:13">
      <c r="A316" s="70" t="s">
        <v>4</v>
      </c>
      <c r="B316" s="71"/>
      <c r="C316" s="71"/>
      <c r="D316" s="71"/>
      <c r="E316" s="71"/>
      <c r="F316" s="71"/>
      <c r="G316" s="71"/>
      <c r="H316" s="72"/>
      <c r="I316" s="11"/>
      <c r="J316" s="24"/>
      <c r="K316" s="90">
        <v>17.32</v>
      </c>
      <c r="L316" s="91"/>
      <c r="M316" s="22">
        <f>K316*12*I261</f>
        <v>148439.32800000001</v>
      </c>
    </row>
    <row r="317" spans="1:13" ht="15.75">
      <c r="A317" s="65" t="s">
        <v>77</v>
      </c>
      <c r="B317" s="66"/>
      <c r="C317" s="66"/>
      <c r="D317" s="66"/>
      <c r="E317" s="66"/>
      <c r="F317" s="66"/>
      <c r="G317" s="66"/>
      <c r="H317" s="67"/>
      <c r="I317" s="11"/>
      <c r="J317" s="23"/>
      <c r="K317" s="68">
        <v>3.15</v>
      </c>
      <c r="L317" s="69"/>
      <c r="M317" s="22">
        <f>K317*12*I261</f>
        <v>26996.76</v>
      </c>
    </row>
    <row r="318" spans="1:13" ht="15.75">
      <c r="A318" s="65" t="s">
        <v>78</v>
      </c>
      <c r="B318" s="66"/>
      <c r="C318" s="66"/>
      <c r="D318" s="66"/>
      <c r="E318" s="66"/>
      <c r="F318" s="66"/>
      <c r="G318" s="66"/>
      <c r="H318" s="67"/>
      <c r="I318" s="11"/>
      <c r="J318" s="23"/>
      <c r="K318" s="68">
        <v>0.99</v>
      </c>
      <c r="L318" s="69"/>
      <c r="M318" s="22">
        <f>K318*12*I261</f>
        <v>8484.6959999999999</v>
      </c>
    </row>
    <row r="319" spans="1:13">
      <c r="A319" s="70" t="s">
        <v>2</v>
      </c>
      <c r="B319" s="71"/>
      <c r="C319" s="71"/>
      <c r="D319" s="71"/>
      <c r="E319" s="71"/>
      <c r="F319" s="71"/>
      <c r="G319" s="71"/>
      <c r="H319" s="72"/>
      <c r="I319" s="11"/>
      <c r="J319" s="23"/>
      <c r="K319" s="73">
        <v>1.29</v>
      </c>
      <c r="L319" s="74"/>
      <c r="M319" s="22">
        <f>K319*12*I261</f>
        <v>11055.816000000001</v>
      </c>
    </row>
    <row r="320" spans="1:13">
      <c r="A320" s="51" t="s">
        <v>89</v>
      </c>
      <c r="B320" s="52"/>
      <c r="C320" s="52"/>
      <c r="D320" s="52"/>
      <c r="E320" s="52"/>
      <c r="F320" s="52"/>
      <c r="G320" s="52"/>
      <c r="H320" s="53"/>
      <c r="I320" s="11"/>
      <c r="J320" s="23"/>
      <c r="K320" s="73">
        <v>1.75</v>
      </c>
      <c r="L320" s="74"/>
      <c r="M320" s="22">
        <f>K320*I261*12</f>
        <v>14998.2</v>
      </c>
    </row>
    <row r="321" spans="1:13">
      <c r="A321" s="70" t="s">
        <v>75</v>
      </c>
      <c r="B321" s="71"/>
      <c r="C321" s="71"/>
      <c r="D321" s="71"/>
      <c r="E321" s="71"/>
      <c r="F321" s="71"/>
      <c r="G321" s="71"/>
      <c r="H321" s="72"/>
      <c r="I321" s="11"/>
      <c r="J321" s="24"/>
      <c r="K321" s="68">
        <f>K315+K317+K318+K319+K316+K320</f>
        <v>40.5</v>
      </c>
      <c r="L321" s="69"/>
      <c r="M321" s="22">
        <f>M315+M316+M317+M318+M319+M320</f>
        <v>347101.2</v>
      </c>
    </row>
    <row r="323" spans="1:13">
      <c r="A323" s="101" t="s">
        <v>7</v>
      </c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</row>
    <row r="324" spans="1:13">
      <c r="A324" s="102" t="s">
        <v>76</v>
      </c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</row>
    <row r="325" spans="1:13">
      <c r="A325" s="103" t="s">
        <v>96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</row>
    <row r="326" spans="1:13">
      <c r="A326" s="17"/>
      <c r="B326" s="19"/>
      <c r="C326" s="19" t="s">
        <v>8</v>
      </c>
      <c r="D326" s="19"/>
      <c r="E326" s="19"/>
      <c r="F326" s="19"/>
      <c r="G326" s="19"/>
      <c r="H326" s="18"/>
      <c r="I326" s="19" t="s">
        <v>9</v>
      </c>
      <c r="J326" s="18"/>
      <c r="K326" s="39" t="s">
        <v>10</v>
      </c>
      <c r="L326" s="40"/>
      <c r="M326" s="21"/>
    </row>
    <row r="327" spans="1:13">
      <c r="A327" s="13"/>
      <c r="B327" s="2"/>
      <c r="C327" s="2"/>
      <c r="D327" s="2"/>
      <c r="E327" s="2"/>
      <c r="F327" s="2"/>
      <c r="G327" s="2"/>
      <c r="H327" s="14"/>
      <c r="I327" s="2"/>
      <c r="J327" s="14"/>
      <c r="K327" s="26" t="s">
        <v>11</v>
      </c>
      <c r="L327" s="27"/>
      <c r="M327" s="45" t="s">
        <v>1</v>
      </c>
    </row>
    <row r="328" spans="1:13">
      <c r="A328" s="15"/>
      <c r="B328" s="9"/>
      <c r="C328" s="9"/>
      <c r="D328" s="9"/>
      <c r="E328" s="9"/>
      <c r="F328" s="9"/>
      <c r="G328" s="9"/>
      <c r="H328" s="16"/>
      <c r="I328" s="104" t="s">
        <v>87</v>
      </c>
      <c r="J328" s="105"/>
      <c r="K328" s="9" t="s">
        <v>12</v>
      </c>
      <c r="L328" s="16"/>
      <c r="M328" s="46" t="s">
        <v>86</v>
      </c>
    </row>
    <row r="329" spans="1:13">
      <c r="A329" s="70" t="s">
        <v>80</v>
      </c>
      <c r="B329" s="71"/>
      <c r="C329" s="71"/>
      <c r="D329" s="71"/>
      <c r="E329" s="71"/>
      <c r="F329" s="71"/>
      <c r="G329" s="71"/>
      <c r="H329" s="72"/>
      <c r="I329" s="106">
        <v>2545.5</v>
      </c>
      <c r="J329" s="107"/>
      <c r="K329" s="108">
        <f>K335+K342</f>
        <v>7.5</v>
      </c>
      <c r="L329" s="109"/>
      <c r="M329" s="22">
        <f>M335+M342</f>
        <v>229095</v>
      </c>
    </row>
    <row r="330" spans="1:13">
      <c r="A330" s="28" t="s">
        <v>13</v>
      </c>
      <c r="F330" s="2"/>
      <c r="H330" s="14"/>
      <c r="J330" s="14"/>
      <c r="L330" s="14"/>
      <c r="M330" s="20"/>
    </row>
    <row r="331" spans="1:13">
      <c r="A331" s="28" t="s">
        <v>14</v>
      </c>
      <c r="F331" s="2"/>
      <c r="H331" s="14"/>
      <c r="J331" s="14"/>
      <c r="L331" s="14"/>
      <c r="M331" s="20"/>
    </row>
    <row r="332" spans="1:13">
      <c r="A332" s="29" t="s">
        <v>15</v>
      </c>
      <c r="B332" s="4"/>
      <c r="C332" s="4"/>
      <c r="D332" s="4"/>
      <c r="E332" s="4"/>
      <c r="F332" s="6"/>
      <c r="G332" s="4"/>
      <c r="H332" s="30"/>
      <c r="J332" s="14"/>
      <c r="L332" s="14"/>
      <c r="M332" s="20"/>
    </row>
    <row r="333" spans="1:13">
      <c r="A333" s="29" t="s">
        <v>16</v>
      </c>
      <c r="B333" s="4"/>
      <c r="C333" s="4"/>
      <c r="D333" s="4"/>
      <c r="E333" s="4"/>
      <c r="F333" s="6"/>
      <c r="G333" s="4"/>
      <c r="H333" s="30"/>
      <c r="J333" s="14"/>
      <c r="L333" s="14"/>
      <c r="M333" s="20"/>
    </row>
    <row r="334" spans="1:13">
      <c r="A334" s="29" t="s">
        <v>17</v>
      </c>
      <c r="B334" s="4"/>
      <c r="C334" s="4"/>
      <c r="D334" s="4"/>
      <c r="E334" s="4"/>
      <c r="F334" s="6"/>
      <c r="G334" s="4"/>
      <c r="H334" s="30"/>
      <c r="J334" s="14"/>
      <c r="L334" s="14"/>
      <c r="M334" s="20"/>
    </row>
    <row r="335" spans="1:13">
      <c r="A335" s="29" t="s">
        <v>18</v>
      </c>
      <c r="B335" s="4"/>
      <c r="C335" s="4"/>
      <c r="D335" s="4"/>
      <c r="E335" s="4"/>
      <c r="F335" s="6"/>
      <c r="G335" s="4"/>
      <c r="H335" s="30"/>
      <c r="J335" s="14"/>
      <c r="K335" s="95">
        <v>4.12</v>
      </c>
      <c r="L335" s="96"/>
      <c r="M335" s="20">
        <f>K335*I329*12</f>
        <v>125849.52000000002</v>
      </c>
    </row>
    <row r="336" spans="1:13">
      <c r="A336" s="29" t="s">
        <v>19</v>
      </c>
      <c r="B336" s="4"/>
      <c r="C336" s="4"/>
      <c r="D336" s="4"/>
      <c r="E336" s="4"/>
      <c r="F336" s="6"/>
      <c r="G336" s="4"/>
      <c r="H336" s="30"/>
      <c r="J336" s="14"/>
      <c r="L336" s="14"/>
      <c r="M336" s="20"/>
    </row>
    <row r="337" spans="1:13">
      <c r="A337" s="29" t="s">
        <v>20</v>
      </c>
      <c r="B337" s="4"/>
      <c r="C337" s="4"/>
      <c r="D337" s="4"/>
      <c r="E337" s="4"/>
      <c r="F337" s="6"/>
      <c r="G337" s="4"/>
      <c r="H337" s="30"/>
      <c r="J337" s="14"/>
      <c r="L337" s="14"/>
      <c r="M337" s="20"/>
    </row>
    <row r="338" spans="1:13">
      <c r="A338" s="29" t="s">
        <v>21</v>
      </c>
      <c r="B338" s="4"/>
      <c r="C338" s="4"/>
      <c r="D338" s="4"/>
      <c r="E338" s="4"/>
      <c r="F338" s="6"/>
      <c r="G338" s="4"/>
      <c r="H338" s="30"/>
      <c r="J338" s="14"/>
      <c r="L338" s="14"/>
      <c r="M338" s="20"/>
    </row>
    <row r="339" spans="1:13">
      <c r="A339" s="28" t="s">
        <v>22</v>
      </c>
      <c r="B339" s="4"/>
      <c r="C339" s="4"/>
      <c r="D339" s="4"/>
      <c r="E339" s="4"/>
      <c r="F339" s="6"/>
      <c r="G339" s="4"/>
      <c r="H339" s="30"/>
      <c r="J339" s="14"/>
      <c r="L339" s="14"/>
      <c r="M339" s="20"/>
    </row>
    <row r="340" spans="1:13">
      <c r="A340" s="29" t="s">
        <v>23</v>
      </c>
      <c r="B340" s="4"/>
      <c r="C340" s="4"/>
      <c r="D340" s="4"/>
      <c r="E340" s="4"/>
      <c r="F340" s="6"/>
      <c r="G340" s="4"/>
      <c r="H340" s="30"/>
      <c r="J340" s="14"/>
      <c r="L340" s="14"/>
      <c r="M340" s="20"/>
    </row>
    <row r="341" spans="1:13">
      <c r="A341" s="29" t="s">
        <v>24</v>
      </c>
      <c r="B341" s="4"/>
      <c r="C341" s="4"/>
      <c r="D341" s="4"/>
      <c r="E341" s="4"/>
      <c r="F341" s="6"/>
      <c r="G341" s="4"/>
      <c r="H341" s="30"/>
      <c r="J341" s="14"/>
      <c r="L341" s="14"/>
      <c r="M341" s="20"/>
    </row>
    <row r="342" spans="1:13">
      <c r="A342" s="29" t="s">
        <v>25</v>
      </c>
      <c r="B342" s="4"/>
      <c r="C342" s="4"/>
      <c r="D342" s="4"/>
      <c r="E342" s="4"/>
      <c r="F342" s="6"/>
      <c r="G342" s="4"/>
      <c r="H342" s="30"/>
      <c r="J342" s="14"/>
      <c r="K342" s="95">
        <v>3.38</v>
      </c>
      <c r="L342" s="96"/>
      <c r="M342" s="20">
        <f>K342*I329*12</f>
        <v>103245.47999999998</v>
      </c>
    </row>
    <row r="343" spans="1:13">
      <c r="A343" s="29" t="s">
        <v>26</v>
      </c>
      <c r="B343" s="4"/>
      <c r="C343" s="4"/>
      <c r="D343" s="4"/>
      <c r="E343" s="4"/>
      <c r="F343" s="6"/>
      <c r="G343" s="4"/>
      <c r="H343" s="30"/>
      <c r="J343" s="14"/>
      <c r="L343" s="14"/>
      <c r="M343" s="20"/>
    </row>
    <row r="344" spans="1:13">
      <c r="A344" s="31" t="s">
        <v>27</v>
      </c>
      <c r="B344" s="10"/>
      <c r="C344" s="10"/>
      <c r="D344" s="10"/>
      <c r="E344" s="10"/>
      <c r="F344" s="10"/>
      <c r="G344" s="10"/>
      <c r="H344" s="32"/>
      <c r="I344" s="9"/>
      <c r="J344" s="16"/>
      <c r="K344" s="9"/>
      <c r="L344" s="16"/>
      <c r="M344" s="22"/>
    </row>
    <row r="345" spans="1:13" ht="15.75">
      <c r="A345" s="65" t="s">
        <v>81</v>
      </c>
      <c r="B345" s="66"/>
      <c r="C345" s="66"/>
      <c r="D345" s="66"/>
      <c r="E345" s="66"/>
      <c r="F345" s="66"/>
      <c r="G345" s="66"/>
      <c r="H345" s="67"/>
      <c r="I345" s="11"/>
      <c r="J345" s="23"/>
      <c r="K345" s="63">
        <v>2.2400000000000002</v>
      </c>
      <c r="L345" s="64"/>
      <c r="M345" s="12">
        <f>K345*12*I329</f>
        <v>68423.040000000008</v>
      </c>
    </row>
    <row r="346" spans="1:13">
      <c r="A346" s="110" t="s">
        <v>82</v>
      </c>
      <c r="B346" s="111"/>
      <c r="C346" s="111"/>
      <c r="D346" s="111"/>
      <c r="E346" s="111"/>
      <c r="F346" s="111"/>
      <c r="G346" s="111"/>
      <c r="H346" s="112"/>
      <c r="I346" s="2" t="s">
        <v>28</v>
      </c>
      <c r="J346" s="14"/>
      <c r="K346" s="2"/>
      <c r="L346" s="14"/>
      <c r="M346" s="20"/>
    </row>
    <row r="347" spans="1:13">
      <c r="A347" s="13"/>
      <c r="B347" s="2"/>
      <c r="C347" s="2"/>
      <c r="D347" s="2"/>
      <c r="E347" s="2"/>
      <c r="F347" s="2"/>
      <c r="G347" s="2"/>
      <c r="H347" s="14"/>
      <c r="I347" s="2" t="s">
        <v>29</v>
      </c>
      <c r="J347" s="14"/>
      <c r="K347" s="2"/>
      <c r="L347" s="14"/>
      <c r="M347" s="20"/>
    </row>
    <row r="348" spans="1:13">
      <c r="A348" s="13"/>
      <c r="B348" s="2"/>
      <c r="C348" s="2"/>
      <c r="D348" s="2"/>
      <c r="E348" s="2"/>
      <c r="F348" s="2"/>
      <c r="G348" s="2"/>
      <c r="H348" s="14"/>
      <c r="I348" s="2" t="s">
        <v>30</v>
      </c>
      <c r="J348" s="14"/>
      <c r="K348" s="88">
        <v>1.1200000000000001</v>
      </c>
      <c r="L348" s="89"/>
      <c r="M348" s="20">
        <f>K348*12*I329</f>
        <v>34211.520000000004</v>
      </c>
    </row>
    <row r="349" spans="1:13">
      <c r="A349" s="13"/>
      <c r="B349" s="2"/>
      <c r="C349" s="2"/>
      <c r="D349" s="2"/>
      <c r="E349" s="2"/>
      <c r="F349" s="2"/>
      <c r="G349" s="2"/>
      <c r="H349" s="14"/>
      <c r="I349" s="2" t="s">
        <v>31</v>
      </c>
      <c r="J349" s="14"/>
      <c r="K349" s="2"/>
      <c r="L349" s="14"/>
      <c r="M349" s="20"/>
    </row>
    <row r="350" spans="1:13">
      <c r="A350" s="15"/>
      <c r="B350" s="9"/>
      <c r="C350" s="9"/>
      <c r="D350" s="9"/>
      <c r="E350" s="9"/>
      <c r="F350" s="9"/>
      <c r="G350" s="9"/>
      <c r="H350" s="16"/>
      <c r="I350" s="9" t="s">
        <v>32</v>
      </c>
      <c r="J350" s="16"/>
      <c r="K350" s="9"/>
      <c r="L350" s="16"/>
      <c r="M350" s="22"/>
    </row>
    <row r="351" spans="1:13">
      <c r="A351" s="70" t="s">
        <v>5</v>
      </c>
      <c r="B351" s="71"/>
      <c r="C351" s="71"/>
      <c r="D351" s="71"/>
      <c r="E351" s="71"/>
      <c r="F351" s="71"/>
      <c r="G351" s="71"/>
      <c r="H351" s="72"/>
      <c r="I351" s="41" t="s">
        <v>33</v>
      </c>
      <c r="J351" s="23"/>
      <c r="K351" s="68">
        <v>0.35</v>
      </c>
      <c r="L351" s="69"/>
      <c r="M351" s="12">
        <f>K351*12*I329</f>
        <v>10691.099999999999</v>
      </c>
    </row>
    <row r="352" spans="1:13">
      <c r="A352" s="113" t="s">
        <v>83</v>
      </c>
      <c r="B352" s="114"/>
      <c r="C352" s="114"/>
      <c r="D352" s="114"/>
      <c r="E352" s="114"/>
      <c r="F352" s="114"/>
      <c r="G352" s="114"/>
      <c r="H352" s="115"/>
      <c r="I352" s="43"/>
      <c r="J352" s="14"/>
      <c r="K352" s="116">
        <f>K353+K361</f>
        <v>1.59</v>
      </c>
      <c r="L352" s="117"/>
      <c r="M352" s="48">
        <f>M353+M361</f>
        <v>48568.14</v>
      </c>
    </row>
    <row r="353" spans="1:13">
      <c r="A353" s="92" t="s">
        <v>34</v>
      </c>
      <c r="B353" s="93"/>
      <c r="C353" s="93"/>
      <c r="D353" s="93"/>
      <c r="E353" s="93"/>
      <c r="F353" s="93"/>
      <c r="G353" s="93"/>
      <c r="H353" s="94"/>
      <c r="J353" s="14"/>
      <c r="K353" s="88">
        <f>K354+K355+K356+K358+K360</f>
        <v>0.93</v>
      </c>
      <c r="L353" s="89"/>
      <c r="M353" s="47">
        <f>M354+M355+M356+M358+M360</f>
        <v>28407.78</v>
      </c>
    </row>
    <row r="354" spans="1:13">
      <c r="A354" s="13" t="s">
        <v>35</v>
      </c>
      <c r="H354" s="14"/>
      <c r="I354" t="s">
        <v>36</v>
      </c>
      <c r="J354" s="14"/>
      <c r="K354" s="95">
        <v>0.33</v>
      </c>
      <c r="L354" s="96"/>
      <c r="M354" s="20">
        <f>K354*12*I329</f>
        <v>10080.18</v>
      </c>
    </row>
    <row r="355" spans="1:13">
      <c r="A355" s="13" t="s">
        <v>37</v>
      </c>
      <c r="H355" s="14"/>
      <c r="I355" t="s">
        <v>38</v>
      </c>
      <c r="J355" s="14"/>
      <c r="K355" s="95">
        <v>0.15</v>
      </c>
      <c r="L355" s="96"/>
      <c r="M355" s="20">
        <f>K355*12*I329</f>
        <v>4581.8999999999996</v>
      </c>
    </row>
    <row r="356" spans="1:13">
      <c r="A356" s="13" t="s">
        <v>39</v>
      </c>
      <c r="H356" s="14"/>
      <c r="I356" t="s">
        <v>40</v>
      </c>
      <c r="J356" s="14"/>
      <c r="K356" s="95">
        <v>7.0000000000000007E-2</v>
      </c>
      <c r="L356" s="96"/>
      <c r="M356" s="20">
        <f>K356*12*I329</f>
        <v>2138.2200000000003</v>
      </c>
    </row>
    <row r="357" spans="1:13">
      <c r="A357" s="13" t="s">
        <v>41</v>
      </c>
      <c r="H357" s="14"/>
      <c r="J357" s="14"/>
      <c r="L357" s="14"/>
      <c r="M357" s="20"/>
    </row>
    <row r="358" spans="1:13">
      <c r="A358" s="13" t="s">
        <v>42</v>
      </c>
      <c r="H358" s="14"/>
      <c r="I358" t="s">
        <v>43</v>
      </c>
      <c r="J358" s="14"/>
      <c r="K358" s="95">
        <v>0.35</v>
      </c>
      <c r="L358" s="96"/>
      <c r="M358" s="20">
        <f>K358*12*I329</f>
        <v>10691.099999999999</v>
      </c>
    </row>
    <row r="359" spans="1:13">
      <c r="A359" s="13" t="s">
        <v>44</v>
      </c>
      <c r="H359" s="14"/>
      <c r="I359" t="s">
        <v>45</v>
      </c>
      <c r="J359" s="14"/>
      <c r="L359" s="14"/>
      <c r="M359" s="20"/>
    </row>
    <row r="360" spans="1:13">
      <c r="A360" s="13" t="s">
        <v>46</v>
      </c>
      <c r="H360" s="14"/>
      <c r="I360" t="s">
        <v>47</v>
      </c>
      <c r="J360" s="14"/>
      <c r="K360" s="95">
        <v>0.03</v>
      </c>
      <c r="L360" s="96"/>
      <c r="M360" s="20">
        <f>K360*12*I329</f>
        <v>916.38</v>
      </c>
    </row>
    <row r="361" spans="1:13">
      <c r="A361" s="92" t="s">
        <v>48</v>
      </c>
      <c r="B361" s="93"/>
      <c r="C361" s="93"/>
      <c r="D361" s="93"/>
      <c r="E361" s="93"/>
      <c r="F361" s="93"/>
      <c r="G361" s="93"/>
      <c r="H361" s="94"/>
      <c r="J361" s="14"/>
      <c r="K361" s="88">
        <f>K362+K363+K364+K365</f>
        <v>0.66</v>
      </c>
      <c r="L361" s="89"/>
      <c r="M361" s="47">
        <f>M362+M363+M364+M365</f>
        <v>20160.36</v>
      </c>
    </row>
    <row r="362" spans="1:13">
      <c r="A362" s="13" t="s">
        <v>49</v>
      </c>
      <c r="H362" s="14"/>
      <c r="I362" t="s">
        <v>40</v>
      </c>
      <c r="J362" s="14"/>
      <c r="K362" s="95">
        <v>0.19</v>
      </c>
      <c r="L362" s="96"/>
      <c r="M362" s="20">
        <f>K362*12*I329</f>
        <v>5803.7400000000007</v>
      </c>
    </row>
    <row r="363" spans="1:13">
      <c r="A363" s="13" t="s">
        <v>50</v>
      </c>
      <c r="H363" s="14"/>
      <c r="I363" t="s">
        <v>51</v>
      </c>
      <c r="J363" s="14"/>
      <c r="K363" s="95">
        <v>0.05</v>
      </c>
      <c r="L363" s="96"/>
      <c r="M363" s="20">
        <f>K363*12*I329</f>
        <v>1527.3000000000002</v>
      </c>
    </row>
    <row r="364" spans="1:13">
      <c r="A364" s="13" t="s">
        <v>52</v>
      </c>
      <c r="H364" s="14"/>
      <c r="I364" t="s">
        <v>36</v>
      </c>
      <c r="J364" s="14"/>
      <c r="K364" s="95">
        <v>0.39</v>
      </c>
      <c r="L364" s="96"/>
      <c r="M364" s="20">
        <f>K364*12*I329</f>
        <v>11912.939999999999</v>
      </c>
    </row>
    <row r="365" spans="1:13">
      <c r="A365" s="13" t="s">
        <v>53</v>
      </c>
      <c r="H365" s="14"/>
      <c r="I365" t="s">
        <v>40</v>
      </c>
      <c r="J365" s="14"/>
      <c r="K365" s="97">
        <v>0.03</v>
      </c>
      <c r="L365" s="98"/>
      <c r="M365" s="22">
        <f>K365*12*I329</f>
        <v>916.38</v>
      </c>
    </row>
    <row r="366" spans="1:13" ht="15.75">
      <c r="A366" s="65" t="s">
        <v>84</v>
      </c>
      <c r="B366" s="66"/>
      <c r="C366" s="66"/>
      <c r="D366" s="66"/>
      <c r="E366" s="66"/>
      <c r="F366" s="66"/>
      <c r="G366" s="66"/>
      <c r="H366" s="67"/>
      <c r="I366" s="11"/>
      <c r="J366" s="23"/>
      <c r="K366" s="68">
        <f>K367+K368+K370+K372+K373</f>
        <v>0.53</v>
      </c>
      <c r="L366" s="69"/>
      <c r="M366" s="49">
        <f>M367+M368+M370+M372+M373</f>
        <v>16189.379999999997</v>
      </c>
    </row>
    <row r="367" spans="1:13">
      <c r="A367" s="33" t="s">
        <v>54</v>
      </c>
      <c r="B367" s="7"/>
      <c r="C367" s="1"/>
      <c r="D367" s="1"/>
      <c r="E367" s="1"/>
      <c r="F367" s="1"/>
      <c r="G367" s="1"/>
      <c r="H367" s="14"/>
      <c r="I367" s="75" t="s">
        <v>55</v>
      </c>
      <c r="J367" s="76"/>
      <c r="K367" s="99">
        <v>0.37</v>
      </c>
      <c r="L367" s="100"/>
      <c r="M367" s="20">
        <f>K367*12*I329</f>
        <v>11302.019999999999</v>
      </c>
    </row>
    <row r="368" spans="1:13">
      <c r="A368" s="33" t="s">
        <v>56</v>
      </c>
      <c r="B368" s="7"/>
      <c r="C368" s="1"/>
      <c r="D368" s="1"/>
      <c r="E368" s="1"/>
      <c r="F368" s="1"/>
      <c r="G368" s="1"/>
      <c r="H368" s="14"/>
      <c r="I368" s="75" t="s">
        <v>57</v>
      </c>
      <c r="J368" s="76"/>
      <c r="K368" s="77">
        <v>0.06</v>
      </c>
      <c r="L368" s="78"/>
      <c r="M368" s="20">
        <f>K368*12*I329</f>
        <v>1832.76</v>
      </c>
    </row>
    <row r="369" spans="1:13">
      <c r="A369" s="33" t="s">
        <v>58</v>
      </c>
      <c r="B369" s="7"/>
      <c r="C369" s="1"/>
      <c r="D369" s="1"/>
      <c r="E369" s="1"/>
      <c r="F369" s="1"/>
      <c r="G369" s="1"/>
      <c r="H369" s="14"/>
      <c r="I369" s="36"/>
      <c r="J369" s="27"/>
      <c r="K369" s="34"/>
      <c r="L369" s="55"/>
      <c r="M369" s="20"/>
    </row>
    <row r="370" spans="1:13">
      <c r="A370" s="33" t="s">
        <v>59</v>
      </c>
      <c r="B370" s="7"/>
      <c r="C370" s="1"/>
      <c r="D370" s="1"/>
      <c r="E370" s="1"/>
      <c r="F370" s="1"/>
      <c r="G370" s="1"/>
      <c r="H370" s="14"/>
      <c r="I370" s="75" t="s">
        <v>60</v>
      </c>
      <c r="J370" s="76"/>
      <c r="K370" s="77">
        <v>0.04</v>
      </c>
      <c r="L370" s="78"/>
      <c r="M370" s="20">
        <f>K370*12*I329</f>
        <v>1221.8399999999999</v>
      </c>
    </row>
    <row r="371" spans="1:13">
      <c r="A371" s="33" t="s">
        <v>61</v>
      </c>
      <c r="B371" s="7"/>
      <c r="C371" s="1"/>
      <c r="D371" s="1"/>
      <c r="E371" s="1"/>
      <c r="F371" s="1"/>
      <c r="G371" s="1"/>
      <c r="H371" s="14"/>
      <c r="I371" s="36"/>
      <c r="J371" s="27"/>
      <c r="K371" s="34"/>
      <c r="L371" s="55"/>
      <c r="M371" s="20"/>
    </row>
    <row r="372" spans="1:13">
      <c r="A372" s="33" t="s">
        <v>62</v>
      </c>
      <c r="B372" s="7"/>
      <c r="C372" s="1"/>
      <c r="D372" s="1"/>
      <c r="E372" s="1"/>
      <c r="F372" s="1"/>
      <c r="G372" s="1"/>
      <c r="H372" s="14"/>
      <c r="I372" s="75" t="s">
        <v>63</v>
      </c>
      <c r="J372" s="76"/>
      <c r="K372" s="77">
        <v>0.03</v>
      </c>
      <c r="L372" s="78"/>
      <c r="M372" s="20">
        <f>K372*12*I329</f>
        <v>916.38</v>
      </c>
    </row>
    <row r="373" spans="1:13">
      <c r="A373" s="42" t="s">
        <v>64</v>
      </c>
      <c r="B373" s="7"/>
      <c r="C373" s="1"/>
      <c r="D373" s="1"/>
      <c r="E373" s="1"/>
      <c r="F373" s="1"/>
      <c r="G373" s="1"/>
      <c r="H373" s="14"/>
      <c r="I373" s="75" t="s">
        <v>63</v>
      </c>
      <c r="J373" s="76"/>
      <c r="K373" s="79">
        <v>0.03</v>
      </c>
      <c r="L373" s="80"/>
      <c r="M373" s="22">
        <f>K373*12*I329</f>
        <v>916.38</v>
      </c>
    </row>
    <row r="374" spans="1:13" ht="15.75">
      <c r="A374" s="65" t="s">
        <v>0</v>
      </c>
      <c r="B374" s="66"/>
      <c r="C374" s="66"/>
      <c r="D374" s="66"/>
      <c r="E374" s="66"/>
      <c r="F374" s="66"/>
      <c r="G374" s="66"/>
      <c r="H374" s="67"/>
      <c r="I374" s="11" t="s">
        <v>65</v>
      </c>
      <c r="J374" s="23"/>
      <c r="K374" s="81">
        <v>0.15</v>
      </c>
      <c r="L374" s="82"/>
      <c r="M374" s="49">
        <f>K374*12*I329</f>
        <v>4581.8999999999996</v>
      </c>
    </row>
    <row r="375" spans="1:13" ht="15.75">
      <c r="A375" s="83" t="s">
        <v>85</v>
      </c>
      <c r="B375" s="84"/>
      <c r="C375" s="84"/>
      <c r="D375" s="84"/>
      <c r="E375" s="84"/>
      <c r="F375" s="84"/>
      <c r="G375" s="84"/>
      <c r="H375" s="85"/>
      <c r="J375" s="14"/>
      <c r="K375" s="86"/>
      <c r="L375" s="87"/>
      <c r="M375" s="20"/>
    </row>
    <row r="376" spans="1:13">
      <c r="A376" s="13" t="s">
        <v>67</v>
      </c>
      <c r="D376" s="5"/>
      <c r="H376" s="14"/>
      <c r="J376" s="14"/>
      <c r="K376" s="37"/>
      <c r="L376" s="38"/>
      <c r="M376" s="20"/>
    </row>
    <row r="377" spans="1:13">
      <c r="A377" s="13" t="s">
        <v>68</v>
      </c>
      <c r="D377" s="5"/>
      <c r="H377" s="14"/>
      <c r="J377" s="14"/>
      <c r="K377" s="37"/>
      <c r="L377" s="38"/>
      <c r="M377" s="20"/>
    </row>
    <row r="378" spans="1:13">
      <c r="A378" s="13" t="s">
        <v>69</v>
      </c>
      <c r="D378" s="5"/>
      <c r="H378" s="14"/>
      <c r="J378" s="14"/>
      <c r="K378" s="37"/>
      <c r="L378" s="38"/>
      <c r="M378" s="20"/>
    </row>
    <row r="379" spans="1:13">
      <c r="A379" s="13" t="s">
        <v>70</v>
      </c>
      <c r="D379" s="5"/>
      <c r="F379" s="3"/>
      <c r="H379" s="14"/>
      <c r="J379" s="14"/>
      <c r="K379" s="37"/>
      <c r="L379" s="38"/>
      <c r="M379" s="20"/>
    </row>
    <row r="380" spans="1:13">
      <c r="A380" s="13" t="s">
        <v>71</v>
      </c>
      <c r="H380" s="14"/>
      <c r="J380" s="14"/>
      <c r="K380" s="88">
        <v>2.91</v>
      </c>
      <c r="L380" s="89"/>
      <c r="M380" s="47">
        <f>K380*12*I329</f>
        <v>88888.86</v>
      </c>
    </row>
    <row r="381" spans="1:13">
      <c r="A381" s="13" t="s">
        <v>72</v>
      </c>
      <c r="H381" s="14"/>
      <c r="J381" s="14"/>
      <c r="L381" s="14"/>
      <c r="M381" s="20"/>
    </row>
    <row r="382" spans="1:13">
      <c r="A382" s="13" t="s">
        <v>73</v>
      </c>
      <c r="H382" s="14"/>
      <c r="J382" s="14"/>
      <c r="L382" s="14"/>
      <c r="M382" s="20"/>
    </row>
    <row r="383" spans="1:13">
      <c r="A383" s="15" t="s">
        <v>74</v>
      </c>
      <c r="B383" s="9"/>
      <c r="C383" s="9"/>
      <c r="D383" s="9"/>
      <c r="E383" s="9"/>
      <c r="F383" s="9"/>
      <c r="G383" s="9"/>
      <c r="H383" s="16"/>
      <c r="I383" s="9"/>
      <c r="J383" s="16"/>
      <c r="K383" s="9"/>
      <c r="L383" s="16"/>
      <c r="M383" s="22"/>
    </row>
    <row r="384" spans="1:13">
      <c r="A384" s="70" t="s">
        <v>66</v>
      </c>
      <c r="B384" s="71"/>
      <c r="C384" s="71"/>
      <c r="D384" s="71"/>
      <c r="E384" s="71"/>
      <c r="F384" s="71"/>
      <c r="G384" s="71"/>
      <c r="H384" s="72"/>
      <c r="J384" s="25"/>
      <c r="K384" s="68">
        <f>K335+K342+K348+K351+K352+K374+K366+K380+K345</f>
        <v>16.39</v>
      </c>
      <c r="L384" s="69"/>
      <c r="M384" s="22">
        <f>M329+M345+M348+M351+M352+M366+M374+M380</f>
        <v>500648.94000000006</v>
      </c>
    </row>
    <row r="385" spans="1:13">
      <c r="A385" s="70" t="s">
        <v>4</v>
      </c>
      <c r="B385" s="71"/>
      <c r="C385" s="71"/>
      <c r="D385" s="71"/>
      <c r="E385" s="71"/>
      <c r="F385" s="71"/>
      <c r="G385" s="71"/>
      <c r="H385" s="72"/>
      <c r="I385" s="11"/>
      <c r="J385" s="24"/>
      <c r="K385" s="90">
        <v>10.5</v>
      </c>
      <c r="L385" s="91"/>
      <c r="M385" s="22">
        <f>K385*12*I329</f>
        <v>320733</v>
      </c>
    </row>
    <row r="386" spans="1:13" ht="15.75">
      <c r="A386" s="65" t="s">
        <v>77</v>
      </c>
      <c r="B386" s="66"/>
      <c r="C386" s="66"/>
      <c r="D386" s="66"/>
      <c r="E386" s="66"/>
      <c r="F386" s="66"/>
      <c r="G386" s="66"/>
      <c r="H386" s="67"/>
      <c r="I386" s="11"/>
      <c r="J386" s="23"/>
      <c r="K386" s="68">
        <v>3.15</v>
      </c>
      <c r="L386" s="69"/>
      <c r="M386" s="22">
        <f>K386*12*I329</f>
        <v>96219.9</v>
      </c>
    </row>
    <row r="387" spans="1:13" ht="15.75">
      <c r="A387" s="65" t="s">
        <v>78</v>
      </c>
      <c r="B387" s="66"/>
      <c r="C387" s="66"/>
      <c r="D387" s="66"/>
      <c r="E387" s="66"/>
      <c r="F387" s="66"/>
      <c r="G387" s="66"/>
      <c r="H387" s="67"/>
      <c r="I387" s="11"/>
      <c r="J387" s="23"/>
      <c r="K387" s="68">
        <v>0.99</v>
      </c>
      <c r="L387" s="69"/>
      <c r="M387" s="22">
        <f>K387*12*I329</f>
        <v>30240.539999999997</v>
      </c>
    </row>
    <row r="388" spans="1:13">
      <c r="A388" s="70" t="s">
        <v>2</v>
      </c>
      <c r="B388" s="71"/>
      <c r="C388" s="71"/>
      <c r="D388" s="71"/>
      <c r="E388" s="71"/>
      <c r="F388" s="71"/>
      <c r="G388" s="71"/>
      <c r="H388" s="72"/>
      <c r="I388" s="11"/>
      <c r="J388" s="23"/>
      <c r="K388" s="73">
        <v>1.29</v>
      </c>
      <c r="L388" s="74"/>
      <c r="M388" s="22">
        <f>K388*12*I329</f>
        <v>39404.340000000004</v>
      </c>
    </row>
    <row r="389" spans="1:13">
      <c r="A389" s="70" t="s">
        <v>75</v>
      </c>
      <c r="B389" s="71"/>
      <c r="C389" s="71"/>
      <c r="D389" s="71"/>
      <c r="E389" s="71"/>
      <c r="F389" s="71"/>
      <c r="G389" s="71"/>
      <c r="H389" s="72"/>
      <c r="I389" s="11"/>
      <c r="J389" s="24"/>
      <c r="K389" s="68">
        <f>K384+K386+K387+K388+K385</f>
        <v>32.319999999999993</v>
      </c>
      <c r="L389" s="69"/>
      <c r="M389" s="22">
        <f>M384+M385+M386+M387+M388</f>
        <v>987246.72000000009</v>
      </c>
    </row>
    <row r="391" spans="1:13">
      <c r="A391" s="101" t="s">
        <v>7</v>
      </c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</row>
    <row r="392" spans="1:13">
      <c r="A392" s="102" t="s">
        <v>76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</row>
    <row r="393" spans="1:13">
      <c r="A393" s="103" t="s">
        <v>97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</row>
    <row r="394" spans="1:13">
      <c r="A394" s="17"/>
      <c r="B394" s="19"/>
      <c r="C394" s="19" t="s">
        <v>8</v>
      </c>
      <c r="D394" s="19"/>
      <c r="E394" s="19"/>
      <c r="F394" s="19"/>
      <c r="G394" s="19"/>
      <c r="H394" s="18"/>
      <c r="I394" s="19" t="s">
        <v>9</v>
      </c>
      <c r="J394" s="18"/>
      <c r="K394" s="39" t="s">
        <v>10</v>
      </c>
      <c r="L394" s="40"/>
      <c r="M394" s="21"/>
    </row>
    <row r="395" spans="1:13">
      <c r="A395" s="13"/>
      <c r="B395" s="2"/>
      <c r="C395" s="2"/>
      <c r="D395" s="2"/>
      <c r="E395" s="2"/>
      <c r="F395" s="2"/>
      <c r="G395" s="2"/>
      <c r="H395" s="14"/>
      <c r="I395" s="2"/>
      <c r="J395" s="14"/>
      <c r="K395" s="26" t="s">
        <v>11</v>
      </c>
      <c r="L395" s="27"/>
      <c r="M395" s="45" t="s">
        <v>1</v>
      </c>
    </row>
    <row r="396" spans="1:13">
      <c r="A396" s="15"/>
      <c r="B396" s="9"/>
      <c r="C396" s="9"/>
      <c r="D396" s="9"/>
      <c r="E396" s="9"/>
      <c r="F396" s="9"/>
      <c r="G396" s="9"/>
      <c r="H396" s="16"/>
      <c r="I396" s="104" t="s">
        <v>87</v>
      </c>
      <c r="J396" s="105"/>
      <c r="K396" s="9" t="s">
        <v>12</v>
      </c>
      <c r="L396" s="16"/>
      <c r="M396" s="46" t="s">
        <v>86</v>
      </c>
    </row>
    <row r="397" spans="1:13">
      <c r="A397" s="70" t="s">
        <v>80</v>
      </c>
      <c r="B397" s="71"/>
      <c r="C397" s="71"/>
      <c r="D397" s="71"/>
      <c r="E397" s="71"/>
      <c r="F397" s="71"/>
      <c r="G397" s="71"/>
      <c r="H397" s="72"/>
      <c r="I397" s="106">
        <v>1143.8</v>
      </c>
      <c r="J397" s="107"/>
      <c r="K397" s="108">
        <f>K403+K410</f>
        <v>7.5</v>
      </c>
      <c r="L397" s="109"/>
      <c r="M397" s="22">
        <f>M403+M410</f>
        <v>102942</v>
      </c>
    </row>
    <row r="398" spans="1:13">
      <c r="A398" s="28" t="s">
        <v>13</v>
      </c>
      <c r="F398" s="2"/>
      <c r="H398" s="14"/>
      <c r="J398" s="14"/>
      <c r="L398" s="14"/>
      <c r="M398" s="20"/>
    </row>
    <row r="399" spans="1:13">
      <c r="A399" s="28" t="s">
        <v>14</v>
      </c>
      <c r="F399" s="2"/>
      <c r="H399" s="14"/>
      <c r="J399" s="14"/>
      <c r="L399" s="14"/>
      <c r="M399" s="20"/>
    </row>
    <row r="400" spans="1:13">
      <c r="A400" s="29" t="s">
        <v>15</v>
      </c>
      <c r="B400" s="4"/>
      <c r="C400" s="4"/>
      <c r="D400" s="4"/>
      <c r="E400" s="4"/>
      <c r="F400" s="6"/>
      <c r="G400" s="4"/>
      <c r="H400" s="30"/>
      <c r="J400" s="14"/>
      <c r="L400" s="14"/>
      <c r="M400" s="20"/>
    </row>
    <row r="401" spans="1:13">
      <c r="A401" s="29" t="s">
        <v>16</v>
      </c>
      <c r="B401" s="4"/>
      <c r="C401" s="4"/>
      <c r="D401" s="4"/>
      <c r="E401" s="4"/>
      <c r="F401" s="6"/>
      <c r="G401" s="4"/>
      <c r="H401" s="30"/>
      <c r="J401" s="14"/>
      <c r="L401" s="14"/>
      <c r="M401" s="20"/>
    </row>
    <row r="402" spans="1:13">
      <c r="A402" s="29" t="s">
        <v>17</v>
      </c>
      <c r="B402" s="4"/>
      <c r="C402" s="4"/>
      <c r="D402" s="4"/>
      <c r="E402" s="4"/>
      <c r="F402" s="6"/>
      <c r="G402" s="4"/>
      <c r="H402" s="30"/>
      <c r="J402" s="14"/>
      <c r="L402" s="14"/>
      <c r="M402" s="20"/>
    </row>
    <row r="403" spans="1:13">
      <c r="A403" s="29" t="s">
        <v>18</v>
      </c>
      <c r="B403" s="4"/>
      <c r="C403" s="4"/>
      <c r="D403" s="4"/>
      <c r="E403" s="4"/>
      <c r="F403" s="6"/>
      <c r="G403" s="4"/>
      <c r="H403" s="30"/>
      <c r="J403" s="14"/>
      <c r="K403" s="95">
        <v>4.12</v>
      </c>
      <c r="L403" s="96"/>
      <c r="M403" s="20">
        <f>K403*I397*12</f>
        <v>56549.472000000002</v>
      </c>
    </row>
    <row r="404" spans="1:13">
      <c r="A404" s="29" t="s">
        <v>19</v>
      </c>
      <c r="B404" s="4"/>
      <c r="C404" s="4"/>
      <c r="D404" s="4"/>
      <c r="E404" s="4"/>
      <c r="F404" s="6"/>
      <c r="G404" s="4"/>
      <c r="H404" s="30"/>
      <c r="J404" s="14"/>
      <c r="L404" s="14"/>
      <c r="M404" s="20"/>
    </row>
    <row r="405" spans="1:13">
      <c r="A405" s="29" t="s">
        <v>20</v>
      </c>
      <c r="B405" s="4"/>
      <c r="C405" s="4"/>
      <c r="D405" s="4"/>
      <c r="E405" s="4"/>
      <c r="F405" s="6"/>
      <c r="G405" s="4"/>
      <c r="H405" s="30"/>
      <c r="J405" s="14"/>
      <c r="L405" s="14"/>
      <c r="M405" s="20"/>
    </row>
    <row r="406" spans="1:13">
      <c r="A406" s="29" t="s">
        <v>21</v>
      </c>
      <c r="B406" s="4"/>
      <c r="C406" s="4"/>
      <c r="D406" s="4"/>
      <c r="E406" s="4"/>
      <c r="F406" s="6"/>
      <c r="G406" s="4"/>
      <c r="H406" s="30"/>
      <c r="J406" s="14"/>
      <c r="L406" s="14"/>
      <c r="M406" s="20"/>
    </row>
    <row r="407" spans="1:13">
      <c r="A407" s="28" t="s">
        <v>22</v>
      </c>
      <c r="B407" s="4"/>
      <c r="C407" s="4"/>
      <c r="D407" s="4"/>
      <c r="E407" s="4"/>
      <c r="F407" s="6"/>
      <c r="G407" s="4"/>
      <c r="H407" s="30"/>
      <c r="J407" s="14"/>
      <c r="L407" s="14"/>
      <c r="M407" s="20"/>
    </row>
    <row r="408" spans="1:13">
      <c r="A408" s="29" t="s">
        <v>23</v>
      </c>
      <c r="B408" s="4"/>
      <c r="C408" s="4"/>
      <c r="D408" s="4"/>
      <c r="E408" s="4"/>
      <c r="F408" s="6"/>
      <c r="G408" s="4"/>
      <c r="H408" s="30"/>
      <c r="J408" s="14"/>
      <c r="L408" s="14"/>
      <c r="M408" s="20"/>
    </row>
    <row r="409" spans="1:13">
      <c r="A409" s="29" t="s">
        <v>24</v>
      </c>
      <c r="B409" s="4"/>
      <c r="C409" s="4"/>
      <c r="D409" s="4"/>
      <c r="E409" s="4"/>
      <c r="F409" s="6"/>
      <c r="G409" s="4"/>
      <c r="H409" s="30"/>
      <c r="J409" s="14"/>
      <c r="L409" s="14"/>
      <c r="M409" s="20"/>
    </row>
    <row r="410" spans="1:13">
      <c r="A410" s="29" t="s">
        <v>25</v>
      </c>
      <c r="B410" s="4"/>
      <c r="C410" s="4"/>
      <c r="D410" s="4"/>
      <c r="E410" s="4"/>
      <c r="F410" s="6"/>
      <c r="G410" s="4"/>
      <c r="H410" s="30"/>
      <c r="J410" s="14"/>
      <c r="K410" s="95">
        <v>3.38</v>
      </c>
      <c r="L410" s="96"/>
      <c r="M410" s="20">
        <f>K410*I397*12</f>
        <v>46392.527999999998</v>
      </c>
    </row>
    <row r="411" spans="1:13">
      <c r="A411" s="29" t="s">
        <v>26</v>
      </c>
      <c r="B411" s="4"/>
      <c r="C411" s="4"/>
      <c r="D411" s="4"/>
      <c r="E411" s="4"/>
      <c r="F411" s="6"/>
      <c r="G411" s="4"/>
      <c r="H411" s="30"/>
      <c r="J411" s="14"/>
      <c r="L411" s="14"/>
      <c r="M411" s="20"/>
    </row>
    <row r="412" spans="1:13">
      <c r="A412" s="31" t="s">
        <v>27</v>
      </c>
      <c r="B412" s="10"/>
      <c r="C412" s="10"/>
      <c r="D412" s="10"/>
      <c r="E412" s="10"/>
      <c r="F412" s="10"/>
      <c r="G412" s="10"/>
      <c r="H412" s="32"/>
      <c r="I412" s="9"/>
      <c r="J412" s="16"/>
      <c r="K412" s="9"/>
      <c r="L412" s="16"/>
      <c r="M412" s="22"/>
    </row>
    <row r="413" spans="1:13" ht="15.75">
      <c r="A413" s="65" t="s">
        <v>81</v>
      </c>
      <c r="B413" s="66"/>
      <c r="C413" s="66"/>
      <c r="D413" s="66"/>
      <c r="E413" s="66"/>
      <c r="F413" s="66"/>
      <c r="G413" s="66"/>
      <c r="H413" s="67"/>
      <c r="I413" s="11"/>
      <c r="J413" s="23"/>
      <c r="K413" s="63">
        <v>2.2400000000000002</v>
      </c>
      <c r="L413" s="64"/>
      <c r="M413" s="12">
        <f>K413*12*I397</f>
        <v>30745.344000000001</v>
      </c>
    </row>
    <row r="414" spans="1:13">
      <c r="A414" s="110" t="s">
        <v>82</v>
      </c>
      <c r="B414" s="111"/>
      <c r="C414" s="111"/>
      <c r="D414" s="111"/>
      <c r="E414" s="111"/>
      <c r="F414" s="111"/>
      <c r="G414" s="111"/>
      <c r="H414" s="112"/>
      <c r="I414" s="2" t="s">
        <v>28</v>
      </c>
      <c r="J414" s="14"/>
      <c r="K414" s="2"/>
      <c r="L414" s="14"/>
      <c r="M414" s="20"/>
    </row>
    <row r="415" spans="1:13">
      <c r="A415" s="13"/>
      <c r="B415" s="2"/>
      <c r="C415" s="2"/>
      <c r="D415" s="2"/>
      <c r="E415" s="2"/>
      <c r="F415" s="2"/>
      <c r="G415" s="2"/>
      <c r="H415" s="14"/>
      <c r="I415" s="2" t="s">
        <v>29</v>
      </c>
      <c r="J415" s="14"/>
      <c r="K415" s="2"/>
      <c r="L415" s="14"/>
      <c r="M415" s="20"/>
    </row>
    <row r="416" spans="1:13">
      <c r="A416" s="13"/>
      <c r="B416" s="2"/>
      <c r="C416" s="2"/>
      <c r="D416" s="2"/>
      <c r="E416" s="2"/>
      <c r="F416" s="2"/>
      <c r="G416" s="2"/>
      <c r="H416" s="14"/>
      <c r="I416" s="2" t="s">
        <v>30</v>
      </c>
      <c r="J416" s="14"/>
      <c r="K416" s="88">
        <v>1.1200000000000001</v>
      </c>
      <c r="L416" s="89"/>
      <c r="M416" s="20">
        <f>K416*12*I397</f>
        <v>15372.672</v>
      </c>
    </row>
    <row r="417" spans="1:13">
      <c r="A417" s="13"/>
      <c r="B417" s="2"/>
      <c r="C417" s="2"/>
      <c r="D417" s="2"/>
      <c r="E417" s="2"/>
      <c r="F417" s="2"/>
      <c r="G417" s="2"/>
      <c r="H417" s="14"/>
      <c r="I417" s="2" t="s">
        <v>31</v>
      </c>
      <c r="J417" s="14"/>
      <c r="K417" s="2"/>
      <c r="L417" s="14"/>
      <c r="M417" s="20"/>
    </row>
    <row r="418" spans="1:13">
      <c r="A418" s="15"/>
      <c r="B418" s="9"/>
      <c r="C418" s="9"/>
      <c r="D418" s="9"/>
      <c r="E418" s="9"/>
      <c r="F418" s="9"/>
      <c r="G418" s="9"/>
      <c r="H418" s="16"/>
      <c r="I418" s="9" t="s">
        <v>32</v>
      </c>
      <c r="J418" s="16"/>
      <c r="K418" s="9"/>
      <c r="L418" s="16"/>
      <c r="M418" s="22"/>
    </row>
    <row r="419" spans="1:13">
      <c r="A419" s="70" t="s">
        <v>5</v>
      </c>
      <c r="B419" s="71"/>
      <c r="C419" s="71"/>
      <c r="D419" s="71"/>
      <c r="E419" s="71"/>
      <c r="F419" s="71"/>
      <c r="G419" s="71"/>
      <c r="H419" s="72"/>
      <c r="I419" s="41" t="s">
        <v>33</v>
      </c>
      <c r="J419" s="23"/>
      <c r="K419" s="68">
        <v>0.35</v>
      </c>
      <c r="L419" s="69"/>
      <c r="M419" s="12">
        <f>K419*12*I397</f>
        <v>4803.9599999999991</v>
      </c>
    </row>
    <row r="420" spans="1:13">
      <c r="A420" s="113" t="s">
        <v>83</v>
      </c>
      <c r="B420" s="114"/>
      <c r="C420" s="114"/>
      <c r="D420" s="114"/>
      <c r="E420" s="114"/>
      <c r="F420" s="114"/>
      <c r="G420" s="114"/>
      <c r="H420" s="115"/>
      <c r="I420" s="43"/>
      <c r="J420" s="14"/>
      <c r="K420" s="116">
        <f>K421+K429</f>
        <v>1.59</v>
      </c>
      <c r="L420" s="117"/>
      <c r="M420" s="48">
        <f>M421+M429</f>
        <v>21823.703999999998</v>
      </c>
    </row>
    <row r="421" spans="1:13">
      <c r="A421" s="92" t="s">
        <v>34</v>
      </c>
      <c r="B421" s="93"/>
      <c r="C421" s="93"/>
      <c r="D421" s="93"/>
      <c r="E421" s="93"/>
      <c r="F421" s="93"/>
      <c r="G421" s="93"/>
      <c r="H421" s="94"/>
      <c r="J421" s="14"/>
      <c r="K421" s="88">
        <f>K422+K423+K424+K426+K428</f>
        <v>0.93</v>
      </c>
      <c r="L421" s="89"/>
      <c r="M421" s="47">
        <f>M422+M423+M424+M426+M428</f>
        <v>12764.807999999997</v>
      </c>
    </row>
    <row r="422" spans="1:13">
      <c r="A422" s="13" t="s">
        <v>35</v>
      </c>
      <c r="H422" s="14"/>
      <c r="I422" t="s">
        <v>36</v>
      </c>
      <c r="J422" s="14"/>
      <c r="K422" s="95">
        <v>0.33</v>
      </c>
      <c r="L422" s="96"/>
      <c r="M422" s="20">
        <f>K422*12*I397</f>
        <v>4529.4479999999994</v>
      </c>
    </row>
    <row r="423" spans="1:13">
      <c r="A423" s="13" t="s">
        <v>37</v>
      </c>
      <c r="H423" s="14"/>
      <c r="I423" t="s">
        <v>38</v>
      </c>
      <c r="J423" s="14"/>
      <c r="K423" s="95">
        <v>0.15</v>
      </c>
      <c r="L423" s="96"/>
      <c r="M423" s="20">
        <f>K423*12*I397</f>
        <v>2058.8399999999997</v>
      </c>
    </row>
    <row r="424" spans="1:13">
      <c r="A424" s="13" t="s">
        <v>39</v>
      </c>
      <c r="H424" s="14"/>
      <c r="I424" t="s">
        <v>40</v>
      </c>
      <c r="J424" s="14"/>
      <c r="K424" s="95">
        <v>7.0000000000000007E-2</v>
      </c>
      <c r="L424" s="96"/>
      <c r="M424" s="20">
        <f>K424*12*I397</f>
        <v>960.79200000000003</v>
      </c>
    </row>
    <row r="425" spans="1:13">
      <c r="A425" s="13" t="s">
        <v>41</v>
      </c>
      <c r="H425" s="14"/>
      <c r="J425" s="14"/>
      <c r="L425" s="14"/>
      <c r="M425" s="20"/>
    </row>
    <row r="426" spans="1:13">
      <c r="A426" s="13" t="s">
        <v>42</v>
      </c>
      <c r="H426" s="14"/>
      <c r="I426" t="s">
        <v>43</v>
      </c>
      <c r="J426" s="14"/>
      <c r="K426" s="95">
        <v>0.35</v>
      </c>
      <c r="L426" s="96"/>
      <c r="M426" s="20">
        <f>K426*12*I397</f>
        <v>4803.9599999999991</v>
      </c>
    </row>
    <row r="427" spans="1:13">
      <c r="A427" s="13" t="s">
        <v>44</v>
      </c>
      <c r="H427" s="14"/>
      <c r="I427" t="s">
        <v>45</v>
      </c>
      <c r="J427" s="14"/>
      <c r="L427" s="14"/>
      <c r="M427" s="20"/>
    </row>
    <row r="428" spans="1:13">
      <c r="A428" s="13" t="s">
        <v>46</v>
      </c>
      <c r="H428" s="14"/>
      <c r="I428" t="s">
        <v>47</v>
      </c>
      <c r="J428" s="14"/>
      <c r="K428" s="95">
        <v>0.03</v>
      </c>
      <c r="L428" s="96"/>
      <c r="M428" s="20">
        <f>K428*12*I397</f>
        <v>411.76799999999997</v>
      </c>
    </row>
    <row r="429" spans="1:13">
      <c r="A429" s="92" t="s">
        <v>48</v>
      </c>
      <c r="B429" s="93"/>
      <c r="C429" s="93"/>
      <c r="D429" s="93"/>
      <c r="E429" s="93"/>
      <c r="F429" s="93"/>
      <c r="G429" s="93"/>
      <c r="H429" s="94"/>
      <c r="J429" s="14"/>
      <c r="K429" s="88">
        <f>K430+K431+K432+K433</f>
        <v>0.66</v>
      </c>
      <c r="L429" s="89"/>
      <c r="M429" s="47">
        <f>M430+M431+M432+M433</f>
        <v>9058.8960000000006</v>
      </c>
    </row>
    <row r="430" spans="1:13">
      <c r="A430" s="13" t="s">
        <v>49</v>
      </c>
      <c r="H430" s="14"/>
      <c r="I430" t="s">
        <v>40</v>
      </c>
      <c r="J430" s="14"/>
      <c r="K430" s="95">
        <v>0.19</v>
      </c>
      <c r="L430" s="96"/>
      <c r="M430" s="20">
        <f>K430*12*I397</f>
        <v>2607.864</v>
      </c>
    </row>
    <row r="431" spans="1:13">
      <c r="A431" s="13" t="s">
        <v>50</v>
      </c>
      <c r="H431" s="14"/>
      <c r="I431" t="s">
        <v>51</v>
      </c>
      <c r="J431" s="14"/>
      <c r="K431" s="95">
        <v>0.05</v>
      </c>
      <c r="L431" s="96"/>
      <c r="M431" s="20">
        <f>K431*12*I397</f>
        <v>686.28000000000009</v>
      </c>
    </row>
    <row r="432" spans="1:13">
      <c r="A432" s="13" t="s">
        <v>52</v>
      </c>
      <c r="H432" s="14"/>
      <c r="I432" t="s">
        <v>36</v>
      </c>
      <c r="J432" s="14"/>
      <c r="K432" s="95">
        <v>0.39</v>
      </c>
      <c r="L432" s="96"/>
      <c r="M432" s="20">
        <f>K432*12*I397</f>
        <v>5352.9839999999995</v>
      </c>
    </row>
    <row r="433" spans="1:13">
      <c r="A433" s="13" t="s">
        <v>53</v>
      </c>
      <c r="H433" s="14"/>
      <c r="I433" t="s">
        <v>40</v>
      </c>
      <c r="J433" s="14"/>
      <c r="K433" s="97">
        <v>0.03</v>
      </c>
      <c r="L433" s="98"/>
      <c r="M433" s="22">
        <f>K433*12*I397</f>
        <v>411.76799999999997</v>
      </c>
    </row>
    <row r="434" spans="1:13" ht="15.75">
      <c r="A434" s="65" t="s">
        <v>84</v>
      </c>
      <c r="B434" s="66"/>
      <c r="C434" s="66"/>
      <c r="D434" s="66"/>
      <c r="E434" s="66"/>
      <c r="F434" s="66"/>
      <c r="G434" s="66"/>
      <c r="H434" s="67"/>
      <c r="I434" s="11"/>
      <c r="J434" s="23"/>
      <c r="K434" s="68">
        <f>K435+K436+K438+K440+K441</f>
        <v>0.53</v>
      </c>
      <c r="L434" s="69"/>
      <c r="M434" s="49">
        <f>M435+M436+M438+M440+M441</f>
        <v>7274.5679999999993</v>
      </c>
    </row>
    <row r="435" spans="1:13">
      <c r="A435" s="33" t="s">
        <v>54</v>
      </c>
      <c r="B435" s="7"/>
      <c r="C435" s="1"/>
      <c r="D435" s="1"/>
      <c r="E435" s="1"/>
      <c r="F435" s="1"/>
      <c r="G435" s="1"/>
      <c r="H435" s="14"/>
      <c r="I435" s="75" t="s">
        <v>55</v>
      </c>
      <c r="J435" s="76"/>
      <c r="K435" s="99">
        <v>0.37</v>
      </c>
      <c r="L435" s="100"/>
      <c r="M435" s="20">
        <f>K435*12*I397</f>
        <v>5078.4719999999988</v>
      </c>
    </row>
    <row r="436" spans="1:13">
      <c r="A436" s="33" t="s">
        <v>56</v>
      </c>
      <c r="B436" s="7"/>
      <c r="C436" s="1"/>
      <c r="D436" s="1"/>
      <c r="E436" s="1"/>
      <c r="F436" s="1"/>
      <c r="G436" s="1"/>
      <c r="H436" s="14"/>
      <c r="I436" s="75" t="s">
        <v>57</v>
      </c>
      <c r="J436" s="76"/>
      <c r="K436" s="77">
        <v>0.06</v>
      </c>
      <c r="L436" s="78"/>
      <c r="M436" s="20">
        <f>K436*12*I397</f>
        <v>823.53599999999994</v>
      </c>
    </row>
    <row r="437" spans="1:13">
      <c r="A437" s="33" t="s">
        <v>58</v>
      </c>
      <c r="B437" s="7"/>
      <c r="C437" s="1"/>
      <c r="D437" s="1"/>
      <c r="E437" s="1"/>
      <c r="F437" s="1"/>
      <c r="G437" s="1"/>
      <c r="H437" s="14"/>
      <c r="I437" s="36"/>
      <c r="J437" s="27"/>
      <c r="K437" s="34"/>
      <c r="L437" s="55"/>
      <c r="M437" s="20"/>
    </row>
    <row r="438" spans="1:13">
      <c r="A438" s="33" t="s">
        <v>59</v>
      </c>
      <c r="B438" s="7"/>
      <c r="C438" s="1"/>
      <c r="D438" s="1"/>
      <c r="E438" s="1"/>
      <c r="F438" s="1"/>
      <c r="G438" s="1"/>
      <c r="H438" s="14"/>
      <c r="I438" s="75" t="s">
        <v>60</v>
      </c>
      <c r="J438" s="76"/>
      <c r="K438" s="77">
        <v>0.04</v>
      </c>
      <c r="L438" s="78"/>
      <c r="M438" s="20">
        <f>K438*12*I397</f>
        <v>549.024</v>
      </c>
    </row>
    <row r="439" spans="1:13">
      <c r="A439" s="33" t="s">
        <v>61</v>
      </c>
      <c r="B439" s="7"/>
      <c r="C439" s="1"/>
      <c r="D439" s="1"/>
      <c r="E439" s="1"/>
      <c r="F439" s="1"/>
      <c r="G439" s="1"/>
      <c r="H439" s="14"/>
      <c r="I439" s="36"/>
      <c r="J439" s="27"/>
      <c r="K439" s="34"/>
      <c r="L439" s="55"/>
      <c r="M439" s="20"/>
    </row>
    <row r="440" spans="1:13">
      <c r="A440" s="33" t="s">
        <v>62</v>
      </c>
      <c r="B440" s="7"/>
      <c r="C440" s="1"/>
      <c r="D440" s="1"/>
      <c r="E440" s="1"/>
      <c r="F440" s="1"/>
      <c r="G440" s="1"/>
      <c r="H440" s="14"/>
      <c r="I440" s="75" t="s">
        <v>63</v>
      </c>
      <c r="J440" s="76"/>
      <c r="K440" s="77">
        <v>0.03</v>
      </c>
      <c r="L440" s="78"/>
      <c r="M440" s="20">
        <f>K440*12*I397</f>
        <v>411.76799999999997</v>
      </c>
    </row>
    <row r="441" spans="1:13">
      <c r="A441" s="42" t="s">
        <v>64</v>
      </c>
      <c r="B441" s="7"/>
      <c r="C441" s="1"/>
      <c r="D441" s="1"/>
      <c r="E441" s="1"/>
      <c r="F441" s="1"/>
      <c r="G441" s="1"/>
      <c r="H441" s="14"/>
      <c r="I441" s="75" t="s">
        <v>63</v>
      </c>
      <c r="J441" s="76"/>
      <c r="K441" s="79">
        <v>0.03</v>
      </c>
      <c r="L441" s="80"/>
      <c r="M441" s="22">
        <f>K441*12*I397</f>
        <v>411.76799999999997</v>
      </c>
    </row>
    <row r="442" spans="1:13" ht="15.75">
      <c r="A442" s="65" t="s">
        <v>0</v>
      </c>
      <c r="B442" s="66"/>
      <c r="C442" s="66"/>
      <c r="D442" s="66"/>
      <c r="E442" s="66"/>
      <c r="F442" s="66"/>
      <c r="G442" s="66"/>
      <c r="H442" s="67"/>
      <c r="I442" s="11" t="s">
        <v>65</v>
      </c>
      <c r="J442" s="23"/>
      <c r="K442" s="81">
        <v>0.15</v>
      </c>
      <c r="L442" s="82"/>
      <c r="M442" s="49">
        <f>K442*12*I397</f>
        <v>2058.8399999999997</v>
      </c>
    </row>
    <row r="443" spans="1:13" ht="15.75">
      <c r="A443" s="83" t="s">
        <v>85</v>
      </c>
      <c r="B443" s="84"/>
      <c r="C443" s="84"/>
      <c r="D443" s="84"/>
      <c r="E443" s="84"/>
      <c r="F443" s="84"/>
      <c r="G443" s="84"/>
      <c r="H443" s="85"/>
      <c r="J443" s="14"/>
      <c r="K443" s="86"/>
      <c r="L443" s="87"/>
      <c r="M443" s="20"/>
    </row>
    <row r="444" spans="1:13">
      <c r="A444" s="13" t="s">
        <v>67</v>
      </c>
      <c r="D444" s="5"/>
      <c r="H444" s="14"/>
      <c r="J444" s="14"/>
      <c r="K444" s="37"/>
      <c r="L444" s="38"/>
      <c r="M444" s="20"/>
    </row>
    <row r="445" spans="1:13">
      <c r="A445" s="13" t="s">
        <v>68</v>
      </c>
      <c r="D445" s="5"/>
      <c r="H445" s="14"/>
      <c r="J445" s="14"/>
      <c r="K445" s="37"/>
      <c r="L445" s="38"/>
      <c r="M445" s="20"/>
    </row>
    <row r="446" spans="1:13">
      <c r="A446" s="13" t="s">
        <v>69</v>
      </c>
      <c r="D446" s="5"/>
      <c r="H446" s="14"/>
      <c r="J446" s="14"/>
      <c r="K446" s="37"/>
      <c r="L446" s="38"/>
      <c r="M446" s="20"/>
    </row>
    <row r="447" spans="1:13">
      <c r="A447" s="13" t="s">
        <v>70</v>
      </c>
      <c r="D447" s="5"/>
      <c r="F447" s="3"/>
      <c r="H447" s="14"/>
      <c r="J447" s="14"/>
      <c r="K447" s="37"/>
      <c r="L447" s="38"/>
      <c r="M447" s="20"/>
    </row>
    <row r="448" spans="1:13">
      <c r="A448" s="13" t="s">
        <v>71</v>
      </c>
      <c r="H448" s="14"/>
      <c r="J448" s="14"/>
      <c r="K448" s="88">
        <v>2.91</v>
      </c>
      <c r="L448" s="89"/>
      <c r="M448" s="47">
        <f>K448*12*I397</f>
        <v>39941.495999999999</v>
      </c>
    </row>
    <row r="449" spans="1:13">
      <c r="A449" s="13" t="s">
        <v>72</v>
      </c>
      <c r="H449" s="14"/>
      <c r="J449" s="14"/>
      <c r="L449" s="14"/>
      <c r="M449" s="20"/>
    </row>
    <row r="450" spans="1:13">
      <c r="A450" s="13" t="s">
        <v>73</v>
      </c>
      <c r="H450" s="14"/>
      <c r="J450" s="14"/>
      <c r="L450" s="14"/>
      <c r="M450" s="20"/>
    </row>
    <row r="451" spans="1:13">
      <c r="A451" s="15" t="s">
        <v>74</v>
      </c>
      <c r="B451" s="9"/>
      <c r="C451" s="9"/>
      <c r="D451" s="9"/>
      <c r="E451" s="9"/>
      <c r="F451" s="9"/>
      <c r="G451" s="9"/>
      <c r="H451" s="16"/>
      <c r="I451" s="9"/>
      <c r="J451" s="16"/>
      <c r="K451" s="9"/>
      <c r="L451" s="16"/>
      <c r="M451" s="22"/>
    </row>
    <row r="452" spans="1:13">
      <c r="A452" s="70" t="s">
        <v>66</v>
      </c>
      <c r="B452" s="71"/>
      <c r="C452" s="71"/>
      <c r="D452" s="71"/>
      <c r="E452" s="71"/>
      <c r="F452" s="71"/>
      <c r="G452" s="71"/>
      <c r="H452" s="72"/>
      <c r="J452" s="25"/>
      <c r="K452" s="68">
        <f>K403+K410+K416+K419+K420+K442+K434+K448+K413</f>
        <v>16.39</v>
      </c>
      <c r="L452" s="69"/>
      <c r="M452" s="22">
        <f>M397+M413+M416+M419+M420+M434+M442+M448</f>
        <v>224962.58399999997</v>
      </c>
    </row>
    <row r="453" spans="1:13">
      <c r="A453" s="70" t="s">
        <v>4</v>
      </c>
      <c r="B453" s="71"/>
      <c r="C453" s="71"/>
      <c r="D453" s="71"/>
      <c r="E453" s="71"/>
      <c r="F453" s="71"/>
      <c r="G453" s="71"/>
      <c r="H453" s="72"/>
      <c r="I453" s="11"/>
      <c r="J453" s="24"/>
      <c r="K453" s="90">
        <v>28.78</v>
      </c>
      <c r="L453" s="91"/>
      <c r="M453" s="22">
        <f>K453*12*I397</f>
        <v>395022.76799999998</v>
      </c>
    </row>
    <row r="454" spans="1:13" ht="15.75">
      <c r="A454" s="65" t="s">
        <v>77</v>
      </c>
      <c r="B454" s="66"/>
      <c r="C454" s="66"/>
      <c r="D454" s="66"/>
      <c r="E454" s="66"/>
      <c r="F454" s="66"/>
      <c r="G454" s="66"/>
      <c r="H454" s="67"/>
      <c r="I454" s="11"/>
      <c r="J454" s="23"/>
      <c r="K454" s="68">
        <v>3.15</v>
      </c>
      <c r="L454" s="69"/>
      <c r="M454" s="22">
        <f>K454*12*I397</f>
        <v>43235.639999999992</v>
      </c>
    </row>
    <row r="455" spans="1:13" ht="15.75">
      <c r="A455" s="65" t="s">
        <v>78</v>
      </c>
      <c r="B455" s="66"/>
      <c r="C455" s="66"/>
      <c r="D455" s="66"/>
      <c r="E455" s="66"/>
      <c r="F455" s="66"/>
      <c r="G455" s="66"/>
      <c r="H455" s="67"/>
      <c r="I455" s="11"/>
      <c r="J455" s="23"/>
      <c r="K455" s="68">
        <v>0.99</v>
      </c>
      <c r="L455" s="69"/>
      <c r="M455" s="22">
        <f>K455*12*I397</f>
        <v>13588.343999999999</v>
      </c>
    </row>
    <row r="456" spans="1:13">
      <c r="A456" s="70" t="s">
        <v>2</v>
      </c>
      <c r="B456" s="71"/>
      <c r="C456" s="71"/>
      <c r="D456" s="71"/>
      <c r="E456" s="71"/>
      <c r="F456" s="71"/>
      <c r="G456" s="71"/>
      <c r="H456" s="72"/>
      <c r="I456" s="11"/>
      <c r="J456" s="23"/>
      <c r="K456" s="73">
        <v>1.29</v>
      </c>
      <c r="L456" s="74"/>
      <c r="M456" s="22">
        <f>K456*12*I397</f>
        <v>17706.024000000001</v>
      </c>
    </row>
    <row r="457" spans="1:13">
      <c r="A457" s="70" t="s">
        <v>75</v>
      </c>
      <c r="B457" s="71"/>
      <c r="C457" s="71"/>
      <c r="D457" s="71"/>
      <c r="E457" s="71"/>
      <c r="F457" s="71"/>
      <c r="G457" s="71"/>
      <c r="H457" s="72"/>
      <c r="I457" s="11"/>
      <c r="J457" s="24"/>
      <c r="K457" s="68">
        <f>K452+K454+K455+K456+K453</f>
        <v>50.599999999999994</v>
      </c>
      <c r="L457" s="69"/>
      <c r="M457" s="22">
        <f>M452+M453+M454+M455+M456</f>
        <v>694515.36</v>
      </c>
    </row>
    <row r="459" spans="1:13">
      <c r="A459" s="101" t="s">
        <v>7</v>
      </c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</row>
    <row r="460" spans="1:13">
      <c r="A460" s="102" t="s">
        <v>76</v>
      </c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</row>
    <row r="461" spans="1:13">
      <c r="A461" s="103" t="s">
        <v>98</v>
      </c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</row>
    <row r="462" spans="1:13">
      <c r="A462" s="17"/>
      <c r="B462" s="19"/>
      <c r="C462" s="19" t="s">
        <v>8</v>
      </c>
      <c r="D462" s="19"/>
      <c r="E462" s="19"/>
      <c r="F462" s="19"/>
      <c r="G462" s="19"/>
      <c r="H462" s="18"/>
      <c r="I462" s="19" t="s">
        <v>9</v>
      </c>
      <c r="J462" s="18"/>
      <c r="K462" s="39" t="s">
        <v>10</v>
      </c>
      <c r="L462" s="40"/>
      <c r="M462" s="21"/>
    </row>
    <row r="463" spans="1:13">
      <c r="A463" s="13"/>
      <c r="B463" s="2"/>
      <c r="C463" s="2"/>
      <c r="D463" s="2"/>
      <c r="E463" s="2"/>
      <c r="F463" s="2"/>
      <c r="G463" s="2"/>
      <c r="H463" s="14"/>
      <c r="I463" s="2"/>
      <c r="J463" s="14"/>
      <c r="K463" s="26" t="s">
        <v>11</v>
      </c>
      <c r="L463" s="27"/>
      <c r="M463" s="45" t="s">
        <v>1</v>
      </c>
    </row>
    <row r="464" spans="1:13">
      <c r="A464" s="15"/>
      <c r="B464" s="9"/>
      <c r="C464" s="9"/>
      <c r="D464" s="9"/>
      <c r="E464" s="9"/>
      <c r="F464" s="9"/>
      <c r="G464" s="9"/>
      <c r="H464" s="16"/>
      <c r="I464" s="104" t="s">
        <v>87</v>
      </c>
      <c r="J464" s="105"/>
      <c r="K464" s="9" t="s">
        <v>12</v>
      </c>
      <c r="L464" s="16"/>
      <c r="M464" s="46" t="s">
        <v>86</v>
      </c>
    </row>
    <row r="465" spans="1:13">
      <c r="A465" s="70" t="s">
        <v>80</v>
      </c>
      <c r="B465" s="71"/>
      <c r="C465" s="71"/>
      <c r="D465" s="71"/>
      <c r="E465" s="71"/>
      <c r="F465" s="71"/>
      <c r="G465" s="71"/>
      <c r="H465" s="72"/>
      <c r="I465" s="106">
        <v>335.6</v>
      </c>
      <c r="J465" s="107"/>
      <c r="K465" s="108">
        <f>K471+K478</f>
        <v>7.5</v>
      </c>
      <c r="L465" s="109"/>
      <c r="M465" s="22">
        <f>M471+M478</f>
        <v>30204</v>
      </c>
    </row>
    <row r="466" spans="1:13">
      <c r="A466" s="28" t="s">
        <v>13</v>
      </c>
      <c r="F466" s="2"/>
      <c r="H466" s="14"/>
      <c r="J466" s="14"/>
      <c r="L466" s="14"/>
      <c r="M466" s="20"/>
    </row>
    <row r="467" spans="1:13">
      <c r="A467" s="28" t="s">
        <v>14</v>
      </c>
      <c r="F467" s="2"/>
      <c r="H467" s="14"/>
      <c r="J467" s="14"/>
      <c r="L467" s="14"/>
      <c r="M467" s="20"/>
    </row>
    <row r="468" spans="1:13">
      <c r="A468" s="29" t="s">
        <v>15</v>
      </c>
      <c r="B468" s="4"/>
      <c r="C468" s="4"/>
      <c r="D468" s="4"/>
      <c r="E468" s="4"/>
      <c r="F468" s="6"/>
      <c r="G468" s="4"/>
      <c r="H468" s="30"/>
      <c r="J468" s="14"/>
      <c r="L468" s="14"/>
      <c r="M468" s="20"/>
    </row>
    <row r="469" spans="1:13">
      <c r="A469" s="29" t="s">
        <v>16</v>
      </c>
      <c r="B469" s="4"/>
      <c r="C469" s="4"/>
      <c r="D469" s="4"/>
      <c r="E469" s="4"/>
      <c r="F469" s="6"/>
      <c r="G469" s="4"/>
      <c r="H469" s="30"/>
      <c r="J469" s="14"/>
      <c r="L469" s="14"/>
      <c r="M469" s="20"/>
    </row>
    <row r="470" spans="1:13">
      <c r="A470" s="29" t="s">
        <v>17</v>
      </c>
      <c r="B470" s="4"/>
      <c r="C470" s="4"/>
      <c r="D470" s="4"/>
      <c r="E470" s="4"/>
      <c r="F470" s="6"/>
      <c r="G470" s="4"/>
      <c r="H470" s="30"/>
      <c r="J470" s="14"/>
      <c r="L470" s="14"/>
      <c r="M470" s="20"/>
    </row>
    <row r="471" spans="1:13">
      <c r="A471" s="29" t="s">
        <v>18</v>
      </c>
      <c r="B471" s="4"/>
      <c r="C471" s="4"/>
      <c r="D471" s="4"/>
      <c r="E471" s="4"/>
      <c r="F471" s="6"/>
      <c r="G471" s="4"/>
      <c r="H471" s="30"/>
      <c r="J471" s="14"/>
      <c r="K471" s="95">
        <v>4.12</v>
      </c>
      <c r="L471" s="96"/>
      <c r="M471" s="20">
        <f>K471*I465*12</f>
        <v>16592.063999999998</v>
      </c>
    </row>
    <row r="472" spans="1:13">
      <c r="A472" s="29" t="s">
        <v>19</v>
      </c>
      <c r="B472" s="4"/>
      <c r="C472" s="4"/>
      <c r="D472" s="4"/>
      <c r="E472" s="4"/>
      <c r="F472" s="6"/>
      <c r="G472" s="4"/>
      <c r="H472" s="30"/>
      <c r="J472" s="14"/>
      <c r="L472" s="14"/>
      <c r="M472" s="20"/>
    </row>
    <row r="473" spans="1:13">
      <c r="A473" s="29" t="s">
        <v>20</v>
      </c>
      <c r="B473" s="4"/>
      <c r="C473" s="4"/>
      <c r="D473" s="4"/>
      <c r="E473" s="4"/>
      <c r="F473" s="6"/>
      <c r="G473" s="4"/>
      <c r="H473" s="30"/>
      <c r="J473" s="14"/>
      <c r="L473" s="14"/>
      <c r="M473" s="20"/>
    </row>
    <row r="474" spans="1:13">
      <c r="A474" s="29" t="s">
        <v>21</v>
      </c>
      <c r="B474" s="4"/>
      <c r="C474" s="4"/>
      <c r="D474" s="4"/>
      <c r="E474" s="4"/>
      <c r="F474" s="6"/>
      <c r="G474" s="4"/>
      <c r="H474" s="30"/>
      <c r="J474" s="14"/>
      <c r="L474" s="14"/>
      <c r="M474" s="20"/>
    </row>
    <row r="475" spans="1:13">
      <c r="A475" s="28" t="s">
        <v>22</v>
      </c>
      <c r="B475" s="4"/>
      <c r="C475" s="4"/>
      <c r="D475" s="4"/>
      <c r="E475" s="4"/>
      <c r="F475" s="6"/>
      <c r="G475" s="4"/>
      <c r="H475" s="30"/>
      <c r="J475" s="14"/>
      <c r="L475" s="14"/>
      <c r="M475" s="20"/>
    </row>
    <row r="476" spans="1:13">
      <c r="A476" s="29" t="s">
        <v>23</v>
      </c>
      <c r="B476" s="4"/>
      <c r="C476" s="4"/>
      <c r="D476" s="4"/>
      <c r="E476" s="4"/>
      <c r="F476" s="6"/>
      <c r="G476" s="4"/>
      <c r="H476" s="30"/>
      <c r="J476" s="14"/>
      <c r="L476" s="14"/>
      <c r="M476" s="20"/>
    </row>
    <row r="477" spans="1:13">
      <c r="A477" s="29" t="s">
        <v>24</v>
      </c>
      <c r="B477" s="4"/>
      <c r="C477" s="4"/>
      <c r="D477" s="4"/>
      <c r="E477" s="4"/>
      <c r="F477" s="6"/>
      <c r="G477" s="4"/>
      <c r="H477" s="30"/>
      <c r="J477" s="14"/>
      <c r="L477" s="14"/>
      <c r="M477" s="20"/>
    </row>
    <row r="478" spans="1:13">
      <c r="A478" s="29" t="s">
        <v>25</v>
      </c>
      <c r="B478" s="4"/>
      <c r="C478" s="4"/>
      <c r="D478" s="4"/>
      <c r="E478" s="4"/>
      <c r="F478" s="6"/>
      <c r="G478" s="4"/>
      <c r="H478" s="30"/>
      <c r="J478" s="14"/>
      <c r="K478" s="95">
        <v>3.38</v>
      </c>
      <c r="L478" s="96"/>
      <c r="M478" s="20">
        <f>K478*I465*12</f>
        <v>13611.936</v>
      </c>
    </row>
    <row r="479" spans="1:13">
      <c r="A479" s="29" t="s">
        <v>26</v>
      </c>
      <c r="B479" s="4"/>
      <c r="C479" s="4"/>
      <c r="D479" s="4"/>
      <c r="E479" s="4"/>
      <c r="F479" s="6"/>
      <c r="G479" s="4"/>
      <c r="H479" s="30"/>
      <c r="J479" s="14"/>
      <c r="L479" s="14"/>
      <c r="M479" s="20"/>
    </row>
    <row r="480" spans="1:13">
      <c r="A480" s="31" t="s">
        <v>27</v>
      </c>
      <c r="B480" s="10"/>
      <c r="C480" s="10"/>
      <c r="D480" s="10"/>
      <c r="E480" s="10"/>
      <c r="F480" s="10"/>
      <c r="G480" s="10"/>
      <c r="H480" s="32"/>
      <c r="I480" s="9"/>
      <c r="J480" s="16"/>
      <c r="K480" s="9"/>
      <c r="L480" s="16"/>
      <c r="M480" s="22"/>
    </row>
    <row r="481" spans="1:13" ht="15.75">
      <c r="A481" s="65" t="s">
        <v>81</v>
      </c>
      <c r="B481" s="66"/>
      <c r="C481" s="66"/>
      <c r="D481" s="66"/>
      <c r="E481" s="66"/>
      <c r="F481" s="66"/>
      <c r="G481" s="66"/>
      <c r="H481" s="67"/>
      <c r="I481" s="11"/>
      <c r="J481" s="23"/>
      <c r="K481" s="63">
        <v>2.2400000000000002</v>
      </c>
      <c r="L481" s="64"/>
      <c r="M481" s="12">
        <f>K481*12*I465</f>
        <v>9020.9280000000017</v>
      </c>
    </row>
    <row r="482" spans="1:13">
      <c r="A482" s="110" t="s">
        <v>82</v>
      </c>
      <c r="B482" s="111"/>
      <c r="C482" s="111"/>
      <c r="D482" s="111"/>
      <c r="E482" s="111"/>
      <c r="F482" s="111"/>
      <c r="G482" s="111"/>
      <c r="H482" s="112"/>
      <c r="I482" s="2" t="s">
        <v>28</v>
      </c>
      <c r="J482" s="14"/>
      <c r="K482" s="2"/>
      <c r="L482" s="14"/>
      <c r="M482" s="20"/>
    </row>
    <row r="483" spans="1:13">
      <c r="A483" s="13"/>
      <c r="B483" s="2"/>
      <c r="C483" s="2"/>
      <c r="D483" s="2"/>
      <c r="E483" s="2"/>
      <c r="F483" s="2"/>
      <c r="G483" s="2"/>
      <c r="H483" s="14"/>
      <c r="I483" s="2" t="s">
        <v>29</v>
      </c>
      <c r="J483" s="14"/>
      <c r="K483" s="2"/>
      <c r="L483" s="14"/>
      <c r="M483" s="20"/>
    </row>
    <row r="484" spans="1:13">
      <c r="A484" s="13"/>
      <c r="B484" s="2"/>
      <c r="C484" s="2"/>
      <c r="D484" s="2"/>
      <c r="E484" s="2"/>
      <c r="F484" s="2"/>
      <c r="G484" s="2"/>
      <c r="H484" s="14"/>
      <c r="I484" s="2" t="s">
        <v>30</v>
      </c>
      <c r="J484" s="14"/>
      <c r="K484" s="88">
        <v>1.1200000000000001</v>
      </c>
      <c r="L484" s="89"/>
      <c r="M484" s="20">
        <f>K484*12*I465</f>
        <v>4510.4640000000009</v>
      </c>
    </row>
    <row r="485" spans="1:13">
      <c r="A485" s="13"/>
      <c r="B485" s="2"/>
      <c r="C485" s="2"/>
      <c r="D485" s="2"/>
      <c r="E485" s="2"/>
      <c r="F485" s="2"/>
      <c r="G485" s="2"/>
      <c r="H485" s="14"/>
      <c r="I485" s="2" t="s">
        <v>31</v>
      </c>
      <c r="J485" s="14"/>
      <c r="K485" s="2"/>
      <c r="L485" s="14"/>
      <c r="M485" s="20"/>
    </row>
    <row r="486" spans="1:13">
      <c r="A486" s="15"/>
      <c r="B486" s="9"/>
      <c r="C486" s="9"/>
      <c r="D486" s="9"/>
      <c r="E486" s="9"/>
      <c r="F486" s="9"/>
      <c r="G486" s="9"/>
      <c r="H486" s="16"/>
      <c r="I486" s="9" t="s">
        <v>32</v>
      </c>
      <c r="J486" s="16"/>
      <c r="K486" s="9"/>
      <c r="L486" s="16"/>
      <c r="M486" s="22"/>
    </row>
    <row r="487" spans="1:13">
      <c r="A487" s="113" t="s">
        <v>83</v>
      </c>
      <c r="B487" s="114"/>
      <c r="C487" s="114"/>
      <c r="D487" s="114"/>
      <c r="E487" s="114"/>
      <c r="F487" s="114"/>
      <c r="G487" s="114"/>
      <c r="H487" s="115"/>
      <c r="I487" s="43"/>
      <c r="J487" s="14"/>
      <c r="K487" s="116">
        <f>K488+K496</f>
        <v>1.59</v>
      </c>
      <c r="L487" s="117"/>
      <c r="M487" s="48">
        <f>M488+M496</f>
        <v>6403.2479999999996</v>
      </c>
    </row>
    <row r="488" spans="1:13">
      <c r="A488" s="92" t="s">
        <v>34</v>
      </c>
      <c r="B488" s="93"/>
      <c r="C488" s="93"/>
      <c r="D488" s="93"/>
      <c r="E488" s="93"/>
      <c r="F488" s="93"/>
      <c r="G488" s="93"/>
      <c r="H488" s="94"/>
      <c r="J488" s="14"/>
      <c r="K488" s="88">
        <f>K489+K490+K491+K493+K495</f>
        <v>0.93</v>
      </c>
      <c r="L488" s="89"/>
      <c r="M488" s="47">
        <f>M489+M490+M491+M493+M495</f>
        <v>3745.2959999999994</v>
      </c>
    </row>
    <row r="489" spans="1:13">
      <c r="A489" s="13" t="s">
        <v>35</v>
      </c>
      <c r="H489" s="14"/>
      <c r="I489" t="s">
        <v>36</v>
      </c>
      <c r="J489" s="14"/>
      <c r="K489" s="95">
        <v>0.33</v>
      </c>
      <c r="L489" s="96"/>
      <c r="M489" s="20">
        <f>K489*12*I465</f>
        <v>1328.9760000000001</v>
      </c>
    </row>
    <row r="490" spans="1:13">
      <c r="A490" s="13" t="s">
        <v>37</v>
      </c>
      <c r="H490" s="14"/>
      <c r="I490" t="s">
        <v>38</v>
      </c>
      <c r="J490" s="14"/>
      <c r="K490" s="95">
        <v>0.15</v>
      </c>
      <c r="L490" s="96"/>
      <c r="M490" s="20">
        <f>K490*12*I465</f>
        <v>604.07999999999993</v>
      </c>
    </row>
    <row r="491" spans="1:13">
      <c r="A491" s="13" t="s">
        <v>39</v>
      </c>
      <c r="H491" s="14"/>
      <c r="I491" t="s">
        <v>40</v>
      </c>
      <c r="J491" s="14"/>
      <c r="K491" s="95">
        <v>7.0000000000000007E-2</v>
      </c>
      <c r="L491" s="96"/>
      <c r="M491" s="20">
        <f>K491*12*I465</f>
        <v>281.90400000000005</v>
      </c>
    </row>
    <row r="492" spans="1:13">
      <c r="A492" s="13" t="s">
        <v>41</v>
      </c>
      <c r="H492" s="14"/>
      <c r="J492" s="14"/>
      <c r="L492" s="14"/>
      <c r="M492" s="20"/>
    </row>
    <row r="493" spans="1:13">
      <c r="A493" s="13" t="s">
        <v>42</v>
      </c>
      <c r="H493" s="14"/>
      <c r="I493" t="s">
        <v>43</v>
      </c>
      <c r="J493" s="14"/>
      <c r="K493" s="95">
        <v>0.35</v>
      </c>
      <c r="L493" s="96"/>
      <c r="M493" s="20">
        <f>K493*12*I465</f>
        <v>1409.5199999999998</v>
      </c>
    </row>
    <row r="494" spans="1:13">
      <c r="A494" s="13" t="s">
        <v>44</v>
      </c>
      <c r="H494" s="14"/>
      <c r="I494" t="s">
        <v>45</v>
      </c>
      <c r="J494" s="14"/>
      <c r="L494" s="14"/>
      <c r="M494" s="20"/>
    </row>
    <row r="495" spans="1:13">
      <c r="A495" s="13" t="s">
        <v>46</v>
      </c>
      <c r="H495" s="14"/>
      <c r="I495" t="s">
        <v>47</v>
      </c>
      <c r="J495" s="14"/>
      <c r="K495" s="95">
        <v>0.03</v>
      </c>
      <c r="L495" s="96"/>
      <c r="M495" s="20">
        <f>K495*12*I465</f>
        <v>120.816</v>
      </c>
    </row>
    <row r="496" spans="1:13">
      <c r="A496" s="92" t="s">
        <v>48</v>
      </c>
      <c r="B496" s="93"/>
      <c r="C496" s="93"/>
      <c r="D496" s="93"/>
      <c r="E496" s="93"/>
      <c r="F496" s="93"/>
      <c r="G496" s="93"/>
      <c r="H496" s="94"/>
      <c r="J496" s="14"/>
      <c r="K496" s="88">
        <f>K497+K498+K499+K500</f>
        <v>0.66</v>
      </c>
      <c r="L496" s="89"/>
      <c r="M496" s="47">
        <f>M497+M498+M499+M500</f>
        <v>2657.9519999999998</v>
      </c>
    </row>
    <row r="497" spans="1:13">
      <c r="A497" s="13" t="s">
        <v>49</v>
      </c>
      <c r="H497" s="14"/>
      <c r="I497" t="s">
        <v>40</v>
      </c>
      <c r="J497" s="14"/>
      <c r="K497" s="95">
        <v>0.19</v>
      </c>
      <c r="L497" s="96"/>
      <c r="M497" s="20">
        <f>K497*12*I465</f>
        <v>765.16800000000012</v>
      </c>
    </row>
    <row r="498" spans="1:13">
      <c r="A498" s="13" t="s">
        <v>50</v>
      </c>
      <c r="H498" s="14"/>
      <c r="I498" t="s">
        <v>51</v>
      </c>
      <c r="J498" s="14"/>
      <c r="K498" s="95">
        <v>0.05</v>
      </c>
      <c r="L498" s="96"/>
      <c r="M498" s="20">
        <f>K498*12*I465</f>
        <v>201.36000000000004</v>
      </c>
    </row>
    <row r="499" spans="1:13">
      <c r="A499" s="13" t="s">
        <v>52</v>
      </c>
      <c r="H499" s="14"/>
      <c r="I499" t="s">
        <v>36</v>
      </c>
      <c r="J499" s="14"/>
      <c r="K499" s="95">
        <v>0.39</v>
      </c>
      <c r="L499" s="96"/>
      <c r="M499" s="20">
        <f>K499*12*I465</f>
        <v>1570.6079999999999</v>
      </c>
    </row>
    <row r="500" spans="1:13">
      <c r="A500" s="13" t="s">
        <v>53</v>
      </c>
      <c r="H500" s="14"/>
      <c r="I500" t="s">
        <v>40</v>
      </c>
      <c r="J500" s="14"/>
      <c r="K500" s="97">
        <v>0.03</v>
      </c>
      <c r="L500" s="98"/>
      <c r="M500" s="22">
        <f>K500*12*I465</f>
        <v>120.816</v>
      </c>
    </row>
    <row r="501" spans="1:13" ht="15.75">
      <c r="A501" s="65" t="s">
        <v>84</v>
      </c>
      <c r="B501" s="66"/>
      <c r="C501" s="66"/>
      <c r="D501" s="66"/>
      <c r="E501" s="66"/>
      <c r="F501" s="66"/>
      <c r="G501" s="66"/>
      <c r="H501" s="67"/>
      <c r="I501" s="11"/>
      <c r="J501" s="23"/>
      <c r="K501" s="68">
        <f>K502+K503+K505+K507+K508</f>
        <v>0.53</v>
      </c>
      <c r="L501" s="69"/>
      <c r="M501" s="49">
        <f>M502+M503+M505+M507+M508</f>
        <v>2134.4159999999997</v>
      </c>
    </row>
    <row r="502" spans="1:13">
      <c r="A502" s="33" t="s">
        <v>54</v>
      </c>
      <c r="B502" s="7"/>
      <c r="C502" s="1"/>
      <c r="D502" s="1"/>
      <c r="E502" s="1"/>
      <c r="F502" s="1"/>
      <c r="G502" s="1"/>
      <c r="H502" s="14"/>
      <c r="I502" s="75" t="s">
        <v>55</v>
      </c>
      <c r="J502" s="76"/>
      <c r="K502" s="99">
        <v>0.37</v>
      </c>
      <c r="L502" s="100"/>
      <c r="M502" s="20">
        <f>K502*12*I465</f>
        <v>1490.0639999999999</v>
      </c>
    </row>
    <row r="503" spans="1:13">
      <c r="A503" s="33" t="s">
        <v>56</v>
      </c>
      <c r="B503" s="7"/>
      <c r="C503" s="1"/>
      <c r="D503" s="1"/>
      <c r="E503" s="1"/>
      <c r="F503" s="1"/>
      <c r="G503" s="1"/>
      <c r="H503" s="14"/>
      <c r="I503" s="75" t="s">
        <v>57</v>
      </c>
      <c r="J503" s="76"/>
      <c r="K503" s="77">
        <v>0.06</v>
      </c>
      <c r="L503" s="78"/>
      <c r="M503" s="20">
        <f>K503*12*I465</f>
        <v>241.63200000000001</v>
      </c>
    </row>
    <row r="504" spans="1:13">
      <c r="A504" s="33" t="s">
        <v>58</v>
      </c>
      <c r="B504" s="7"/>
      <c r="C504" s="1"/>
      <c r="D504" s="1"/>
      <c r="E504" s="1"/>
      <c r="F504" s="1"/>
      <c r="G504" s="1"/>
      <c r="H504" s="14"/>
      <c r="I504" s="36"/>
      <c r="J504" s="27"/>
      <c r="K504" s="34"/>
      <c r="L504" s="55"/>
      <c r="M504" s="20"/>
    </row>
    <row r="505" spans="1:13">
      <c r="A505" s="33" t="s">
        <v>59</v>
      </c>
      <c r="B505" s="7"/>
      <c r="C505" s="1"/>
      <c r="D505" s="1"/>
      <c r="E505" s="1"/>
      <c r="F505" s="1"/>
      <c r="G505" s="1"/>
      <c r="H505" s="14"/>
      <c r="I505" s="75" t="s">
        <v>60</v>
      </c>
      <c r="J505" s="76"/>
      <c r="K505" s="77">
        <v>0.04</v>
      </c>
      <c r="L505" s="78"/>
      <c r="M505" s="20">
        <f>K505*12*I465</f>
        <v>161.08799999999999</v>
      </c>
    </row>
    <row r="506" spans="1:13">
      <c r="A506" s="33" t="s">
        <v>61</v>
      </c>
      <c r="B506" s="7"/>
      <c r="C506" s="1"/>
      <c r="D506" s="1"/>
      <c r="E506" s="1"/>
      <c r="F506" s="1"/>
      <c r="G506" s="1"/>
      <c r="H506" s="14"/>
      <c r="I506" s="36"/>
      <c r="J506" s="27"/>
      <c r="K506" s="34"/>
      <c r="L506" s="55"/>
      <c r="M506" s="20"/>
    </row>
    <row r="507" spans="1:13">
      <c r="A507" s="33" t="s">
        <v>62</v>
      </c>
      <c r="B507" s="7"/>
      <c r="C507" s="1"/>
      <c r="D507" s="1"/>
      <c r="E507" s="1"/>
      <c r="F507" s="1"/>
      <c r="G507" s="1"/>
      <c r="H507" s="14"/>
      <c r="I507" s="75" t="s">
        <v>63</v>
      </c>
      <c r="J507" s="76"/>
      <c r="K507" s="77">
        <v>0.03</v>
      </c>
      <c r="L507" s="78"/>
      <c r="M507" s="20">
        <f>K507*12*I465</f>
        <v>120.816</v>
      </c>
    </row>
    <row r="508" spans="1:13">
      <c r="A508" s="42" t="s">
        <v>64</v>
      </c>
      <c r="B508" s="7"/>
      <c r="C508" s="1"/>
      <c r="D508" s="1"/>
      <c r="E508" s="1"/>
      <c r="F508" s="1"/>
      <c r="G508" s="1"/>
      <c r="H508" s="14"/>
      <c r="I508" s="75" t="s">
        <v>63</v>
      </c>
      <c r="J508" s="76"/>
      <c r="K508" s="79">
        <v>0.03</v>
      </c>
      <c r="L508" s="80"/>
      <c r="M508" s="22">
        <f>K508*12*I465</f>
        <v>120.816</v>
      </c>
    </row>
    <row r="509" spans="1:13" ht="15.75">
      <c r="A509" s="65" t="s">
        <v>0</v>
      </c>
      <c r="B509" s="66"/>
      <c r="C509" s="66"/>
      <c r="D509" s="66"/>
      <c r="E509" s="66"/>
      <c r="F509" s="66"/>
      <c r="G509" s="66"/>
      <c r="H509" s="67"/>
      <c r="I509" s="11" t="s">
        <v>65</v>
      </c>
      <c r="J509" s="23"/>
      <c r="K509" s="81">
        <v>0.15</v>
      </c>
      <c r="L509" s="82"/>
      <c r="M509" s="49">
        <f>K509*12*I465</f>
        <v>604.07999999999993</v>
      </c>
    </row>
    <row r="510" spans="1:13" ht="15.75">
      <c r="A510" s="83" t="s">
        <v>85</v>
      </c>
      <c r="B510" s="84"/>
      <c r="C510" s="84"/>
      <c r="D510" s="84"/>
      <c r="E510" s="84"/>
      <c r="F510" s="84"/>
      <c r="G510" s="84"/>
      <c r="H510" s="85"/>
      <c r="J510" s="14"/>
      <c r="K510" s="86"/>
      <c r="L510" s="87"/>
      <c r="M510" s="20"/>
    </row>
    <row r="511" spans="1:13">
      <c r="A511" s="13" t="s">
        <v>67</v>
      </c>
      <c r="D511" s="5"/>
      <c r="H511" s="14"/>
      <c r="J511" s="14"/>
      <c r="K511" s="37"/>
      <c r="L511" s="38"/>
      <c r="M511" s="20"/>
    </row>
    <row r="512" spans="1:13">
      <c r="A512" s="13" t="s">
        <v>68</v>
      </c>
      <c r="D512" s="5"/>
      <c r="H512" s="14"/>
      <c r="J512" s="14"/>
      <c r="K512" s="37"/>
      <c r="L512" s="38"/>
      <c r="M512" s="20"/>
    </row>
    <row r="513" spans="1:13">
      <c r="A513" s="13" t="s">
        <v>69</v>
      </c>
      <c r="D513" s="5"/>
      <c r="H513" s="14"/>
      <c r="J513" s="14"/>
      <c r="K513" s="37"/>
      <c r="L513" s="38"/>
      <c r="M513" s="20"/>
    </row>
    <row r="514" spans="1:13">
      <c r="A514" s="13" t="s">
        <v>70</v>
      </c>
      <c r="D514" s="5"/>
      <c r="F514" s="3"/>
      <c r="H514" s="14"/>
      <c r="J514" s="14"/>
      <c r="K514" s="37"/>
      <c r="L514" s="38"/>
      <c r="M514" s="20"/>
    </row>
    <row r="515" spans="1:13">
      <c r="A515" s="13" t="s">
        <v>71</v>
      </c>
      <c r="H515" s="14"/>
      <c r="J515" s="14"/>
      <c r="K515" s="88">
        <v>2.87</v>
      </c>
      <c r="L515" s="89"/>
      <c r="M515" s="47">
        <f>K515*12*I465</f>
        <v>11558.064</v>
      </c>
    </row>
    <row r="516" spans="1:13">
      <c r="A516" s="13" t="s">
        <v>72</v>
      </c>
      <c r="H516" s="14"/>
      <c r="J516" s="14"/>
      <c r="L516" s="14"/>
      <c r="M516" s="20"/>
    </row>
    <row r="517" spans="1:13">
      <c r="A517" s="13" t="s">
        <v>73</v>
      </c>
      <c r="H517" s="14"/>
      <c r="J517" s="14"/>
      <c r="L517" s="14"/>
      <c r="M517" s="20"/>
    </row>
    <row r="518" spans="1:13">
      <c r="A518" s="15" t="s">
        <v>74</v>
      </c>
      <c r="B518" s="9"/>
      <c r="C518" s="9"/>
      <c r="D518" s="9"/>
      <c r="E518" s="9"/>
      <c r="F518" s="9"/>
      <c r="G518" s="9"/>
      <c r="H518" s="16"/>
      <c r="I518" s="9"/>
      <c r="J518" s="16"/>
      <c r="K518" s="9"/>
      <c r="L518" s="16"/>
      <c r="M518" s="22"/>
    </row>
    <row r="519" spans="1:13">
      <c r="A519" s="70" t="s">
        <v>66</v>
      </c>
      <c r="B519" s="71"/>
      <c r="C519" s="71"/>
      <c r="D519" s="71"/>
      <c r="E519" s="71"/>
      <c r="F519" s="71"/>
      <c r="G519" s="71"/>
      <c r="H519" s="72"/>
      <c r="J519" s="25"/>
      <c r="K519" s="68">
        <f>K471+K478+K484+K487+K509+K501+K515+K481</f>
        <v>16</v>
      </c>
      <c r="L519" s="69"/>
      <c r="M519" s="22">
        <f>M465+M481+M484+M487+M501+M509+M515</f>
        <v>64435.199999999997</v>
      </c>
    </row>
    <row r="520" spans="1:13">
      <c r="A520" s="70" t="s">
        <v>4</v>
      </c>
      <c r="B520" s="71"/>
      <c r="C520" s="71"/>
      <c r="D520" s="71"/>
      <c r="E520" s="71"/>
      <c r="F520" s="71"/>
      <c r="G520" s="71"/>
      <c r="H520" s="72"/>
      <c r="I520" s="11"/>
      <c r="J520" s="24"/>
      <c r="K520" s="90">
        <v>10.27</v>
      </c>
      <c r="L520" s="91"/>
      <c r="M520" s="22">
        <f>K520*12*I465</f>
        <v>41359.344000000005</v>
      </c>
    </row>
    <row r="521" spans="1:13" ht="15.75">
      <c r="A521" s="65" t="s">
        <v>77</v>
      </c>
      <c r="B521" s="66"/>
      <c r="C521" s="66"/>
      <c r="D521" s="66"/>
      <c r="E521" s="66"/>
      <c r="F521" s="66"/>
      <c r="G521" s="66"/>
      <c r="H521" s="67"/>
      <c r="I521" s="11"/>
      <c r="J521" s="23"/>
      <c r="K521" s="68">
        <v>3.15</v>
      </c>
      <c r="L521" s="69"/>
      <c r="M521" s="22">
        <f>K521*12*I465</f>
        <v>12685.68</v>
      </c>
    </row>
    <row r="522" spans="1:13" ht="15.75">
      <c r="A522" s="65" t="s">
        <v>78</v>
      </c>
      <c r="B522" s="66"/>
      <c r="C522" s="66"/>
      <c r="D522" s="66"/>
      <c r="E522" s="66"/>
      <c r="F522" s="66"/>
      <c r="G522" s="66"/>
      <c r="H522" s="67"/>
      <c r="I522" s="11"/>
      <c r="J522" s="23"/>
      <c r="K522" s="68">
        <v>0.99</v>
      </c>
      <c r="L522" s="69"/>
      <c r="M522" s="22">
        <f>K522*12*I465</f>
        <v>3986.9279999999999</v>
      </c>
    </row>
    <row r="523" spans="1:13">
      <c r="A523" s="70" t="s">
        <v>2</v>
      </c>
      <c r="B523" s="71"/>
      <c r="C523" s="71"/>
      <c r="D523" s="71"/>
      <c r="E523" s="71"/>
      <c r="F523" s="71"/>
      <c r="G523" s="71"/>
      <c r="H523" s="72"/>
      <c r="I523" s="11"/>
      <c r="J523" s="23"/>
      <c r="K523" s="73">
        <v>1.29</v>
      </c>
      <c r="L523" s="74"/>
      <c r="M523" s="22">
        <f>K523*12*I465</f>
        <v>5195.0880000000006</v>
      </c>
    </row>
    <row r="524" spans="1:13">
      <c r="A524" s="70" t="s">
        <v>75</v>
      </c>
      <c r="B524" s="71"/>
      <c r="C524" s="71"/>
      <c r="D524" s="71"/>
      <c r="E524" s="71"/>
      <c r="F524" s="71"/>
      <c r="G524" s="71"/>
      <c r="H524" s="72"/>
      <c r="I524" s="11"/>
      <c r="J524" s="24"/>
      <c r="K524" s="68">
        <f>K519+K521+K522+K523+K520</f>
        <v>31.699999999999996</v>
      </c>
      <c r="L524" s="69"/>
      <c r="M524" s="22">
        <f>M519+M520+M521+M522+M523</f>
        <v>127662.23999999999</v>
      </c>
    </row>
    <row r="526" spans="1:13">
      <c r="A526" s="101" t="s">
        <v>7</v>
      </c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</row>
    <row r="527" spans="1:13">
      <c r="A527" s="102" t="s">
        <v>76</v>
      </c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</row>
    <row r="528" spans="1:13">
      <c r="A528" s="103" t="s">
        <v>99</v>
      </c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</row>
    <row r="529" spans="1:13">
      <c r="A529" s="17"/>
      <c r="B529" s="19"/>
      <c r="C529" s="19" t="s">
        <v>8</v>
      </c>
      <c r="D529" s="19"/>
      <c r="E529" s="19"/>
      <c r="F529" s="19"/>
      <c r="G529" s="19"/>
      <c r="H529" s="18"/>
      <c r="I529" s="19" t="s">
        <v>9</v>
      </c>
      <c r="J529" s="18"/>
      <c r="K529" s="39" t="s">
        <v>10</v>
      </c>
      <c r="L529" s="40"/>
      <c r="M529" s="21"/>
    </row>
    <row r="530" spans="1:13">
      <c r="A530" s="13"/>
      <c r="B530" s="2"/>
      <c r="C530" s="2"/>
      <c r="D530" s="2"/>
      <c r="E530" s="2"/>
      <c r="F530" s="2"/>
      <c r="G530" s="2"/>
      <c r="H530" s="14"/>
      <c r="I530" s="2"/>
      <c r="J530" s="14"/>
      <c r="K530" s="26" t="s">
        <v>11</v>
      </c>
      <c r="L530" s="27"/>
      <c r="M530" s="45" t="s">
        <v>1</v>
      </c>
    </row>
    <row r="531" spans="1:13">
      <c r="A531" s="15"/>
      <c r="B531" s="9"/>
      <c r="C531" s="9"/>
      <c r="D531" s="9"/>
      <c r="E531" s="9"/>
      <c r="F531" s="9"/>
      <c r="G531" s="9"/>
      <c r="H531" s="16"/>
      <c r="I531" s="104" t="s">
        <v>87</v>
      </c>
      <c r="J531" s="105"/>
      <c r="K531" s="9" t="s">
        <v>12</v>
      </c>
      <c r="L531" s="16"/>
      <c r="M531" s="46" t="s">
        <v>86</v>
      </c>
    </row>
    <row r="532" spans="1:13">
      <c r="A532" s="70" t="s">
        <v>80</v>
      </c>
      <c r="B532" s="71"/>
      <c r="C532" s="71"/>
      <c r="D532" s="71"/>
      <c r="E532" s="71"/>
      <c r="F532" s="71"/>
      <c r="G532" s="71"/>
      <c r="H532" s="72"/>
      <c r="I532" s="106">
        <v>480.2</v>
      </c>
      <c r="J532" s="107"/>
      <c r="K532" s="108">
        <f>K538+K545</f>
        <v>7.5</v>
      </c>
      <c r="L532" s="109"/>
      <c r="M532" s="22">
        <f>M538+M545</f>
        <v>43218</v>
      </c>
    </row>
    <row r="533" spans="1:13">
      <c r="A533" s="28" t="s">
        <v>13</v>
      </c>
      <c r="F533" s="2"/>
      <c r="H533" s="14"/>
      <c r="J533" s="14"/>
      <c r="L533" s="14"/>
      <c r="M533" s="20"/>
    </row>
    <row r="534" spans="1:13">
      <c r="A534" s="28" t="s">
        <v>14</v>
      </c>
      <c r="F534" s="2"/>
      <c r="H534" s="14"/>
      <c r="J534" s="14"/>
      <c r="L534" s="14"/>
      <c r="M534" s="20"/>
    </row>
    <row r="535" spans="1:13">
      <c r="A535" s="29" t="s">
        <v>15</v>
      </c>
      <c r="B535" s="4"/>
      <c r="C535" s="4"/>
      <c r="D535" s="4"/>
      <c r="E535" s="4"/>
      <c r="F535" s="6"/>
      <c r="G535" s="4"/>
      <c r="H535" s="30"/>
      <c r="J535" s="14"/>
      <c r="L535" s="14"/>
      <c r="M535" s="20"/>
    </row>
    <row r="536" spans="1:13">
      <c r="A536" s="29" t="s">
        <v>16</v>
      </c>
      <c r="B536" s="4"/>
      <c r="C536" s="4"/>
      <c r="D536" s="4"/>
      <c r="E536" s="4"/>
      <c r="F536" s="6"/>
      <c r="G536" s="4"/>
      <c r="H536" s="30"/>
      <c r="J536" s="14"/>
      <c r="L536" s="14"/>
      <c r="M536" s="20"/>
    </row>
    <row r="537" spans="1:13">
      <c r="A537" s="29" t="s">
        <v>17</v>
      </c>
      <c r="B537" s="4"/>
      <c r="C537" s="4"/>
      <c r="D537" s="4"/>
      <c r="E537" s="4"/>
      <c r="F537" s="6"/>
      <c r="G537" s="4"/>
      <c r="H537" s="30"/>
      <c r="J537" s="14"/>
      <c r="L537" s="14"/>
      <c r="M537" s="20"/>
    </row>
    <row r="538" spans="1:13">
      <c r="A538" s="29" t="s">
        <v>18</v>
      </c>
      <c r="B538" s="4"/>
      <c r="C538" s="4"/>
      <c r="D538" s="4"/>
      <c r="E538" s="4"/>
      <c r="F538" s="6"/>
      <c r="G538" s="4"/>
      <c r="H538" s="30"/>
      <c r="J538" s="14"/>
      <c r="K538" s="95">
        <v>4.12</v>
      </c>
      <c r="L538" s="96"/>
      <c r="M538" s="20">
        <f>K538*I532*12</f>
        <v>23741.088</v>
      </c>
    </row>
    <row r="539" spans="1:13">
      <c r="A539" s="29" t="s">
        <v>19</v>
      </c>
      <c r="B539" s="4"/>
      <c r="C539" s="4"/>
      <c r="D539" s="4"/>
      <c r="E539" s="4"/>
      <c r="F539" s="6"/>
      <c r="G539" s="4"/>
      <c r="H539" s="30"/>
      <c r="J539" s="14"/>
      <c r="L539" s="14"/>
      <c r="M539" s="20"/>
    </row>
    <row r="540" spans="1:13">
      <c r="A540" s="29" t="s">
        <v>20</v>
      </c>
      <c r="B540" s="4"/>
      <c r="C540" s="4"/>
      <c r="D540" s="4"/>
      <c r="E540" s="4"/>
      <c r="F540" s="6"/>
      <c r="G540" s="4"/>
      <c r="H540" s="30"/>
      <c r="J540" s="14"/>
      <c r="L540" s="14"/>
      <c r="M540" s="20"/>
    </row>
    <row r="541" spans="1:13">
      <c r="A541" s="29" t="s">
        <v>21</v>
      </c>
      <c r="B541" s="4"/>
      <c r="C541" s="4"/>
      <c r="D541" s="4"/>
      <c r="E541" s="4"/>
      <c r="F541" s="6"/>
      <c r="G541" s="4"/>
      <c r="H541" s="30"/>
      <c r="J541" s="14"/>
      <c r="L541" s="14"/>
      <c r="M541" s="20"/>
    </row>
    <row r="542" spans="1:13">
      <c r="A542" s="28" t="s">
        <v>22</v>
      </c>
      <c r="B542" s="4"/>
      <c r="C542" s="4"/>
      <c r="D542" s="4"/>
      <c r="E542" s="4"/>
      <c r="F542" s="6"/>
      <c r="G542" s="4"/>
      <c r="H542" s="30"/>
      <c r="J542" s="14"/>
      <c r="L542" s="14"/>
      <c r="M542" s="20"/>
    </row>
    <row r="543" spans="1:13">
      <c r="A543" s="29" t="s">
        <v>23</v>
      </c>
      <c r="B543" s="4"/>
      <c r="C543" s="4"/>
      <c r="D543" s="4"/>
      <c r="E543" s="4"/>
      <c r="F543" s="6"/>
      <c r="G543" s="4"/>
      <c r="H543" s="30"/>
      <c r="J543" s="14"/>
      <c r="L543" s="14"/>
      <c r="M543" s="20"/>
    </row>
    <row r="544" spans="1:13">
      <c r="A544" s="29" t="s">
        <v>24</v>
      </c>
      <c r="B544" s="4"/>
      <c r="C544" s="4"/>
      <c r="D544" s="4"/>
      <c r="E544" s="4"/>
      <c r="F544" s="6"/>
      <c r="G544" s="4"/>
      <c r="H544" s="30"/>
      <c r="J544" s="14"/>
      <c r="L544" s="14"/>
      <c r="M544" s="20"/>
    </row>
    <row r="545" spans="1:13">
      <c r="A545" s="29" t="s">
        <v>25</v>
      </c>
      <c r="B545" s="4"/>
      <c r="C545" s="4"/>
      <c r="D545" s="4"/>
      <c r="E545" s="4"/>
      <c r="F545" s="6"/>
      <c r="G545" s="4"/>
      <c r="H545" s="30"/>
      <c r="J545" s="14"/>
      <c r="K545" s="95">
        <v>3.38</v>
      </c>
      <c r="L545" s="96"/>
      <c r="M545" s="20">
        <f>K545*I532*12</f>
        <v>19476.912</v>
      </c>
    </row>
    <row r="546" spans="1:13">
      <c r="A546" s="29" t="s">
        <v>26</v>
      </c>
      <c r="B546" s="4"/>
      <c r="C546" s="4"/>
      <c r="D546" s="4"/>
      <c r="E546" s="4"/>
      <c r="F546" s="6"/>
      <c r="G546" s="4"/>
      <c r="H546" s="30"/>
      <c r="J546" s="14"/>
      <c r="L546" s="14"/>
      <c r="M546" s="20"/>
    </row>
    <row r="547" spans="1:13">
      <c r="A547" s="31" t="s">
        <v>27</v>
      </c>
      <c r="B547" s="10"/>
      <c r="C547" s="10"/>
      <c r="D547" s="10"/>
      <c r="E547" s="10"/>
      <c r="F547" s="10"/>
      <c r="G547" s="10"/>
      <c r="H547" s="32"/>
      <c r="I547" s="9"/>
      <c r="J547" s="16"/>
      <c r="K547" s="9"/>
      <c r="L547" s="16"/>
      <c r="M547" s="22"/>
    </row>
    <row r="548" spans="1:13" ht="15.75">
      <c r="A548" s="65" t="s">
        <v>81</v>
      </c>
      <c r="B548" s="66"/>
      <c r="C548" s="66"/>
      <c r="D548" s="66"/>
      <c r="E548" s="66"/>
      <c r="F548" s="66"/>
      <c r="G548" s="66"/>
      <c r="H548" s="67"/>
      <c r="I548" s="11"/>
      <c r="J548" s="23"/>
      <c r="K548" s="63">
        <v>2.2400000000000002</v>
      </c>
      <c r="L548" s="64"/>
      <c r="M548" s="12">
        <f>K548*12*I532</f>
        <v>12907.776000000002</v>
      </c>
    </row>
    <row r="549" spans="1:13">
      <c r="A549" s="110" t="s">
        <v>82</v>
      </c>
      <c r="B549" s="111"/>
      <c r="C549" s="111"/>
      <c r="D549" s="111"/>
      <c r="E549" s="111"/>
      <c r="F549" s="111"/>
      <c r="G549" s="111"/>
      <c r="H549" s="112"/>
      <c r="I549" s="2" t="s">
        <v>28</v>
      </c>
      <c r="J549" s="14"/>
      <c r="K549" s="2"/>
      <c r="L549" s="14"/>
      <c r="M549" s="20"/>
    </row>
    <row r="550" spans="1:13">
      <c r="A550" s="13"/>
      <c r="B550" s="2"/>
      <c r="C550" s="2"/>
      <c r="D550" s="2"/>
      <c r="E550" s="2"/>
      <c r="F550" s="2"/>
      <c r="G550" s="2"/>
      <c r="H550" s="14"/>
      <c r="I550" s="2" t="s">
        <v>29</v>
      </c>
      <c r="J550" s="14"/>
      <c r="K550" s="2"/>
      <c r="L550" s="14"/>
      <c r="M550" s="20"/>
    </row>
    <row r="551" spans="1:13">
      <c r="A551" s="13"/>
      <c r="B551" s="2"/>
      <c r="C551" s="2"/>
      <c r="D551" s="2"/>
      <c r="E551" s="2"/>
      <c r="F551" s="2"/>
      <c r="G551" s="2"/>
      <c r="H551" s="14"/>
      <c r="I551" s="2" t="s">
        <v>30</v>
      </c>
      <c r="J551" s="14"/>
      <c r="K551" s="88">
        <v>1.1200000000000001</v>
      </c>
      <c r="L551" s="89"/>
      <c r="M551" s="20">
        <f>K551*12*I532</f>
        <v>6453.8880000000008</v>
      </c>
    </row>
    <row r="552" spans="1:13">
      <c r="A552" s="13"/>
      <c r="B552" s="2"/>
      <c r="C552" s="2"/>
      <c r="D552" s="2"/>
      <c r="E552" s="2"/>
      <c r="F552" s="2"/>
      <c r="G552" s="2"/>
      <c r="H552" s="14"/>
      <c r="I552" s="2" t="s">
        <v>31</v>
      </c>
      <c r="J552" s="14"/>
      <c r="K552" s="2"/>
      <c r="L552" s="14"/>
      <c r="M552" s="20"/>
    </row>
    <row r="553" spans="1:13">
      <c r="A553" s="15"/>
      <c r="B553" s="9"/>
      <c r="C553" s="9"/>
      <c r="D553" s="9"/>
      <c r="E553" s="9"/>
      <c r="F553" s="9"/>
      <c r="G553" s="9"/>
      <c r="H553" s="16"/>
      <c r="I553" s="9" t="s">
        <v>32</v>
      </c>
      <c r="J553" s="16"/>
      <c r="K553" s="9"/>
      <c r="L553" s="16"/>
      <c r="M553" s="22"/>
    </row>
    <row r="554" spans="1:13">
      <c r="A554" s="113" t="s">
        <v>83</v>
      </c>
      <c r="B554" s="114"/>
      <c r="C554" s="114"/>
      <c r="D554" s="114"/>
      <c r="E554" s="114"/>
      <c r="F554" s="114"/>
      <c r="G554" s="114"/>
      <c r="H554" s="115"/>
      <c r="I554" s="43"/>
      <c r="J554" s="14"/>
      <c r="K554" s="116">
        <f>K555+K563</f>
        <v>1.59</v>
      </c>
      <c r="L554" s="117"/>
      <c r="M554" s="48">
        <f>M555+M563</f>
        <v>9162.2160000000003</v>
      </c>
    </row>
    <row r="555" spans="1:13">
      <c r="A555" s="92" t="s">
        <v>34</v>
      </c>
      <c r="B555" s="93"/>
      <c r="C555" s="93"/>
      <c r="D555" s="93"/>
      <c r="E555" s="93"/>
      <c r="F555" s="93"/>
      <c r="G555" s="93"/>
      <c r="H555" s="94"/>
      <c r="J555" s="14"/>
      <c r="K555" s="88">
        <f>K556+K557+K558+K560+K562</f>
        <v>0.93</v>
      </c>
      <c r="L555" s="89"/>
      <c r="M555" s="47">
        <f>M556+M557+M558+M560+M562</f>
        <v>5359.0320000000002</v>
      </c>
    </row>
    <row r="556" spans="1:13">
      <c r="A556" s="13" t="s">
        <v>35</v>
      </c>
      <c r="H556" s="14"/>
      <c r="I556" t="s">
        <v>36</v>
      </c>
      <c r="J556" s="14"/>
      <c r="K556" s="95">
        <v>0.33</v>
      </c>
      <c r="L556" s="96"/>
      <c r="M556" s="20">
        <f>K556*12*I532</f>
        <v>1901.5919999999999</v>
      </c>
    </row>
    <row r="557" spans="1:13">
      <c r="A557" s="13" t="s">
        <v>37</v>
      </c>
      <c r="H557" s="14"/>
      <c r="I557" t="s">
        <v>38</v>
      </c>
      <c r="J557" s="14"/>
      <c r="K557" s="95">
        <v>0.15</v>
      </c>
      <c r="L557" s="96"/>
      <c r="M557" s="20">
        <f>K557*12*I532</f>
        <v>864.3599999999999</v>
      </c>
    </row>
    <row r="558" spans="1:13">
      <c r="A558" s="13" t="s">
        <v>39</v>
      </c>
      <c r="H558" s="14"/>
      <c r="I558" t="s">
        <v>40</v>
      </c>
      <c r="J558" s="14"/>
      <c r="K558" s="95">
        <v>7.0000000000000007E-2</v>
      </c>
      <c r="L558" s="96"/>
      <c r="M558" s="20">
        <f>K558*12*I532</f>
        <v>403.36800000000005</v>
      </c>
    </row>
    <row r="559" spans="1:13">
      <c r="A559" s="13" t="s">
        <v>41</v>
      </c>
      <c r="H559" s="14"/>
      <c r="J559" s="14"/>
      <c r="L559" s="14"/>
      <c r="M559" s="20"/>
    </row>
    <row r="560" spans="1:13">
      <c r="A560" s="13" t="s">
        <v>42</v>
      </c>
      <c r="H560" s="14"/>
      <c r="I560" t="s">
        <v>43</v>
      </c>
      <c r="J560" s="14"/>
      <c r="K560" s="95">
        <v>0.35</v>
      </c>
      <c r="L560" s="96"/>
      <c r="M560" s="20">
        <f>K560*12*I532</f>
        <v>2016.8399999999997</v>
      </c>
    </row>
    <row r="561" spans="1:13">
      <c r="A561" s="13" t="s">
        <v>44</v>
      </c>
      <c r="H561" s="14"/>
      <c r="I561" t="s">
        <v>45</v>
      </c>
      <c r="J561" s="14"/>
      <c r="L561" s="14"/>
      <c r="M561" s="20"/>
    </row>
    <row r="562" spans="1:13">
      <c r="A562" s="13" t="s">
        <v>46</v>
      </c>
      <c r="H562" s="14"/>
      <c r="I562" t="s">
        <v>47</v>
      </c>
      <c r="J562" s="14"/>
      <c r="K562" s="95">
        <v>0.03</v>
      </c>
      <c r="L562" s="96"/>
      <c r="M562" s="20">
        <f>K562*12*I532</f>
        <v>172.87199999999999</v>
      </c>
    </row>
    <row r="563" spans="1:13">
      <c r="A563" s="92" t="s">
        <v>48</v>
      </c>
      <c r="B563" s="93"/>
      <c r="C563" s="93"/>
      <c r="D563" s="93"/>
      <c r="E563" s="93"/>
      <c r="F563" s="93"/>
      <c r="G563" s="93"/>
      <c r="H563" s="94"/>
      <c r="J563" s="14"/>
      <c r="K563" s="88">
        <f>K564+K565+K566+K567</f>
        <v>0.66</v>
      </c>
      <c r="L563" s="89"/>
      <c r="M563" s="47">
        <f>M564+M565+M566+M567</f>
        <v>3803.1839999999997</v>
      </c>
    </row>
    <row r="564" spans="1:13">
      <c r="A564" s="13" t="s">
        <v>49</v>
      </c>
      <c r="H564" s="14"/>
      <c r="I564" t="s">
        <v>40</v>
      </c>
      <c r="J564" s="14"/>
      <c r="K564" s="95">
        <v>0.19</v>
      </c>
      <c r="L564" s="96"/>
      <c r="M564" s="20">
        <f>K564*12*I532</f>
        <v>1094.856</v>
      </c>
    </row>
    <row r="565" spans="1:13">
      <c r="A565" s="13" t="s">
        <v>50</v>
      </c>
      <c r="H565" s="14"/>
      <c r="I565" t="s">
        <v>51</v>
      </c>
      <c r="J565" s="14"/>
      <c r="K565" s="95">
        <v>0.05</v>
      </c>
      <c r="L565" s="96"/>
      <c r="M565" s="20">
        <f>K565*12*I532</f>
        <v>288.12000000000006</v>
      </c>
    </row>
    <row r="566" spans="1:13">
      <c r="A566" s="13" t="s">
        <v>52</v>
      </c>
      <c r="H566" s="14"/>
      <c r="I566" t="s">
        <v>36</v>
      </c>
      <c r="J566" s="14"/>
      <c r="K566" s="95">
        <v>0.39</v>
      </c>
      <c r="L566" s="96"/>
      <c r="M566" s="20">
        <f>K566*12*I532</f>
        <v>2247.3359999999998</v>
      </c>
    </row>
    <row r="567" spans="1:13">
      <c r="A567" s="13" t="s">
        <v>53</v>
      </c>
      <c r="H567" s="14"/>
      <c r="I567" t="s">
        <v>40</v>
      </c>
      <c r="J567" s="14"/>
      <c r="K567" s="97">
        <v>0.03</v>
      </c>
      <c r="L567" s="98"/>
      <c r="M567" s="22">
        <f>K567*12*I532</f>
        <v>172.87199999999999</v>
      </c>
    </row>
    <row r="568" spans="1:13" ht="15.75">
      <c r="A568" s="65" t="s">
        <v>84</v>
      </c>
      <c r="B568" s="66"/>
      <c r="C568" s="66"/>
      <c r="D568" s="66"/>
      <c r="E568" s="66"/>
      <c r="F568" s="66"/>
      <c r="G568" s="66"/>
      <c r="H568" s="67"/>
      <c r="I568" s="11"/>
      <c r="J568" s="23"/>
      <c r="K568" s="68">
        <f>K569+K570+K572+K574+K575</f>
        <v>0.53</v>
      </c>
      <c r="L568" s="69"/>
      <c r="M568" s="49">
        <f>M569+M570+M572+M574+M575</f>
        <v>3054.0719999999997</v>
      </c>
    </row>
    <row r="569" spans="1:13">
      <c r="A569" s="33" t="s">
        <v>54</v>
      </c>
      <c r="B569" s="7"/>
      <c r="C569" s="1"/>
      <c r="D569" s="1"/>
      <c r="E569" s="1"/>
      <c r="F569" s="1"/>
      <c r="G569" s="1"/>
      <c r="H569" s="14"/>
      <c r="I569" s="75" t="s">
        <v>55</v>
      </c>
      <c r="J569" s="76"/>
      <c r="K569" s="99">
        <v>0.37</v>
      </c>
      <c r="L569" s="100"/>
      <c r="M569" s="20">
        <f>K569*12*I532</f>
        <v>2132.0879999999997</v>
      </c>
    </row>
    <row r="570" spans="1:13">
      <c r="A570" s="33" t="s">
        <v>56</v>
      </c>
      <c r="B570" s="7"/>
      <c r="C570" s="1"/>
      <c r="D570" s="1"/>
      <c r="E570" s="1"/>
      <c r="F570" s="1"/>
      <c r="G570" s="1"/>
      <c r="H570" s="14"/>
      <c r="I570" s="75" t="s">
        <v>57</v>
      </c>
      <c r="J570" s="76"/>
      <c r="K570" s="77">
        <v>0.06</v>
      </c>
      <c r="L570" s="78"/>
      <c r="M570" s="20">
        <f>K570*12*I532</f>
        <v>345.74399999999997</v>
      </c>
    </row>
    <row r="571" spans="1:13">
      <c r="A571" s="33" t="s">
        <v>58</v>
      </c>
      <c r="B571" s="7"/>
      <c r="C571" s="1"/>
      <c r="D571" s="1"/>
      <c r="E571" s="1"/>
      <c r="F571" s="1"/>
      <c r="G571" s="1"/>
      <c r="H571" s="14"/>
      <c r="I571" s="36"/>
      <c r="J571" s="27"/>
      <c r="K571" s="34"/>
      <c r="L571" s="55"/>
      <c r="M571" s="20"/>
    </row>
    <row r="572" spans="1:13">
      <c r="A572" s="33" t="s">
        <v>59</v>
      </c>
      <c r="B572" s="7"/>
      <c r="C572" s="1"/>
      <c r="D572" s="1"/>
      <c r="E572" s="1"/>
      <c r="F572" s="1"/>
      <c r="G572" s="1"/>
      <c r="H572" s="14"/>
      <c r="I572" s="75" t="s">
        <v>60</v>
      </c>
      <c r="J572" s="76"/>
      <c r="K572" s="77">
        <v>0.04</v>
      </c>
      <c r="L572" s="78"/>
      <c r="M572" s="20">
        <f>K572*12*I532</f>
        <v>230.49599999999998</v>
      </c>
    </row>
    <row r="573" spans="1:13">
      <c r="A573" s="33" t="s">
        <v>61</v>
      </c>
      <c r="B573" s="7"/>
      <c r="C573" s="1"/>
      <c r="D573" s="1"/>
      <c r="E573" s="1"/>
      <c r="F573" s="1"/>
      <c r="G573" s="1"/>
      <c r="H573" s="14"/>
      <c r="I573" s="36"/>
      <c r="J573" s="27"/>
      <c r="K573" s="34"/>
      <c r="L573" s="55"/>
      <c r="M573" s="20"/>
    </row>
    <row r="574" spans="1:13">
      <c r="A574" s="33" t="s">
        <v>62</v>
      </c>
      <c r="B574" s="7"/>
      <c r="C574" s="1"/>
      <c r="D574" s="1"/>
      <c r="E574" s="1"/>
      <c r="F574" s="1"/>
      <c r="G574" s="1"/>
      <c r="H574" s="14"/>
      <c r="I574" s="75" t="s">
        <v>63</v>
      </c>
      <c r="J574" s="76"/>
      <c r="K574" s="77">
        <v>0.03</v>
      </c>
      <c r="L574" s="78"/>
      <c r="M574" s="20">
        <f>K574*12*I532</f>
        <v>172.87199999999999</v>
      </c>
    </row>
    <row r="575" spans="1:13">
      <c r="A575" s="42" t="s">
        <v>64</v>
      </c>
      <c r="B575" s="7"/>
      <c r="C575" s="1"/>
      <c r="D575" s="1"/>
      <c r="E575" s="1"/>
      <c r="F575" s="1"/>
      <c r="G575" s="1"/>
      <c r="H575" s="14"/>
      <c r="I575" s="75" t="s">
        <v>63</v>
      </c>
      <c r="J575" s="76"/>
      <c r="K575" s="79">
        <v>0.03</v>
      </c>
      <c r="L575" s="80"/>
      <c r="M575" s="22">
        <f>K575*12*I532</f>
        <v>172.87199999999999</v>
      </c>
    </row>
    <row r="576" spans="1:13" ht="15.75">
      <c r="A576" s="65" t="s">
        <v>0</v>
      </c>
      <c r="B576" s="66"/>
      <c r="C576" s="66"/>
      <c r="D576" s="66"/>
      <c r="E576" s="66"/>
      <c r="F576" s="66"/>
      <c r="G576" s="66"/>
      <c r="H576" s="67"/>
      <c r="I576" s="11" t="s">
        <v>65</v>
      </c>
      <c r="J576" s="23"/>
      <c r="K576" s="81">
        <v>0.15</v>
      </c>
      <c r="L576" s="82"/>
      <c r="M576" s="49">
        <f>K576*12*I532</f>
        <v>864.3599999999999</v>
      </c>
    </row>
    <row r="577" spans="1:13" ht="15.75">
      <c r="A577" s="83" t="s">
        <v>85</v>
      </c>
      <c r="B577" s="84"/>
      <c r="C577" s="84"/>
      <c r="D577" s="84"/>
      <c r="E577" s="84"/>
      <c r="F577" s="84"/>
      <c r="G577" s="84"/>
      <c r="H577" s="85"/>
      <c r="J577" s="14"/>
      <c r="K577" s="86"/>
      <c r="L577" s="87"/>
      <c r="M577" s="20"/>
    </row>
    <row r="578" spans="1:13">
      <c r="A578" s="13" t="s">
        <v>67</v>
      </c>
      <c r="D578" s="5"/>
      <c r="H578" s="14"/>
      <c r="J578" s="14"/>
      <c r="K578" s="37"/>
      <c r="L578" s="38"/>
      <c r="M578" s="20"/>
    </row>
    <row r="579" spans="1:13">
      <c r="A579" s="13" t="s">
        <v>68</v>
      </c>
      <c r="D579" s="5"/>
      <c r="H579" s="14"/>
      <c r="J579" s="14"/>
      <c r="K579" s="37"/>
      <c r="L579" s="38"/>
      <c r="M579" s="20"/>
    </row>
    <row r="580" spans="1:13">
      <c r="A580" s="13" t="s">
        <v>69</v>
      </c>
      <c r="D580" s="5"/>
      <c r="H580" s="14"/>
      <c r="J580" s="14"/>
      <c r="K580" s="37"/>
      <c r="L580" s="38"/>
      <c r="M580" s="20"/>
    </row>
    <row r="581" spans="1:13">
      <c r="A581" s="13" t="s">
        <v>70</v>
      </c>
      <c r="D581" s="5"/>
      <c r="F581" s="3"/>
      <c r="H581" s="14"/>
      <c r="J581" s="14"/>
      <c r="K581" s="37"/>
      <c r="L581" s="38"/>
      <c r="M581" s="20"/>
    </row>
    <row r="582" spans="1:13">
      <c r="A582" s="13" t="s">
        <v>71</v>
      </c>
      <c r="H582" s="14"/>
      <c r="J582" s="14"/>
      <c r="K582" s="88">
        <v>2.87</v>
      </c>
      <c r="L582" s="89"/>
      <c r="M582" s="47">
        <f>K582*12*I532</f>
        <v>16538.088</v>
      </c>
    </row>
    <row r="583" spans="1:13">
      <c r="A583" s="13" t="s">
        <v>72</v>
      </c>
      <c r="H583" s="14"/>
      <c r="J583" s="14"/>
      <c r="L583" s="14"/>
      <c r="M583" s="20"/>
    </row>
    <row r="584" spans="1:13">
      <c r="A584" s="13" t="s">
        <v>73</v>
      </c>
      <c r="H584" s="14"/>
      <c r="J584" s="14"/>
      <c r="L584" s="14"/>
      <c r="M584" s="20"/>
    </row>
    <row r="585" spans="1:13">
      <c r="A585" s="15" t="s">
        <v>74</v>
      </c>
      <c r="B585" s="9"/>
      <c r="C585" s="9"/>
      <c r="D585" s="9"/>
      <c r="E585" s="9"/>
      <c r="F585" s="9"/>
      <c r="G585" s="9"/>
      <c r="H585" s="16"/>
      <c r="I585" s="9"/>
      <c r="J585" s="16"/>
      <c r="K585" s="9"/>
      <c r="L585" s="16"/>
      <c r="M585" s="22"/>
    </row>
    <row r="586" spans="1:13">
      <c r="A586" s="70" t="s">
        <v>66</v>
      </c>
      <c r="B586" s="71"/>
      <c r="C586" s="71"/>
      <c r="D586" s="71"/>
      <c r="E586" s="71"/>
      <c r="F586" s="71"/>
      <c r="G586" s="71"/>
      <c r="H586" s="72"/>
      <c r="J586" s="25"/>
      <c r="K586" s="68">
        <f>K538+K545+K551+K554+K576+K568+K582+K548</f>
        <v>16</v>
      </c>
      <c r="L586" s="69"/>
      <c r="M586" s="22">
        <f>M532+M548+M551+M554+M568+M576+M582</f>
        <v>92198.400000000009</v>
      </c>
    </row>
    <row r="587" spans="1:13">
      <c r="A587" s="70" t="s">
        <v>4</v>
      </c>
      <c r="B587" s="71"/>
      <c r="C587" s="71"/>
      <c r="D587" s="71"/>
      <c r="E587" s="71"/>
      <c r="F587" s="71"/>
      <c r="G587" s="71"/>
      <c r="H587" s="72"/>
      <c r="I587" s="11"/>
      <c r="J587" s="24"/>
      <c r="K587" s="90">
        <v>17.32</v>
      </c>
      <c r="L587" s="91"/>
      <c r="M587" s="22">
        <f>K587*12*I532</f>
        <v>99804.767999999996</v>
      </c>
    </row>
    <row r="588" spans="1:13" ht="15.75">
      <c r="A588" s="65" t="s">
        <v>77</v>
      </c>
      <c r="B588" s="66"/>
      <c r="C588" s="66"/>
      <c r="D588" s="66"/>
      <c r="E588" s="66"/>
      <c r="F588" s="66"/>
      <c r="G588" s="66"/>
      <c r="H588" s="67"/>
      <c r="I588" s="11"/>
      <c r="J588" s="23"/>
      <c r="K588" s="68">
        <v>3.15</v>
      </c>
      <c r="L588" s="69"/>
      <c r="M588" s="22">
        <f>K588*12*I532</f>
        <v>18151.559999999998</v>
      </c>
    </row>
    <row r="589" spans="1:13" ht="15.75">
      <c r="A589" s="65" t="s">
        <v>78</v>
      </c>
      <c r="B589" s="66"/>
      <c r="C589" s="66"/>
      <c r="D589" s="66"/>
      <c r="E589" s="66"/>
      <c r="F589" s="66"/>
      <c r="G589" s="66"/>
      <c r="H589" s="67"/>
      <c r="I589" s="11"/>
      <c r="J589" s="23"/>
      <c r="K589" s="68">
        <v>0.99</v>
      </c>
      <c r="L589" s="69"/>
      <c r="M589" s="22">
        <f>K589*12*I532</f>
        <v>5704.7759999999998</v>
      </c>
    </row>
    <row r="590" spans="1:13">
      <c r="A590" s="70" t="s">
        <v>75</v>
      </c>
      <c r="B590" s="71"/>
      <c r="C590" s="71"/>
      <c r="D590" s="71"/>
      <c r="E590" s="71"/>
      <c r="F590" s="71"/>
      <c r="G590" s="71"/>
      <c r="H590" s="72"/>
      <c r="I590" s="11"/>
      <c r="J590" s="24"/>
      <c r="K590" s="68">
        <f>K586+K588+K589+K587</f>
        <v>37.459999999999994</v>
      </c>
      <c r="L590" s="69"/>
      <c r="M590" s="22">
        <f>M586+M587+M588+M589</f>
        <v>215859.50400000002</v>
      </c>
    </row>
    <row r="592" spans="1:13">
      <c r="A592" s="101" t="s">
        <v>7</v>
      </c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</row>
    <row r="593" spans="1:13">
      <c r="A593" s="102" t="s">
        <v>76</v>
      </c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</row>
    <row r="594" spans="1:13">
      <c r="A594" s="103" t="s">
        <v>100</v>
      </c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</row>
    <row r="595" spans="1:13">
      <c r="A595" s="17"/>
      <c r="B595" s="19"/>
      <c r="C595" s="19" t="s">
        <v>8</v>
      </c>
      <c r="D595" s="19"/>
      <c r="E595" s="19"/>
      <c r="F595" s="19"/>
      <c r="G595" s="19"/>
      <c r="H595" s="18"/>
      <c r="I595" s="19" t="s">
        <v>9</v>
      </c>
      <c r="J595" s="18"/>
      <c r="K595" s="39" t="s">
        <v>10</v>
      </c>
      <c r="L595" s="40"/>
      <c r="M595" s="21"/>
    </row>
    <row r="596" spans="1:13">
      <c r="A596" s="13"/>
      <c r="B596" s="2"/>
      <c r="C596" s="2"/>
      <c r="D596" s="2"/>
      <c r="E596" s="2"/>
      <c r="F596" s="2"/>
      <c r="G596" s="2"/>
      <c r="H596" s="14"/>
      <c r="I596" s="2"/>
      <c r="J596" s="14"/>
      <c r="K596" s="26" t="s">
        <v>11</v>
      </c>
      <c r="L596" s="27"/>
      <c r="M596" s="45" t="s">
        <v>1</v>
      </c>
    </row>
    <row r="597" spans="1:13">
      <c r="A597" s="15"/>
      <c r="B597" s="9"/>
      <c r="C597" s="9"/>
      <c r="D597" s="9"/>
      <c r="E597" s="9"/>
      <c r="F597" s="9"/>
      <c r="G597" s="9"/>
      <c r="H597" s="16"/>
      <c r="I597" s="104" t="s">
        <v>87</v>
      </c>
      <c r="J597" s="105"/>
      <c r="K597" s="9" t="s">
        <v>12</v>
      </c>
      <c r="L597" s="16"/>
      <c r="M597" s="46" t="s">
        <v>86</v>
      </c>
    </row>
    <row r="598" spans="1:13">
      <c r="A598" s="70" t="s">
        <v>80</v>
      </c>
      <c r="B598" s="71"/>
      <c r="C598" s="71"/>
      <c r="D598" s="71"/>
      <c r="E598" s="71"/>
      <c r="F598" s="71"/>
      <c r="G598" s="71"/>
      <c r="H598" s="72"/>
      <c r="I598" s="106">
        <v>340.7</v>
      </c>
      <c r="J598" s="107"/>
      <c r="K598" s="108">
        <f>K604+K611</f>
        <v>7.5</v>
      </c>
      <c r="L598" s="109"/>
      <c r="M598" s="22">
        <f>M604+M611</f>
        <v>30663</v>
      </c>
    </row>
    <row r="599" spans="1:13">
      <c r="A599" s="28" t="s">
        <v>13</v>
      </c>
      <c r="F599" s="2"/>
      <c r="H599" s="14"/>
      <c r="J599" s="14"/>
      <c r="L599" s="14"/>
      <c r="M599" s="20"/>
    </row>
    <row r="600" spans="1:13">
      <c r="A600" s="28" t="s">
        <v>14</v>
      </c>
      <c r="F600" s="2"/>
      <c r="H600" s="14"/>
      <c r="J600" s="14"/>
      <c r="L600" s="14"/>
      <c r="M600" s="20"/>
    </row>
    <row r="601" spans="1:13">
      <c r="A601" s="29" t="s">
        <v>15</v>
      </c>
      <c r="B601" s="4"/>
      <c r="C601" s="4"/>
      <c r="D601" s="4"/>
      <c r="E601" s="4"/>
      <c r="F601" s="6"/>
      <c r="G601" s="4"/>
      <c r="H601" s="30"/>
      <c r="J601" s="14"/>
      <c r="L601" s="14"/>
      <c r="M601" s="20"/>
    </row>
    <row r="602" spans="1:13">
      <c r="A602" s="29" t="s">
        <v>16</v>
      </c>
      <c r="B602" s="4"/>
      <c r="C602" s="4"/>
      <c r="D602" s="4"/>
      <c r="E602" s="4"/>
      <c r="F602" s="6"/>
      <c r="G602" s="4"/>
      <c r="H602" s="30"/>
      <c r="J602" s="14"/>
      <c r="L602" s="14"/>
      <c r="M602" s="20"/>
    </row>
    <row r="603" spans="1:13">
      <c r="A603" s="29" t="s">
        <v>17</v>
      </c>
      <c r="B603" s="4"/>
      <c r="C603" s="4"/>
      <c r="D603" s="4"/>
      <c r="E603" s="4"/>
      <c r="F603" s="6"/>
      <c r="G603" s="4"/>
      <c r="H603" s="30"/>
      <c r="J603" s="14"/>
      <c r="L603" s="14"/>
      <c r="M603" s="20"/>
    </row>
    <row r="604" spans="1:13">
      <c r="A604" s="29" t="s">
        <v>18</v>
      </c>
      <c r="B604" s="4"/>
      <c r="C604" s="4"/>
      <c r="D604" s="4"/>
      <c r="E604" s="4"/>
      <c r="F604" s="6"/>
      <c r="G604" s="4"/>
      <c r="H604" s="30"/>
      <c r="J604" s="14"/>
      <c r="K604" s="95">
        <v>4.12</v>
      </c>
      <c r="L604" s="96"/>
      <c r="M604" s="20">
        <f>K604*I598*12</f>
        <v>16844.207999999999</v>
      </c>
    </row>
    <row r="605" spans="1:13">
      <c r="A605" s="29" t="s">
        <v>19</v>
      </c>
      <c r="B605" s="4"/>
      <c r="C605" s="4"/>
      <c r="D605" s="4"/>
      <c r="E605" s="4"/>
      <c r="F605" s="6"/>
      <c r="G605" s="4"/>
      <c r="H605" s="30"/>
      <c r="J605" s="14"/>
      <c r="L605" s="14"/>
      <c r="M605" s="20"/>
    </row>
    <row r="606" spans="1:13">
      <c r="A606" s="29" t="s">
        <v>20</v>
      </c>
      <c r="B606" s="4"/>
      <c r="C606" s="4"/>
      <c r="D606" s="4"/>
      <c r="E606" s="4"/>
      <c r="F606" s="6"/>
      <c r="G606" s="4"/>
      <c r="H606" s="30"/>
      <c r="J606" s="14"/>
      <c r="L606" s="14"/>
      <c r="M606" s="20"/>
    </row>
    <row r="607" spans="1:13">
      <c r="A607" s="29" t="s">
        <v>21</v>
      </c>
      <c r="B607" s="4"/>
      <c r="C607" s="4"/>
      <c r="D607" s="4"/>
      <c r="E607" s="4"/>
      <c r="F607" s="6"/>
      <c r="G607" s="4"/>
      <c r="H607" s="30"/>
      <c r="J607" s="14"/>
      <c r="L607" s="14"/>
      <c r="M607" s="20"/>
    </row>
    <row r="608" spans="1:13">
      <c r="A608" s="28" t="s">
        <v>22</v>
      </c>
      <c r="B608" s="4"/>
      <c r="C608" s="4"/>
      <c r="D608" s="4"/>
      <c r="E608" s="4"/>
      <c r="F608" s="6"/>
      <c r="G608" s="4"/>
      <c r="H608" s="30"/>
      <c r="J608" s="14"/>
      <c r="L608" s="14"/>
      <c r="M608" s="20"/>
    </row>
    <row r="609" spans="1:13">
      <c r="A609" s="29" t="s">
        <v>23</v>
      </c>
      <c r="B609" s="4"/>
      <c r="C609" s="4"/>
      <c r="D609" s="4"/>
      <c r="E609" s="4"/>
      <c r="F609" s="6"/>
      <c r="G609" s="4"/>
      <c r="H609" s="30"/>
      <c r="J609" s="14"/>
      <c r="L609" s="14"/>
      <c r="M609" s="20"/>
    </row>
    <row r="610" spans="1:13">
      <c r="A610" s="29" t="s">
        <v>24</v>
      </c>
      <c r="B610" s="4"/>
      <c r="C610" s="4"/>
      <c r="D610" s="4"/>
      <c r="E610" s="4"/>
      <c r="F610" s="6"/>
      <c r="G610" s="4"/>
      <c r="H610" s="30"/>
      <c r="J610" s="14"/>
      <c r="L610" s="14"/>
      <c r="M610" s="20"/>
    </row>
    <row r="611" spans="1:13">
      <c r="A611" s="29" t="s">
        <v>25</v>
      </c>
      <c r="B611" s="4"/>
      <c r="C611" s="4"/>
      <c r="D611" s="4"/>
      <c r="E611" s="4"/>
      <c r="F611" s="6"/>
      <c r="G611" s="4"/>
      <c r="H611" s="30"/>
      <c r="J611" s="14"/>
      <c r="K611" s="95">
        <v>3.38</v>
      </c>
      <c r="L611" s="96"/>
      <c r="M611" s="20">
        <f>K611*I598*12</f>
        <v>13818.792000000001</v>
      </c>
    </row>
    <row r="612" spans="1:13">
      <c r="A612" s="29" t="s">
        <v>26</v>
      </c>
      <c r="B612" s="4"/>
      <c r="C612" s="4"/>
      <c r="D612" s="4"/>
      <c r="E612" s="4"/>
      <c r="F612" s="6"/>
      <c r="G612" s="4"/>
      <c r="H612" s="30"/>
      <c r="J612" s="14"/>
      <c r="L612" s="14"/>
      <c r="M612" s="20"/>
    </row>
    <row r="613" spans="1:13">
      <c r="A613" s="31" t="s">
        <v>27</v>
      </c>
      <c r="B613" s="10"/>
      <c r="C613" s="10"/>
      <c r="D613" s="10"/>
      <c r="E613" s="10"/>
      <c r="F613" s="10"/>
      <c r="G613" s="10"/>
      <c r="H613" s="32"/>
      <c r="I613" s="9"/>
      <c r="J613" s="16"/>
      <c r="K613" s="9"/>
      <c r="L613" s="16"/>
      <c r="M613" s="22"/>
    </row>
    <row r="614" spans="1:13" ht="15.75">
      <c r="A614" s="65" t="s">
        <v>81</v>
      </c>
      <c r="B614" s="66"/>
      <c r="C614" s="66"/>
      <c r="D614" s="66"/>
      <c r="E614" s="66"/>
      <c r="F614" s="66"/>
      <c r="G614" s="66"/>
      <c r="H614" s="67"/>
      <c r="I614" s="11"/>
      <c r="J614" s="23"/>
      <c r="K614" s="63">
        <v>2.2400000000000002</v>
      </c>
      <c r="L614" s="64"/>
      <c r="M614" s="12">
        <f>K614*12*I598</f>
        <v>9158.0160000000014</v>
      </c>
    </row>
    <row r="615" spans="1:13">
      <c r="A615" s="110" t="s">
        <v>82</v>
      </c>
      <c r="B615" s="111"/>
      <c r="C615" s="111"/>
      <c r="D615" s="111"/>
      <c r="E615" s="111"/>
      <c r="F615" s="111"/>
      <c r="G615" s="111"/>
      <c r="H615" s="112"/>
      <c r="I615" s="2" t="s">
        <v>28</v>
      </c>
      <c r="J615" s="14"/>
      <c r="K615" s="2"/>
      <c r="L615" s="14"/>
      <c r="M615" s="20"/>
    </row>
    <row r="616" spans="1:13">
      <c r="A616" s="13"/>
      <c r="B616" s="2"/>
      <c r="C616" s="2"/>
      <c r="D616" s="2"/>
      <c r="E616" s="2"/>
      <c r="F616" s="2"/>
      <c r="G616" s="2"/>
      <c r="H616" s="14"/>
      <c r="I616" s="2" t="s">
        <v>29</v>
      </c>
      <c r="J616" s="14"/>
      <c r="K616" s="2"/>
      <c r="L616" s="14"/>
      <c r="M616" s="20"/>
    </row>
    <row r="617" spans="1:13">
      <c r="A617" s="13"/>
      <c r="B617" s="2"/>
      <c r="C617" s="2"/>
      <c r="D617" s="2"/>
      <c r="E617" s="2"/>
      <c r="F617" s="2"/>
      <c r="G617" s="2"/>
      <c r="H617" s="14"/>
      <c r="I617" s="2" t="s">
        <v>30</v>
      </c>
      <c r="J617" s="14"/>
      <c r="K617" s="88">
        <v>1.1200000000000001</v>
      </c>
      <c r="L617" s="89"/>
      <c r="M617" s="20">
        <f>K617*12*I598</f>
        <v>4579.0080000000007</v>
      </c>
    </row>
    <row r="618" spans="1:13">
      <c r="A618" s="13"/>
      <c r="B618" s="2"/>
      <c r="C618" s="2"/>
      <c r="D618" s="2"/>
      <c r="E618" s="2"/>
      <c r="F618" s="2"/>
      <c r="G618" s="2"/>
      <c r="H618" s="14"/>
      <c r="I618" s="2" t="s">
        <v>31</v>
      </c>
      <c r="J618" s="14"/>
      <c r="K618" s="2"/>
      <c r="L618" s="14"/>
      <c r="M618" s="20"/>
    </row>
    <row r="619" spans="1:13">
      <c r="A619" s="15"/>
      <c r="B619" s="9"/>
      <c r="C619" s="9"/>
      <c r="D619" s="9"/>
      <c r="E619" s="9"/>
      <c r="F619" s="9"/>
      <c r="G619" s="9"/>
      <c r="H619" s="16"/>
      <c r="I619" s="9" t="s">
        <v>32</v>
      </c>
      <c r="J619" s="16"/>
      <c r="K619" s="9"/>
      <c r="L619" s="16"/>
      <c r="M619" s="22"/>
    </row>
    <row r="620" spans="1:13">
      <c r="A620" s="113" t="s">
        <v>83</v>
      </c>
      <c r="B620" s="114"/>
      <c r="C620" s="114"/>
      <c r="D620" s="114"/>
      <c r="E620" s="114"/>
      <c r="F620" s="114"/>
      <c r="G620" s="114"/>
      <c r="H620" s="115"/>
      <c r="I620" s="43"/>
      <c r="J620" s="14"/>
      <c r="K620" s="116">
        <f>K621+K629</f>
        <v>1.59</v>
      </c>
      <c r="L620" s="117"/>
      <c r="M620" s="48">
        <f>M621+M629</f>
        <v>6500.5559999999996</v>
      </c>
    </row>
    <row r="621" spans="1:13">
      <c r="A621" s="92" t="s">
        <v>34</v>
      </c>
      <c r="B621" s="93"/>
      <c r="C621" s="93"/>
      <c r="D621" s="93"/>
      <c r="E621" s="93"/>
      <c r="F621" s="93"/>
      <c r="G621" s="93"/>
      <c r="H621" s="94"/>
      <c r="J621" s="14"/>
      <c r="K621" s="88">
        <f>K622+K623+K624+K626+K628</f>
        <v>0.93</v>
      </c>
      <c r="L621" s="89"/>
      <c r="M621" s="47">
        <f>M622+M623+M624+M626+M628</f>
        <v>3802.2119999999995</v>
      </c>
    </row>
    <row r="622" spans="1:13">
      <c r="A622" s="13" t="s">
        <v>35</v>
      </c>
      <c r="H622" s="14"/>
      <c r="I622" t="s">
        <v>36</v>
      </c>
      <c r="J622" s="14"/>
      <c r="K622" s="95">
        <v>0.33</v>
      </c>
      <c r="L622" s="96"/>
      <c r="M622" s="20">
        <f>K622*12*I598</f>
        <v>1349.172</v>
      </c>
    </row>
    <row r="623" spans="1:13">
      <c r="A623" s="13" t="s">
        <v>37</v>
      </c>
      <c r="H623" s="14"/>
      <c r="I623" t="s">
        <v>38</v>
      </c>
      <c r="J623" s="14"/>
      <c r="K623" s="95">
        <v>0.15</v>
      </c>
      <c r="L623" s="96"/>
      <c r="M623" s="20">
        <f>K623*12*I598</f>
        <v>613.25999999999988</v>
      </c>
    </row>
    <row r="624" spans="1:13">
      <c r="A624" s="13" t="s">
        <v>39</v>
      </c>
      <c r="H624" s="14"/>
      <c r="I624" t="s">
        <v>40</v>
      </c>
      <c r="J624" s="14"/>
      <c r="K624" s="95">
        <v>7.0000000000000007E-2</v>
      </c>
      <c r="L624" s="96"/>
      <c r="M624" s="20">
        <f>K624*12*I598</f>
        <v>286.18800000000005</v>
      </c>
    </row>
    <row r="625" spans="1:13">
      <c r="A625" s="13" t="s">
        <v>41</v>
      </c>
      <c r="H625" s="14"/>
      <c r="J625" s="14"/>
      <c r="L625" s="14"/>
      <c r="M625" s="20"/>
    </row>
    <row r="626" spans="1:13">
      <c r="A626" s="13" t="s">
        <v>42</v>
      </c>
      <c r="H626" s="14"/>
      <c r="I626" t="s">
        <v>43</v>
      </c>
      <c r="J626" s="14"/>
      <c r="K626" s="95">
        <v>0.35</v>
      </c>
      <c r="L626" s="96"/>
      <c r="M626" s="20">
        <f>K626*12*I598</f>
        <v>1430.9399999999996</v>
      </c>
    </row>
    <row r="627" spans="1:13">
      <c r="A627" s="13" t="s">
        <v>44</v>
      </c>
      <c r="H627" s="14"/>
      <c r="I627" t="s">
        <v>45</v>
      </c>
      <c r="J627" s="14"/>
      <c r="L627" s="14"/>
      <c r="M627" s="20"/>
    </row>
    <row r="628" spans="1:13">
      <c r="A628" s="13" t="s">
        <v>46</v>
      </c>
      <c r="H628" s="14"/>
      <c r="I628" t="s">
        <v>47</v>
      </c>
      <c r="J628" s="14"/>
      <c r="K628" s="95">
        <v>0.03</v>
      </c>
      <c r="L628" s="96"/>
      <c r="M628" s="20">
        <f>K628*12*I598</f>
        <v>122.65199999999999</v>
      </c>
    </row>
    <row r="629" spans="1:13">
      <c r="A629" s="92" t="s">
        <v>48</v>
      </c>
      <c r="B629" s="93"/>
      <c r="C629" s="93"/>
      <c r="D629" s="93"/>
      <c r="E629" s="93"/>
      <c r="F629" s="93"/>
      <c r="G629" s="93"/>
      <c r="H629" s="94"/>
      <c r="J629" s="14"/>
      <c r="K629" s="88">
        <f>K630+K631+K632+K633</f>
        <v>0.66</v>
      </c>
      <c r="L629" s="89"/>
      <c r="M629" s="47">
        <f>M630+M631+M632+M633</f>
        <v>2698.3440000000001</v>
      </c>
    </row>
    <row r="630" spans="1:13">
      <c r="A630" s="13" t="s">
        <v>49</v>
      </c>
      <c r="H630" s="14"/>
      <c r="I630" t="s">
        <v>40</v>
      </c>
      <c r="J630" s="14"/>
      <c r="K630" s="95">
        <v>0.19</v>
      </c>
      <c r="L630" s="96"/>
      <c r="M630" s="20">
        <f>K630*12*I598</f>
        <v>776.79600000000005</v>
      </c>
    </row>
    <row r="631" spans="1:13">
      <c r="A631" s="13" t="s">
        <v>50</v>
      </c>
      <c r="H631" s="14"/>
      <c r="I631" t="s">
        <v>51</v>
      </c>
      <c r="J631" s="14"/>
      <c r="K631" s="95">
        <v>0.05</v>
      </c>
      <c r="L631" s="96"/>
      <c r="M631" s="20">
        <f>K631*12*I598</f>
        <v>204.42000000000002</v>
      </c>
    </row>
    <row r="632" spans="1:13">
      <c r="A632" s="13" t="s">
        <v>52</v>
      </c>
      <c r="H632" s="14"/>
      <c r="I632" t="s">
        <v>36</v>
      </c>
      <c r="J632" s="14"/>
      <c r="K632" s="95">
        <v>0.39</v>
      </c>
      <c r="L632" s="96"/>
      <c r="M632" s="20">
        <f>K632*12*I598</f>
        <v>1594.4759999999999</v>
      </c>
    </row>
    <row r="633" spans="1:13">
      <c r="A633" s="13" t="s">
        <v>53</v>
      </c>
      <c r="H633" s="14"/>
      <c r="I633" t="s">
        <v>40</v>
      </c>
      <c r="J633" s="14"/>
      <c r="K633" s="97">
        <v>0.03</v>
      </c>
      <c r="L633" s="98"/>
      <c r="M633" s="22">
        <f>K633*12*I598</f>
        <v>122.65199999999999</v>
      </c>
    </row>
    <row r="634" spans="1:13" ht="15.75">
      <c r="A634" s="65" t="s">
        <v>84</v>
      </c>
      <c r="B634" s="66"/>
      <c r="C634" s="66"/>
      <c r="D634" s="66"/>
      <c r="E634" s="66"/>
      <c r="F634" s="66"/>
      <c r="G634" s="66"/>
      <c r="H634" s="67"/>
      <c r="I634" s="11"/>
      <c r="J634" s="23"/>
      <c r="K634" s="68">
        <f>K635+K636+K638+K640+K641</f>
        <v>0.53</v>
      </c>
      <c r="L634" s="69"/>
      <c r="M634" s="49">
        <f>M635+M636+M638+M640+M641</f>
        <v>2166.8519999999999</v>
      </c>
    </row>
    <row r="635" spans="1:13">
      <c r="A635" s="33" t="s">
        <v>54</v>
      </c>
      <c r="B635" s="7"/>
      <c r="C635" s="1"/>
      <c r="D635" s="1"/>
      <c r="E635" s="1"/>
      <c r="F635" s="1"/>
      <c r="G635" s="1"/>
      <c r="H635" s="14"/>
      <c r="I635" s="75" t="s">
        <v>55</v>
      </c>
      <c r="J635" s="76"/>
      <c r="K635" s="99">
        <v>0.37</v>
      </c>
      <c r="L635" s="100"/>
      <c r="M635" s="20">
        <f>K635*12*I598</f>
        <v>1512.7079999999999</v>
      </c>
    </row>
    <row r="636" spans="1:13">
      <c r="A636" s="33" t="s">
        <v>56</v>
      </c>
      <c r="B636" s="7"/>
      <c r="C636" s="1"/>
      <c r="D636" s="1"/>
      <c r="E636" s="1"/>
      <c r="F636" s="1"/>
      <c r="G636" s="1"/>
      <c r="H636" s="14"/>
      <c r="I636" s="75" t="s">
        <v>57</v>
      </c>
      <c r="J636" s="76"/>
      <c r="K636" s="77">
        <v>0.06</v>
      </c>
      <c r="L636" s="78"/>
      <c r="M636" s="20">
        <f>K636*12*I598</f>
        <v>245.30399999999997</v>
      </c>
    </row>
    <row r="637" spans="1:13">
      <c r="A637" s="33" t="s">
        <v>58</v>
      </c>
      <c r="B637" s="7"/>
      <c r="C637" s="1"/>
      <c r="D637" s="1"/>
      <c r="E637" s="1"/>
      <c r="F637" s="1"/>
      <c r="G637" s="1"/>
      <c r="H637" s="14"/>
      <c r="I637" s="36"/>
      <c r="J637" s="27"/>
      <c r="K637" s="34"/>
      <c r="L637" s="55"/>
      <c r="M637" s="20"/>
    </row>
    <row r="638" spans="1:13">
      <c r="A638" s="33" t="s">
        <v>59</v>
      </c>
      <c r="B638" s="7"/>
      <c r="C638" s="1"/>
      <c r="D638" s="1"/>
      <c r="E638" s="1"/>
      <c r="F638" s="1"/>
      <c r="G638" s="1"/>
      <c r="H638" s="14"/>
      <c r="I638" s="75" t="s">
        <v>60</v>
      </c>
      <c r="J638" s="76"/>
      <c r="K638" s="77">
        <v>0.04</v>
      </c>
      <c r="L638" s="78"/>
      <c r="M638" s="20">
        <f>K638*12*I598</f>
        <v>163.536</v>
      </c>
    </row>
    <row r="639" spans="1:13">
      <c r="A639" s="33" t="s">
        <v>61</v>
      </c>
      <c r="B639" s="7"/>
      <c r="C639" s="1"/>
      <c r="D639" s="1"/>
      <c r="E639" s="1"/>
      <c r="F639" s="1"/>
      <c r="G639" s="1"/>
      <c r="H639" s="14"/>
      <c r="I639" s="36"/>
      <c r="J639" s="27"/>
      <c r="K639" s="34"/>
      <c r="L639" s="55"/>
      <c r="M639" s="20"/>
    </row>
    <row r="640" spans="1:13">
      <c r="A640" s="33" t="s">
        <v>62</v>
      </c>
      <c r="B640" s="7"/>
      <c r="C640" s="1"/>
      <c r="D640" s="1"/>
      <c r="E640" s="1"/>
      <c r="F640" s="1"/>
      <c r="G640" s="1"/>
      <c r="H640" s="14"/>
      <c r="I640" s="75" t="s">
        <v>63</v>
      </c>
      <c r="J640" s="76"/>
      <c r="K640" s="77">
        <v>0.03</v>
      </c>
      <c r="L640" s="78"/>
      <c r="M640" s="20">
        <f>K640*12*I598</f>
        <v>122.65199999999999</v>
      </c>
    </row>
    <row r="641" spans="1:13">
      <c r="A641" s="42" t="s">
        <v>64</v>
      </c>
      <c r="B641" s="7"/>
      <c r="C641" s="1"/>
      <c r="D641" s="1"/>
      <c r="E641" s="1"/>
      <c r="F641" s="1"/>
      <c r="G641" s="1"/>
      <c r="H641" s="14"/>
      <c r="I641" s="75" t="s">
        <v>63</v>
      </c>
      <c r="J641" s="76"/>
      <c r="K641" s="79">
        <v>0.03</v>
      </c>
      <c r="L641" s="80"/>
      <c r="M641" s="22">
        <f>K641*12*I598</f>
        <v>122.65199999999999</v>
      </c>
    </row>
    <row r="642" spans="1:13" ht="15.75">
      <c r="A642" s="65" t="s">
        <v>0</v>
      </c>
      <c r="B642" s="66"/>
      <c r="C642" s="66"/>
      <c r="D642" s="66"/>
      <c r="E642" s="66"/>
      <c r="F642" s="66"/>
      <c r="G642" s="66"/>
      <c r="H642" s="67"/>
      <c r="I642" s="11" t="s">
        <v>65</v>
      </c>
      <c r="J642" s="23"/>
      <c r="K642" s="81">
        <v>0.15</v>
      </c>
      <c r="L642" s="82"/>
      <c r="M642" s="49">
        <f>K642*12*I598</f>
        <v>613.25999999999988</v>
      </c>
    </row>
    <row r="643" spans="1:13" ht="15.75">
      <c r="A643" s="83" t="s">
        <v>85</v>
      </c>
      <c r="B643" s="84"/>
      <c r="C643" s="84"/>
      <c r="D643" s="84"/>
      <c r="E643" s="84"/>
      <c r="F643" s="84"/>
      <c r="G643" s="84"/>
      <c r="H643" s="85"/>
      <c r="J643" s="14"/>
      <c r="K643" s="86"/>
      <c r="L643" s="87"/>
      <c r="M643" s="20"/>
    </row>
    <row r="644" spans="1:13">
      <c r="A644" s="13" t="s">
        <v>67</v>
      </c>
      <c r="D644" s="5"/>
      <c r="H644" s="14"/>
      <c r="J644" s="14"/>
      <c r="K644" s="37"/>
      <c r="L644" s="38"/>
      <c r="M644" s="20"/>
    </row>
    <row r="645" spans="1:13">
      <c r="A645" s="13" t="s">
        <v>68</v>
      </c>
      <c r="D645" s="5"/>
      <c r="H645" s="14"/>
      <c r="J645" s="14"/>
      <c r="K645" s="37"/>
      <c r="L645" s="38"/>
      <c r="M645" s="20"/>
    </row>
    <row r="646" spans="1:13">
      <c r="A646" s="13" t="s">
        <v>69</v>
      </c>
      <c r="D646" s="5"/>
      <c r="H646" s="14"/>
      <c r="J646" s="14"/>
      <c r="K646" s="37"/>
      <c r="L646" s="38"/>
      <c r="M646" s="20"/>
    </row>
    <row r="647" spans="1:13">
      <c r="A647" s="13" t="s">
        <v>70</v>
      </c>
      <c r="D647" s="5"/>
      <c r="F647" s="3"/>
      <c r="H647" s="14"/>
      <c r="J647" s="14"/>
      <c r="K647" s="37"/>
      <c r="L647" s="38"/>
      <c r="M647" s="20"/>
    </row>
    <row r="648" spans="1:13">
      <c r="A648" s="13" t="s">
        <v>71</v>
      </c>
      <c r="H648" s="14"/>
      <c r="J648" s="14"/>
      <c r="K648" s="88">
        <v>2.87</v>
      </c>
      <c r="L648" s="89"/>
      <c r="M648" s="47">
        <f>K648*12*I598</f>
        <v>11733.707999999999</v>
      </c>
    </row>
    <row r="649" spans="1:13">
      <c r="A649" s="13" t="s">
        <v>72</v>
      </c>
      <c r="H649" s="14"/>
      <c r="J649" s="14"/>
      <c r="L649" s="14"/>
      <c r="M649" s="20"/>
    </row>
    <row r="650" spans="1:13">
      <c r="A650" s="13" t="s">
        <v>73</v>
      </c>
      <c r="H650" s="14"/>
      <c r="J650" s="14"/>
      <c r="L650" s="14"/>
      <c r="M650" s="20"/>
    </row>
    <row r="651" spans="1:13">
      <c r="A651" s="15" t="s">
        <v>74</v>
      </c>
      <c r="B651" s="9"/>
      <c r="C651" s="9"/>
      <c r="D651" s="9"/>
      <c r="E651" s="9"/>
      <c r="F651" s="9"/>
      <c r="G651" s="9"/>
      <c r="H651" s="16"/>
      <c r="I651" s="9"/>
      <c r="J651" s="16"/>
      <c r="K651" s="9"/>
      <c r="L651" s="16"/>
      <c r="M651" s="22"/>
    </row>
    <row r="652" spans="1:13">
      <c r="A652" s="70" t="s">
        <v>66</v>
      </c>
      <c r="B652" s="71"/>
      <c r="C652" s="71"/>
      <c r="D652" s="71"/>
      <c r="E652" s="71"/>
      <c r="F652" s="71"/>
      <c r="G652" s="71"/>
      <c r="H652" s="72"/>
      <c r="J652" s="25"/>
      <c r="K652" s="68">
        <f>K604+K611+K617+K620+K642+K634+K648+K614</f>
        <v>16</v>
      </c>
      <c r="L652" s="69"/>
      <c r="M652" s="22">
        <f>M598+M614+M617+M620+M634+M642+M648</f>
        <v>65414.400000000001</v>
      </c>
    </row>
    <row r="653" spans="1:13">
      <c r="A653" s="70" t="s">
        <v>4</v>
      </c>
      <c r="B653" s="71"/>
      <c r="C653" s="71"/>
      <c r="D653" s="71"/>
      <c r="E653" s="71"/>
      <c r="F653" s="71"/>
      <c r="G653" s="71"/>
      <c r="H653" s="72"/>
      <c r="I653" s="11"/>
      <c r="J653" s="24"/>
      <c r="K653" s="90">
        <v>5.33</v>
      </c>
      <c r="L653" s="91"/>
      <c r="M653" s="22">
        <f>K653*12*I598</f>
        <v>21791.171999999999</v>
      </c>
    </row>
    <row r="654" spans="1:13" ht="15.75">
      <c r="A654" s="65" t="s">
        <v>77</v>
      </c>
      <c r="B654" s="66"/>
      <c r="C654" s="66"/>
      <c r="D654" s="66"/>
      <c r="E654" s="66"/>
      <c r="F654" s="66"/>
      <c r="G654" s="66"/>
      <c r="H654" s="67"/>
      <c r="I654" s="11"/>
      <c r="J654" s="23"/>
      <c r="K654" s="68">
        <v>3.15</v>
      </c>
      <c r="L654" s="69"/>
      <c r="M654" s="22">
        <f>K654*12*I598</f>
        <v>12878.46</v>
      </c>
    </row>
    <row r="655" spans="1:13" ht="15.75">
      <c r="A655" s="65" t="s">
        <v>78</v>
      </c>
      <c r="B655" s="66"/>
      <c r="C655" s="66"/>
      <c r="D655" s="66"/>
      <c r="E655" s="66"/>
      <c r="F655" s="66"/>
      <c r="G655" s="66"/>
      <c r="H655" s="67"/>
      <c r="I655" s="11"/>
      <c r="J655" s="23"/>
      <c r="K655" s="68">
        <v>0.99</v>
      </c>
      <c r="L655" s="69"/>
      <c r="M655" s="22">
        <f>K655*12*I598</f>
        <v>4047.5159999999996</v>
      </c>
    </row>
    <row r="656" spans="1:13">
      <c r="A656" s="70" t="s">
        <v>2</v>
      </c>
      <c r="B656" s="71"/>
      <c r="C656" s="71"/>
      <c r="D656" s="71"/>
      <c r="E656" s="71"/>
      <c r="F656" s="71"/>
      <c r="G656" s="71"/>
      <c r="H656" s="72"/>
      <c r="I656" s="11"/>
      <c r="J656" s="23"/>
      <c r="K656" s="73">
        <v>1.29</v>
      </c>
      <c r="L656" s="74"/>
      <c r="M656" s="22">
        <f>K656*12*I598</f>
        <v>5274.0360000000001</v>
      </c>
    </row>
    <row r="657" spans="1:13">
      <c r="A657" s="70" t="s">
        <v>75</v>
      </c>
      <c r="B657" s="71"/>
      <c r="C657" s="71"/>
      <c r="D657" s="71"/>
      <c r="E657" s="71"/>
      <c r="F657" s="71"/>
      <c r="G657" s="71"/>
      <c r="H657" s="72"/>
      <c r="I657" s="11"/>
      <c r="J657" s="24"/>
      <c r="K657" s="68">
        <f>K652+K654+K655+K656+K653</f>
        <v>26.759999999999998</v>
      </c>
      <c r="L657" s="69"/>
      <c r="M657" s="22">
        <f>M652+M653+M654+M655+M656</f>
        <v>109405.584</v>
      </c>
    </row>
    <row r="659" spans="1:13">
      <c r="A659" s="101" t="s">
        <v>7</v>
      </c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</row>
    <row r="660" spans="1:13">
      <c r="A660" s="102" t="s">
        <v>76</v>
      </c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</row>
    <row r="661" spans="1:13">
      <c r="A661" s="103" t="s">
        <v>101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</row>
    <row r="662" spans="1:13">
      <c r="A662" s="17"/>
      <c r="B662" s="19"/>
      <c r="C662" s="19" t="s">
        <v>8</v>
      </c>
      <c r="D662" s="19"/>
      <c r="E662" s="19"/>
      <c r="F662" s="19"/>
      <c r="G662" s="19"/>
      <c r="H662" s="18"/>
      <c r="I662" s="19" t="s">
        <v>9</v>
      </c>
      <c r="J662" s="18"/>
      <c r="K662" s="39" t="s">
        <v>10</v>
      </c>
      <c r="L662" s="40"/>
      <c r="M662" s="21"/>
    </row>
    <row r="663" spans="1:13">
      <c r="A663" s="13"/>
      <c r="B663" s="2"/>
      <c r="C663" s="2"/>
      <c r="D663" s="2"/>
      <c r="E663" s="2"/>
      <c r="F663" s="2"/>
      <c r="G663" s="2"/>
      <c r="H663" s="14"/>
      <c r="I663" s="2"/>
      <c r="J663" s="14"/>
      <c r="K663" s="26" t="s">
        <v>11</v>
      </c>
      <c r="L663" s="27"/>
      <c r="M663" s="45" t="s">
        <v>1</v>
      </c>
    </row>
    <row r="664" spans="1:13">
      <c r="A664" s="15"/>
      <c r="B664" s="9"/>
      <c r="C664" s="9"/>
      <c r="D664" s="9"/>
      <c r="E664" s="9"/>
      <c r="F664" s="9"/>
      <c r="G664" s="9"/>
      <c r="H664" s="16"/>
      <c r="I664" s="104" t="s">
        <v>87</v>
      </c>
      <c r="J664" s="105"/>
      <c r="K664" s="9" t="s">
        <v>12</v>
      </c>
      <c r="L664" s="16"/>
      <c r="M664" s="46" t="s">
        <v>86</v>
      </c>
    </row>
    <row r="665" spans="1:13">
      <c r="A665" s="70" t="s">
        <v>80</v>
      </c>
      <c r="B665" s="71"/>
      <c r="C665" s="71"/>
      <c r="D665" s="71"/>
      <c r="E665" s="71"/>
      <c r="F665" s="71"/>
      <c r="G665" s="71"/>
      <c r="H665" s="72"/>
      <c r="I665" s="106">
        <v>497.1</v>
      </c>
      <c r="J665" s="107"/>
      <c r="K665" s="108">
        <f>K671+K678</f>
        <v>7.5</v>
      </c>
      <c r="L665" s="109"/>
      <c r="M665" s="22">
        <f>M671+M678</f>
        <v>44739</v>
      </c>
    </row>
    <row r="666" spans="1:13">
      <c r="A666" s="28" t="s">
        <v>13</v>
      </c>
      <c r="F666" s="2"/>
      <c r="H666" s="14"/>
      <c r="J666" s="14"/>
      <c r="L666" s="14"/>
      <c r="M666" s="20"/>
    </row>
    <row r="667" spans="1:13">
      <c r="A667" s="28" t="s">
        <v>14</v>
      </c>
      <c r="F667" s="2"/>
      <c r="H667" s="14"/>
      <c r="J667" s="14"/>
      <c r="L667" s="14"/>
      <c r="M667" s="20"/>
    </row>
    <row r="668" spans="1:13">
      <c r="A668" s="29" t="s">
        <v>15</v>
      </c>
      <c r="B668" s="4"/>
      <c r="C668" s="4"/>
      <c r="D668" s="4"/>
      <c r="E668" s="4"/>
      <c r="F668" s="6"/>
      <c r="G668" s="4"/>
      <c r="H668" s="30"/>
      <c r="J668" s="14"/>
      <c r="L668" s="14"/>
      <c r="M668" s="20"/>
    </row>
    <row r="669" spans="1:13">
      <c r="A669" s="29" t="s">
        <v>16</v>
      </c>
      <c r="B669" s="4"/>
      <c r="C669" s="4"/>
      <c r="D669" s="4"/>
      <c r="E669" s="4"/>
      <c r="F669" s="6"/>
      <c r="G669" s="4"/>
      <c r="H669" s="30"/>
      <c r="J669" s="14"/>
      <c r="L669" s="14"/>
      <c r="M669" s="20"/>
    </row>
    <row r="670" spans="1:13">
      <c r="A670" s="29" t="s">
        <v>17</v>
      </c>
      <c r="B670" s="4"/>
      <c r="C670" s="4"/>
      <c r="D670" s="4"/>
      <c r="E670" s="4"/>
      <c r="F670" s="6"/>
      <c r="G670" s="4"/>
      <c r="H670" s="30"/>
      <c r="J670" s="14"/>
      <c r="L670" s="14"/>
      <c r="M670" s="20"/>
    </row>
    <row r="671" spans="1:13">
      <c r="A671" s="29" t="s">
        <v>18</v>
      </c>
      <c r="B671" s="4"/>
      <c r="C671" s="4"/>
      <c r="D671" s="4"/>
      <c r="E671" s="4"/>
      <c r="F671" s="6"/>
      <c r="G671" s="4"/>
      <c r="H671" s="30"/>
      <c r="J671" s="14"/>
      <c r="K671" s="95">
        <v>4.12</v>
      </c>
      <c r="L671" s="96"/>
      <c r="M671" s="20">
        <f>K671*I665*12</f>
        <v>24576.624000000003</v>
      </c>
    </row>
    <row r="672" spans="1:13">
      <c r="A672" s="29" t="s">
        <v>19</v>
      </c>
      <c r="B672" s="4"/>
      <c r="C672" s="4"/>
      <c r="D672" s="4"/>
      <c r="E672" s="4"/>
      <c r="F672" s="6"/>
      <c r="G672" s="4"/>
      <c r="H672" s="30"/>
      <c r="J672" s="14"/>
      <c r="L672" s="14"/>
      <c r="M672" s="20"/>
    </row>
    <row r="673" spans="1:13">
      <c r="A673" s="29" t="s">
        <v>20</v>
      </c>
      <c r="B673" s="4"/>
      <c r="C673" s="4"/>
      <c r="D673" s="4"/>
      <c r="E673" s="4"/>
      <c r="F673" s="6"/>
      <c r="G673" s="4"/>
      <c r="H673" s="30"/>
      <c r="J673" s="14"/>
      <c r="L673" s="14"/>
      <c r="M673" s="20"/>
    </row>
    <row r="674" spans="1:13">
      <c r="A674" s="29" t="s">
        <v>21</v>
      </c>
      <c r="B674" s="4"/>
      <c r="C674" s="4"/>
      <c r="D674" s="4"/>
      <c r="E674" s="4"/>
      <c r="F674" s="6"/>
      <c r="G674" s="4"/>
      <c r="H674" s="30"/>
      <c r="J674" s="14"/>
      <c r="L674" s="14"/>
      <c r="M674" s="20"/>
    </row>
    <row r="675" spans="1:13">
      <c r="A675" s="28" t="s">
        <v>22</v>
      </c>
      <c r="B675" s="4"/>
      <c r="C675" s="4"/>
      <c r="D675" s="4"/>
      <c r="E675" s="4"/>
      <c r="F675" s="6"/>
      <c r="G675" s="4"/>
      <c r="H675" s="30"/>
      <c r="J675" s="14"/>
      <c r="L675" s="14"/>
      <c r="M675" s="20"/>
    </row>
    <row r="676" spans="1:13">
      <c r="A676" s="29" t="s">
        <v>23</v>
      </c>
      <c r="B676" s="4"/>
      <c r="C676" s="4"/>
      <c r="D676" s="4"/>
      <c r="E676" s="4"/>
      <c r="F676" s="6"/>
      <c r="G676" s="4"/>
      <c r="H676" s="30"/>
      <c r="J676" s="14"/>
      <c r="L676" s="14"/>
      <c r="M676" s="20"/>
    </row>
    <row r="677" spans="1:13">
      <c r="A677" s="29" t="s">
        <v>24</v>
      </c>
      <c r="B677" s="4"/>
      <c r="C677" s="4"/>
      <c r="D677" s="4"/>
      <c r="E677" s="4"/>
      <c r="F677" s="6"/>
      <c r="G677" s="4"/>
      <c r="H677" s="30"/>
      <c r="J677" s="14"/>
      <c r="L677" s="14"/>
      <c r="M677" s="20"/>
    </row>
    <row r="678" spans="1:13">
      <c r="A678" s="29" t="s">
        <v>25</v>
      </c>
      <c r="B678" s="4"/>
      <c r="C678" s="4"/>
      <c r="D678" s="4"/>
      <c r="E678" s="4"/>
      <c r="F678" s="6"/>
      <c r="G678" s="4"/>
      <c r="H678" s="30"/>
      <c r="J678" s="14"/>
      <c r="K678" s="95">
        <v>3.38</v>
      </c>
      <c r="L678" s="96"/>
      <c r="M678" s="20">
        <f>K678*I665*12</f>
        <v>20162.376</v>
      </c>
    </row>
    <row r="679" spans="1:13">
      <c r="A679" s="29" t="s">
        <v>26</v>
      </c>
      <c r="B679" s="4"/>
      <c r="C679" s="4"/>
      <c r="D679" s="4"/>
      <c r="E679" s="4"/>
      <c r="F679" s="6"/>
      <c r="G679" s="4"/>
      <c r="H679" s="30"/>
      <c r="J679" s="14"/>
      <c r="L679" s="14"/>
      <c r="M679" s="20"/>
    </row>
    <row r="680" spans="1:13">
      <c r="A680" s="31" t="s">
        <v>27</v>
      </c>
      <c r="B680" s="10"/>
      <c r="C680" s="10"/>
      <c r="D680" s="10"/>
      <c r="E680" s="10"/>
      <c r="F680" s="10"/>
      <c r="G680" s="10"/>
      <c r="H680" s="32"/>
      <c r="I680" s="9"/>
      <c r="J680" s="16"/>
      <c r="K680" s="9"/>
      <c r="L680" s="16"/>
      <c r="M680" s="22"/>
    </row>
    <row r="681" spans="1:13" ht="15.75">
      <c r="A681" s="65" t="s">
        <v>81</v>
      </c>
      <c r="B681" s="66"/>
      <c r="C681" s="66"/>
      <c r="D681" s="66"/>
      <c r="E681" s="66"/>
      <c r="F681" s="66"/>
      <c r="G681" s="66"/>
      <c r="H681" s="67"/>
      <c r="I681" s="11"/>
      <c r="J681" s="23"/>
      <c r="K681" s="63">
        <v>2.2400000000000002</v>
      </c>
      <c r="L681" s="64"/>
      <c r="M681" s="12">
        <f>K681*12*I665</f>
        <v>13362.048000000003</v>
      </c>
    </row>
    <row r="682" spans="1:13">
      <c r="A682" s="110" t="s">
        <v>82</v>
      </c>
      <c r="B682" s="111"/>
      <c r="C682" s="111"/>
      <c r="D682" s="111"/>
      <c r="E682" s="111"/>
      <c r="F682" s="111"/>
      <c r="G682" s="111"/>
      <c r="H682" s="112"/>
      <c r="I682" s="2" t="s">
        <v>28</v>
      </c>
      <c r="J682" s="14"/>
      <c r="K682" s="2"/>
      <c r="L682" s="14"/>
      <c r="M682" s="20"/>
    </row>
    <row r="683" spans="1:13">
      <c r="A683" s="13"/>
      <c r="B683" s="2"/>
      <c r="C683" s="2"/>
      <c r="D683" s="2"/>
      <c r="E683" s="2"/>
      <c r="F683" s="2"/>
      <c r="G683" s="2"/>
      <c r="H683" s="14"/>
      <c r="I683" s="2" t="s">
        <v>29</v>
      </c>
      <c r="J683" s="14"/>
      <c r="K683" s="2"/>
      <c r="L683" s="14"/>
      <c r="M683" s="20"/>
    </row>
    <row r="684" spans="1:13">
      <c r="A684" s="13"/>
      <c r="B684" s="2"/>
      <c r="C684" s="2"/>
      <c r="D684" s="2"/>
      <c r="E684" s="2"/>
      <c r="F684" s="2"/>
      <c r="G684" s="2"/>
      <c r="H684" s="14"/>
      <c r="I684" s="2" t="s">
        <v>30</v>
      </c>
      <c r="J684" s="14"/>
      <c r="K684" s="88">
        <v>1.1200000000000001</v>
      </c>
      <c r="L684" s="89"/>
      <c r="M684" s="20">
        <f>K684*12*I665</f>
        <v>6681.0240000000013</v>
      </c>
    </row>
    <row r="685" spans="1:13">
      <c r="A685" s="13"/>
      <c r="B685" s="2"/>
      <c r="C685" s="2"/>
      <c r="D685" s="2"/>
      <c r="E685" s="2"/>
      <c r="F685" s="2"/>
      <c r="G685" s="2"/>
      <c r="H685" s="14"/>
      <c r="I685" s="2" t="s">
        <v>31</v>
      </c>
      <c r="J685" s="14"/>
      <c r="K685" s="2"/>
      <c r="L685" s="14"/>
      <c r="M685" s="20"/>
    </row>
    <row r="686" spans="1:13">
      <c r="A686" s="15"/>
      <c r="B686" s="9"/>
      <c r="C686" s="9"/>
      <c r="D686" s="9"/>
      <c r="E686" s="9"/>
      <c r="F686" s="9"/>
      <c r="G686" s="9"/>
      <c r="H686" s="16"/>
      <c r="I686" s="9" t="s">
        <v>32</v>
      </c>
      <c r="J686" s="16"/>
      <c r="K686" s="9"/>
      <c r="L686" s="16"/>
      <c r="M686" s="22"/>
    </row>
    <row r="687" spans="1:13">
      <c r="A687" s="113" t="s">
        <v>83</v>
      </c>
      <c r="B687" s="114"/>
      <c r="C687" s="114"/>
      <c r="D687" s="114"/>
      <c r="E687" s="114"/>
      <c r="F687" s="114"/>
      <c r="G687" s="114"/>
      <c r="H687" s="115"/>
      <c r="I687" s="43"/>
      <c r="J687" s="14"/>
      <c r="K687" s="116">
        <f>K688+K696</f>
        <v>1.59</v>
      </c>
      <c r="L687" s="117"/>
      <c r="M687" s="48">
        <f>M688+M696</f>
        <v>9484.6680000000015</v>
      </c>
    </row>
    <row r="688" spans="1:13">
      <c r="A688" s="92" t="s">
        <v>34</v>
      </c>
      <c r="B688" s="93"/>
      <c r="C688" s="93"/>
      <c r="D688" s="93"/>
      <c r="E688" s="93"/>
      <c r="F688" s="93"/>
      <c r="G688" s="93"/>
      <c r="H688" s="94"/>
      <c r="J688" s="14"/>
      <c r="K688" s="88">
        <f>K689+K690+K691+K693+K695</f>
        <v>0.93</v>
      </c>
      <c r="L688" s="89"/>
      <c r="M688" s="47">
        <f>M689+M690+M691+M693+M695</f>
        <v>5547.6360000000004</v>
      </c>
    </row>
    <row r="689" spans="1:13">
      <c r="A689" s="13" t="s">
        <v>35</v>
      </c>
      <c r="H689" s="14"/>
      <c r="I689" t="s">
        <v>36</v>
      </c>
      <c r="J689" s="14"/>
      <c r="K689" s="95">
        <v>0.33</v>
      </c>
      <c r="L689" s="96"/>
      <c r="M689" s="20">
        <f>K689*12*I665</f>
        <v>1968.5160000000001</v>
      </c>
    </row>
    <row r="690" spans="1:13">
      <c r="A690" s="13" t="s">
        <v>37</v>
      </c>
      <c r="H690" s="14"/>
      <c r="I690" t="s">
        <v>38</v>
      </c>
      <c r="J690" s="14"/>
      <c r="K690" s="95">
        <v>0.15</v>
      </c>
      <c r="L690" s="96"/>
      <c r="M690" s="20">
        <f>K690*12*I665</f>
        <v>894.78</v>
      </c>
    </row>
    <row r="691" spans="1:13">
      <c r="A691" s="13" t="s">
        <v>39</v>
      </c>
      <c r="H691" s="14"/>
      <c r="I691" t="s">
        <v>40</v>
      </c>
      <c r="J691" s="14"/>
      <c r="K691" s="95">
        <v>7.0000000000000007E-2</v>
      </c>
      <c r="L691" s="96"/>
      <c r="M691" s="20">
        <f>K691*12*I665</f>
        <v>417.56400000000008</v>
      </c>
    </row>
    <row r="692" spans="1:13">
      <c r="A692" s="13" t="s">
        <v>41</v>
      </c>
      <c r="H692" s="14"/>
      <c r="J692" s="14"/>
      <c r="L692" s="14"/>
      <c r="M692" s="20"/>
    </row>
    <row r="693" spans="1:13">
      <c r="A693" s="13" t="s">
        <v>42</v>
      </c>
      <c r="H693" s="14"/>
      <c r="I693" t="s">
        <v>43</v>
      </c>
      <c r="J693" s="14"/>
      <c r="K693" s="95">
        <v>0.35</v>
      </c>
      <c r="L693" s="96"/>
      <c r="M693" s="20">
        <f>K693*12*I665</f>
        <v>2087.8199999999997</v>
      </c>
    </row>
    <row r="694" spans="1:13">
      <c r="A694" s="13" t="s">
        <v>44</v>
      </c>
      <c r="H694" s="14"/>
      <c r="I694" t="s">
        <v>45</v>
      </c>
      <c r="J694" s="14"/>
      <c r="L694" s="14"/>
      <c r="M694" s="20"/>
    </row>
    <row r="695" spans="1:13">
      <c r="A695" s="13" t="s">
        <v>46</v>
      </c>
      <c r="H695" s="14"/>
      <c r="I695" t="s">
        <v>47</v>
      </c>
      <c r="J695" s="14"/>
      <c r="K695" s="95">
        <v>0.03</v>
      </c>
      <c r="L695" s="96"/>
      <c r="M695" s="20">
        <f>K695*12*I665</f>
        <v>178.95599999999999</v>
      </c>
    </row>
    <row r="696" spans="1:13">
      <c r="A696" s="92" t="s">
        <v>48</v>
      </c>
      <c r="B696" s="93"/>
      <c r="C696" s="93"/>
      <c r="D696" s="93"/>
      <c r="E696" s="93"/>
      <c r="F696" s="93"/>
      <c r="G696" s="93"/>
      <c r="H696" s="94"/>
      <c r="J696" s="14"/>
      <c r="K696" s="88">
        <f>K697+K698+K699+K700</f>
        <v>0.66</v>
      </c>
      <c r="L696" s="89"/>
      <c r="M696" s="47">
        <f>M697+M698+M699+M700</f>
        <v>3937.0320000000002</v>
      </c>
    </row>
    <row r="697" spans="1:13">
      <c r="A697" s="13" t="s">
        <v>49</v>
      </c>
      <c r="H697" s="14"/>
      <c r="I697" t="s">
        <v>40</v>
      </c>
      <c r="J697" s="14"/>
      <c r="K697" s="95">
        <v>0.19</v>
      </c>
      <c r="L697" s="96"/>
      <c r="M697" s="20">
        <f>K697*12*I665</f>
        <v>1133.3880000000001</v>
      </c>
    </row>
    <row r="698" spans="1:13">
      <c r="A698" s="13" t="s">
        <v>50</v>
      </c>
      <c r="H698" s="14"/>
      <c r="I698" t="s">
        <v>51</v>
      </c>
      <c r="J698" s="14"/>
      <c r="K698" s="95">
        <v>0.05</v>
      </c>
      <c r="L698" s="96"/>
      <c r="M698" s="20">
        <f>K698*12*I665</f>
        <v>298.26000000000005</v>
      </c>
    </row>
    <row r="699" spans="1:13">
      <c r="A699" s="13" t="s">
        <v>52</v>
      </c>
      <c r="H699" s="14"/>
      <c r="I699" t="s">
        <v>36</v>
      </c>
      <c r="J699" s="14"/>
      <c r="K699" s="95">
        <v>0.39</v>
      </c>
      <c r="L699" s="96"/>
      <c r="M699" s="20">
        <f>K699*12*I665</f>
        <v>2326.4279999999999</v>
      </c>
    </row>
    <row r="700" spans="1:13">
      <c r="A700" s="13" t="s">
        <v>53</v>
      </c>
      <c r="H700" s="14"/>
      <c r="I700" t="s">
        <v>40</v>
      </c>
      <c r="J700" s="14"/>
      <c r="K700" s="97">
        <v>0.03</v>
      </c>
      <c r="L700" s="98"/>
      <c r="M700" s="22">
        <f>K700*12*I665</f>
        <v>178.95599999999999</v>
      </c>
    </row>
    <row r="701" spans="1:13" ht="15.75">
      <c r="A701" s="65" t="s">
        <v>84</v>
      </c>
      <c r="B701" s="66"/>
      <c r="C701" s="66"/>
      <c r="D701" s="66"/>
      <c r="E701" s="66"/>
      <c r="F701" s="66"/>
      <c r="G701" s="66"/>
      <c r="H701" s="67"/>
      <c r="I701" s="11"/>
      <c r="J701" s="23"/>
      <c r="K701" s="68">
        <f>K702+K703+K705+K707+K708</f>
        <v>0.53</v>
      </c>
      <c r="L701" s="69"/>
      <c r="M701" s="49">
        <f>M702+M703+M705+M707+M708</f>
        <v>3161.556</v>
      </c>
    </row>
    <row r="702" spans="1:13">
      <c r="A702" s="33" t="s">
        <v>54</v>
      </c>
      <c r="B702" s="7"/>
      <c r="C702" s="1"/>
      <c r="D702" s="1"/>
      <c r="E702" s="1"/>
      <c r="F702" s="1"/>
      <c r="G702" s="1"/>
      <c r="H702" s="14"/>
      <c r="I702" s="75" t="s">
        <v>55</v>
      </c>
      <c r="J702" s="76"/>
      <c r="K702" s="99">
        <v>0.37</v>
      </c>
      <c r="L702" s="100"/>
      <c r="M702" s="20">
        <f>K702*12*I665</f>
        <v>2207.1239999999998</v>
      </c>
    </row>
    <row r="703" spans="1:13">
      <c r="A703" s="33" t="s">
        <v>56</v>
      </c>
      <c r="B703" s="7"/>
      <c r="C703" s="1"/>
      <c r="D703" s="1"/>
      <c r="E703" s="1"/>
      <c r="F703" s="1"/>
      <c r="G703" s="1"/>
      <c r="H703" s="14"/>
      <c r="I703" s="75" t="s">
        <v>57</v>
      </c>
      <c r="J703" s="76"/>
      <c r="K703" s="77">
        <v>0.06</v>
      </c>
      <c r="L703" s="78"/>
      <c r="M703" s="20">
        <f>K703*12*I665</f>
        <v>357.91199999999998</v>
      </c>
    </row>
    <row r="704" spans="1:13">
      <c r="A704" s="33" t="s">
        <v>58</v>
      </c>
      <c r="B704" s="7"/>
      <c r="C704" s="1"/>
      <c r="D704" s="1"/>
      <c r="E704" s="1"/>
      <c r="F704" s="1"/>
      <c r="G704" s="1"/>
      <c r="H704" s="14"/>
      <c r="I704" s="36"/>
      <c r="J704" s="27"/>
      <c r="K704" s="34"/>
      <c r="L704" s="55"/>
      <c r="M704" s="20"/>
    </row>
    <row r="705" spans="1:13">
      <c r="A705" s="33" t="s">
        <v>59</v>
      </c>
      <c r="B705" s="7"/>
      <c r="C705" s="1"/>
      <c r="D705" s="1"/>
      <c r="E705" s="1"/>
      <c r="F705" s="1"/>
      <c r="G705" s="1"/>
      <c r="H705" s="14"/>
      <c r="I705" s="75" t="s">
        <v>60</v>
      </c>
      <c r="J705" s="76"/>
      <c r="K705" s="77">
        <v>0.04</v>
      </c>
      <c r="L705" s="78"/>
      <c r="M705" s="20">
        <f>K705*12*I665</f>
        <v>238.608</v>
      </c>
    </row>
    <row r="706" spans="1:13">
      <c r="A706" s="33" t="s">
        <v>61</v>
      </c>
      <c r="B706" s="7"/>
      <c r="C706" s="1"/>
      <c r="D706" s="1"/>
      <c r="E706" s="1"/>
      <c r="F706" s="1"/>
      <c r="G706" s="1"/>
      <c r="H706" s="14"/>
      <c r="I706" s="36"/>
      <c r="J706" s="27"/>
      <c r="K706" s="34"/>
      <c r="L706" s="55"/>
      <c r="M706" s="20"/>
    </row>
    <row r="707" spans="1:13">
      <c r="A707" s="33" t="s">
        <v>62</v>
      </c>
      <c r="B707" s="7"/>
      <c r="C707" s="1"/>
      <c r="D707" s="1"/>
      <c r="E707" s="1"/>
      <c r="F707" s="1"/>
      <c r="G707" s="1"/>
      <c r="H707" s="14"/>
      <c r="I707" s="75" t="s">
        <v>63</v>
      </c>
      <c r="J707" s="76"/>
      <c r="K707" s="77">
        <v>0.03</v>
      </c>
      <c r="L707" s="78"/>
      <c r="M707" s="20">
        <f>K707*12*I665</f>
        <v>178.95599999999999</v>
      </c>
    </row>
    <row r="708" spans="1:13">
      <c r="A708" s="42" t="s">
        <v>64</v>
      </c>
      <c r="B708" s="7"/>
      <c r="C708" s="1"/>
      <c r="D708" s="1"/>
      <c r="E708" s="1"/>
      <c r="F708" s="1"/>
      <c r="G708" s="1"/>
      <c r="H708" s="14"/>
      <c r="I708" s="75" t="s">
        <v>63</v>
      </c>
      <c r="J708" s="76"/>
      <c r="K708" s="79">
        <v>0.03</v>
      </c>
      <c r="L708" s="80"/>
      <c r="M708" s="22">
        <f>K708*12*I665</f>
        <v>178.95599999999999</v>
      </c>
    </row>
    <row r="709" spans="1:13" ht="15.75">
      <c r="A709" s="65" t="s">
        <v>0</v>
      </c>
      <c r="B709" s="66"/>
      <c r="C709" s="66"/>
      <c r="D709" s="66"/>
      <c r="E709" s="66"/>
      <c r="F709" s="66"/>
      <c r="G709" s="66"/>
      <c r="H709" s="67"/>
      <c r="I709" s="11" t="s">
        <v>65</v>
      </c>
      <c r="J709" s="23"/>
      <c r="K709" s="81">
        <v>0.15</v>
      </c>
      <c r="L709" s="82"/>
      <c r="M709" s="49">
        <f>K709*12*I665</f>
        <v>894.78</v>
      </c>
    </row>
    <row r="710" spans="1:13" ht="15.75">
      <c r="A710" s="83" t="s">
        <v>85</v>
      </c>
      <c r="B710" s="84"/>
      <c r="C710" s="84"/>
      <c r="D710" s="84"/>
      <c r="E710" s="84"/>
      <c r="F710" s="84"/>
      <c r="G710" s="84"/>
      <c r="H710" s="85"/>
      <c r="J710" s="14"/>
      <c r="K710" s="86"/>
      <c r="L710" s="87"/>
      <c r="M710" s="20"/>
    </row>
    <row r="711" spans="1:13">
      <c r="A711" s="13" t="s">
        <v>67</v>
      </c>
      <c r="D711" s="5"/>
      <c r="H711" s="14"/>
      <c r="J711" s="14"/>
      <c r="K711" s="37"/>
      <c r="L711" s="38"/>
      <c r="M711" s="20"/>
    </row>
    <row r="712" spans="1:13">
      <c r="A712" s="13" t="s">
        <v>68</v>
      </c>
      <c r="D712" s="5"/>
      <c r="H712" s="14"/>
      <c r="J712" s="14"/>
      <c r="K712" s="37"/>
      <c r="L712" s="38"/>
      <c r="M712" s="20"/>
    </row>
    <row r="713" spans="1:13">
      <c r="A713" s="13" t="s">
        <v>69</v>
      </c>
      <c r="D713" s="5"/>
      <c r="H713" s="14"/>
      <c r="J713" s="14"/>
      <c r="K713" s="37"/>
      <c r="L713" s="38"/>
      <c r="M713" s="20"/>
    </row>
    <row r="714" spans="1:13">
      <c r="A714" s="13" t="s">
        <v>70</v>
      </c>
      <c r="D714" s="5"/>
      <c r="F714" s="3"/>
      <c r="H714" s="14"/>
      <c r="J714" s="14"/>
      <c r="K714" s="37"/>
      <c r="L714" s="38"/>
      <c r="M714" s="20"/>
    </row>
    <row r="715" spans="1:13">
      <c r="A715" s="13" t="s">
        <v>71</v>
      </c>
      <c r="H715" s="14"/>
      <c r="J715" s="14"/>
      <c r="K715" s="88">
        <v>2.87</v>
      </c>
      <c r="L715" s="89"/>
      <c r="M715" s="47">
        <f>K715*12*I665</f>
        <v>17120.124</v>
      </c>
    </row>
    <row r="716" spans="1:13">
      <c r="A716" s="13" t="s">
        <v>72</v>
      </c>
      <c r="H716" s="14"/>
      <c r="J716" s="14"/>
      <c r="L716" s="14"/>
      <c r="M716" s="20"/>
    </row>
    <row r="717" spans="1:13">
      <c r="A717" s="13" t="s">
        <v>73</v>
      </c>
      <c r="H717" s="14"/>
      <c r="J717" s="14"/>
      <c r="L717" s="14"/>
      <c r="M717" s="20"/>
    </row>
    <row r="718" spans="1:13">
      <c r="A718" s="15" t="s">
        <v>74</v>
      </c>
      <c r="B718" s="9"/>
      <c r="C718" s="9"/>
      <c r="D718" s="9"/>
      <c r="E718" s="9"/>
      <c r="F718" s="9"/>
      <c r="G718" s="9"/>
      <c r="H718" s="16"/>
      <c r="I718" s="9"/>
      <c r="J718" s="16"/>
      <c r="K718" s="9"/>
      <c r="L718" s="16"/>
      <c r="M718" s="22"/>
    </row>
    <row r="719" spans="1:13">
      <c r="A719" s="70" t="s">
        <v>66</v>
      </c>
      <c r="B719" s="71"/>
      <c r="C719" s="71"/>
      <c r="D719" s="71"/>
      <c r="E719" s="71"/>
      <c r="F719" s="71"/>
      <c r="G719" s="71"/>
      <c r="H719" s="72"/>
      <c r="J719" s="25"/>
      <c r="K719" s="68">
        <f>K671+K678+K684+K687+K709+K701+K715+K681</f>
        <v>16</v>
      </c>
      <c r="L719" s="69"/>
      <c r="M719" s="22">
        <f>M665+M681+M684+M687+M701+M709+M715</f>
        <v>95443.199999999997</v>
      </c>
    </row>
    <row r="720" spans="1:13">
      <c r="A720" s="70" t="s">
        <v>4</v>
      </c>
      <c r="B720" s="71"/>
      <c r="C720" s="71"/>
      <c r="D720" s="71"/>
      <c r="E720" s="71"/>
      <c r="F720" s="71"/>
      <c r="G720" s="71"/>
      <c r="H720" s="72"/>
      <c r="I720" s="11"/>
      <c r="J720" s="24"/>
      <c r="K720" s="90">
        <v>17.32</v>
      </c>
      <c r="L720" s="91"/>
      <c r="M720" s="22">
        <f>K720*12*I665</f>
        <v>103317.26400000001</v>
      </c>
    </row>
    <row r="721" spans="1:13" ht="15.75">
      <c r="A721" s="65" t="s">
        <v>77</v>
      </c>
      <c r="B721" s="66"/>
      <c r="C721" s="66"/>
      <c r="D721" s="66"/>
      <c r="E721" s="66"/>
      <c r="F721" s="66"/>
      <c r="G721" s="66"/>
      <c r="H721" s="67"/>
      <c r="I721" s="11"/>
      <c r="J721" s="23"/>
      <c r="K721" s="68">
        <v>3.15</v>
      </c>
      <c r="L721" s="69"/>
      <c r="M721" s="22">
        <f>K721*12*I665</f>
        <v>18790.38</v>
      </c>
    </row>
    <row r="722" spans="1:13" ht="15.75">
      <c r="A722" s="65" t="s">
        <v>78</v>
      </c>
      <c r="B722" s="66"/>
      <c r="C722" s="66"/>
      <c r="D722" s="66"/>
      <c r="E722" s="66"/>
      <c r="F722" s="66"/>
      <c r="G722" s="66"/>
      <c r="H722" s="67"/>
      <c r="I722" s="11"/>
      <c r="J722" s="23"/>
      <c r="K722" s="68">
        <v>0.99</v>
      </c>
      <c r="L722" s="69"/>
      <c r="M722" s="22">
        <f>K722*12*I665</f>
        <v>5905.5479999999998</v>
      </c>
    </row>
    <row r="723" spans="1:13">
      <c r="A723" s="70" t="s">
        <v>75</v>
      </c>
      <c r="B723" s="71"/>
      <c r="C723" s="71"/>
      <c r="D723" s="71"/>
      <c r="E723" s="71"/>
      <c r="F723" s="71"/>
      <c r="G723" s="71"/>
      <c r="H723" s="72"/>
      <c r="I723" s="11"/>
      <c r="J723" s="24"/>
      <c r="K723" s="68">
        <f>K719+K721+K722+K720</f>
        <v>37.459999999999994</v>
      </c>
      <c r="L723" s="69"/>
      <c r="M723" s="22">
        <f>M719+M720+M721+M722</f>
        <v>223456.39200000002</v>
      </c>
    </row>
    <row r="725" spans="1:13">
      <c r="A725" s="101" t="s">
        <v>7</v>
      </c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</row>
    <row r="726" spans="1:13">
      <c r="A726" s="102" t="s">
        <v>76</v>
      </c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</row>
    <row r="727" spans="1:13">
      <c r="A727" s="103" t="s">
        <v>102</v>
      </c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</row>
    <row r="728" spans="1:13">
      <c r="A728" s="17"/>
      <c r="B728" s="19"/>
      <c r="C728" s="19" t="s">
        <v>8</v>
      </c>
      <c r="D728" s="19"/>
      <c r="E728" s="19"/>
      <c r="F728" s="19"/>
      <c r="G728" s="19"/>
      <c r="H728" s="18"/>
      <c r="I728" s="19" t="s">
        <v>9</v>
      </c>
      <c r="J728" s="18"/>
      <c r="K728" s="39" t="s">
        <v>10</v>
      </c>
      <c r="L728" s="40"/>
      <c r="M728" s="21"/>
    </row>
    <row r="729" spans="1:13">
      <c r="A729" s="13"/>
      <c r="B729" s="2"/>
      <c r="C729" s="2"/>
      <c r="D729" s="2"/>
      <c r="E729" s="2"/>
      <c r="F729" s="2"/>
      <c r="G729" s="2"/>
      <c r="H729" s="14"/>
      <c r="I729" s="2"/>
      <c r="J729" s="14"/>
      <c r="K729" s="26" t="s">
        <v>11</v>
      </c>
      <c r="L729" s="27"/>
      <c r="M729" s="45" t="s">
        <v>1</v>
      </c>
    </row>
    <row r="730" spans="1:13">
      <c r="A730" s="15"/>
      <c r="B730" s="9"/>
      <c r="C730" s="9"/>
      <c r="D730" s="9"/>
      <c r="E730" s="9"/>
      <c r="F730" s="9"/>
      <c r="G730" s="9"/>
      <c r="H730" s="16"/>
      <c r="I730" s="104" t="s">
        <v>87</v>
      </c>
      <c r="J730" s="105"/>
      <c r="K730" s="9" t="s">
        <v>12</v>
      </c>
      <c r="L730" s="16"/>
      <c r="M730" s="46" t="s">
        <v>86</v>
      </c>
    </row>
    <row r="731" spans="1:13">
      <c r="A731" s="70" t="s">
        <v>80</v>
      </c>
      <c r="B731" s="71"/>
      <c r="C731" s="71"/>
      <c r="D731" s="71"/>
      <c r="E731" s="71"/>
      <c r="F731" s="71"/>
      <c r="G731" s="71"/>
      <c r="H731" s="72"/>
      <c r="I731" s="106">
        <v>1480.6</v>
      </c>
      <c r="J731" s="107"/>
      <c r="K731" s="108">
        <f>K737+K744</f>
        <v>7.5</v>
      </c>
      <c r="L731" s="109"/>
      <c r="M731" s="22">
        <f>M737+M744</f>
        <v>133254</v>
      </c>
    </row>
    <row r="732" spans="1:13">
      <c r="A732" s="28" t="s">
        <v>13</v>
      </c>
      <c r="F732" s="2"/>
      <c r="H732" s="14"/>
      <c r="J732" s="14"/>
      <c r="L732" s="14"/>
      <c r="M732" s="20"/>
    </row>
    <row r="733" spans="1:13">
      <c r="A733" s="28" t="s">
        <v>14</v>
      </c>
      <c r="F733" s="2"/>
      <c r="H733" s="14"/>
      <c r="J733" s="14"/>
      <c r="L733" s="14"/>
      <c r="M733" s="20"/>
    </row>
    <row r="734" spans="1:13">
      <c r="A734" s="29" t="s">
        <v>15</v>
      </c>
      <c r="B734" s="4"/>
      <c r="C734" s="4"/>
      <c r="D734" s="4"/>
      <c r="E734" s="4"/>
      <c r="F734" s="6"/>
      <c r="G734" s="4"/>
      <c r="H734" s="30"/>
      <c r="J734" s="14"/>
      <c r="L734" s="14"/>
      <c r="M734" s="20"/>
    </row>
    <row r="735" spans="1:13">
      <c r="A735" s="29" t="s">
        <v>16</v>
      </c>
      <c r="B735" s="4"/>
      <c r="C735" s="4"/>
      <c r="D735" s="4"/>
      <c r="E735" s="4"/>
      <c r="F735" s="6"/>
      <c r="G735" s="4"/>
      <c r="H735" s="30"/>
      <c r="J735" s="14"/>
      <c r="L735" s="14"/>
      <c r="M735" s="20"/>
    </row>
    <row r="736" spans="1:13">
      <c r="A736" s="29" t="s">
        <v>17</v>
      </c>
      <c r="B736" s="4"/>
      <c r="C736" s="4"/>
      <c r="D736" s="4"/>
      <c r="E736" s="4"/>
      <c r="F736" s="6"/>
      <c r="G736" s="4"/>
      <c r="H736" s="30"/>
      <c r="J736" s="14"/>
      <c r="L736" s="14"/>
      <c r="M736" s="20"/>
    </row>
    <row r="737" spans="1:13">
      <c r="A737" s="29" t="s">
        <v>18</v>
      </c>
      <c r="B737" s="4"/>
      <c r="C737" s="4"/>
      <c r="D737" s="4"/>
      <c r="E737" s="4"/>
      <c r="F737" s="6"/>
      <c r="G737" s="4"/>
      <c r="H737" s="30"/>
      <c r="J737" s="14"/>
      <c r="K737" s="95">
        <v>4.12</v>
      </c>
      <c r="L737" s="96"/>
      <c r="M737" s="20">
        <f>K737*I731*12</f>
        <v>73200.864000000001</v>
      </c>
    </row>
    <row r="738" spans="1:13">
      <c r="A738" s="29" t="s">
        <v>19</v>
      </c>
      <c r="B738" s="4"/>
      <c r="C738" s="4"/>
      <c r="D738" s="4"/>
      <c r="E738" s="4"/>
      <c r="F738" s="6"/>
      <c r="G738" s="4"/>
      <c r="H738" s="30"/>
      <c r="J738" s="14"/>
      <c r="L738" s="14"/>
      <c r="M738" s="20"/>
    </row>
    <row r="739" spans="1:13">
      <c r="A739" s="29" t="s">
        <v>20</v>
      </c>
      <c r="B739" s="4"/>
      <c r="C739" s="4"/>
      <c r="D739" s="4"/>
      <c r="E739" s="4"/>
      <c r="F739" s="6"/>
      <c r="G739" s="4"/>
      <c r="H739" s="30"/>
      <c r="J739" s="14"/>
      <c r="L739" s="14"/>
      <c r="M739" s="20"/>
    </row>
    <row r="740" spans="1:13">
      <c r="A740" s="29" t="s">
        <v>21</v>
      </c>
      <c r="B740" s="4"/>
      <c r="C740" s="4"/>
      <c r="D740" s="4"/>
      <c r="E740" s="4"/>
      <c r="F740" s="6"/>
      <c r="G740" s="4"/>
      <c r="H740" s="30"/>
      <c r="J740" s="14"/>
      <c r="L740" s="14"/>
      <c r="M740" s="20"/>
    </row>
    <row r="741" spans="1:13">
      <c r="A741" s="28" t="s">
        <v>22</v>
      </c>
      <c r="B741" s="4"/>
      <c r="C741" s="4"/>
      <c r="D741" s="4"/>
      <c r="E741" s="4"/>
      <c r="F741" s="6"/>
      <c r="G741" s="4"/>
      <c r="H741" s="30"/>
      <c r="J741" s="14"/>
      <c r="L741" s="14"/>
      <c r="M741" s="20"/>
    </row>
    <row r="742" spans="1:13">
      <c r="A742" s="29" t="s">
        <v>23</v>
      </c>
      <c r="B742" s="4"/>
      <c r="C742" s="4"/>
      <c r="D742" s="4"/>
      <c r="E742" s="4"/>
      <c r="F742" s="6"/>
      <c r="G742" s="4"/>
      <c r="H742" s="30"/>
      <c r="J742" s="14"/>
      <c r="L742" s="14"/>
      <c r="M742" s="20"/>
    </row>
    <row r="743" spans="1:13">
      <c r="A743" s="29" t="s">
        <v>24</v>
      </c>
      <c r="B743" s="4"/>
      <c r="C743" s="4"/>
      <c r="D743" s="4"/>
      <c r="E743" s="4"/>
      <c r="F743" s="6"/>
      <c r="G743" s="4"/>
      <c r="H743" s="30"/>
      <c r="J743" s="14"/>
      <c r="L743" s="14"/>
      <c r="M743" s="20"/>
    </row>
    <row r="744" spans="1:13">
      <c r="A744" s="29" t="s">
        <v>25</v>
      </c>
      <c r="B744" s="4"/>
      <c r="C744" s="4"/>
      <c r="D744" s="4"/>
      <c r="E744" s="4"/>
      <c r="F744" s="6"/>
      <c r="G744" s="4"/>
      <c r="H744" s="30"/>
      <c r="J744" s="14"/>
      <c r="K744" s="95">
        <v>3.38</v>
      </c>
      <c r="L744" s="96"/>
      <c r="M744" s="20">
        <f>K744*I731*12</f>
        <v>60053.135999999999</v>
      </c>
    </row>
    <row r="745" spans="1:13">
      <c r="A745" s="29" t="s">
        <v>26</v>
      </c>
      <c r="B745" s="4"/>
      <c r="C745" s="4"/>
      <c r="D745" s="4"/>
      <c r="E745" s="4"/>
      <c r="F745" s="6"/>
      <c r="G745" s="4"/>
      <c r="H745" s="30"/>
      <c r="J745" s="14"/>
      <c r="L745" s="14"/>
      <c r="M745" s="20"/>
    </row>
    <row r="746" spans="1:13">
      <c r="A746" s="31" t="s">
        <v>27</v>
      </c>
      <c r="B746" s="10"/>
      <c r="C746" s="10"/>
      <c r="D746" s="10"/>
      <c r="E746" s="10"/>
      <c r="F746" s="10"/>
      <c r="G746" s="10"/>
      <c r="H746" s="32"/>
      <c r="I746" s="9"/>
      <c r="J746" s="16"/>
      <c r="K746" s="9"/>
      <c r="L746" s="16"/>
      <c r="M746" s="22"/>
    </row>
    <row r="747" spans="1:13" ht="15.75">
      <c r="A747" s="65" t="s">
        <v>81</v>
      </c>
      <c r="B747" s="66"/>
      <c r="C747" s="66"/>
      <c r="D747" s="66"/>
      <c r="E747" s="66"/>
      <c r="F747" s="66"/>
      <c r="G747" s="66"/>
      <c r="H747" s="67"/>
      <c r="I747" s="11"/>
      <c r="J747" s="23"/>
      <c r="K747" s="63">
        <v>2.2400000000000002</v>
      </c>
      <c r="L747" s="64"/>
      <c r="M747" s="12">
        <f>K747*12*I731</f>
        <v>39798.527999999998</v>
      </c>
    </row>
    <row r="748" spans="1:13">
      <c r="A748" s="110" t="s">
        <v>82</v>
      </c>
      <c r="B748" s="111"/>
      <c r="C748" s="111"/>
      <c r="D748" s="111"/>
      <c r="E748" s="111"/>
      <c r="F748" s="111"/>
      <c r="G748" s="111"/>
      <c r="H748" s="112"/>
      <c r="I748" s="2" t="s">
        <v>28</v>
      </c>
      <c r="J748" s="14"/>
      <c r="K748" s="2"/>
      <c r="L748" s="14"/>
      <c r="M748" s="20"/>
    </row>
    <row r="749" spans="1:13">
      <c r="A749" s="13"/>
      <c r="B749" s="2"/>
      <c r="C749" s="2"/>
      <c r="D749" s="2"/>
      <c r="E749" s="2"/>
      <c r="F749" s="2"/>
      <c r="G749" s="2"/>
      <c r="H749" s="14"/>
      <c r="I749" s="2" t="s">
        <v>29</v>
      </c>
      <c r="J749" s="14"/>
      <c r="K749" s="2"/>
      <c r="L749" s="14"/>
      <c r="M749" s="20"/>
    </row>
    <row r="750" spans="1:13">
      <c r="A750" s="13"/>
      <c r="B750" s="2"/>
      <c r="C750" s="2"/>
      <c r="D750" s="2"/>
      <c r="E750" s="2"/>
      <c r="F750" s="2"/>
      <c r="G750" s="2"/>
      <c r="H750" s="14"/>
      <c r="I750" s="2" t="s">
        <v>30</v>
      </c>
      <c r="J750" s="14"/>
      <c r="K750" s="88">
        <v>1.1200000000000001</v>
      </c>
      <c r="L750" s="89"/>
      <c r="M750" s="20">
        <f>K750*12*I731</f>
        <v>19899.263999999999</v>
      </c>
    </row>
    <row r="751" spans="1:13">
      <c r="A751" s="13"/>
      <c r="B751" s="2"/>
      <c r="C751" s="2"/>
      <c r="D751" s="2"/>
      <c r="E751" s="2"/>
      <c r="F751" s="2"/>
      <c r="G751" s="2"/>
      <c r="H751" s="14"/>
      <c r="I751" s="2" t="s">
        <v>31</v>
      </c>
      <c r="J751" s="14"/>
      <c r="K751" s="2"/>
      <c r="L751" s="14"/>
      <c r="M751" s="20"/>
    </row>
    <row r="752" spans="1:13">
      <c r="A752" s="15"/>
      <c r="B752" s="9"/>
      <c r="C752" s="9"/>
      <c r="D752" s="9"/>
      <c r="E752" s="9"/>
      <c r="F752" s="9"/>
      <c r="G752" s="9"/>
      <c r="H752" s="16"/>
      <c r="I752" s="9" t="s">
        <v>32</v>
      </c>
      <c r="J752" s="16"/>
      <c r="K752" s="9"/>
      <c r="L752" s="16"/>
      <c r="M752" s="22"/>
    </row>
    <row r="753" spans="1:13">
      <c r="A753" s="70" t="s">
        <v>5</v>
      </c>
      <c r="B753" s="71"/>
      <c r="C753" s="71"/>
      <c r="D753" s="71"/>
      <c r="E753" s="71"/>
      <c r="F753" s="71"/>
      <c r="G753" s="71"/>
      <c r="H753" s="72"/>
      <c r="I753" s="41" t="s">
        <v>33</v>
      </c>
      <c r="J753" s="23"/>
      <c r="K753" s="68">
        <v>0.35</v>
      </c>
      <c r="L753" s="69"/>
      <c r="M753" s="12">
        <f>K753*12*I731</f>
        <v>6218.5199999999986</v>
      </c>
    </row>
    <row r="754" spans="1:13">
      <c r="A754" s="113" t="s">
        <v>83</v>
      </c>
      <c r="B754" s="114"/>
      <c r="C754" s="114"/>
      <c r="D754" s="114"/>
      <c r="E754" s="114"/>
      <c r="F754" s="114"/>
      <c r="G754" s="114"/>
      <c r="H754" s="115"/>
      <c r="I754" s="43"/>
      <c r="J754" s="14"/>
      <c r="K754" s="116">
        <f>K755+K763</f>
        <v>1.59</v>
      </c>
      <c r="L754" s="117"/>
      <c r="M754" s="48">
        <f>M755+M763</f>
        <v>28249.847999999998</v>
      </c>
    </row>
    <row r="755" spans="1:13">
      <c r="A755" s="92" t="s">
        <v>34</v>
      </c>
      <c r="B755" s="93"/>
      <c r="C755" s="93"/>
      <c r="D755" s="93"/>
      <c r="E755" s="93"/>
      <c r="F755" s="93"/>
      <c r="G755" s="93"/>
      <c r="H755" s="94"/>
      <c r="J755" s="14"/>
      <c r="K755" s="88">
        <f>K756+K757+K758+K760+K762</f>
        <v>0.93</v>
      </c>
      <c r="L755" s="89"/>
      <c r="M755" s="47">
        <f>M756+M757+M758+M760+M762</f>
        <v>16523.495999999999</v>
      </c>
    </row>
    <row r="756" spans="1:13">
      <c r="A756" s="13" t="s">
        <v>35</v>
      </c>
      <c r="H756" s="14"/>
      <c r="I756" t="s">
        <v>36</v>
      </c>
      <c r="J756" s="14"/>
      <c r="K756" s="95">
        <v>0.33</v>
      </c>
      <c r="L756" s="96"/>
      <c r="M756" s="20">
        <f>K756*12*I731</f>
        <v>5863.1759999999995</v>
      </c>
    </row>
    <row r="757" spans="1:13">
      <c r="A757" s="13" t="s">
        <v>37</v>
      </c>
      <c r="H757" s="14"/>
      <c r="I757" t="s">
        <v>38</v>
      </c>
      <c r="J757" s="14"/>
      <c r="K757" s="95">
        <v>0.15</v>
      </c>
      <c r="L757" s="96"/>
      <c r="M757" s="20">
        <f>K757*12*I731</f>
        <v>2665.0799999999995</v>
      </c>
    </row>
    <row r="758" spans="1:13">
      <c r="A758" s="13" t="s">
        <v>39</v>
      </c>
      <c r="H758" s="14"/>
      <c r="I758" t="s">
        <v>40</v>
      </c>
      <c r="J758" s="14"/>
      <c r="K758" s="95">
        <v>7.0000000000000007E-2</v>
      </c>
      <c r="L758" s="96"/>
      <c r="M758" s="20">
        <f>K758*12*I731</f>
        <v>1243.704</v>
      </c>
    </row>
    <row r="759" spans="1:13">
      <c r="A759" s="13" t="s">
        <v>41</v>
      </c>
      <c r="H759" s="14"/>
      <c r="J759" s="14"/>
      <c r="L759" s="14"/>
      <c r="M759" s="20"/>
    </row>
    <row r="760" spans="1:13">
      <c r="A760" s="13" t="s">
        <v>42</v>
      </c>
      <c r="H760" s="14"/>
      <c r="I760" t="s">
        <v>43</v>
      </c>
      <c r="J760" s="14"/>
      <c r="K760" s="95">
        <v>0.35</v>
      </c>
      <c r="L760" s="96"/>
      <c r="M760" s="20">
        <f>K760*12*I731</f>
        <v>6218.5199999999986</v>
      </c>
    </row>
    <row r="761" spans="1:13">
      <c r="A761" s="13" t="s">
        <v>44</v>
      </c>
      <c r="H761" s="14"/>
      <c r="I761" t="s">
        <v>45</v>
      </c>
      <c r="J761" s="14"/>
      <c r="L761" s="14"/>
      <c r="M761" s="20"/>
    </row>
    <row r="762" spans="1:13">
      <c r="A762" s="13" t="s">
        <v>46</v>
      </c>
      <c r="H762" s="14"/>
      <c r="I762" t="s">
        <v>47</v>
      </c>
      <c r="J762" s="14"/>
      <c r="K762" s="95">
        <v>0.03</v>
      </c>
      <c r="L762" s="96"/>
      <c r="M762" s="20">
        <f>K762*12*I731</f>
        <v>533.01599999999996</v>
      </c>
    </row>
    <row r="763" spans="1:13">
      <c r="A763" s="92" t="s">
        <v>48</v>
      </c>
      <c r="B763" s="93"/>
      <c r="C763" s="93"/>
      <c r="D763" s="93"/>
      <c r="E763" s="93"/>
      <c r="F763" s="93"/>
      <c r="G763" s="93"/>
      <c r="H763" s="94"/>
      <c r="J763" s="14"/>
      <c r="K763" s="88">
        <f>K764+K765+K766+K767</f>
        <v>0.66</v>
      </c>
      <c r="L763" s="89"/>
      <c r="M763" s="47">
        <f>M764+M765+M766+M767</f>
        <v>11726.351999999999</v>
      </c>
    </row>
    <row r="764" spans="1:13">
      <c r="A764" s="13" t="s">
        <v>49</v>
      </c>
      <c r="H764" s="14"/>
      <c r="I764" t="s">
        <v>40</v>
      </c>
      <c r="J764" s="14"/>
      <c r="K764" s="95">
        <v>0.19</v>
      </c>
      <c r="L764" s="96"/>
      <c r="M764" s="20">
        <f>K764*12*I731</f>
        <v>3375.768</v>
      </c>
    </row>
    <row r="765" spans="1:13">
      <c r="A765" s="13" t="s">
        <v>50</v>
      </c>
      <c r="H765" s="14"/>
      <c r="I765" t="s">
        <v>51</v>
      </c>
      <c r="J765" s="14"/>
      <c r="K765" s="95">
        <v>0.05</v>
      </c>
      <c r="L765" s="96"/>
      <c r="M765" s="20">
        <f>K765*12*I731</f>
        <v>888.36000000000013</v>
      </c>
    </row>
    <row r="766" spans="1:13">
      <c r="A766" s="13" t="s">
        <v>52</v>
      </c>
      <c r="H766" s="14"/>
      <c r="I766" t="s">
        <v>36</v>
      </c>
      <c r="J766" s="14"/>
      <c r="K766" s="95">
        <v>0.39</v>
      </c>
      <c r="L766" s="96"/>
      <c r="M766" s="20">
        <f>K766*12*I731</f>
        <v>6929.2079999999987</v>
      </c>
    </row>
    <row r="767" spans="1:13">
      <c r="A767" s="13" t="s">
        <v>53</v>
      </c>
      <c r="H767" s="14"/>
      <c r="I767" t="s">
        <v>40</v>
      </c>
      <c r="J767" s="14"/>
      <c r="K767" s="97">
        <v>0.03</v>
      </c>
      <c r="L767" s="98"/>
      <c r="M767" s="22">
        <f>K767*12*I731</f>
        <v>533.01599999999996</v>
      </c>
    </row>
    <row r="768" spans="1:13" ht="15.75">
      <c r="A768" s="65" t="s">
        <v>84</v>
      </c>
      <c r="B768" s="66"/>
      <c r="C768" s="66"/>
      <c r="D768" s="66"/>
      <c r="E768" s="66"/>
      <c r="F768" s="66"/>
      <c r="G768" s="66"/>
      <c r="H768" s="67"/>
      <c r="I768" s="11"/>
      <c r="J768" s="23"/>
      <c r="K768" s="68">
        <f>K769+K770+K772+K774+K775</f>
        <v>0.53</v>
      </c>
      <c r="L768" s="69"/>
      <c r="M768" s="49">
        <f>M769+M770+M772+M774+M775</f>
        <v>9416.6159999999982</v>
      </c>
    </row>
    <row r="769" spans="1:13">
      <c r="A769" s="33" t="s">
        <v>54</v>
      </c>
      <c r="B769" s="7"/>
      <c r="C769" s="1"/>
      <c r="D769" s="1"/>
      <c r="E769" s="1"/>
      <c r="F769" s="1"/>
      <c r="G769" s="1"/>
      <c r="H769" s="14"/>
      <c r="I769" s="75" t="s">
        <v>55</v>
      </c>
      <c r="J769" s="76"/>
      <c r="K769" s="99">
        <v>0.37</v>
      </c>
      <c r="L769" s="100"/>
      <c r="M769" s="20">
        <f>K769*12*I731</f>
        <v>6573.8639999999987</v>
      </c>
    </row>
    <row r="770" spans="1:13">
      <c r="A770" s="33" t="s">
        <v>56</v>
      </c>
      <c r="B770" s="7"/>
      <c r="C770" s="1"/>
      <c r="D770" s="1"/>
      <c r="E770" s="1"/>
      <c r="F770" s="1"/>
      <c r="G770" s="1"/>
      <c r="H770" s="14"/>
      <c r="I770" s="75" t="s">
        <v>57</v>
      </c>
      <c r="J770" s="76"/>
      <c r="K770" s="77">
        <v>0.06</v>
      </c>
      <c r="L770" s="78"/>
      <c r="M770" s="20">
        <f>K770*12*I731</f>
        <v>1066.0319999999999</v>
      </c>
    </row>
    <row r="771" spans="1:13">
      <c r="A771" s="33" t="s">
        <v>58</v>
      </c>
      <c r="B771" s="7"/>
      <c r="C771" s="1"/>
      <c r="D771" s="1"/>
      <c r="E771" s="1"/>
      <c r="F771" s="1"/>
      <c r="G771" s="1"/>
      <c r="H771" s="14"/>
      <c r="I771" s="36"/>
      <c r="J771" s="27"/>
      <c r="K771" s="34"/>
      <c r="L771" s="55"/>
      <c r="M771" s="20"/>
    </row>
    <row r="772" spans="1:13">
      <c r="A772" s="33" t="s">
        <v>59</v>
      </c>
      <c r="B772" s="7"/>
      <c r="C772" s="1"/>
      <c r="D772" s="1"/>
      <c r="E772" s="1"/>
      <c r="F772" s="1"/>
      <c r="G772" s="1"/>
      <c r="H772" s="14"/>
      <c r="I772" s="75" t="s">
        <v>60</v>
      </c>
      <c r="J772" s="76"/>
      <c r="K772" s="77">
        <v>0.04</v>
      </c>
      <c r="L772" s="78"/>
      <c r="M772" s="20">
        <f>K772*12*I731</f>
        <v>710.68799999999987</v>
      </c>
    </row>
    <row r="773" spans="1:13">
      <c r="A773" s="33" t="s">
        <v>61</v>
      </c>
      <c r="B773" s="7"/>
      <c r="C773" s="1"/>
      <c r="D773" s="1"/>
      <c r="E773" s="1"/>
      <c r="F773" s="1"/>
      <c r="G773" s="1"/>
      <c r="H773" s="14"/>
      <c r="I773" s="36"/>
      <c r="J773" s="27"/>
      <c r="K773" s="34"/>
      <c r="L773" s="55"/>
      <c r="M773" s="20"/>
    </row>
    <row r="774" spans="1:13">
      <c r="A774" s="33" t="s">
        <v>62</v>
      </c>
      <c r="B774" s="7"/>
      <c r="C774" s="1"/>
      <c r="D774" s="1"/>
      <c r="E774" s="1"/>
      <c r="F774" s="1"/>
      <c r="G774" s="1"/>
      <c r="H774" s="14"/>
      <c r="I774" s="75" t="s">
        <v>63</v>
      </c>
      <c r="J774" s="76"/>
      <c r="K774" s="77">
        <v>0.03</v>
      </c>
      <c r="L774" s="78"/>
      <c r="M774" s="20">
        <f>K774*12*I731</f>
        <v>533.01599999999996</v>
      </c>
    </row>
    <row r="775" spans="1:13">
      <c r="A775" s="42" t="s">
        <v>64</v>
      </c>
      <c r="B775" s="7"/>
      <c r="C775" s="1"/>
      <c r="D775" s="1"/>
      <c r="E775" s="1"/>
      <c r="F775" s="1"/>
      <c r="G775" s="1"/>
      <c r="H775" s="14"/>
      <c r="I775" s="75" t="s">
        <v>63</v>
      </c>
      <c r="J775" s="76"/>
      <c r="K775" s="79">
        <v>0.03</v>
      </c>
      <c r="L775" s="80"/>
      <c r="M775" s="22">
        <f>K775*12*I731</f>
        <v>533.01599999999996</v>
      </c>
    </row>
    <row r="776" spans="1:13" ht="15.75">
      <c r="A776" s="65" t="s">
        <v>0</v>
      </c>
      <c r="B776" s="66"/>
      <c r="C776" s="66"/>
      <c r="D776" s="66"/>
      <c r="E776" s="66"/>
      <c r="F776" s="66"/>
      <c r="G776" s="66"/>
      <c r="H776" s="67"/>
      <c r="I776" s="11" t="s">
        <v>65</v>
      </c>
      <c r="J776" s="23"/>
      <c r="K776" s="81">
        <v>0.15</v>
      </c>
      <c r="L776" s="82"/>
      <c r="M776" s="49">
        <f>K776*12*I731</f>
        <v>2665.0799999999995</v>
      </c>
    </row>
    <row r="777" spans="1:13" ht="15.75">
      <c r="A777" s="83" t="s">
        <v>85</v>
      </c>
      <c r="B777" s="84"/>
      <c r="C777" s="84"/>
      <c r="D777" s="84"/>
      <c r="E777" s="84"/>
      <c r="F777" s="84"/>
      <c r="G777" s="84"/>
      <c r="H777" s="85"/>
      <c r="J777" s="14"/>
      <c r="K777" s="86"/>
      <c r="L777" s="87"/>
      <c r="M777" s="20"/>
    </row>
    <row r="778" spans="1:13">
      <c r="A778" s="13" t="s">
        <v>67</v>
      </c>
      <c r="D778" s="5"/>
      <c r="H778" s="14"/>
      <c r="J778" s="14"/>
      <c r="K778" s="37"/>
      <c r="L778" s="38"/>
      <c r="M778" s="20"/>
    </row>
    <row r="779" spans="1:13">
      <c r="A779" s="13" t="s">
        <v>68</v>
      </c>
      <c r="D779" s="5"/>
      <c r="H779" s="14"/>
      <c r="J779" s="14"/>
      <c r="K779" s="37"/>
      <c r="L779" s="38"/>
      <c r="M779" s="20"/>
    </row>
    <row r="780" spans="1:13">
      <c r="A780" s="13" t="s">
        <v>69</v>
      </c>
      <c r="D780" s="5"/>
      <c r="H780" s="14"/>
      <c r="J780" s="14"/>
      <c r="K780" s="37"/>
      <c r="L780" s="38"/>
      <c r="M780" s="20"/>
    </row>
    <row r="781" spans="1:13">
      <c r="A781" s="13" t="s">
        <v>70</v>
      </c>
      <c r="D781" s="5"/>
      <c r="F781" s="3"/>
      <c r="H781" s="14"/>
      <c r="J781" s="14"/>
      <c r="K781" s="37"/>
      <c r="L781" s="38"/>
      <c r="M781" s="20"/>
    </row>
    <row r="782" spans="1:13">
      <c r="A782" s="13" t="s">
        <v>71</v>
      </c>
      <c r="H782" s="14"/>
      <c r="J782" s="14"/>
      <c r="K782" s="88">
        <v>2.91</v>
      </c>
      <c r="L782" s="89"/>
      <c r="M782" s="47">
        <f>K782*12*I731</f>
        <v>51702.551999999996</v>
      </c>
    </row>
    <row r="783" spans="1:13">
      <c r="A783" s="13" t="s">
        <v>72</v>
      </c>
      <c r="H783" s="14"/>
      <c r="J783" s="14"/>
      <c r="L783" s="14"/>
      <c r="M783" s="20"/>
    </row>
    <row r="784" spans="1:13">
      <c r="A784" s="13" t="s">
        <v>73</v>
      </c>
      <c r="H784" s="14"/>
      <c r="J784" s="14"/>
      <c r="L784" s="14"/>
      <c r="M784" s="20"/>
    </row>
    <row r="785" spans="1:13">
      <c r="A785" s="15" t="s">
        <v>74</v>
      </c>
      <c r="B785" s="9"/>
      <c r="C785" s="9"/>
      <c r="D785" s="9"/>
      <c r="E785" s="9"/>
      <c r="F785" s="9"/>
      <c r="G785" s="9"/>
      <c r="H785" s="16"/>
      <c r="I785" s="9"/>
      <c r="J785" s="16"/>
      <c r="K785" s="9"/>
      <c r="L785" s="16"/>
      <c r="M785" s="22"/>
    </row>
    <row r="786" spans="1:13">
      <c r="A786" s="70" t="s">
        <v>66</v>
      </c>
      <c r="B786" s="71"/>
      <c r="C786" s="71"/>
      <c r="D786" s="71"/>
      <c r="E786" s="71"/>
      <c r="F786" s="71"/>
      <c r="G786" s="71"/>
      <c r="H786" s="72"/>
      <c r="J786" s="25"/>
      <c r="K786" s="68">
        <f>K737+K744+K750+K753+K754+K776+K768+K782+K747</f>
        <v>16.39</v>
      </c>
      <c r="L786" s="69"/>
      <c r="M786" s="22">
        <f>M731+M747+M750+M753+M754+M768+M776+M782</f>
        <v>291204.40799999994</v>
      </c>
    </row>
    <row r="787" spans="1:13">
      <c r="A787" s="70" t="s">
        <v>4</v>
      </c>
      <c r="B787" s="71"/>
      <c r="C787" s="71"/>
      <c r="D787" s="71"/>
      <c r="E787" s="71"/>
      <c r="F787" s="71"/>
      <c r="G787" s="71"/>
      <c r="H787" s="72"/>
      <c r="I787" s="11"/>
      <c r="J787" s="24"/>
      <c r="K787" s="90">
        <v>17.32</v>
      </c>
      <c r="L787" s="91"/>
      <c r="M787" s="22">
        <f>K787*12*I731</f>
        <v>307727.90399999998</v>
      </c>
    </row>
    <row r="788" spans="1:13" ht="15.75">
      <c r="A788" s="65" t="s">
        <v>77</v>
      </c>
      <c r="B788" s="66"/>
      <c r="C788" s="66"/>
      <c r="D788" s="66"/>
      <c r="E788" s="66"/>
      <c r="F788" s="66"/>
      <c r="G788" s="66"/>
      <c r="H788" s="67"/>
      <c r="I788" s="11"/>
      <c r="J788" s="23"/>
      <c r="K788" s="68">
        <v>3.15</v>
      </c>
      <c r="L788" s="69"/>
      <c r="M788" s="22">
        <f>K788*12*I731</f>
        <v>55966.679999999993</v>
      </c>
    </row>
    <row r="789" spans="1:13" ht="15.75">
      <c r="A789" s="65" t="s">
        <v>78</v>
      </c>
      <c r="B789" s="66"/>
      <c r="C789" s="66"/>
      <c r="D789" s="66"/>
      <c r="E789" s="66"/>
      <c r="F789" s="66"/>
      <c r="G789" s="66"/>
      <c r="H789" s="67"/>
      <c r="I789" s="11"/>
      <c r="J789" s="23"/>
      <c r="K789" s="68">
        <v>0.99</v>
      </c>
      <c r="L789" s="69"/>
      <c r="M789" s="22">
        <f>K789*12*I731</f>
        <v>17589.527999999998</v>
      </c>
    </row>
    <row r="790" spans="1:13">
      <c r="A790" s="70" t="s">
        <v>2</v>
      </c>
      <c r="B790" s="71"/>
      <c r="C790" s="71"/>
      <c r="D790" s="71"/>
      <c r="E790" s="71"/>
      <c r="F790" s="71"/>
      <c r="G790" s="71"/>
      <c r="H790" s="72"/>
      <c r="I790" s="11"/>
      <c r="J790" s="23"/>
      <c r="K790" s="73">
        <v>1.29</v>
      </c>
      <c r="L790" s="74"/>
      <c r="M790" s="22">
        <f>K790*12*I731</f>
        <v>22919.687999999998</v>
      </c>
    </row>
    <row r="791" spans="1:13">
      <c r="A791" s="70" t="s">
        <v>75</v>
      </c>
      <c r="B791" s="71"/>
      <c r="C791" s="71"/>
      <c r="D791" s="71"/>
      <c r="E791" s="71"/>
      <c r="F791" s="71"/>
      <c r="G791" s="71"/>
      <c r="H791" s="72"/>
      <c r="I791" s="11"/>
      <c r="J791" s="24"/>
      <c r="K791" s="68">
        <f>K786+K788+K789+K790+K787</f>
        <v>39.14</v>
      </c>
      <c r="L791" s="69"/>
      <c r="M791" s="22">
        <f>M786+M787+M788+M789+M790</f>
        <v>695408.20799999987</v>
      </c>
    </row>
    <row r="793" spans="1:13">
      <c r="A793" s="101" t="s">
        <v>7</v>
      </c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</row>
    <row r="794" spans="1:13">
      <c r="A794" s="102" t="s">
        <v>76</v>
      </c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</row>
    <row r="795" spans="1:13">
      <c r="A795" s="103" t="s">
        <v>103</v>
      </c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</row>
    <row r="796" spans="1:13">
      <c r="A796" s="17"/>
      <c r="B796" s="19"/>
      <c r="C796" s="19" t="s">
        <v>8</v>
      </c>
      <c r="D796" s="19"/>
      <c r="E796" s="19"/>
      <c r="F796" s="19"/>
      <c r="G796" s="19"/>
      <c r="H796" s="18"/>
      <c r="I796" s="19" t="s">
        <v>9</v>
      </c>
      <c r="J796" s="18"/>
      <c r="K796" s="39" t="s">
        <v>10</v>
      </c>
      <c r="L796" s="40"/>
      <c r="M796" s="21"/>
    </row>
    <row r="797" spans="1:13">
      <c r="A797" s="13"/>
      <c r="B797" s="2"/>
      <c r="C797" s="2"/>
      <c r="D797" s="2"/>
      <c r="E797" s="2"/>
      <c r="F797" s="2"/>
      <c r="G797" s="2"/>
      <c r="H797" s="14"/>
      <c r="I797" s="2"/>
      <c r="J797" s="14"/>
      <c r="K797" s="26" t="s">
        <v>11</v>
      </c>
      <c r="L797" s="27"/>
      <c r="M797" s="45" t="s">
        <v>1</v>
      </c>
    </row>
    <row r="798" spans="1:13">
      <c r="A798" s="15"/>
      <c r="B798" s="9"/>
      <c r="C798" s="9"/>
      <c r="D798" s="9"/>
      <c r="E798" s="9"/>
      <c r="F798" s="9"/>
      <c r="G798" s="9"/>
      <c r="H798" s="16"/>
      <c r="I798" s="104" t="s">
        <v>87</v>
      </c>
      <c r="J798" s="105"/>
      <c r="K798" s="9" t="s">
        <v>12</v>
      </c>
      <c r="L798" s="16"/>
      <c r="M798" s="46" t="s">
        <v>86</v>
      </c>
    </row>
    <row r="799" spans="1:13">
      <c r="A799" s="70" t="s">
        <v>80</v>
      </c>
      <c r="B799" s="71"/>
      <c r="C799" s="71"/>
      <c r="D799" s="71"/>
      <c r="E799" s="71"/>
      <c r="F799" s="71"/>
      <c r="G799" s="71"/>
      <c r="H799" s="72"/>
      <c r="I799" s="106">
        <v>1638.4</v>
      </c>
      <c r="J799" s="107"/>
      <c r="K799" s="108">
        <f>K805+K812</f>
        <v>7.5</v>
      </c>
      <c r="L799" s="109"/>
      <c r="M799" s="22">
        <f>M805+M812</f>
        <v>147456</v>
      </c>
    </row>
    <row r="800" spans="1:13">
      <c r="A800" s="28" t="s">
        <v>13</v>
      </c>
      <c r="F800" s="2"/>
      <c r="H800" s="14"/>
      <c r="J800" s="14"/>
      <c r="L800" s="14"/>
      <c r="M800" s="20"/>
    </row>
    <row r="801" spans="1:13">
      <c r="A801" s="28" t="s">
        <v>14</v>
      </c>
      <c r="F801" s="2"/>
      <c r="H801" s="14"/>
      <c r="J801" s="14"/>
      <c r="L801" s="14"/>
      <c r="M801" s="20"/>
    </row>
    <row r="802" spans="1:13">
      <c r="A802" s="29" t="s">
        <v>15</v>
      </c>
      <c r="B802" s="4"/>
      <c r="C802" s="4"/>
      <c r="D802" s="4"/>
      <c r="E802" s="4"/>
      <c r="F802" s="6"/>
      <c r="G802" s="4"/>
      <c r="H802" s="30"/>
      <c r="J802" s="14"/>
      <c r="L802" s="14"/>
      <c r="M802" s="20"/>
    </row>
    <row r="803" spans="1:13">
      <c r="A803" s="29" t="s">
        <v>16</v>
      </c>
      <c r="B803" s="4"/>
      <c r="C803" s="4"/>
      <c r="D803" s="4"/>
      <c r="E803" s="4"/>
      <c r="F803" s="6"/>
      <c r="G803" s="4"/>
      <c r="H803" s="30"/>
      <c r="J803" s="14"/>
      <c r="L803" s="14"/>
      <c r="M803" s="20"/>
    </row>
    <row r="804" spans="1:13">
      <c r="A804" s="29" t="s">
        <v>17</v>
      </c>
      <c r="B804" s="4"/>
      <c r="C804" s="4"/>
      <c r="D804" s="4"/>
      <c r="E804" s="4"/>
      <c r="F804" s="6"/>
      <c r="G804" s="4"/>
      <c r="H804" s="30"/>
      <c r="J804" s="14"/>
      <c r="L804" s="14"/>
      <c r="M804" s="20"/>
    </row>
    <row r="805" spans="1:13">
      <c r="A805" s="29" t="s">
        <v>18</v>
      </c>
      <c r="B805" s="4"/>
      <c r="C805" s="4"/>
      <c r="D805" s="4"/>
      <c r="E805" s="4"/>
      <c r="F805" s="6"/>
      <c r="G805" s="4"/>
      <c r="H805" s="30"/>
      <c r="J805" s="14"/>
      <c r="K805" s="95">
        <v>4.12</v>
      </c>
      <c r="L805" s="96"/>
      <c r="M805" s="20">
        <f>K805*I799*12</f>
        <v>81002.496000000014</v>
      </c>
    </row>
    <row r="806" spans="1:13">
      <c r="A806" s="29" t="s">
        <v>19</v>
      </c>
      <c r="B806" s="4"/>
      <c r="C806" s="4"/>
      <c r="D806" s="4"/>
      <c r="E806" s="4"/>
      <c r="F806" s="6"/>
      <c r="G806" s="4"/>
      <c r="H806" s="30"/>
      <c r="J806" s="14"/>
      <c r="L806" s="14"/>
      <c r="M806" s="20"/>
    </row>
    <row r="807" spans="1:13">
      <c r="A807" s="29" t="s">
        <v>20</v>
      </c>
      <c r="B807" s="4"/>
      <c r="C807" s="4"/>
      <c r="D807" s="4"/>
      <c r="E807" s="4"/>
      <c r="F807" s="6"/>
      <c r="G807" s="4"/>
      <c r="H807" s="30"/>
      <c r="J807" s="14"/>
      <c r="L807" s="14"/>
      <c r="M807" s="20"/>
    </row>
    <row r="808" spans="1:13">
      <c r="A808" s="29" t="s">
        <v>21</v>
      </c>
      <c r="B808" s="4"/>
      <c r="C808" s="4"/>
      <c r="D808" s="4"/>
      <c r="E808" s="4"/>
      <c r="F808" s="6"/>
      <c r="G808" s="4"/>
      <c r="H808" s="30"/>
      <c r="J808" s="14"/>
      <c r="L808" s="14"/>
      <c r="M808" s="20"/>
    </row>
    <row r="809" spans="1:13">
      <c r="A809" s="28" t="s">
        <v>22</v>
      </c>
      <c r="B809" s="4"/>
      <c r="C809" s="4"/>
      <c r="D809" s="4"/>
      <c r="E809" s="4"/>
      <c r="F809" s="6"/>
      <c r="G809" s="4"/>
      <c r="H809" s="30"/>
      <c r="J809" s="14"/>
      <c r="L809" s="14"/>
      <c r="M809" s="20"/>
    </row>
    <row r="810" spans="1:13">
      <c r="A810" s="29" t="s">
        <v>23</v>
      </c>
      <c r="B810" s="4"/>
      <c r="C810" s="4"/>
      <c r="D810" s="4"/>
      <c r="E810" s="4"/>
      <c r="F810" s="6"/>
      <c r="G810" s="4"/>
      <c r="H810" s="30"/>
      <c r="J810" s="14"/>
      <c r="L810" s="14"/>
      <c r="M810" s="20"/>
    </row>
    <row r="811" spans="1:13">
      <c r="A811" s="29" t="s">
        <v>24</v>
      </c>
      <c r="B811" s="4"/>
      <c r="C811" s="4"/>
      <c r="D811" s="4"/>
      <c r="E811" s="4"/>
      <c r="F811" s="6"/>
      <c r="G811" s="4"/>
      <c r="H811" s="30"/>
      <c r="J811" s="14"/>
      <c r="L811" s="14"/>
      <c r="M811" s="20"/>
    </row>
    <row r="812" spans="1:13">
      <c r="A812" s="29" t="s">
        <v>25</v>
      </c>
      <c r="B812" s="4"/>
      <c r="C812" s="4"/>
      <c r="D812" s="4"/>
      <c r="E812" s="4"/>
      <c r="F812" s="6"/>
      <c r="G812" s="4"/>
      <c r="H812" s="30"/>
      <c r="J812" s="14"/>
      <c r="K812" s="95">
        <v>3.38</v>
      </c>
      <c r="L812" s="96"/>
      <c r="M812" s="20">
        <f>K812*I799*12</f>
        <v>66453.504000000001</v>
      </c>
    </row>
    <row r="813" spans="1:13">
      <c r="A813" s="29" t="s">
        <v>26</v>
      </c>
      <c r="B813" s="4"/>
      <c r="C813" s="4"/>
      <c r="D813" s="4"/>
      <c r="E813" s="4"/>
      <c r="F813" s="6"/>
      <c r="G813" s="4"/>
      <c r="H813" s="30"/>
      <c r="J813" s="14"/>
      <c r="L813" s="14"/>
      <c r="M813" s="20"/>
    </row>
    <row r="814" spans="1:13">
      <c r="A814" s="31" t="s">
        <v>27</v>
      </c>
      <c r="B814" s="10"/>
      <c r="C814" s="10"/>
      <c r="D814" s="10"/>
      <c r="E814" s="10"/>
      <c r="F814" s="10"/>
      <c r="G814" s="10"/>
      <c r="H814" s="32"/>
      <c r="I814" s="9"/>
      <c r="J814" s="16"/>
      <c r="K814" s="9"/>
      <c r="L814" s="16"/>
      <c r="M814" s="22"/>
    </row>
    <row r="815" spans="1:13" ht="15.75">
      <c r="A815" s="65" t="s">
        <v>81</v>
      </c>
      <c r="B815" s="66"/>
      <c r="C815" s="66"/>
      <c r="D815" s="66"/>
      <c r="E815" s="66"/>
      <c r="F815" s="66"/>
      <c r="G815" s="66"/>
      <c r="H815" s="67"/>
      <c r="I815" s="11"/>
      <c r="J815" s="23"/>
      <c r="K815" s="63">
        <v>2.2400000000000002</v>
      </c>
      <c r="L815" s="64"/>
      <c r="M815" s="12">
        <f>K815*12*I799</f>
        <v>44040.19200000001</v>
      </c>
    </row>
    <row r="816" spans="1:13">
      <c r="A816" s="110" t="s">
        <v>82</v>
      </c>
      <c r="B816" s="111"/>
      <c r="C816" s="111"/>
      <c r="D816" s="111"/>
      <c r="E816" s="111"/>
      <c r="F816" s="111"/>
      <c r="G816" s="111"/>
      <c r="H816" s="112"/>
      <c r="I816" s="2" t="s">
        <v>28</v>
      </c>
      <c r="J816" s="14"/>
      <c r="K816" s="2"/>
      <c r="L816" s="14"/>
      <c r="M816" s="20"/>
    </row>
    <row r="817" spans="1:13">
      <c r="A817" s="13"/>
      <c r="B817" s="2"/>
      <c r="C817" s="2"/>
      <c r="D817" s="2"/>
      <c r="E817" s="2"/>
      <c r="F817" s="2"/>
      <c r="G817" s="2"/>
      <c r="H817" s="14"/>
      <c r="I817" s="2" t="s">
        <v>29</v>
      </c>
      <c r="J817" s="14"/>
      <c r="K817" s="2"/>
      <c r="L817" s="14"/>
      <c r="M817" s="20"/>
    </row>
    <row r="818" spans="1:13">
      <c r="A818" s="13"/>
      <c r="B818" s="2"/>
      <c r="C818" s="2"/>
      <c r="D818" s="2"/>
      <c r="E818" s="2"/>
      <c r="F818" s="2"/>
      <c r="G818" s="2"/>
      <c r="H818" s="14"/>
      <c r="I818" s="2" t="s">
        <v>30</v>
      </c>
      <c r="J818" s="14"/>
      <c r="K818" s="88">
        <v>1.1200000000000001</v>
      </c>
      <c r="L818" s="89"/>
      <c r="M818" s="20">
        <f>K818*12*I799</f>
        <v>22020.096000000005</v>
      </c>
    </row>
    <row r="819" spans="1:13">
      <c r="A819" s="13"/>
      <c r="B819" s="2"/>
      <c r="C819" s="2"/>
      <c r="D819" s="2"/>
      <c r="E819" s="2"/>
      <c r="F819" s="2"/>
      <c r="G819" s="2"/>
      <c r="H819" s="14"/>
      <c r="I819" s="2" t="s">
        <v>31</v>
      </c>
      <c r="J819" s="14"/>
      <c r="K819" s="2"/>
      <c r="L819" s="14"/>
      <c r="M819" s="20"/>
    </row>
    <row r="820" spans="1:13">
      <c r="A820" s="15"/>
      <c r="B820" s="9"/>
      <c r="C820" s="9"/>
      <c r="D820" s="9"/>
      <c r="E820" s="9"/>
      <c r="F820" s="9"/>
      <c r="G820" s="9"/>
      <c r="H820" s="16"/>
      <c r="I820" s="9" t="s">
        <v>32</v>
      </c>
      <c r="J820" s="16"/>
      <c r="K820" s="9"/>
      <c r="L820" s="16"/>
      <c r="M820" s="22"/>
    </row>
    <row r="821" spans="1:13">
      <c r="A821" s="70" t="s">
        <v>5</v>
      </c>
      <c r="B821" s="71"/>
      <c r="C821" s="71"/>
      <c r="D821" s="71"/>
      <c r="E821" s="71"/>
      <c r="F821" s="71"/>
      <c r="G821" s="71"/>
      <c r="H821" s="72"/>
      <c r="I821" s="41" t="s">
        <v>33</v>
      </c>
      <c r="J821" s="23"/>
      <c r="K821" s="68">
        <v>0.35</v>
      </c>
      <c r="L821" s="69"/>
      <c r="M821" s="12">
        <f>K821*12*I799</f>
        <v>6881.2799999999988</v>
      </c>
    </row>
    <row r="822" spans="1:13">
      <c r="A822" s="113" t="s">
        <v>83</v>
      </c>
      <c r="B822" s="114"/>
      <c r="C822" s="114"/>
      <c r="D822" s="114"/>
      <c r="E822" s="114"/>
      <c r="F822" s="114"/>
      <c r="G822" s="114"/>
      <c r="H822" s="115"/>
      <c r="I822" s="43"/>
      <c r="J822" s="14"/>
      <c r="K822" s="116">
        <f>K823+K831</f>
        <v>1.59</v>
      </c>
      <c r="L822" s="117"/>
      <c r="M822" s="48">
        <f>M823+M831</f>
        <v>31260.672000000002</v>
      </c>
    </row>
    <row r="823" spans="1:13">
      <c r="A823" s="92" t="s">
        <v>34</v>
      </c>
      <c r="B823" s="93"/>
      <c r="C823" s="93"/>
      <c r="D823" s="93"/>
      <c r="E823" s="93"/>
      <c r="F823" s="93"/>
      <c r="G823" s="93"/>
      <c r="H823" s="94"/>
      <c r="J823" s="14"/>
      <c r="K823" s="88">
        <f>K824+K825+K826+K828+K830</f>
        <v>0.93</v>
      </c>
      <c r="L823" s="89"/>
      <c r="M823" s="47">
        <f>M824+M825+M826+M828+M830</f>
        <v>18284.544000000002</v>
      </c>
    </row>
    <row r="824" spans="1:13">
      <c r="A824" s="13" t="s">
        <v>35</v>
      </c>
      <c r="H824" s="14"/>
      <c r="I824" t="s">
        <v>36</v>
      </c>
      <c r="J824" s="14"/>
      <c r="K824" s="95">
        <v>0.33</v>
      </c>
      <c r="L824" s="96"/>
      <c r="M824" s="20">
        <f>K824*12*I799</f>
        <v>6488.0640000000003</v>
      </c>
    </row>
    <row r="825" spans="1:13">
      <c r="A825" s="13" t="s">
        <v>37</v>
      </c>
      <c r="H825" s="14"/>
      <c r="I825" t="s">
        <v>38</v>
      </c>
      <c r="J825" s="14"/>
      <c r="K825" s="95">
        <v>0.15</v>
      </c>
      <c r="L825" s="96"/>
      <c r="M825" s="20">
        <f>K825*12*I799</f>
        <v>2949.12</v>
      </c>
    </row>
    <row r="826" spans="1:13">
      <c r="A826" s="13" t="s">
        <v>39</v>
      </c>
      <c r="H826" s="14"/>
      <c r="I826" t="s">
        <v>40</v>
      </c>
      <c r="J826" s="14"/>
      <c r="K826" s="95">
        <v>7.0000000000000007E-2</v>
      </c>
      <c r="L826" s="96"/>
      <c r="M826" s="20">
        <f>K826*12*I799</f>
        <v>1376.2560000000003</v>
      </c>
    </row>
    <row r="827" spans="1:13">
      <c r="A827" s="13" t="s">
        <v>41</v>
      </c>
      <c r="H827" s="14"/>
      <c r="J827" s="14"/>
      <c r="L827" s="14"/>
      <c r="M827" s="20"/>
    </row>
    <row r="828" spans="1:13">
      <c r="A828" s="13" t="s">
        <v>42</v>
      </c>
      <c r="H828" s="14"/>
      <c r="I828" t="s">
        <v>43</v>
      </c>
      <c r="J828" s="14"/>
      <c r="K828" s="95">
        <v>0.35</v>
      </c>
      <c r="L828" s="96"/>
      <c r="M828" s="20">
        <f>K828*12*I799</f>
        <v>6881.2799999999988</v>
      </c>
    </row>
    <row r="829" spans="1:13">
      <c r="A829" s="13" t="s">
        <v>44</v>
      </c>
      <c r="H829" s="14"/>
      <c r="I829" t="s">
        <v>45</v>
      </c>
      <c r="J829" s="14"/>
      <c r="L829" s="14"/>
      <c r="M829" s="20"/>
    </row>
    <row r="830" spans="1:13">
      <c r="A830" s="13" t="s">
        <v>46</v>
      </c>
      <c r="H830" s="14"/>
      <c r="I830" t="s">
        <v>47</v>
      </c>
      <c r="J830" s="14"/>
      <c r="K830" s="95">
        <v>0.03</v>
      </c>
      <c r="L830" s="96"/>
      <c r="M830" s="20">
        <f>K830*12*I799</f>
        <v>589.82399999999996</v>
      </c>
    </row>
    <row r="831" spans="1:13">
      <c r="A831" s="92" t="s">
        <v>48</v>
      </c>
      <c r="B831" s="93"/>
      <c r="C831" s="93"/>
      <c r="D831" s="93"/>
      <c r="E831" s="93"/>
      <c r="F831" s="93"/>
      <c r="G831" s="93"/>
      <c r="H831" s="94"/>
      <c r="J831" s="14"/>
      <c r="K831" s="88">
        <f>K832+K833+K834+K835</f>
        <v>0.66</v>
      </c>
      <c r="L831" s="89"/>
      <c r="M831" s="47">
        <f>M832+M833+M834+M835</f>
        <v>12976.128000000001</v>
      </c>
    </row>
    <row r="832" spans="1:13">
      <c r="A832" s="13" t="s">
        <v>49</v>
      </c>
      <c r="H832" s="14"/>
      <c r="I832" t="s">
        <v>40</v>
      </c>
      <c r="J832" s="14"/>
      <c r="K832" s="95">
        <v>0.19</v>
      </c>
      <c r="L832" s="96"/>
      <c r="M832" s="20">
        <f>K832*12*I799</f>
        <v>3735.5520000000006</v>
      </c>
    </row>
    <row r="833" spans="1:13">
      <c r="A833" s="13" t="s">
        <v>50</v>
      </c>
      <c r="H833" s="14"/>
      <c r="I833" t="s">
        <v>51</v>
      </c>
      <c r="J833" s="14"/>
      <c r="K833" s="95">
        <v>0.05</v>
      </c>
      <c r="L833" s="96"/>
      <c r="M833" s="20">
        <f>K833*12*I799</f>
        <v>983.04000000000019</v>
      </c>
    </row>
    <row r="834" spans="1:13">
      <c r="A834" s="13" t="s">
        <v>52</v>
      </c>
      <c r="H834" s="14"/>
      <c r="I834" t="s">
        <v>36</v>
      </c>
      <c r="J834" s="14"/>
      <c r="K834" s="95">
        <v>0.39</v>
      </c>
      <c r="L834" s="96"/>
      <c r="M834" s="20">
        <f>K834*12*I799</f>
        <v>7667.7119999999995</v>
      </c>
    </row>
    <row r="835" spans="1:13">
      <c r="A835" s="13" t="s">
        <v>53</v>
      </c>
      <c r="H835" s="14"/>
      <c r="I835" t="s">
        <v>40</v>
      </c>
      <c r="J835" s="14"/>
      <c r="K835" s="97">
        <v>0.03</v>
      </c>
      <c r="L835" s="98"/>
      <c r="M835" s="22">
        <f>K835*12*I799</f>
        <v>589.82399999999996</v>
      </c>
    </row>
    <row r="836" spans="1:13" ht="15.75">
      <c r="A836" s="65" t="s">
        <v>84</v>
      </c>
      <c r="B836" s="66"/>
      <c r="C836" s="66"/>
      <c r="D836" s="66"/>
      <c r="E836" s="66"/>
      <c r="F836" s="66"/>
      <c r="G836" s="66"/>
      <c r="H836" s="67"/>
      <c r="I836" s="11"/>
      <c r="J836" s="23"/>
      <c r="K836" s="68">
        <f>K837+K838+K840+K842+K843</f>
        <v>0.53</v>
      </c>
      <c r="L836" s="69"/>
      <c r="M836" s="49">
        <f>M837+M838+M840+M842+M843</f>
        <v>10420.224</v>
      </c>
    </row>
    <row r="837" spans="1:13">
      <c r="A837" s="33" t="s">
        <v>54</v>
      </c>
      <c r="B837" s="7"/>
      <c r="C837" s="1"/>
      <c r="D837" s="1"/>
      <c r="E837" s="1"/>
      <c r="F837" s="1"/>
      <c r="G837" s="1"/>
      <c r="H837" s="14"/>
      <c r="I837" s="75" t="s">
        <v>55</v>
      </c>
      <c r="J837" s="76"/>
      <c r="K837" s="99">
        <v>0.37</v>
      </c>
      <c r="L837" s="100"/>
      <c r="M837" s="20">
        <f>K837*12*I799</f>
        <v>7274.4959999999992</v>
      </c>
    </row>
    <row r="838" spans="1:13">
      <c r="A838" s="33" t="s">
        <v>56</v>
      </c>
      <c r="B838" s="7"/>
      <c r="C838" s="1"/>
      <c r="D838" s="1"/>
      <c r="E838" s="1"/>
      <c r="F838" s="1"/>
      <c r="G838" s="1"/>
      <c r="H838" s="14"/>
      <c r="I838" s="75" t="s">
        <v>57</v>
      </c>
      <c r="J838" s="76"/>
      <c r="K838" s="77">
        <v>0.06</v>
      </c>
      <c r="L838" s="78"/>
      <c r="M838" s="20">
        <f>K838*12*I799</f>
        <v>1179.6479999999999</v>
      </c>
    </row>
    <row r="839" spans="1:13">
      <c r="A839" s="33" t="s">
        <v>58</v>
      </c>
      <c r="B839" s="7"/>
      <c r="C839" s="1"/>
      <c r="D839" s="1"/>
      <c r="E839" s="1"/>
      <c r="F839" s="1"/>
      <c r="G839" s="1"/>
      <c r="H839" s="14"/>
      <c r="I839" s="36"/>
      <c r="J839" s="27"/>
      <c r="K839" s="34"/>
      <c r="L839" s="55"/>
      <c r="M839" s="20"/>
    </row>
    <row r="840" spans="1:13">
      <c r="A840" s="33" t="s">
        <v>59</v>
      </c>
      <c r="B840" s="7"/>
      <c r="C840" s="1"/>
      <c r="D840" s="1"/>
      <c r="E840" s="1"/>
      <c r="F840" s="1"/>
      <c r="G840" s="1"/>
      <c r="H840" s="14"/>
      <c r="I840" s="75" t="s">
        <v>60</v>
      </c>
      <c r="J840" s="76"/>
      <c r="K840" s="77">
        <v>0.04</v>
      </c>
      <c r="L840" s="78"/>
      <c r="M840" s="20">
        <f>K840*12*I799</f>
        <v>786.43200000000002</v>
      </c>
    </row>
    <row r="841" spans="1:13">
      <c r="A841" s="33" t="s">
        <v>61</v>
      </c>
      <c r="B841" s="7"/>
      <c r="C841" s="1"/>
      <c r="D841" s="1"/>
      <c r="E841" s="1"/>
      <c r="F841" s="1"/>
      <c r="G841" s="1"/>
      <c r="H841" s="14"/>
      <c r="I841" s="36"/>
      <c r="J841" s="27"/>
      <c r="K841" s="34"/>
      <c r="L841" s="55"/>
      <c r="M841" s="20"/>
    </row>
    <row r="842" spans="1:13">
      <c r="A842" s="33" t="s">
        <v>62</v>
      </c>
      <c r="B842" s="7"/>
      <c r="C842" s="1"/>
      <c r="D842" s="1"/>
      <c r="E842" s="1"/>
      <c r="F842" s="1"/>
      <c r="G842" s="1"/>
      <c r="H842" s="14"/>
      <c r="I842" s="75" t="s">
        <v>63</v>
      </c>
      <c r="J842" s="76"/>
      <c r="K842" s="77">
        <v>0.03</v>
      </c>
      <c r="L842" s="78"/>
      <c r="M842" s="20">
        <f>K842*12*I799</f>
        <v>589.82399999999996</v>
      </c>
    </row>
    <row r="843" spans="1:13">
      <c r="A843" s="42" t="s">
        <v>64</v>
      </c>
      <c r="B843" s="7"/>
      <c r="C843" s="1"/>
      <c r="D843" s="1"/>
      <c r="E843" s="1"/>
      <c r="F843" s="1"/>
      <c r="G843" s="1"/>
      <c r="H843" s="14"/>
      <c r="I843" s="75" t="s">
        <v>63</v>
      </c>
      <c r="J843" s="76"/>
      <c r="K843" s="79">
        <v>0.03</v>
      </c>
      <c r="L843" s="80"/>
      <c r="M843" s="22">
        <f>K843*12*I799</f>
        <v>589.82399999999996</v>
      </c>
    </row>
    <row r="844" spans="1:13" ht="15.75">
      <c r="A844" s="65" t="s">
        <v>0</v>
      </c>
      <c r="B844" s="66"/>
      <c r="C844" s="66"/>
      <c r="D844" s="66"/>
      <c r="E844" s="66"/>
      <c r="F844" s="66"/>
      <c r="G844" s="66"/>
      <c r="H844" s="67"/>
      <c r="I844" s="11" t="s">
        <v>65</v>
      </c>
      <c r="J844" s="23"/>
      <c r="K844" s="81">
        <v>0.15</v>
      </c>
      <c r="L844" s="82"/>
      <c r="M844" s="49">
        <f>K844*12*I799</f>
        <v>2949.12</v>
      </c>
    </row>
    <row r="845" spans="1:13" ht="15.75">
      <c r="A845" s="83" t="s">
        <v>85</v>
      </c>
      <c r="B845" s="84"/>
      <c r="C845" s="84"/>
      <c r="D845" s="84"/>
      <c r="E845" s="84"/>
      <c r="F845" s="84"/>
      <c r="G845" s="84"/>
      <c r="H845" s="85"/>
      <c r="J845" s="14"/>
      <c r="K845" s="86"/>
      <c r="L845" s="87"/>
      <c r="M845" s="20"/>
    </row>
    <row r="846" spans="1:13">
      <c r="A846" s="13" t="s">
        <v>67</v>
      </c>
      <c r="D846" s="5"/>
      <c r="H846" s="14"/>
      <c r="J846" s="14"/>
      <c r="K846" s="37"/>
      <c r="L846" s="38"/>
      <c r="M846" s="20"/>
    </row>
    <row r="847" spans="1:13">
      <c r="A847" s="13" t="s">
        <v>68</v>
      </c>
      <c r="D847" s="5"/>
      <c r="H847" s="14"/>
      <c r="J847" s="14"/>
      <c r="K847" s="37"/>
      <c r="L847" s="38"/>
      <c r="M847" s="20"/>
    </row>
    <row r="848" spans="1:13">
      <c r="A848" s="13" t="s">
        <v>69</v>
      </c>
      <c r="D848" s="5"/>
      <c r="H848" s="14"/>
      <c r="J848" s="14"/>
      <c r="K848" s="37"/>
      <c r="L848" s="38"/>
      <c r="M848" s="20"/>
    </row>
    <row r="849" spans="1:13">
      <c r="A849" s="13" t="s">
        <v>70</v>
      </c>
      <c r="D849" s="5"/>
      <c r="F849" s="3"/>
      <c r="H849" s="14"/>
      <c r="J849" s="14"/>
      <c r="K849" s="37"/>
      <c r="L849" s="38"/>
      <c r="M849" s="20"/>
    </row>
    <row r="850" spans="1:13">
      <c r="A850" s="13" t="s">
        <v>71</v>
      </c>
      <c r="H850" s="14"/>
      <c r="J850" s="14"/>
      <c r="K850" s="88">
        <v>2.91</v>
      </c>
      <c r="L850" s="89"/>
      <c r="M850" s="47">
        <f>K850*12*I799</f>
        <v>57212.928000000007</v>
      </c>
    </row>
    <row r="851" spans="1:13">
      <c r="A851" s="13" t="s">
        <v>72</v>
      </c>
      <c r="H851" s="14"/>
      <c r="J851" s="14"/>
      <c r="L851" s="14"/>
      <c r="M851" s="20"/>
    </row>
    <row r="852" spans="1:13">
      <c r="A852" s="13" t="s">
        <v>73</v>
      </c>
      <c r="H852" s="14"/>
      <c r="J852" s="14"/>
      <c r="L852" s="14"/>
      <c r="M852" s="20"/>
    </row>
    <row r="853" spans="1:13">
      <c r="A853" s="15" t="s">
        <v>74</v>
      </c>
      <c r="B853" s="9"/>
      <c r="C853" s="9"/>
      <c r="D853" s="9"/>
      <c r="E853" s="9"/>
      <c r="F853" s="9"/>
      <c r="G853" s="9"/>
      <c r="H853" s="16"/>
      <c r="I853" s="9"/>
      <c r="J853" s="16"/>
      <c r="K853" s="9"/>
      <c r="L853" s="16"/>
      <c r="M853" s="22"/>
    </row>
    <row r="854" spans="1:13">
      <c r="A854" s="70" t="s">
        <v>66</v>
      </c>
      <c r="B854" s="71"/>
      <c r="C854" s="71"/>
      <c r="D854" s="71"/>
      <c r="E854" s="71"/>
      <c r="F854" s="71"/>
      <c r="G854" s="71"/>
      <c r="H854" s="72"/>
      <c r="J854" s="25"/>
      <c r="K854" s="68">
        <f>K805+K812+K818+K821+K822+K844+K836+K850+K815</f>
        <v>16.39</v>
      </c>
      <c r="L854" s="69"/>
      <c r="M854" s="22">
        <f>M799+M815+M818+M821+M822+M836+M844+M850</f>
        <v>322240.51199999999</v>
      </c>
    </row>
    <row r="855" spans="1:13">
      <c r="A855" s="70" t="s">
        <v>4</v>
      </c>
      <c r="B855" s="71"/>
      <c r="C855" s="71"/>
      <c r="D855" s="71"/>
      <c r="E855" s="71"/>
      <c r="F855" s="71"/>
      <c r="G855" s="71"/>
      <c r="H855" s="72"/>
      <c r="I855" s="11"/>
      <c r="J855" s="24"/>
      <c r="K855" s="90">
        <v>17.32</v>
      </c>
      <c r="L855" s="91"/>
      <c r="M855" s="22">
        <f>K855*12*I799</f>
        <v>340525.05600000004</v>
      </c>
    </row>
    <row r="856" spans="1:13" ht="15.75">
      <c r="A856" s="65" t="s">
        <v>77</v>
      </c>
      <c r="B856" s="66"/>
      <c r="C856" s="66"/>
      <c r="D856" s="66"/>
      <c r="E856" s="66"/>
      <c r="F856" s="66"/>
      <c r="G856" s="66"/>
      <c r="H856" s="67"/>
      <c r="I856" s="11"/>
      <c r="J856" s="23"/>
      <c r="K856" s="68">
        <v>3.15</v>
      </c>
      <c r="L856" s="69"/>
      <c r="M856" s="22">
        <f>K856*12*I799</f>
        <v>61931.519999999997</v>
      </c>
    </row>
    <row r="857" spans="1:13" ht="15.75">
      <c r="A857" s="65" t="s">
        <v>78</v>
      </c>
      <c r="B857" s="66"/>
      <c r="C857" s="66"/>
      <c r="D857" s="66"/>
      <c r="E857" s="66"/>
      <c r="F857" s="66"/>
      <c r="G857" s="66"/>
      <c r="H857" s="67"/>
      <c r="I857" s="11"/>
      <c r="J857" s="23"/>
      <c r="K857" s="68">
        <v>0.99</v>
      </c>
      <c r="L857" s="69"/>
      <c r="M857" s="22">
        <f>K857*12*I799</f>
        <v>19464.191999999999</v>
      </c>
    </row>
    <row r="858" spans="1:13">
      <c r="A858" s="70" t="s">
        <v>2</v>
      </c>
      <c r="B858" s="71"/>
      <c r="C858" s="71"/>
      <c r="D858" s="71"/>
      <c r="E858" s="71"/>
      <c r="F858" s="71"/>
      <c r="G858" s="71"/>
      <c r="H858" s="72"/>
      <c r="I858" s="11"/>
      <c r="J858" s="23"/>
      <c r="K858" s="73">
        <v>1.29</v>
      </c>
      <c r="L858" s="74"/>
      <c r="M858" s="22">
        <f>K858*12*I799</f>
        <v>25362.432000000001</v>
      </c>
    </row>
    <row r="859" spans="1:13">
      <c r="A859" s="70" t="s">
        <v>75</v>
      </c>
      <c r="B859" s="71"/>
      <c r="C859" s="71"/>
      <c r="D859" s="71"/>
      <c r="E859" s="71"/>
      <c r="F859" s="71"/>
      <c r="G859" s="71"/>
      <c r="H859" s="72"/>
      <c r="I859" s="11"/>
      <c r="J859" s="24"/>
      <c r="K859" s="68">
        <f>K854+K856+K857+K858+K855</f>
        <v>39.14</v>
      </c>
      <c r="L859" s="69"/>
      <c r="M859" s="22">
        <f>M854+M855+M856+M857+M858</f>
        <v>769523.71200000006</v>
      </c>
    </row>
    <row r="861" spans="1:13">
      <c r="A861" s="101" t="s">
        <v>7</v>
      </c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</row>
    <row r="862" spans="1:13">
      <c r="A862" s="102" t="s">
        <v>76</v>
      </c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</row>
    <row r="863" spans="1:13">
      <c r="A863" s="103" t="s">
        <v>104</v>
      </c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</row>
    <row r="864" spans="1:13">
      <c r="A864" s="17"/>
      <c r="B864" s="19"/>
      <c r="C864" s="19" t="s">
        <v>8</v>
      </c>
      <c r="D864" s="19"/>
      <c r="E864" s="19"/>
      <c r="F864" s="19"/>
      <c r="G864" s="19"/>
      <c r="H864" s="18"/>
      <c r="I864" s="19" t="s">
        <v>9</v>
      </c>
      <c r="J864" s="18"/>
      <c r="K864" s="39" t="s">
        <v>10</v>
      </c>
      <c r="L864" s="40"/>
      <c r="M864" s="21"/>
    </row>
    <row r="865" spans="1:13">
      <c r="A865" s="13"/>
      <c r="B865" s="2"/>
      <c r="C865" s="2"/>
      <c r="D865" s="2"/>
      <c r="E865" s="2"/>
      <c r="F865" s="2"/>
      <c r="G865" s="2"/>
      <c r="H865" s="14"/>
      <c r="I865" s="2"/>
      <c r="J865" s="14"/>
      <c r="K865" s="26" t="s">
        <v>11</v>
      </c>
      <c r="L865" s="27"/>
      <c r="M865" s="45" t="s">
        <v>1</v>
      </c>
    </row>
    <row r="866" spans="1:13">
      <c r="A866" s="15"/>
      <c r="B866" s="9"/>
      <c r="C866" s="9"/>
      <c r="D866" s="9"/>
      <c r="E866" s="9"/>
      <c r="F866" s="9"/>
      <c r="G866" s="9"/>
      <c r="H866" s="16"/>
      <c r="I866" s="104" t="s">
        <v>87</v>
      </c>
      <c r="J866" s="105"/>
      <c r="K866" s="9" t="s">
        <v>12</v>
      </c>
      <c r="L866" s="16"/>
      <c r="M866" s="46" t="s">
        <v>86</v>
      </c>
    </row>
    <row r="867" spans="1:13">
      <c r="A867" s="70" t="s">
        <v>80</v>
      </c>
      <c r="B867" s="71"/>
      <c r="C867" s="71"/>
      <c r="D867" s="71"/>
      <c r="E867" s="71"/>
      <c r="F867" s="71"/>
      <c r="G867" s="71"/>
      <c r="H867" s="72"/>
      <c r="I867" s="106">
        <v>939.4</v>
      </c>
      <c r="J867" s="107"/>
      <c r="K867" s="108">
        <f>K873+K880</f>
        <v>7.5</v>
      </c>
      <c r="L867" s="109"/>
      <c r="M867" s="22">
        <f>M873+M880</f>
        <v>84546</v>
      </c>
    </row>
    <row r="868" spans="1:13">
      <c r="A868" s="28" t="s">
        <v>13</v>
      </c>
      <c r="F868" s="2"/>
      <c r="H868" s="14"/>
      <c r="J868" s="14"/>
      <c r="L868" s="14"/>
      <c r="M868" s="20"/>
    </row>
    <row r="869" spans="1:13">
      <c r="A869" s="28" t="s">
        <v>14</v>
      </c>
      <c r="F869" s="2"/>
      <c r="H869" s="14"/>
      <c r="J869" s="14"/>
      <c r="L869" s="14"/>
      <c r="M869" s="20"/>
    </row>
    <row r="870" spans="1:13">
      <c r="A870" s="29" t="s">
        <v>15</v>
      </c>
      <c r="B870" s="4"/>
      <c r="C870" s="4"/>
      <c r="D870" s="4"/>
      <c r="E870" s="4"/>
      <c r="F870" s="6"/>
      <c r="G870" s="4"/>
      <c r="H870" s="30"/>
      <c r="J870" s="14"/>
      <c r="L870" s="14"/>
      <c r="M870" s="20"/>
    </row>
    <row r="871" spans="1:13">
      <c r="A871" s="29" t="s">
        <v>16</v>
      </c>
      <c r="B871" s="4"/>
      <c r="C871" s="4"/>
      <c r="D871" s="4"/>
      <c r="E871" s="4"/>
      <c r="F871" s="6"/>
      <c r="G871" s="4"/>
      <c r="H871" s="30"/>
      <c r="J871" s="14"/>
      <c r="L871" s="14"/>
      <c r="M871" s="20"/>
    </row>
    <row r="872" spans="1:13">
      <c r="A872" s="29" t="s">
        <v>17</v>
      </c>
      <c r="B872" s="4"/>
      <c r="C872" s="4"/>
      <c r="D872" s="4"/>
      <c r="E872" s="4"/>
      <c r="F872" s="6"/>
      <c r="G872" s="4"/>
      <c r="H872" s="30"/>
      <c r="J872" s="14"/>
      <c r="L872" s="14"/>
      <c r="M872" s="20"/>
    </row>
    <row r="873" spans="1:13">
      <c r="A873" s="29" t="s">
        <v>18</v>
      </c>
      <c r="B873" s="4"/>
      <c r="C873" s="4"/>
      <c r="D873" s="4"/>
      <c r="E873" s="4"/>
      <c r="F873" s="6"/>
      <c r="G873" s="4"/>
      <c r="H873" s="30"/>
      <c r="J873" s="14"/>
      <c r="K873" s="95">
        <v>4.12</v>
      </c>
      <c r="L873" s="96"/>
      <c r="M873" s="20">
        <f>K873*I867*12</f>
        <v>46443.936000000002</v>
      </c>
    </row>
    <row r="874" spans="1:13">
      <c r="A874" s="29" t="s">
        <v>19</v>
      </c>
      <c r="B874" s="4"/>
      <c r="C874" s="4"/>
      <c r="D874" s="4"/>
      <c r="E874" s="4"/>
      <c r="F874" s="6"/>
      <c r="G874" s="4"/>
      <c r="H874" s="30"/>
      <c r="J874" s="14"/>
      <c r="L874" s="14"/>
      <c r="M874" s="20"/>
    </row>
    <row r="875" spans="1:13">
      <c r="A875" s="29" t="s">
        <v>20</v>
      </c>
      <c r="B875" s="4"/>
      <c r="C875" s="4"/>
      <c r="D875" s="4"/>
      <c r="E875" s="4"/>
      <c r="F875" s="6"/>
      <c r="G875" s="4"/>
      <c r="H875" s="30"/>
      <c r="J875" s="14"/>
      <c r="L875" s="14"/>
      <c r="M875" s="20"/>
    </row>
    <row r="876" spans="1:13">
      <c r="A876" s="29" t="s">
        <v>21</v>
      </c>
      <c r="B876" s="4"/>
      <c r="C876" s="4"/>
      <c r="D876" s="4"/>
      <c r="E876" s="4"/>
      <c r="F876" s="6"/>
      <c r="G876" s="4"/>
      <c r="H876" s="30"/>
      <c r="J876" s="14"/>
      <c r="L876" s="14"/>
      <c r="M876" s="20"/>
    </row>
    <row r="877" spans="1:13">
      <c r="A877" s="28" t="s">
        <v>22</v>
      </c>
      <c r="B877" s="4"/>
      <c r="C877" s="4"/>
      <c r="D877" s="4"/>
      <c r="E877" s="4"/>
      <c r="F877" s="6"/>
      <c r="G877" s="4"/>
      <c r="H877" s="30"/>
      <c r="J877" s="14"/>
      <c r="L877" s="14"/>
      <c r="M877" s="20"/>
    </row>
    <row r="878" spans="1:13">
      <c r="A878" s="29" t="s">
        <v>23</v>
      </c>
      <c r="B878" s="4"/>
      <c r="C878" s="4"/>
      <c r="D878" s="4"/>
      <c r="E878" s="4"/>
      <c r="F878" s="6"/>
      <c r="G878" s="4"/>
      <c r="H878" s="30"/>
      <c r="J878" s="14"/>
      <c r="L878" s="14"/>
      <c r="M878" s="20"/>
    </row>
    <row r="879" spans="1:13">
      <c r="A879" s="29" t="s">
        <v>24</v>
      </c>
      <c r="B879" s="4"/>
      <c r="C879" s="4"/>
      <c r="D879" s="4"/>
      <c r="E879" s="4"/>
      <c r="F879" s="6"/>
      <c r="G879" s="4"/>
      <c r="H879" s="30"/>
      <c r="J879" s="14"/>
      <c r="L879" s="14"/>
      <c r="M879" s="20"/>
    </row>
    <row r="880" spans="1:13">
      <c r="A880" s="29" t="s">
        <v>25</v>
      </c>
      <c r="B880" s="4"/>
      <c r="C880" s="4"/>
      <c r="D880" s="4"/>
      <c r="E880" s="4"/>
      <c r="F880" s="6"/>
      <c r="G880" s="4"/>
      <c r="H880" s="30"/>
      <c r="J880" s="14"/>
      <c r="K880" s="95">
        <v>3.38</v>
      </c>
      <c r="L880" s="96"/>
      <c r="M880" s="20">
        <f>K880*I867*12</f>
        <v>38102.063999999998</v>
      </c>
    </row>
    <row r="881" spans="1:13">
      <c r="A881" s="29" t="s">
        <v>26</v>
      </c>
      <c r="B881" s="4"/>
      <c r="C881" s="4"/>
      <c r="D881" s="4"/>
      <c r="E881" s="4"/>
      <c r="F881" s="6"/>
      <c r="G881" s="4"/>
      <c r="H881" s="30"/>
      <c r="J881" s="14"/>
      <c r="L881" s="14"/>
      <c r="M881" s="20"/>
    </row>
    <row r="882" spans="1:13">
      <c r="A882" s="31" t="s">
        <v>27</v>
      </c>
      <c r="B882" s="10"/>
      <c r="C882" s="10"/>
      <c r="D882" s="10"/>
      <c r="E882" s="10"/>
      <c r="F882" s="10"/>
      <c r="G882" s="10"/>
      <c r="H882" s="32"/>
      <c r="I882" s="9"/>
      <c r="J882" s="16"/>
      <c r="K882" s="9"/>
      <c r="L882" s="16"/>
      <c r="M882" s="22"/>
    </row>
    <row r="883" spans="1:13" ht="15.75">
      <c r="A883" s="65" t="s">
        <v>81</v>
      </c>
      <c r="B883" s="66"/>
      <c r="C883" s="66"/>
      <c r="D883" s="66"/>
      <c r="E883" s="66"/>
      <c r="F883" s="66"/>
      <c r="G883" s="66"/>
      <c r="H883" s="67"/>
      <c r="I883" s="11"/>
      <c r="J883" s="23"/>
      <c r="K883" s="63">
        <v>2.2400000000000002</v>
      </c>
      <c r="L883" s="64"/>
      <c r="M883" s="12">
        <f>K883*12*I867</f>
        <v>25251.072</v>
      </c>
    </row>
    <row r="884" spans="1:13">
      <c r="A884" s="110" t="s">
        <v>82</v>
      </c>
      <c r="B884" s="111"/>
      <c r="C884" s="111"/>
      <c r="D884" s="111"/>
      <c r="E884" s="111"/>
      <c r="F884" s="111"/>
      <c r="G884" s="111"/>
      <c r="H884" s="112"/>
      <c r="I884" s="2" t="s">
        <v>28</v>
      </c>
      <c r="J884" s="14"/>
      <c r="K884" s="2"/>
      <c r="L884" s="14"/>
      <c r="M884" s="20"/>
    </row>
    <row r="885" spans="1:13">
      <c r="A885" s="13"/>
      <c r="B885" s="2"/>
      <c r="C885" s="2"/>
      <c r="D885" s="2"/>
      <c r="E885" s="2"/>
      <c r="F885" s="2"/>
      <c r="G885" s="2"/>
      <c r="H885" s="14"/>
      <c r="I885" s="2" t="s">
        <v>29</v>
      </c>
      <c r="J885" s="14"/>
      <c r="K885" s="2"/>
      <c r="L885" s="14"/>
      <c r="M885" s="20"/>
    </row>
    <row r="886" spans="1:13">
      <c r="A886" s="13"/>
      <c r="B886" s="2"/>
      <c r="C886" s="2"/>
      <c r="D886" s="2"/>
      <c r="E886" s="2"/>
      <c r="F886" s="2"/>
      <c r="G886" s="2"/>
      <c r="H886" s="14"/>
      <c r="I886" s="2" t="s">
        <v>30</v>
      </c>
      <c r="J886" s="14"/>
      <c r="K886" s="88">
        <v>1.1200000000000001</v>
      </c>
      <c r="L886" s="89"/>
      <c r="M886" s="20">
        <f>K886*12*I867</f>
        <v>12625.536</v>
      </c>
    </row>
    <row r="887" spans="1:13">
      <c r="A887" s="13"/>
      <c r="B887" s="2"/>
      <c r="C887" s="2"/>
      <c r="D887" s="2"/>
      <c r="E887" s="2"/>
      <c r="F887" s="2"/>
      <c r="G887" s="2"/>
      <c r="H887" s="14"/>
      <c r="I887" s="2" t="s">
        <v>31</v>
      </c>
      <c r="J887" s="14"/>
      <c r="K887" s="2"/>
      <c r="L887" s="14"/>
      <c r="M887" s="20"/>
    </row>
    <row r="888" spans="1:13">
      <c r="A888" s="15"/>
      <c r="B888" s="9"/>
      <c r="C888" s="9"/>
      <c r="D888" s="9"/>
      <c r="E888" s="9"/>
      <c r="F888" s="9"/>
      <c r="G888" s="9"/>
      <c r="H888" s="16"/>
      <c r="I888" s="9" t="s">
        <v>32</v>
      </c>
      <c r="J888" s="16"/>
      <c r="K888" s="9"/>
      <c r="L888" s="16"/>
      <c r="M888" s="22"/>
    </row>
    <row r="889" spans="1:13">
      <c r="A889" s="70" t="s">
        <v>5</v>
      </c>
      <c r="B889" s="71"/>
      <c r="C889" s="71"/>
      <c r="D889" s="71"/>
      <c r="E889" s="71"/>
      <c r="F889" s="71"/>
      <c r="G889" s="71"/>
      <c r="H889" s="72"/>
      <c r="I889" s="41" t="s">
        <v>33</v>
      </c>
      <c r="J889" s="23"/>
      <c r="K889" s="68">
        <v>0.35</v>
      </c>
      <c r="L889" s="69"/>
      <c r="M889" s="12">
        <f>K889*12*I867</f>
        <v>3945.4799999999991</v>
      </c>
    </row>
    <row r="890" spans="1:13">
      <c r="A890" s="113" t="s">
        <v>83</v>
      </c>
      <c r="B890" s="114"/>
      <c r="C890" s="114"/>
      <c r="D890" s="114"/>
      <c r="E890" s="114"/>
      <c r="F890" s="114"/>
      <c r="G890" s="114"/>
      <c r="H890" s="115"/>
      <c r="I890" s="43"/>
      <c r="J890" s="14"/>
      <c r="K890" s="116">
        <f>K891+K899</f>
        <v>1.59</v>
      </c>
      <c r="L890" s="117"/>
      <c r="M890" s="48">
        <f>M891+M899</f>
        <v>17923.752</v>
      </c>
    </row>
    <row r="891" spans="1:13">
      <c r="A891" s="92" t="s">
        <v>34</v>
      </c>
      <c r="B891" s="93"/>
      <c r="C891" s="93"/>
      <c r="D891" s="93"/>
      <c r="E891" s="93"/>
      <c r="F891" s="93"/>
      <c r="G891" s="93"/>
      <c r="H891" s="94"/>
      <c r="J891" s="14"/>
      <c r="K891" s="88">
        <f>K892+K893+K894+K896+K898</f>
        <v>0.93</v>
      </c>
      <c r="L891" s="89"/>
      <c r="M891" s="47">
        <f>M892+M893+M894+M896+M898</f>
        <v>10483.703999999998</v>
      </c>
    </row>
    <row r="892" spans="1:13">
      <c r="A892" s="13" t="s">
        <v>35</v>
      </c>
      <c r="H892" s="14"/>
      <c r="I892" t="s">
        <v>36</v>
      </c>
      <c r="J892" s="14"/>
      <c r="K892" s="95">
        <v>0.33</v>
      </c>
      <c r="L892" s="96"/>
      <c r="M892" s="20">
        <f>K892*12*I867</f>
        <v>3720.0239999999999</v>
      </c>
    </row>
    <row r="893" spans="1:13">
      <c r="A893" s="13" t="s">
        <v>37</v>
      </c>
      <c r="H893" s="14"/>
      <c r="I893" t="s">
        <v>38</v>
      </c>
      <c r="J893" s="14"/>
      <c r="K893" s="95">
        <v>0.15</v>
      </c>
      <c r="L893" s="96"/>
      <c r="M893" s="20">
        <f>K893*12*I867</f>
        <v>1690.9199999999998</v>
      </c>
    </row>
    <row r="894" spans="1:13">
      <c r="A894" s="13" t="s">
        <v>39</v>
      </c>
      <c r="H894" s="14"/>
      <c r="I894" t="s">
        <v>40</v>
      </c>
      <c r="J894" s="14"/>
      <c r="K894" s="95">
        <v>7.0000000000000007E-2</v>
      </c>
      <c r="L894" s="96"/>
      <c r="M894" s="20">
        <f>K894*12*I867</f>
        <v>789.096</v>
      </c>
    </row>
    <row r="895" spans="1:13">
      <c r="A895" s="13" t="s">
        <v>41</v>
      </c>
      <c r="H895" s="14"/>
      <c r="J895" s="14"/>
      <c r="L895" s="14"/>
      <c r="M895" s="20"/>
    </row>
    <row r="896" spans="1:13">
      <c r="A896" s="13" t="s">
        <v>42</v>
      </c>
      <c r="H896" s="14"/>
      <c r="I896" t="s">
        <v>43</v>
      </c>
      <c r="J896" s="14"/>
      <c r="K896" s="95">
        <v>0.35</v>
      </c>
      <c r="L896" s="96"/>
      <c r="M896" s="20">
        <f>K896*12*I867</f>
        <v>3945.4799999999991</v>
      </c>
    </row>
    <row r="897" spans="1:13">
      <c r="A897" s="13" t="s">
        <v>44</v>
      </c>
      <c r="H897" s="14"/>
      <c r="I897" t="s">
        <v>45</v>
      </c>
      <c r="J897" s="14"/>
      <c r="L897" s="14"/>
      <c r="M897" s="20"/>
    </row>
    <row r="898" spans="1:13">
      <c r="A898" s="13" t="s">
        <v>46</v>
      </c>
      <c r="H898" s="14"/>
      <c r="I898" t="s">
        <v>47</v>
      </c>
      <c r="J898" s="14"/>
      <c r="K898" s="95">
        <v>0.03</v>
      </c>
      <c r="L898" s="96"/>
      <c r="M898" s="20">
        <f>K898*12*I867</f>
        <v>338.18399999999997</v>
      </c>
    </row>
    <row r="899" spans="1:13">
      <c r="A899" s="92" t="s">
        <v>48</v>
      </c>
      <c r="B899" s="93"/>
      <c r="C899" s="93"/>
      <c r="D899" s="93"/>
      <c r="E899" s="93"/>
      <c r="F899" s="93"/>
      <c r="G899" s="93"/>
      <c r="H899" s="94"/>
      <c r="J899" s="14"/>
      <c r="K899" s="88">
        <f>K900+K901+K902+K903</f>
        <v>0.66</v>
      </c>
      <c r="L899" s="89"/>
      <c r="M899" s="47">
        <f>M900+M901+M902+M903</f>
        <v>7440.0480000000007</v>
      </c>
    </row>
    <row r="900" spans="1:13">
      <c r="A900" s="13" t="s">
        <v>49</v>
      </c>
      <c r="H900" s="14"/>
      <c r="I900" t="s">
        <v>40</v>
      </c>
      <c r="J900" s="14"/>
      <c r="K900" s="95">
        <v>0.19</v>
      </c>
      <c r="L900" s="96"/>
      <c r="M900" s="20">
        <f>K900*12*I867</f>
        <v>2141.8320000000003</v>
      </c>
    </row>
    <row r="901" spans="1:13">
      <c r="A901" s="13" t="s">
        <v>50</v>
      </c>
      <c r="H901" s="14"/>
      <c r="I901" t="s">
        <v>51</v>
      </c>
      <c r="J901" s="14"/>
      <c r="K901" s="95">
        <v>0.05</v>
      </c>
      <c r="L901" s="96"/>
      <c r="M901" s="20">
        <f>K901*12*I867</f>
        <v>563.6400000000001</v>
      </c>
    </row>
    <row r="902" spans="1:13">
      <c r="A902" s="13" t="s">
        <v>52</v>
      </c>
      <c r="H902" s="14"/>
      <c r="I902" t="s">
        <v>36</v>
      </c>
      <c r="J902" s="14"/>
      <c r="K902" s="95">
        <v>0.39</v>
      </c>
      <c r="L902" s="96"/>
      <c r="M902" s="20">
        <f>K902*12*I867</f>
        <v>4396.3919999999998</v>
      </c>
    </row>
    <row r="903" spans="1:13">
      <c r="A903" s="13" t="s">
        <v>53</v>
      </c>
      <c r="H903" s="14"/>
      <c r="I903" t="s">
        <v>40</v>
      </c>
      <c r="J903" s="14"/>
      <c r="K903" s="97">
        <v>0.03</v>
      </c>
      <c r="L903" s="98"/>
      <c r="M903" s="22">
        <f>K903*12*I867</f>
        <v>338.18399999999997</v>
      </c>
    </row>
    <row r="904" spans="1:13" ht="15.75">
      <c r="A904" s="65" t="s">
        <v>84</v>
      </c>
      <c r="B904" s="66"/>
      <c r="C904" s="66"/>
      <c r="D904" s="66"/>
      <c r="E904" s="66"/>
      <c r="F904" s="66"/>
      <c r="G904" s="66"/>
      <c r="H904" s="67"/>
      <c r="I904" s="11"/>
      <c r="J904" s="23"/>
      <c r="K904" s="68">
        <f>K905+K906+K908+K910+K911</f>
        <v>0.53</v>
      </c>
      <c r="L904" s="69"/>
      <c r="M904" s="49">
        <f>M905+M906+M908+M910+M911</f>
        <v>5974.5840000000007</v>
      </c>
    </row>
    <row r="905" spans="1:13">
      <c r="A905" s="33" t="s">
        <v>54</v>
      </c>
      <c r="B905" s="7"/>
      <c r="C905" s="1"/>
      <c r="D905" s="1"/>
      <c r="E905" s="1"/>
      <c r="F905" s="1"/>
      <c r="G905" s="1"/>
      <c r="H905" s="14"/>
      <c r="I905" s="75" t="s">
        <v>55</v>
      </c>
      <c r="J905" s="76"/>
      <c r="K905" s="99">
        <v>0.37</v>
      </c>
      <c r="L905" s="100"/>
      <c r="M905" s="20">
        <f>K905*12*I867</f>
        <v>4170.9359999999997</v>
      </c>
    </row>
    <row r="906" spans="1:13">
      <c r="A906" s="33" t="s">
        <v>56</v>
      </c>
      <c r="B906" s="7"/>
      <c r="C906" s="1"/>
      <c r="D906" s="1"/>
      <c r="E906" s="1"/>
      <c r="F906" s="1"/>
      <c r="G906" s="1"/>
      <c r="H906" s="14"/>
      <c r="I906" s="75" t="s">
        <v>57</v>
      </c>
      <c r="J906" s="76"/>
      <c r="K906" s="77">
        <v>0.06</v>
      </c>
      <c r="L906" s="78"/>
      <c r="M906" s="20">
        <f>K906*12*I867</f>
        <v>676.36799999999994</v>
      </c>
    </row>
    <row r="907" spans="1:13">
      <c r="A907" s="33" t="s">
        <v>58</v>
      </c>
      <c r="B907" s="7"/>
      <c r="C907" s="1"/>
      <c r="D907" s="1"/>
      <c r="E907" s="1"/>
      <c r="F907" s="1"/>
      <c r="G907" s="1"/>
      <c r="H907" s="14"/>
      <c r="I907" s="36"/>
      <c r="J907" s="27"/>
      <c r="K907" s="34"/>
      <c r="L907" s="55"/>
      <c r="M907" s="20"/>
    </row>
    <row r="908" spans="1:13">
      <c r="A908" s="33" t="s">
        <v>59</v>
      </c>
      <c r="B908" s="7"/>
      <c r="C908" s="1"/>
      <c r="D908" s="1"/>
      <c r="E908" s="1"/>
      <c r="F908" s="1"/>
      <c r="G908" s="1"/>
      <c r="H908" s="14"/>
      <c r="I908" s="75" t="s">
        <v>60</v>
      </c>
      <c r="J908" s="76"/>
      <c r="K908" s="77">
        <v>0.04</v>
      </c>
      <c r="L908" s="78"/>
      <c r="M908" s="20">
        <f>K908*12*I867</f>
        <v>450.91199999999998</v>
      </c>
    </row>
    <row r="909" spans="1:13">
      <c r="A909" s="33" t="s">
        <v>61</v>
      </c>
      <c r="B909" s="7"/>
      <c r="C909" s="1"/>
      <c r="D909" s="1"/>
      <c r="E909" s="1"/>
      <c r="F909" s="1"/>
      <c r="G909" s="1"/>
      <c r="H909" s="14"/>
      <c r="I909" s="36"/>
      <c r="J909" s="27"/>
      <c r="K909" s="34"/>
      <c r="L909" s="55"/>
      <c r="M909" s="20"/>
    </row>
    <row r="910" spans="1:13">
      <c r="A910" s="33" t="s">
        <v>62</v>
      </c>
      <c r="B910" s="7"/>
      <c r="C910" s="1"/>
      <c r="D910" s="1"/>
      <c r="E910" s="1"/>
      <c r="F910" s="1"/>
      <c r="G910" s="1"/>
      <c r="H910" s="14"/>
      <c r="I910" s="75" t="s">
        <v>63</v>
      </c>
      <c r="J910" s="76"/>
      <c r="K910" s="77">
        <v>0.03</v>
      </c>
      <c r="L910" s="78"/>
      <c r="M910" s="20">
        <f>K910*12*I867</f>
        <v>338.18399999999997</v>
      </c>
    </row>
    <row r="911" spans="1:13">
      <c r="A911" s="42" t="s">
        <v>64</v>
      </c>
      <c r="B911" s="7"/>
      <c r="C911" s="1"/>
      <c r="D911" s="1"/>
      <c r="E911" s="1"/>
      <c r="F911" s="1"/>
      <c r="G911" s="1"/>
      <c r="H911" s="14"/>
      <c r="I911" s="75" t="s">
        <v>63</v>
      </c>
      <c r="J911" s="76"/>
      <c r="K911" s="79">
        <v>0.03</v>
      </c>
      <c r="L911" s="80"/>
      <c r="M911" s="22">
        <f>K911*12*I867</f>
        <v>338.18399999999997</v>
      </c>
    </row>
    <row r="912" spans="1:13" ht="15.75">
      <c r="A912" s="65" t="s">
        <v>0</v>
      </c>
      <c r="B912" s="66"/>
      <c r="C912" s="66"/>
      <c r="D912" s="66"/>
      <c r="E912" s="66"/>
      <c r="F912" s="66"/>
      <c r="G912" s="66"/>
      <c r="H912" s="67"/>
      <c r="I912" s="11" t="s">
        <v>65</v>
      </c>
      <c r="J912" s="23"/>
      <c r="K912" s="81">
        <v>0.15</v>
      </c>
      <c r="L912" s="82"/>
      <c r="M912" s="49">
        <f>K912*12*I867</f>
        <v>1690.9199999999998</v>
      </c>
    </row>
    <row r="913" spans="1:13" ht="15.75">
      <c r="A913" s="83" t="s">
        <v>85</v>
      </c>
      <c r="B913" s="84"/>
      <c r="C913" s="84"/>
      <c r="D913" s="84"/>
      <c r="E913" s="84"/>
      <c r="F913" s="84"/>
      <c r="G913" s="84"/>
      <c r="H913" s="85"/>
      <c r="J913" s="14"/>
      <c r="K913" s="86"/>
      <c r="L913" s="87"/>
      <c r="M913" s="20"/>
    </row>
    <row r="914" spans="1:13">
      <c r="A914" s="13" t="s">
        <v>67</v>
      </c>
      <c r="D914" s="5"/>
      <c r="H914" s="14"/>
      <c r="J914" s="14"/>
      <c r="K914" s="37"/>
      <c r="L914" s="38"/>
      <c r="M914" s="20"/>
    </row>
    <row r="915" spans="1:13">
      <c r="A915" s="13" t="s">
        <v>68</v>
      </c>
      <c r="D915" s="5"/>
      <c r="H915" s="14"/>
      <c r="J915" s="14"/>
      <c r="K915" s="37"/>
      <c r="L915" s="38"/>
      <c r="M915" s="20"/>
    </row>
    <row r="916" spans="1:13">
      <c r="A916" s="13" t="s">
        <v>69</v>
      </c>
      <c r="D916" s="5"/>
      <c r="H916" s="14"/>
      <c r="J916" s="14"/>
      <c r="K916" s="37"/>
      <c r="L916" s="38"/>
      <c r="M916" s="20"/>
    </row>
    <row r="917" spans="1:13">
      <c r="A917" s="13" t="s">
        <v>70</v>
      </c>
      <c r="D917" s="5"/>
      <c r="F917" s="3"/>
      <c r="H917" s="14"/>
      <c r="J917" s="14"/>
      <c r="K917" s="37"/>
      <c r="L917" s="38"/>
      <c r="M917" s="20"/>
    </row>
    <row r="918" spans="1:13">
      <c r="A918" s="13" t="s">
        <v>71</v>
      </c>
      <c r="H918" s="14"/>
      <c r="J918" s="14"/>
      <c r="K918" s="88">
        <v>2.91</v>
      </c>
      <c r="L918" s="89"/>
      <c r="M918" s="47">
        <f>K918*12*I867</f>
        <v>32803.847999999998</v>
      </c>
    </row>
    <row r="919" spans="1:13">
      <c r="A919" s="13" t="s">
        <v>72</v>
      </c>
      <c r="H919" s="14"/>
      <c r="J919" s="14"/>
      <c r="L919" s="14"/>
      <c r="M919" s="20"/>
    </row>
    <row r="920" spans="1:13">
      <c r="A920" s="13" t="s">
        <v>73</v>
      </c>
      <c r="H920" s="14"/>
      <c r="J920" s="14"/>
      <c r="L920" s="14"/>
      <c r="M920" s="20"/>
    </row>
    <row r="921" spans="1:13">
      <c r="A921" s="15" t="s">
        <v>74</v>
      </c>
      <c r="B921" s="9"/>
      <c r="C921" s="9"/>
      <c r="D921" s="9"/>
      <c r="E921" s="9"/>
      <c r="F921" s="9"/>
      <c r="G921" s="9"/>
      <c r="H921" s="16"/>
      <c r="I921" s="9"/>
      <c r="J921" s="16"/>
      <c r="K921" s="9"/>
      <c r="L921" s="16"/>
      <c r="M921" s="22"/>
    </row>
    <row r="922" spans="1:13">
      <c r="A922" s="70" t="s">
        <v>66</v>
      </c>
      <c r="B922" s="71"/>
      <c r="C922" s="71"/>
      <c r="D922" s="71"/>
      <c r="E922" s="71"/>
      <c r="F922" s="71"/>
      <c r="G922" s="71"/>
      <c r="H922" s="72"/>
      <c r="J922" s="25"/>
      <c r="K922" s="68">
        <f>K873+K880+K886+K889+K890+K912+K904+K918+K883</f>
        <v>16.39</v>
      </c>
      <c r="L922" s="69"/>
      <c r="M922" s="22">
        <f>M867+M883+M886+M889+M890+M904+M912+M918</f>
        <v>184761.19200000001</v>
      </c>
    </row>
    <row r="923" spans="1:13">
      <c r="A923" s="70" t="s">
        <v>4</v>
      </c>
      <c r="B923" s="71"/>
      <c r="C923" s="71"/>
      <c r="D923" s="71"/>
      <c r="E923" s="71"/>
      <c r="F923" s="71"/>
      <c r="G923" s="71"/>
      <c r="H923" s="72"/>
      <c r="I923" s="11"/>
      <c r="J923" s="24"/>
      <c r="K923" s="90">
        <v>12.04</v>
      </c>
      <c r="L923" s="91"/>
      <c r="M923" s="22">
        <f>K923*12*I867</f>
        <v>135724.51199999999</v>
      </c>
    </row>
    <row r="924" spans="1:13" ht="15.75">
      <c r="A924" s="65" t="s">
        <v>77</v>
      </c>
      <c r="B924" s="66"/>
      <c r="C924" s="66"/>
      <c r="D924" s="66"/>
      <c r="E924" s="66"/>
      <c r="F924" s="66"/>
      <c r="G924" s="66"/>
      <c r="H924" s="67"/>
      <c r="I924" s="11"/>
      <c r="J924" s="23"/>
      <c r="K924" s="68">
        <v>3.15</v>
      </c>
      <c r="L924" s="69"/>
      <c r="M924" s="22">
        <f>K924*12*I867</f>
        <v>35509.32</v>
      </c>
    </row>
    <row r="925" spans="1:13" ht="15.75">
      <c r="A925" s="65" t="s">
        <v>78</v>
      </c>
      <c r="B925" s="66"/>
      <c r="C925" s="66"/>
      <c r="D925" s="66"/>
      <c r="E925" s="66"/>
      <c r="F925" s="66"/>
      <c r="G925" s="66"/>
      <c r="H925" s="67"/>
      <c r="I925" s="11"/>
      <c r="J925" s="23"/>
      <c r="K925" s="68">
        <v>0.99</v>
      </c>
      <c r="L925" s="69"/>
      <c r="M925" s="22">
        <f>K925*12*I867</f>
        <v>11160.071999999998</v>
      </c>
    </row>
    <row r="926" spans="1:13">
      <c r="A926" s="70" t="s">
        <v>2</v>
      </c>
      <c r="B926" s="71"/>
      <c r="C926" s="71"/>
      <c r="D926" s="71"/>
      <c r="E926" s="71"/>
      <c r="F926" s="71"/>
      <c r="G926" s="71"/>
      <c r="H926" s="72"/>
      <c r="I926" s="11"/>
      <c r="J926" s="23"/>
      <c r="K926" s="73">
        <v>1.29</v>
      </c>
      <c r="L926" s="74"/>
      <c r="M926" s="22">
        <f>K926*12*I867</f>
        <v>14541.912</v>
      </c>
    </row>
    <row r="927" spans="1:13">
      <c r="A927" s="70" t="s">
        <v>75</v>
      </c>
      <c r="B927" s="71"/>
      <c r="C927" s="71"/>
      <c r="D927" s="71"/>
      <c r="E927" s="71"/>
      <c r="F927" s="71"/>
      <c r="G927" s="71"/>
      <c r="H927" s="72"/>
      <c r="I927" s="11"/>
      <c r="J927" s="24"/>
      <c r="K927" s="68">
        <f>K922+K924+K925+K926+K923</f>
        <v>33.86</v>
      </c>
      <c r="L927" s="69"/>
      <c r="M927" s="22">
        <f>M922+M923+M924+M925+M926</f>
        <v>381697.00800000003</v>
      </c>
    </row>
    <row r="929" spans="1:13">
      <c r="A929" s="101" t="s">
        <v>7</v>
      </c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</row>
    <row r="930" spans="1:13">
      <c r="A930" s="102" t="s">
        <v>76</v>
      </c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</row>
    <row r="931" spans="1:13">
      <c r="A931" s="103" t="s">
        <v>105</v>
      </c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</row>
    <row r="932" spans="1:13">
      <c r="A932" s="17"/>
      <c r="B932" s="19"/>
      <c r="C932" s="19" t="s">
        <v>8</v>
      </c>
      <c r="D932" s="19"/>
      <c r="E932" s="19"/>
      <c r="F932" s="19"/>
      <c r="G932" s="19"/>
      <c r="H932" s="18"/>
      <c r="I932" s="19" t="s">
        <v>9</v>
      </c>
      <c r="J932" s="18"/>
      <c r="K932" s="39" t="s">
        <v>10</v>
      </c>
      <c r="L932" s="40"/>
      <c r="M932" s="21"/>
    </row>
    <row r="933" spans="1:13">
      <c r="A933" s="13"/>
      <c r="B933" s="2"/>
      <c r="C933" s="2"/>
      <c r="D933" s="2"/>
      <c r="E933" s="2"/>
      <c r="F933" s="2"/>
      <c r="G933" s="2"/>
      <c r="H933" s="14"/>
      <c r="I933" s="2"/>
      <c r="J933" s="14"/>
      <c r="K933" s="26" t="s">
        <v>11</v>
      </c>
      <c r="L933" s="27"/>
      <c r="M933" s="45" t="s">
        <v>1</v>
      </c>
    </row>
    <row r="934" spans="1:13">
      <c r="A934" s="15"/>
      <c r="B934" s="9"/>
      <c r="C934" s="9"/>
      <c r="D934" s="9"/>
      <c r="E934" s="9"/>
      <c r="F934" s="9"/>
      <c r="G934" s="9"/>
      <c r="H934" s="16"/>
      <c r="I934" s="104" t="s">
        <v>87</v>
      </c>
      <c r="J934" s="105"/>
      <c r="K934" s="9" t="s">
        <v>12</v>
      </c>
      <c r="L934" s="16"/>
      <c r="M934" s="46" t="s">
        <v>86</v>
      </c>
    </row>
    <row r="935" spans="1:13">
      <c r="A935" s="70" t="s">
        <v>80</v>
      </c>
      <c r="B935" s="71"/>
      <c r="C935" s="71"/>
      <c r="D935" s="71"/>
      <c r="E935" s="71"/>
      <c r="F935" s="71"/>
      <c r="G935" s="71"/>
      <c r="H935" s="72"/>
      <c r="I935" s="106">
        <v>706.5</v>
      </c>
      <c r="J935" s="107"/>
      <c r="K935" s="108">
        <f>K941+K948</f>
        <v>7.5</v>
      </c>
      <c r="L935" s="109"/>
      <c r="M935" s="22">
        <f>M941+M948</f>
        <v>63585</v>
      </c>
    </row>
    <row r="936" spans="1:13">
      <c r="A936" s="28" t="s">
        <v>13</v>
      </c>
      <c r="F936" s="2"/>
      <c r="H936" s="14"/>
      <c r="J936" s="14"/>
      <c r="L936" s="14"/>
      <c r="M936" s="20"/>
    </row>
    <row r="937" spans="1:13">
      <c r="A937" s="28" t="s">
        <v>14</v>
      </c>
      <c r="F937" s="2"/>
      <c r="H937" s="14"/>
      <c r="J937" s="14"/>
      <c r="L937" s="14"/>
      <c r="M937" s="20"/>
    </row>
    <row r="938" spans="1:13">
      <c r="A938" s="29" t="s">
        <v>15</v>
      </c>
      <c r="B938" s="4"/>
      <c r="C938" s="4"/>
      <c r="D938" s="4"/>
      <c r="E938" s="4"/>
      <c r="F938" s="6"/>
      <c r="G938" s="4"/>
      <c r="H938" s="30"/>
      <c r="J938" s="14"/>
      <c r="L938" s="14"/>
      <c r="M938" s="20"/>
    </row>
    <row r="939" spans="1:13">
      <c r="A939" s="29" t="s">
        <v>16</v>
      </c>
      <c r="B939" s="4"/>
      <c r="C939" s="4"/>
      <c r="D939" s="4"/>
      <c r="E939" s="4"/>
      <c r="F939" s="6"/>
      <c r="G939" s="4"/>
      <c r="H939" s="30"/>
      <c r="J939" s="14"/>
      <c r="L939" s="14"/>
      <c r="M939" s="20"/>
    </row>
    <row r="940" spans="1:13">
      <c r="A940" s="29" t="s">
        <v>17</v>
      </c>
      <c r="B940" s="4"/>
      <c r="C940" s="4"/>
      <c r="D940" s="4"/>
      <c r="E940" s="4"/>
      <c r="F940" s="6"/>
      <c r="G940" s="4"/>
      <c r="H940" s="30"/>
      <c r="J940" s="14"/>
      <c r="L940" s="14"/>
      <c r="M940" s="20"/>
    </row>
    <row r="941" spans="1:13">
      <c r="A941" s="29" t="s">
        <v>18</v>
      </c>
      <c r="B941" s="4"/>
      <c r="C941" s="4"/>
      <c r="D941" s="4"/>
      <c r="E941" s="4"/>
      <c r="F941" s="6"/>
      <c r="G941" s="4"/>
      <c r="H941" s="30"/>
      <c r="J941" s="14"/>
      <c r="K941" s="95">
        <v>4.12</v>
      </c>
      <c r="L941" s="96"/>
      <c r="M941" s="20">
        <f>K941*I935*12</f>
        <v>34929.360000000001</v>
      </c>
    </row>
    <row r="942" spans="1:13">
      <c r="A942" s="29" t="s">
        <v>19</v>
      </c>
      <c r="B942" s="4"/>
      <c r="C942" s="4"/>
      <c r="D942" s="4"/>
      <c r="E942" s="4"/>
      <c r="F942" s="6"/>
      <c r="G942" s="4"/>
      <c r="H942" s="30"/>
      <c r="J942" s="14"/>
      <c r="L942" s="14"/>
      <c r="M942" s="20"/>
    </row>
    <row r="943" spans="1:13">
      <c r="A943" s="29" t="s">
        <v>20</v>
      </c>
      <c r="B943" s="4"/>
      <c r="C943" s="4"/>
      <c r="D943" s="4"/>
      <c r="E943" s="4"/>
      <c r="F943" s="6"/>
      <c r="G943" s="4"/>
      <c r="H943" s="30"/>
      <c r="J943" s="14"/>
      <c r="L943" s="14"/>
      <c r="M943" s="20"/>
    </row>
    <row r="944" spans="1:13">
      <c r="A944" s="29" t="s">
        <v>21</v>
      </c>
      <c r="B944" s="4"/>
      <c r="C944" s="4"/>
      <c r="D944" s="4"/>
      <c r="E944" s="4"/>
      <c r="F944" s="6"/>
      <c r="G944" s="4"/>
      <c r="H944" s="30"/>
      <c r="J944" s="14"/>
      <c r="L944" s="14"/>
      <c r="M944" s="20"/>
    </row>
    <row r="945" spans="1:13">
      <c r="A945" s="28" t="s">
        <v>22</v>
      </c>
      <c r="B945" s="4"/>
      <c r="C945" s="4"/>
      <c r="D945" s="4"/>
      <c r="E945" s="4"/>
      <c r="F945" s="6"/>
      <c r="G945" s="4"/>
      <c r="H945" s="30"/>
      <c r="J945" s="14"/>
      <c r="L945" s="14"/>
      <c r="M945" s="20"/>
    </row>
    <row r="946" spans="1:13">
      <c r="A946" s="29" t="s">
        <v>23</v>
      </c>
      <c r="B946" s="4"/>
      <c r="C946" s="4"/>
      <c r="D946" s="4"/>
      <c r="E946" s="4"/>
      <c r="F946" s="6"/>
      <c r="G946" s="4"/>
      <c r="H946" s="30"/>
      <c r="J946" s="14"/>
      <c r="L946" s="14"/>
      <c r="M946" s="20"/>
    </row>
    <row r="947" spans="1:13">
      <c r="A947" s="29" t="s">
        <v>24</v>
      </c>
      <c r="B947" s="4"/>
      <c r="C947" s="4"/>
      <c r="D947" s="4"/>
      <c r="E947" s="4"/>
      <c r="F947" s="6"/>
      <c r="G947" s="4"/>
      <c r="H947" s="30"/>
      <c r="J947" s="14"/>
      <c r="L947" s="14"/>
      <c r="M947" s="20"/>
    </row>
    <row r="948" spans="1:13">
      <c r="A948" s="29" t="s">
        <v>25</v>
      </c>
      <c r="B948" s="4"/>
      <c r="C948" s="4"/>
      <c r="D948" s="4"/>
      <c r="E948" s="4"/>
      <c r="F948" s="6"/>
      <c r="G948" s="4"/>
      <c r="H948" s="30"/>
      <c r="J948" s="14"/>
      <c r="K948" s="95">
        <v>3.38</v>
      </c>
      <c r="L948" s="96"/>
      <c r="M948" s="20">
        <f>K948*I935*12</f>
        <v>28655.64</v>
      </c>
    </row>
    <row r="949" spans="1:13">
      <c r="A949" s="29" t="s">
        <v>26</v>
      </c>
      <c r="B949" s="4"/>
      <c r="C949" s="4"/>
      <c r="D949" s="4"/>
      <c r="E949" s="4"/>
      <c r="F949" s="6"/>
      <c r="G949" s="4"/>
      <c r="H949" s="30"/>
      <c r="J949" s="14"/>
      <c r="L949" s="14"/>
      <c r="M949" s="20"/>
    </row>
    <row r="950" spans="1:13">
      <c r="A950" s="31" t="s">
        <v>27</v>
      </c>
      <c r="B950" s="10"/>
      <c r="C950" s="10"/>
      <c r="D950" s="10"/>
      <c r="E950" s="10"/>
      <c r="F950" s="10"/>
      <c r="G950" s="10"/>
      <c r="H950" s="32"/>
      <c r="I950" s="9"/>
      <c r="J950" s="16"/>
      <c r="K950" s="9"/>
      <c r="L950" s="16"/>
      <c r="M950" s="22"/>
    </row>
    <row r="951" spans="1:13" ht="15.75">
      <c r="A951" s="65" t="s">
        <v>81</v>
      </c>
      <c r="B951" s="66"/>
      <c r="C951" s="66"/>
      <c r="D951" s="66"/>
      <c r="E951" s="66"/>
      <c r="F951" s="66"/>
      <c r="G951" s="66"/>
      <c r="H951" s="67"/>
      <c r="I951" s="11"/>
      <c r="J951" s="23"/>
      <c r="K951" s="63">
        <v>2.2400000000000002</v>
      </c>
      <c r="L951" s="64"/>
      <c r="M951" s="12">
        <f>K951*12*I935</f>
        <v>18990.72</v>
      </c>
    </row>
    <row r="952" spans="1:13">
      <c r="A952" s="110" t="s">
        <v>82</v>
      </c>
      <c r="B952" s="111"/>
      <c r="C952" s="111"/>
      <c r="D952" s="111"/>
      <c r="E952" s="111"/>
      <c r="F952" s="111"/>
      <c r="G952" s="111"/>
      <c r="H952" s="112"/>
      <c r="I952" s="2" t="s">
        <v>28</v>
      </c>
      <c r="J952" s="14"/>
      <c r="K952" s="2"/>
      <c r="L952" s="14"/>
      <c r="M952" s="20"/>
    </row>
    <row r="953" spans="1:13">
      <c r="A953" s="13"/>
      <c r="B953" s="2"/>
      <c r="C953" s="2"/>
      <c r="D953" s="2"/>
      <c r="E953" s="2"/>
      <c r="F953" s="2"/>
      <c r="G953" s="2"/>
      <c r="H953" s="14"/>
      <c r="I953" s="2" t="s">
        <v>29</v>
      </c>
      <c r="J953" s="14"/>
      <c r="K953" s="2"/>
      <c r="L953" s="14"/>
      <c r="M953" s="20"/>
    </row>
    <row r="954" spans="1:13">
      <c r="A954" s="13"/>
      <c r="B954" s="2"/>
      <c r="C954" s="2"/>
      <c r="D954" s="2"/>
      <c r="E954" s="2"/>
      <c r="F954" s="2"/>
      <c r="G954" s="2"/>
      <c r="H954" s="14"/>
      <c r="I954" s="2" t="s">
        <v>30</v>
      </c>
      <c r="J954" s="14"/>
      <c r="K954" s="88">
        <v>1.1200000000000001</v>
      </c>
      <c r="L954" s="89"/>
      <c r="M954" s="20">
        <f>K954*12*I935</f>
        <v>9495.36</v>
      </c>
    </row>
    <row r="955" spans="1:13">
      <c r="A955" s="13"/>
      <c r="B955" s="2"/>
      <c r="C955" s="2"/>
      <c r="D955" s="2"/>
      <c r="E955" s="2"/>
      <c r="F955" s="2"/>
      <c r="G955" s="2"/>
      <c r="H955" s="14"/>
      <c r="I955" s="2" t="s">
        <v>31</v>
      </c>
      <c r="J955" s="14"/>
      <c r="K955" s="2"/>
      <c r="L955" s="14"/>
      <c r="M955" s="20"/>
    </row>
    <row r="956" spans="1:13">
      <c r="A956" s="15"/>
      <c r="B956" s="9"/>
      <c r="C956" s="9"/>
      <c r="D956" s="9"/>
      <c r="E956" s="9"/>
      <c r="F956" s="9"/>
      <c r="G956" s="9"/>
      <c r="H956" s="16"/>
      <c r="I956" s="9" t="s">
        <v>32</v>
      </c>
      <c r="J956" s="16"/>
      <c r="K956" s="9"/>
      <c r="L956" s="16"/>
      <c r="M956" s="22"/>
    </row>
    <row r="957" spans="1:13">
      <c r="A957" s="70" t="s">
        <v>5</v>
      </c>
      <c r="B957" s="71"/>
      <c r="C957" s="71"/>
      <c r="D957" s="71"/>
      <c r="E957" s="71"/>
      <c r="F957" s="71"/>
      <c r="G957" s="71"/>
      <c r="H957" s="72"/>
      <c r="I957" s="41" t="s">
        <v>33</v>
      </c>
      <c r="J957" s="23"/>
      <c r="K957" s="68">
        <v>0.35</v>
      </c>
      <c r="L957" s="69"/>
      <c r="M957" s="12">
        <f>K957*12*I935</f>
        <v>2967.2999999999993</v>
      </c>
    </row>
    <row r="958" spans="1:13">
      <c r="A958" s="113" t="s">
        <v>83</v>
      </c>
      <c r="B958" s="114"/>
      <c r="C958" s="114"/>
      <c r="D958" s="114"/>
      <c r="E958" s="114"/>
      <c r="F958" s="114"/>
      <c r="G958" s="114"/>
      <c r="H958" s="115"/>
      <c r="I958" s="43"/>
      <c r="J958" s="14"/>
      <c r="K958" s="116">
        <f>K959+K967</f>
        <v>1.59</v>
      </c>
      <c r="L958" s="117"/>
      <c r="M958" s="48">
        <f>M959+M967</f>
        <v>13480.019999999999</v>
      </c>
    </row>
    <row r="959" spans="1:13">
      <c r="A959" s="92" t="s">
        <v>34</v>
      </c>
      <c r="B959" s="93"/>
      <c r="C959" s="93"/>
      <c r="D959" s="93"/>
      <c r="E959" s="93"/>
      <c r="F959" s="93"/>
      <c r="G959" s="93"/>
      <c r="H959" s="94"/>
      <c r="J959" s="14"/>
      <c r="K959" s="88">
        <f>K960+K961+K962+K964+K966</f>
        <v>0.93</v>
      </c>
      <c r="L959" s="89"/>
      <c r="M959" s="47">
        <f>M960+M961+M962+M964+M966</f>
        <v>7884.5399999999991</v>
      </c>
    </row>
    <row r="960" spans="1:13">
      <c r="A960" s="13" t="s">
        <v>35</v>
      </c>
      <c r="H960" s="14"/>
      <c r="I960" t="s">
        <v>36</v>
      </c>
      <c r="J960" s="14"/>
      <c r="K960" s="95">
        <v>0.33</v>
      </c>
      <c r="L960" s="96"/>
      <c r="M960" s="20">
        <f>K960*12*I935</f>
        <v>2797.74</v>
      </c>
    </row>
    <row r="961" spans="1:13">
      <c r="A961" s="13" t="s">
        <v>37</v>
      </c>
      <c r="H961" s="14"/>
      <c r="I961" t="s">
        <v>38</v>
      </c>
      <c r="J961" s="14"/>
      <c r="K961" s="95">
        <v>0.15</v>
      </c>
      <c r="L961" s="96"/>
      <c r="M961" s="20">
        <f>K961*12*I935</f>
        <v>1271.6999999999998</v>
      </c>
    </row>
    <row r="962" spans="1:13">
      <c r="A962" s="13" t="s">
        <v>39</v>
      </c>
      <c r="H962" s="14"/>
      <c r="I962" t="s">
        <v>40</v>
      </c>
      <c r="J962" s="14"/>
      <c r="K962" s="95">
        <v>7.0000000000000007E-2</v>
      </c>
      <c r="L962" s="96"/>
      <c r="M962" s="20">
        <f>K962*12*I935</f>
        <v>593.46</v>
      </c>
    </row>
    <row r="963" spans="1:13">
      <c r="A963" s="13" t="s">
        <v>41</v>
      </c>
      <c r="H963" s="14"/>
      <c r="J963" s="14"/>
      <c r="L963" s="14"/>
      <c r="M963" s="20"/>
    </row>
    <row r="964" spans="1:13">
      <c r="A964" s="13" t="s">
        <v>42</v>
      </c>
      <c r="H964" s="14"/>
      <c r="I964" t="s">
        <v>43</v>
      </c>
      <c r="J964" s="14"/>
      <c r="K964" s="95">
        <v>0.35</v>
      </c>
      <c r="L964" s="96"/>
      <c r="M964" s="20">
        <f>K964*12*I935</f>
        <v>2967.2999999999993</v>
      </c>
    </row>
    <row r="965" spans="1:13">
      <c r="A965" s="13" t="s">
        <v>44</v>
      </c>
      <c r="H965" s="14"/>
      <c r="I965" t="s">
        <v>45</v>
      </c>
      <c r="J965" s="14"/>
      <c r="L965" s="14"/>
      <c r="M965" s="20"/>
    </row>
    <row r="966" spans="1:13">
      <c r="A966" s="13" t="s">
        <v>46</v>
      </c>
      <c r="H966" s="14"/>
      <c r="I966" t="s">
        <v>47</v>
      </c>
      <c r="J966" s="14"/>
      <c r="K966" s="95">
        <v>0.03</v>
      </c>
      <c r="L966" s="96"/>
      <c r="M966" s="20">
        <f>K966*12*I935</f>
        <v>254.34</v>
      </c>
    </row>
    <row r="967" spans="1:13">
      <c r="A967" s="92" t="s">
        <v>48</v>
      </c>
      <c r="B967" s="93"/>
      <c r="C967" s="93"/>
      <c r="D967" s="93"/>
      <c r="E967" s="93"/>
      <c r="F967" s="93"/>
      <c r="G967" s="93"/>
      <c r="H967" s="94"/>
      <c r="J967" s="14"/>
      <c r="K967" s="88">
        <f>K968+K969+K970+K971</f>
        <v>0.66</v>
      </c>
      <c r="L967" s="89"/>
      <c r="M967" s="47">
        <f>M968+M969+M970+M971</f>
        <v>5595.48</v>
      </c>
    </row>
    <row r="968" spans="1:13">
      <c r="A968" s="13" t="s">
        <v>49</v>
      </c>
      <c r="H968" s="14"/>
      <c r="I968" t="s">
        <v>40</v>
      </c>
      <c r="J968" s="14"/>
      <c r="K968" s="95">
        <v>0.19</v>
      </c>
      <c r="L968" s="96"/>
      <c r="M968" s="20">
        <f>K968*12*I935</f>
        <v>1610.8200000000002</v>
      </c>
    </row>
    <row r="969" spans="1:13">
      <c r="A969" s="13" t="s">
        <v>50</v>
      </c>
      <c r="H969" s="14"/>
      <c r="I969" t="s">
        <v>51</v>
      </c>
      <c r="J969" s="14"/>
      <c r="K969" s="95">
        <v>0.05</v>
      </c>
      <c r="L969" s="96"/>
      <c r="M969" s="20">
        <f>K969*12*I935</f>
        <v>423.90000000000009</v>
      </c>
    </row>
    <row r="970" spans="1:13">
      <c r="A970" s="13" t="s">
        <v>52</v>
      </c>
      <c r="H970" s="14"/>
      <c r="I970" t="s">
        <v>36</v>
      </c>
      <c r="J970" s="14"/>
      <c r="K970" s="95">
        <v>0.39</v>
      </c>
      <c r="L970" s="96"/>
      <c r="M970" s="20">
        <f>K970*12*I935</f>
        <v>3306.4199999999996</v>
      </c>
    </row>
    <row r="971" spans="1:13">
      <c r="A971" s="13" t="s">
        <v>53</v>
      </c>
      <c r="H971" s="14"/>
      <c r="I971" t="s">
        <v>40</v>
      </c>
      <c r="J971" s="14"/>
      <c r="K971" s="97">
        <v>0.03</v>
      </c>
      <c r="L971" s="98"/>
      <c r="M971" s="22">
        <f>K971*12*I935</f>
        <v>254.34</v>
      </c>
    </row>
    <row r="972" spans="1:13" ht="15.75">
      <c r="A972" s="65" t="s">
        <v>84</v>
      </c>
      <c r="B972" s="66"/>
      <c r="C972" s="66"/>
      <c r="D972" s="66"/>
      <c r="E972" s="66"/>
      <c r="F972" s="66"/>
      <c r="G972" s="66"/>
      <c r="H972" s="67"/>
      <c r="I972" s="11"/>
      <c r="J972" s="23"/>
      <c r="K972" s="68">
        <f>K973+K974+K976+K978+K979</f>
        <v>0.53</v>
      </c>
      <c r="L972" s="69"/>
      <c r="M972" s="49">
        <f>M973+M974+M976+M978+M979</f>
        <v>4493.3399999999992</v>
      </c>
    </row>
    <row r="973" spans="1:13">
      <c r="A973" s="33" t="s">
        <v>54</v>
      </c>
      <c r="B973" s="7"/>
      <c r="C973" s="1"/>
      <c r="D973" s="1"/>
      <c r="E973" s="1"/>
      <c r="F973" s="1"/>
      <c r="G973" s="1"/>
      <c r="H973" s="14"/>
      <c r="I973" s="75" t="s">
        <v>55</v>
      </c>
      <c r="J973" s="76"/>
      <c r="K973" s="99">
        <v>0.37</v>
      </c>
      <c r="L973" s="100"/>
      <c r="M973" s="20">
        <f>K973*12*I935</f>
        <v>3136.8599999999997</v>
      </c>
    </row>
    <row r="974" spans="1:13">
      <c r="A974" s="33" t="s">
        <v>56</v>
      </c>
      <c r="B974" s="7"/>
      <c r="C974" s="1"/>
      <c r="D974" s="1"/>
      <c r="E974" s="1"/>
      <c r="F974" s="1"/>
      <c r="G974" s="1"/>
      <c r="H974" s="14"/>
      <c r="I974" s="75" t="s">
        <v>57</v>
      </c>
      <c r="J974" s="76"/>
      <c r="K974" s="77">
        <v>0.06</v>
      </c>
      <c r="L974" s="78"/>
      <c r="M974" s="20">
        <f>K974*12*I935</f>
        <v>508.68</v>
      </c>
    </row>
    <row r="975" spans="1:13">
      <c r="A975" s="33" t="s">
        <v>58</v>
      </c>
      <c r="B975" s="7"/>
      <c r="C975" s="1"/>
      <c r="D975" s="1"/>
      <c r="E975" s="1"/>
      <c r="F975" s="1"/>
      <c r="G975" s="1"/>
      <c r="H975" s="14"/>
      <c r="I975" s="36"/>
      <c r="J975" s="27"/>
      <c r="K975" s="34"/>
      <c r="L975" s="55"/>
      <c r="M975" s="20"/>
    </row>
    <row r="976" spans="1:13">
      <c r="A976" s="33" t="s">
        <v>59</v>
      </c>
      <c r="B976" s="7"/>
      <c r="C976" s="1"/>
      <c r="D976" s="1"/>
      <c r="E976" s="1"/>
      <c r="F976" s="1"/>
      <c r="G976" s="1"/>
      <c r="H976" s="14"/>
      <c r="I976" s="75" t="s">
        <v>60</v>
      </c>
      <c r="J976" s="76"/>
      <c r="K976" s="77">
        <v>0.04</v>
      </c>
      <c r="L976" s="78"/>
      <c r="M976" s="20">
        <f>K976*12*I935</f>
        <v>339.12</v>
      </c>
    </row>
    <row r="977" spans="1:13">
      <c r="A977" s="33" t="s">
        <v>61</v>
      </c>
      <c r="B977" s="7"/>
      <c r="C977" s="1"/>
      <c r="D977" s="1"/>
      <c r="E977" s="1"/>
      <c r="F977" s="1"/>
      <c r="G977" s="1"/>
      <c r="H977" s="14"/>
      <c r="I977" s="36"/>
      <c r="J977" s="27"/>
      <c r="K977" s="34"/>
      <c r="L977" s="55"/>
      <c r="M977" s="20"/>
    </row>
    <row r="978" spans="1:13">
      <c r="A978" s="33" t="s">
        <v>62</v>
      </c>
      <c r="B978" s="7"/>
      <c r="C978" s="1"/>
      <c r="D978" s="1"/>
      <c r="E978" s="1"/>
      <c r="F978" s="1"/>
      <c r="G978" s="1"/>
      <c r="H978" s="14"/>
      <c r="I978" s="75" t="s">
        <v>63</v>
      </c>
      <c r="J978" s="76"/>
      <c r="K978" s="77">
        <v>0.03</v>
      </c>
      <c r="L978" s="78"/>
      <c r="M978" s="20">
        <f>K978*12*I935</f>
        <v>254.34</v>
      </c>
    </row>
    <row r="979" spans="1:13">
      <c r="A979" s="42" t="s">
        <v>64</v>
      </c>
      <c r="B979" s="7"/>
      <c r="C979" s="1"/>
      <c r="D979" s="1"/>
      <c r="E979" s="1"/>
      <c r="F979" s="1"/>
      <c r="G979" s="1"/>
      <c r="H979" s="14"/>
      <c r="I979" s="75" t="s">
        <v>63</v>
      </c>
      <c r="J979" s="76"/>
      <c r="K979" s="79">
        <v>0.03</v>
      </c>
      <c r="L979" s="80"/>
      <c r="M979" s="22">
        <f>K979*12*I935</f>
        <v>254.34</v>
      </c>
    </row>
    <row r="980" spans="1:13" ht="15.75">
      <c r="A980" s="65" t="s">
        <v>0</v>
      </c>
      <c r="B980" s="66"/>
      <c r="C980" s="66"/>
      <c r="D980" s="66"/>
      <c r="E980" s="66"/>
      <c r="F980" s="66"/>
      <c r="G980" s="66"/>
      <c r="H980" s="67"/>
      <c r="I980" s="11" t="s">
        <v>65</v>
      </c>
      <c r="J980" s="23"/>
      <c r="K980" s="81">
        <v>0.15</v>
      </c>
      <c r="L980" s="82"/>
      <c r="M980" s="49">
        <f>K980*12*I935</f>
        <v>1271.6999999999998</v>
      </c>
    </row>
    <row r="981" spans="1:13" ht="15.75">
      <c r="A981" s="83" t="s">
        <v>85</v>
      </c>
      <c r="B981" s="84"/>
      <c r="C981" s="84"/>
      <c r="D981" s="84"/>
      <c r="E981" s="84"/>
      <c r="F981" s="84"/>
      <c r="G981" s="84"/>
      <c r="H981" s="85"/>
      <c r="J981" s="14"/>
      <c r="K981" s="86"/>
      <c r="L981" s="87"/>
      <c r="M981" s="20"/>
    </row>
    <row r="982" spans="1:13">
      <c r="A982" s="13" t="s">
        <v>67</v>
      </c>
      <c r="D982" s="5"/>
      <c r="H982" s="14"/>
      <c r="J982" s="14"/>
      <c r="K982" s="37"/>
      <c r="L982" s="38"/>
      <c r="M982" s="20"/>
    </row>
    <row r="983" spans="1:13">
      <c r="A983" s="13" t="s">
        <v>68</v>
      </c>
      <c r="D983" s="5"/>
      <c r="H983" s="14"/>
      <c r="J983" s="14"/>
      <c r="K983" s="37"/>
      <c r="L983" s="38"/>
      <c r="M983" s="20"/>
    </row>
    <row r="984" spans="1:13">
      <c r="A984" s="13" t="s">
        <v>69</v>
      </c>
      <c r="D984" s="5"/>
      <c r="H984" s="14"/>
      <c r="J984" s="14"/>
      <c r="K984" s="37"/>
      <c r="L984" s="38"/>
      <c r="M984" s="20"/>
    </row>
    <row r="985" spans="1:13">
      <c r="A985" s="13" t="s">
        <v>70</v>
      </c>
      <c r="D985" s="5"/>
      <c r="F985" s="3"/>
      <c r="H985" s="14"/>
      <c r="J985" s="14"/>
      <c r="K985" s="37"/>
      <c r="L985" s="38"/>
      <c r="M985" s="20"/>
    </row>
    <row r="986" spans="1:13">
      <c r="A986" s="13" t="s">
        <v>71</v>
      </c>
      <c r="H986" s="14"/>
      <c r="J986" s="14"/>
      <c r="K986" s="88">
        <v>2.91</v>
      </c>
      <c r="L986" s="89"/>
      <c r="M986" s="47">
        <f>K986*12*I935</f>
        <v>24670.98</v>
      </c>
    </row>
    <row r="987" spans="1:13">
      <c r="A987" s="13" t="s">
        <v>72</v>
      </c>
      <c r="H987" s="14"/>
      <c r="J987" s="14"/>
      <c r="L987" s="14"/>
      <c r="M987" s="20"/>
    </row>
    <row r="988" spans="1:13">
      <c r="A988" s="13" t="s">
        <v>73</v>
      </c>
      <c r="H988" s="14"/>
      <c r="J988" s="14"/>
      <c r="L988" s="14"/>
      <c r="M988" s="20"/>
    </row>
    <row r="989" spans="1:13">
      <c r="A989" s="15" t="s">
        <v>74</v>
      </c>
      <c r="B989" s="9"/>
      <c r="C989" s="9"/>
      <c r="D989" s="9"/>
      <c r="E989" s="9"/>
      <c r="F989" s="9"/>
      <c r="G989" s="9"/>
      <c r="H989" s="16"/>
      <c r="I989" s="9"/>
      <c r="J989" s="16"/>
      <c r="K989" s="9"/>
      <c r="L989" s="16"/>
      <c r="M989" s="22"/>
    </row>
    <row r="990" spans="1:13">
      <c r="A990" s="70" t="s">
        <v>66</v>
      </c>
      <c r="B990" s="71"/>
      <c r="C990" s="71"/>
      <c r="D990" s="71"/>
      <c r="E990" s="71"/>
      <c r="F990" s="71"/>
      <c r="G990" s="71"/>
      <c r="H990" s="72"/>
      <c r="J990" s="25"/>
      <c r="K990" s="68">
        <f>K941+K948+K954+K957+K958+K980+K972+K986+K951</f>
        <v>16.39</v>
      </c>
      <c r="L990" s="69"/>
      <c r="M990" s="22">
        <f>M935+M951+M954+M957+M958+M972+M980+M986</f>
        <v>138954.42000000001</v>
      </c>
    </row>
    <row r="991" spans="1:13">
      <c r="A991" s="70" t="s">
        <v>4</v>
      </c>
      <c r="B991" s="71"/>
      <c r="C991" s="71"/>
      <c r="D991" s="71"/>
      <c r="E991" s="71"/>
      <c r="F991" s="71"/>
      <c r="G991" s="71"/>
      <c r="H991" s="72"/>
      <c r="I991" s="11"/>
      <c r="J991" s="24"/>
      <c r="K991" s="90">
        <v>11.94</v>
      </c>
      <c r="L991" s="91"/>
      <c r="M991" s="22">
        <f>K991*12*I935</f>
        <v>101227.32</v>
      </c>
    </row>
    <row r="992" spans="1:13" ht="15.75">
      <c r="A992" s="65" t="s">
        <v>77</v>
      </c>
      <c r="B992" s="66"/>
      <c r="C992" s="66"/>
      <c r="D992" s="66"/>
      <c r="E992" s="66"/>
      <c r="F992" s="66"/>
      <c r="G992" s="66"/>
      <c r="H992" s="67"/>
      <c r="I992" s="11"/>
      <c r="J992" s="23"/>
      <c r="K992" s="68">
        <v>3.15</v>
      </c>
      <c r="L992" s="69"/>
      <c r="M992" s="22">
        <f>K992*12*I935</f>
        <v>26705.699999999997</v>
      </c>
    </row>
    <row r="993" spans="1:13" ht="15.75">
      <c r="A993" s="65" t="s">
        <v>78</v>
      </c>
      <c r="B993" s="66"/>
      <c r="C993" s="66"/>
      <c r="D993" s="66"/>
      <c r="E993" s="66"/>
      <c r="F993" s="66"/>
      <c r="G993" s="66"/>
      <c r="H993" s="67"/>
      <c r="I993" s="11"/>
      <c r="J993" s="23"/>
      <c r="K993" s="68">
        <v>0.99</v>
      </c>
      <c r="L993" s="69"/>
      <c r="M993" s="22">
        <f>K993*12*I935</f>
        <v>8393.2199999999993</v>
      </c>
    </row>
    <row r="994" spans="1:13">
      <c r="A994" s="70" t="s">
        <v>2</v>
      </c>
      <c r="B994" s="71"/>
      <c r="C994" s="71"/>
      <c r="D994" s="71"/>
      <c r="E994" s="71"/>
      <c r="F994" s="71"/>
      <c r="G994" s="71"/>
      <c r="H994" s="72"/>
      <c r="I994" s="11"/>
      <c r="J994" s="23"/>
      <c r="K994" s="73">
        <v>1.29</v>
      </c>
      <c r="L994" s="74"/>
      <c r="M994" s="22">
        <f>K994*12*I935</f>
        <v>10936.62</v>
      </c>
    </row>
    <row r="995" spans="1:13">
      <c r="A995" s="70" t="s">
        <v>75</v>
      </c>
      <c r="B995" s="71"/>
      <c r="C995" s="71"/>
      <c r="D995" s="71"/>
      <c r="E995" s="71"/>
      <c r="F995" s="71"/>
      <c r="G995" s="71"/>
      <c r="H995" s="72"/>
      <c r="I995" s="11"/>
      <c r="J995" s="24"/>
      <c r="K995" s="68">
        <f>K990+K992+K993+K994+K991</f>
        <v>33.76</v>
      </c>
      <c r="L995" s="69"/>
      <c r="M995" s="22">
        <f>M990+M991+M992+M993+M994</f>
        <v>286217.27999999997</v>
      </c>
    </row>
    <row r="997" spans="1:13">
      <c r="A997" s="101" t="s">
        <v>7</v>
      </c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</row>
    <row r="998" spans="1:13">
      <c r="A998" s="102" t="s">
        <v>76</v>
      </c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</row>
    <row r="999" spans="1:13">
      <c r="A999" s="103" t="s">
        <v>106</v>
      </c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</row>
    <row r="1000" spans="1:13">
      <c r="A1000" s="17"/>
      <c r="B1000" s="19"/>
      <c r="C1000" s="19" t="s">
        <v>8</v>
      </c>
      <c r="D1000" s="19"/>
      <c r="E1000" s="19"/>
      <c r="F1000" s="19"/>
      <c r="G1000" s="19"/>
      <c r="H1000" s="18"/>
      <c r="I1000" s="19" t="s">
        <v>9</v>
      </c>
      <c r="J1000" s="18"/>
      <c r="K1000" s="39" t="s">
        <v>10</v>
      </c>
      <c r="L1000" s="40"/>
      <c r="M1000" s="21"/>
    </row>
    <row r="1001" spans="1:13">
      <c r="A1001" s="13"/>
      <c r="B1001" s="2"/>
      <c r="C1001" s="2"/>
      <c r="D1001" s="2"/>
      <c r="E1001" s="2"/>
      <c r="F1001" s="2"/>
      <c r="G1001" s="2"/>
      <c r="H1001" s="14"/>
      <c r="I1001" s="2"/>
      <c r="J1001" s="14"/>
      <c r="K1001" s="26" t="s">
        <v>11</v>
      </c>
      <c r="L1001" s="27"/>
      <c r="M1001" s="45" t="s">
        <v>1</v>
      </c>
    </row>
    <row r="1002" spans="1:13">
      <c r="A1002" s="15"/>
      <c r="B1002" s="9"/>
      <c r="C1002" s="9"/>
      <c r="D1002" s="9"/>
      <c r="E1002" s="9"/>
      <c r="F1002" s="9"/>
      <c r="G1002" s="9"/>
      <c r="H1002" s="16"/>
      <c r="I1002" s="104" t="s">
        <v>87</v>
      </c>
      <c r="J1002" s="105"/>
      <c r="K1002" s="9" t="s">
        <v>12</v>
      </c>
      <c r="L1002" s="16"/>
      <c r="M1002" s="46" t="s">
        <v>86</v>
      </c>
    </row>
    <row r="1003" spans="1:13">
      <c r="A1003" s="70" t="s">
        <v>80</v>
      </c>
      <c r="B1003" s="71"/>
      <c r="C1003" s="71"/>
      <c r="D1003" s="71"/>
      <c r="E1003" s="71"/>
      <c r="F1003" s="71"/>
      <c r="G1003" s="71"/>
      <c r="H1003" s="72"/>
      <c r="I1003" s="106">
        <v>1624.6</v>
      </c>
      <c r="J1003" s="107"/>
      <c r="K1003" s="108">
        <f>K1009+K1016</f>
        <v>7.5</v>
      </c>
      <c r="L1003" s="109"/>
      <c r="M1003" s="22">
        <f>M1009+M1016</f>
        <v>146214</v>
      </c>
    </row>
    <row r="1004" spans="1:13">
      <c r="A1004" s="28" t="s">
        <v>13</v>
      </c>
      <c r="F1004" s="2"/>
      <c r="H1004" s="14"/>
      <c r="J1004" s="14"/>
      <c r="L1004" s="14"/>
      <c r="M1004" s="20"/>
    </row>
    <row r="1005" spans="1:13">
      <c r="A1005" s="28" t="s">
        <v>14</v>
      </c>
      <c r="F1005" s="2"/>
      <c r="H1005" s="14"/>
      <c r="J1005" s="14"/>
      <c r="L1005" s="14"/>
      <c r="M1005" s="20"/>
    </row>
    <row r="1006" spans="1:13">
      <c r="A1006" s="29" t="s">
        <v>15</v>
      </c>
      <c r="B1006" s="4"/>
      <c r="C1006" s="4"/>
      <c r="D1006" s="4"/>
      <c r="E1006" s="4"/>
      <c r="F1006" s="6"/>
      <c r="G1006" s="4"/>
      <c r="H1006" s="30"/>
      <c r="J1006" s="14"/>
      <c r="L1006" s="14"/>
      <c r="M1006" s="20"/>
    </row>
    <row r="1007" spans="1:13">
      <c r="A1007" s="29" t="s">
        <v>16</v>
      </c>
      <c r="B1007" s="4"/>
      <c r="C1007" s="4"/>
      <c r="D1007" s="4"/>
      <c r="E1007" s="4"/>
      <c r="F1007" s="6"/>
      <c r="G1007" s="4"/>
      <c r="H1007" s="30"/>
      <c r="J1007" s="14"/>
      <c r="L1007" s="14"/>
      <c r="M1007" s="20"/>
    </row>
    <row r="1008" spans="1:13">
      <c r="A1008" s="29" t="s">
        <v>17</v>
      </c>
      <c r="B1008" s="4"/>
      <c r="C1008" s="4"/>
      <c r="D1008" s="4"/>
      <c r="E1008" s="4"/>
      <c r="F1008" s="6"/>
      <c r="G1008" s="4"/>
      <c r="H1008" s="30"/>
      <c r="J1008" s="14"/>
      <c r="L1008" s="14"/>
      <c r="M1008" s="20"/>
    </row>
    <row r="1009" spans="1:13">
      <c r="A1009" s="29" t="s">
        <v>18</v>
      </c>
      <c r="B1009" s="4"/>
      <c r="C1009" s="4"/>
      <c r="D1009" s="4"/>
      <c r="E1009" s="4"/>
      <c r="F1009" s="6"/>
      <c r="G1009" s="4"/>
      <c r="H1009" s="30"/>
      <c r="J1009" s="14"/>
      <c r="K1009" s="95">
        <v>4.12</v>
      </c>
      <c r="L1009" s="96"/>
      <c r="M1009" s="20">
        <f>K1009*I1003*12</f>
        <v>80320.224000000002</v>
      </c>
    </row>
    <row r="1010" spans="1:13">
      <c r="A1010" s="29" t="s">
        <v>19</v>
      </c>
      <c r="B1010" s="4"/>
      <c r="C1010" s="4"/>
      <c r="D1010" s="4"/>
      <c r="E1010" s="4"/>
      <c r="F1010" s="6"/>
      <c r="G1010" s="4"/>
      <c r="H1010" s="30"/>
      <c r="J1010" s="14"/>
      <c r="L1010" s="14"/>
      <c r="M1010" s="20"/>
    </row>
    <row r="1011" spans="1:13">
      <c r="A1011" s="29" t="s">
        <v>20</v>
      </c>
      <c r="B1011" s="4"/>
      <c r="C1011" s="4"/>
      <c r="D1011" s="4"/>
      <c r="E1011" s="4"/>
      <c r="F1011" s="6"/>
      <c r="G1011" s="4"/>
      <c r="H1011" s="30"/>
      <c r="J1011" s="14"/>
      <c r="L1011" s="14"/>
      <c r="M1011" s="20"/>
    </row>
    <row r="1012" spans="1:13">
      <c r="A1012" s="29" t="s">
        <v>21</v>
      </c>
      <c r="B1012" s="4"/>
      <c r="C1012" s="4"/>
      <c r="D1012" s="4"/>
      <c r="E1012" s="4"/>
      <c r="F1012" s="6"/>
      <c r="G1012" s="4"/>
      <c r="H1012" s="30"/>
      <c r="J1012" s="14"/>
      <c r="L1012" s="14"/>
      <c r="M1012" s="20"/>
    </row>
    <row r="1013" spans="1:13">
      <c r="A1013" s="28" t="s">
        <v>22</v>
      </c>
      <c r="B1013" s="4"/>
      <c r="C1013" s="4"/>
      <c r="D1013" s="4"/>
      <c r="E1013" s="4"/>
      <c r="F1013" s="6"/>
      <c r="G1013" s="4"/>
      <c r="H1013" s="30"/>
      <c r="J1013" s="14"/>
      <c r="L1013" s="14"/>
      <c r="M1013" s="20"/>
    </row>
    <row r="1014" spans="1:13">
      <c r="A1014" s="29" t="s">
        <v>23</v>
      </c>
      <c r="B1014" s="4"/>
      <c r="C1014" s="4"/>
      <c r="D1014" s="4"/>
      <c r="E1014" s="4"/>
      <c r="F1014" s="6"/>
      <c r="G1014" s="4"/>
      <c r="H1014" s="30"/>
      <c r="J1014" s="14"/>
      <c r="L1014" s="14"/>
      <c r="M1014" s="20"/>
    </row>
    <row r="1015" spans="1:13">
      <c r="A1015" s="29" t="s">
        <v>24</v>
      </c>
      <c r="B1015" s="4"/>
      <c r="C1015" s="4"/>
      <c r="D1015" s="4"/>
      <c r="E1015" s="4"/>
      <c r="F1015" s="6"/>
      <c r="G1015" s="4"/>
      <c r="H1015" s="30"/>
      <c r="J1015" s="14"/>
      <c r="L1015" s="14"/>
      <c r="M1015" s="20"/>
    </row>
    <row r="1016" spans="1:13">
      <c r="A1016" s="29" t="s">
        <v>25</v>
      </c>
      <c r="B1016" s="4"/>
      <c r="C1016" s="4"/>
      <c r="D1016" s="4"/>
      <c r="E1016" s="4"/>
      <c r="F1016" s="6"/>
      <c r="G1016" s="4"/>
      <c r="H1016" s="30"/>
      <c r="J1016" s="14"/>
      <c r="K1016" s="95">
        <v>3.38</v>
      </c>
      <c r="L1016" s="96"/>
      <c r="M1016" s="20">
        <f>K1016*I1003*12</f>
        <v>65893.775999999983</v>
      </c>
    </row>
    <row r="1017" spans="1:13">
      <c r="A1017" s="29" t="s">
        <v>26</v>
      </c>
      <c r="B1017" s="4"/>
      <c r="C1017" s="4"/>
      <c r="D1017" s="4"/>
      <c r="E1017" s="4"/>
      <c r="F1017" s="6"/>
      <c r="G1017" s="4"/>
      <c r="H1017" s="30"/>
      <c r="J1017" s="14"/>
      <c r="L1017" s="14"/>
      <c r="M1017" s="20"/>
    </row>
    <row r="1018" spans="1:13">
      <c r="A1018" s="31" t="s">
        <v>27</v>
      </c>
      <c r="B1018" s="10"/>
      <c r="C1018" s="10"/>
      <c r="D1018" s="10"/>
      <c r="E1018" s="10"/>
      <c r="F1018" s="10"/>
      <c r="G1018" s="10"/>
      <c r="H1018" s="32"/>
      <c r="I1018" s="9"/>
      <c r="J1018" s="16"/>
      <c r="K1018" s="9"/>
      <c r="L1018" s="16"/>
      <c r="M1018" s="22"/>
    </row>
    <row r="1019" spans="1:13" ht="15.75">
      <c r="A1019" s="65" t="s">
        <v>81</v>
      </c>
      <c r="B1019" s="66"/>
      <c r="C1019" s="66"/>
      <c r="D1019" s="66"/>
      <c r="E1019" s="66"/>
      <c r="F1019" s="66"/>
      <c r="G1019" s="66"/>
      <c r="H1019" s="67"/>
      <c r="I1019" s="11"/>
      <c r="J1019" s="23"/>
      <c r="K1019" s="63">
        <v>2.2400000000000002</v>
      </c>
      <c r="L1019" s="64"/>
      <c r="M1019" s="12">
        <f>K1019*12*I1003</f>
        <v>43669.248</v>
      </c>
    </row>
    <row r="1020" spans="1:13">
      <c r="A1020" s="110" t="s">
        <v>82</v>
      </c>
      <c r="B1020" s="111"/>
      <c r="C1020" s="111"/>
      <c r="D1020" s="111"/>
      <c r="E1020" s="111"/>
      <c r="F1020" s="111"/>
      <c r="G1020" s="111"/>
      <c r="H1020" s="112"/>
      <c r="I1020" s="2" t="s">
        <v>28</v>
      </c>
      <c r="J1020" s="14"/>
      <c r="K1020" s="2"/>
      <c r="L1020" s="14"/>
      <c r="M1020" s="20"/>
    </row>
    <row r="1021" spans="1:13">
      <c r="A1021" s="13"/>
      <c r="B1021" s="2"/>
      <c r="C1021" s="2"/>
      <c r="D1021" s="2"/>
      <c r="E1021" s="2"/>
      <c r="F1021" s="2"/>
      <c r="G1021" s="2"/>
      <c r="H1021" s="14"/>
      <c r="I1021" s="2" t="s">
        <v>29</v>
      </c>
      <c r="J1021" s="14"/>
      <c r="K1021" s="2"/>
      <c r="L1021" s="14"/>
      <c r="M1021" s="20"/>
    </row>
    <row r="1022" spans="1:13">
      <c r="A1022" s="13"/>
      <c r="B1022" s="2"/>
      <c r="C1022" s="2"/>
      <c r="D1022" s="2"/>
      <c r="E1022" s="2"/>
      <c r="F1022" s="2"/>
      <c r="G1022" s="2"/>
      <c r="H1022" s="14"/>
      <c r="I1022" s="2" t="s">
        <v>30</v>
      </c>
      <c r="J1022" s="14"/>
      <c r="K1022" s="88">
        <v>1.1200000000000001</v>
      </c>
      <c r="L1022" s="89"/>
      <c r="M1022" s="20">
        <f>K1022*12*I1003</f>
        <v>21834.624</v>
      </c>
    </row>
    <row r="1023" spans="1:13">
      <c r="A1023" s="13"/>
      <c r="B1023" s="2"/>
      <c r="C1023" s="2"/>
      <c r="D1023" s="2"/>
      <c r="E1023" s="2"/>
      <c r="F1023" s="2"/>
      <c r="G1023" s="2"/>
      <c r="H1023" s="14"/>
      <c r="I1023" s="2" t="s">
        <v>31</v>
      </c>
      <c r="J1023" s="14"/>
      <c r="K1023" s="2"/>
      <c r="L1023" s="14"/>
      <c r="M1023" s="20"/>
    </row>
    <row r="1024" spans="1:13">
      <c r="A1024" s="15"/>
      <c r="B1024" s="9"/>
      <c r="C1024" s="9"/>
      <c r="D1024" s="9"/>
      <c r="E1024" s="9"/>
      <c r="F1024" s="9"/>
      <c r="G1024" s="9"/>
      <c r="H1024" s="16"/>
      <c r="I1024" s="9" t="s">
        <v>32</v>
      </c>
      <c r="J1024" s="16"/>
      <c r="K1024" s="9"/>
      <c r="L1024" s="16"/>
      <c r="M1024" s="22"/>
    </row>
    <row r="1025" spans="1:13">
      <c r="A1025" s="70" t="s">
        <v>5</v>
      </c>
      <c r="B1025" s="71"/>
      <c r="C1025" s="71"/>
      <c r="D1025" s="71"/>
      <c r="E1025" s="71"/>
      <c r="F1025" s="71"/>
      <c r="G1025" s="71"/>
      <c r="H1025" s="72"/>
      <c r="I1025" s="41" t="s">
        <v>33</v>
      </c>
      <c r="J1025" s="23"/>
      <c r="K1025" s="68">
        <v>0.35</v>
      </c>
      <c r="L1025" s="69"/>
      <c r="M1025" s="12">
        <f>K1025*12*I1003</f>
        <v>6823.3199999999988</v>
      </c>
    </row>
    <row r="1026" spans="1:13">
      <c r="A1026" s="113" t="s">
        <v>83</v>
      </c>
      <c r="B1026" s="114"/>
      <c r="C1026" s="114"/>
      <c r="D1026" s="114"/>
      <c r="E1026" s="114"/>
      <c r="F1026" s="114"/>
      <c r="G1026" s="114"/>
      <c r="H1026" s="115"/>
      <c r="I1026" s="43"/>
      <c r="J1026" s="14"/>
      <c r="K1026" s="116">
        <f>K1027+K1035</f>
        <v>1.59</v>
      </c>
      <c r="L1026" s="117"/>
      <c r="M1026" s="48">
        <f>M1027+M1035</f>
        <v>30997.367999999999</v>
      </c>
    </row>
    <row r="1027" spans="1:13">
      <c r="A1027" s="92" t="s">
        <v>34</v>
      </c>
      <c r="B1027" s="93"/>
      <c r="C1027" s="93"/>
      <c r="D1027" s="93"/>
      <c r="E1027" s="93"/>
      <c r="F1027" s="93"/>
      <c r="G1027" s="93"/>
      <c r="H1027" s="94"/>
      <c r="J1027" s="14"/>
      <c r="K1027" s="88">
        <f>K1028+K1029+K1030+K1032+K1034</f>
        <v>0.93</v>
      </c>
      <c r="L1027" s="89"/>
      <c r="M1027" s="47">
        <f>M1028+M1029+M1030+M1032+M1034</f>
        <v>18130.536</v>
      </c>
    </row>
    <row r="1028" spans="1:13">
      <c r="A1028" s="13" t="s">
        <v>35</v>
      </c>
      <c r="H1028" s="14"/>
      <c r="I1028" t="s">
        <v>36</v>
      </c>
      <c r="J1028" s="14"/>
      <c r="K1028" s="95">
        <v>0.33</v>
      </c>
      <c r="L1028" s="96"/>
      <c r="M1028" s="20">
        <f>K1028*12*I1003</f>
        <v>6433.4159999999993</v>
      </c>
    </row>
    <row r="1029" spans="1:13">
      <c r="A1029" s="13" t="s">
        <v>37</v>
      </c>
      <c r="H1029" s="14"/>
      <c r="I1029" t="s">
        <v>38</v>
      </c>
      <c r="J1029" s="14"/>
      <c r="K1029" s="95">
        <v>0.15</v>
      </c>
      <c r="L1029" s="96"/>
      <c r="M1029" s="20">
        <f>K1029*12*I1003</f>
        <v>2924.2799999999997</v>
      </c>
    </row>
    <row r="1030" spans="1:13">
      <c r="A1030" s="13" t="s">
        <v>39</v>
      </c>
      <c r="H1030" s="14"/>
      <c r="I1030" t="s">
        <v>40</v>
      </c>
      <c r="J1030" s="14"/>
      <c r="K1030" s="95">
        <v>7.0000000000000007E-2</v>
      </c>
      <c r="L1030" s="96"/>
      <c r="M1030" s="20">
        <f>K1030*12*I1003</f>
        <v>1364.664</v>
      </c>
    </row>
    <row r="1031" spans="1:13">
      <c r="A1031" s="13" t="s">
        <v>41</v>
      </c>
      <c r="H1031" s="14"/>
      <c r="J1031" s="14"/>
      <c r="L1031" s="14"/>
      <c r="M1031" s="20"/>
    </row>
    <row r="1032" spans="1:13">
      <c r="A1032" s="13" t="s">
        <v>42</v>
      </c>
      <c r="H1032" s="14"/>
      <c r="I1032" t="s">
        <v>43</v>
      </c>
      <c r="J1032" s="14"/>
      <c r="K1032" s="95">
        <v>0.35</v>
      </c>
      <c r="L1032" s="96"/>
      <c r="M1032" s="20">
        <f>K1032*12*I1003</f>
        <v>6823.3199999999988</v>
      </c>
    </row>
    <row r="1033" spans="1:13">
      <c r="A1033" s="13" t="s">
        <v>44</v>
      </c>
      <c r="H1033" s="14"/>
      <c r="I1033" t="s">
        <v>45</v>
      </c>
      <c r="J1033" s="14"/>
      <c r="L1033" s="14"/>
      <c r="M1033" s="20"/>
    </row>
    <row r="1034" spans="1:13">
      <c r="A1034" s="13" t="s">
        <v>46</v>
      </c>
      <c r="H1034" s="14"/>
      <c r="I1034" t="s">
        <v>47</v>
      </c>
      <c r="J1034" s="14"/>
      <c r="K1034" s="95">
        <v>0.03</v>
      </c>
      <c r="L1034" s="96"/>
      <c r="M1034" s="20">
        <f>K1034*12*I1003</f>
        <v>584.85599999999999</v>
      </c>
    </row>
    <row r="1035" spans="1:13">
      <c r="A1035" s="92" t="s">
        <v>48</v>
      </c>
      <c r="B1035" s="93"/>
      <c r="C1035" s="93"/>
      <c r="D1035" s="93"/>
      <c r="E1035" s="93"/>
      <c r="F1035" s="93"/>
      <c r="G1035" s="93"/>
      <c r="H1035" s="94"/>
      <c r="J1035" s="14"/>
      <c r="K1035" s="88">
        <f>K1036+K1037+K1038+K1039</f>
        <v>0.66</v>
      </c>
      <c r="L1035" s="89"/>
      <c r="M1035" s="47">
        <f>M1036+M1037+M1038+M1039</f>
        <v>12866.831999999999</v>
      </c>
    </row>
    <row r="1036" spans="1:13">
      <c r="A1036" s="13" t="s">
        <v>49</v>
      </c>
      <c r="H1036" s="14"/>
      <c r="I1036" t="s">
        <v>40</v>
      </c>
      <c r="J1036" s="14"/>
      <c r="K1036" s="95">
        <v>0.19</v>
      </c>
      <c r="L1036" s="96"/>
      <c r="M1036" s="20">
        <f>K1036*12*I1003</f>
        <v>3704.0880000000002</v>
      </c>
    </row>
    <row r="1037" spans="1:13">
      <c r="A1037" s="13" t="s">
        <v>50</v>
      </c>
      <c r="H1037" s="14"/>
      <c r="I1037" t="s">
        <v>51</v>
      </c>
      <c r="J1037" s="14"/>
      <c r="K1037" s="95">
        <v>0.05</v>
      </c>
      <c r="L1037" s="96"/>
      <c r="M1037" s="20">
        <f>K1037*12*I1003</f>
        <v>974.7600000000001</v>
      </c>
    </row>
    <row r="1038" spans="1:13">
      <c r="A1038" s="13" t="s">
        <v>52</v>
      </c>
      <c r="H1038" s="14"/>
      <c r="I1038" t="s">
        <v>36</v>
      </c>
      <c r="J1038" s="14"/>
      <c r="K1038" s="95">
        <v>0.39</v>
      </c>
      <c r="L1038" s="96"/>
      <c r="M1038" s="20">
        <f>K1038*12*I1003</f>
        <v>7603.1279999999988</v>
      </c>
    </row>
    <row r="1039" spans="1:13">
      <c r="A1039" s="13" t="s">
        <v>53</v>
      </c>
      <c r="H1039" s="14"/>
      <c r="I1039" t="s">
        <v>40</v>
      </c>
      <c r="J1039" s="14"/>
      <c r="K1039" s="97">
        <v>0.03</v>
      </c>
      <c r="L1039" s="98"/>
      <c r="M1039" s="22">
        <f>K1039*12*I1003</f>
        <v>584.85599999999999</v>
      </c>
    </row>
    <row r="1040" spans="1:13" ht="15.75">
      <c r="A1040" s="65" t="s">
        <v>84</v>
      </c>
      <c r="B1040" s="66"/>
      <c r="C1040" s="66"/>
      <c r="D1040" s="66"/>
      <c r="E1040" s="66"/>
      <c r="F1040" s="66"/>
      <c r="G1040" s="66"/>
      <c r="H1040" s="67"/>
      <c r="I1040" s="11"/>
      <c r="J1040" s="23"/>
      <c r="K1040" s="68">
        <f>K1041+K1042+K1044+K1046+K1047</f>
        <v>0.53</v>
      </c>
      <c r="L1040" s="69"/>
      <c r="M1040" s="49">
        <f>M1041+M1042+M1044+M1046+M1047</f>
        <v>10332.455999999996</v>
      </c>
    </row>
    <row r="1041" spans="1:13">
      <c r="A1041" s="33" t="s">
        <v>54</v>
      </c>
      <c r="B1041" s="7"/>
      <c r="C1041" s="1"/>
      <c r="D1041" s="1"/>
      <c r="E1041" s="1"/>
      <c r="F1041" s="1"/>
      <c r="G1041" s="1"/>
      <c r="H1041" s="14"/>
      <c r="I1041" s="75" t="s">
        <v>55</v>
      </c>
      <c r="J1041" s="76"/>
      <c r="K1041" s="99">
        <v>0.37</v>
      </c>
      <c r="L1041" s="100"/>
      <c r="M1041" s="20">
        <f>K1041*12*I1003</f>
        <v>7213.2239999999983</v>
      </c>
    </row>
    <row r="1042" spans="1:13">
      <c r="A1042" s="33" t="s">
        <v>56</v>
      </c>
      <c r="B1042" s="7"/>
      <c r="C1042" s="1"/>
      <c r="D1042" s="1"/>
      <c r="E1042" s="1"/>
      <c r="F1042" s="1"/>
      <c r="G1042" s="1"/>
      <c r="H1042" s="14"/>
      <c r="I1042" s="75" t="s">
        <v>57</v>
      </c>
      <c r="J1042" s="76"/>
      <c r="K1042" s="77">
        <v>0.06</v>
      </c>
      <c r="L1042" s="78"/>
      <c r="M1042" s="20">
        <f>K1042*12*I1003</f>
        <v>1169.712</v>
      </c>
    </row>
    <row r="1043" spans="1:13">
      <c r="A1043" s="33" t="s">
        <v>58</v>
      </c>
      <c r="B1043" s="7"/>
      <c r="C1043" s="1"/>
      <c r="D1043" s="1"/>
      <c r="E1043" s="1"/>
      <c r="F1043" s="1"/>
      <c r="G1043" s="1"/>
      <c r="H1043" s="14"/>
      <c r="I1043" s="36"/>
      <c r="J1043" s="27"/>
      <c r="K1043" s="34"/>
      <c r="L1043" s="55"/>
      <c r="M1043" s="20"/>
    </row>
    <row r="1044" spans="1:13">
      <c r="A1044" s="33" t="s">
        <v>59</v>
      </c>
      <c r="B1044" s="7"/>
      <c r="C1044" s="1"/>
      <c r="D1044" s="1"/>
      <c r="E1044" s="1"/>
      <c r="F1044" s="1"/>
      <c r="G1044" s="1"/>
      <c r="H1044" s="14"/>
      <c r="I1044" s="75" t="s">
        <v>60</v>
      </c>
      <c r="J1044" s="76"/>
      <c r="K1044" s="77">
        <v>0.04</v>
      </c>
      <c r="L1044" s="78"/>
      <c r="M1044" s="20">
        <f>K1044*12*I1003</f>
        <v>779.80799999999988</v>
      </c>
    </row>
    <row r="1045" spans="1:13">
      <c r="A1045" s="33" t="s">
        <v>61</v>
      </c>
      <c r="B1045" s="7"/>
      <c r="C1045" s="1"/>
      <c r="D1045" s="1"/>
      <c r="E1045" s="1"/>
      <c r="F1045" s="1"/>
      <c r="G1045" s="1"/>
      <c r="H1045" s="14"/>
      <c r="I1045" s="36"/>
      <c r="J1045" s="27"/>
      <c r="K1045" s="34"/>
      <c r="L1045" s="55"/>
      <c r="M1045" s="20"/>
    </row>
    <row r="1046" spans="1:13">
      <c r="A1046" s="33" t="s">
        <v>62</v>
      </c>
      <c r="B1046" s="7"/>
      <c r="C1046" s="1"/>
      <c r="D1046" s="1"/>
      <c r="E1046" s="1"/>
      <c r="F1046" s="1"/>
      <c r="G1046" s="1"/>
      <c r="H1046" s="14"/>
      <c r="I1046" s="75" t="s">
        <v>63</v>
      </c>
      <c r="J1046" s="76"/>
      <c r="K1046" s="77">
        <v>0.03</v>
      </c>
      <c r="L1046" s="78"/>
      <c r="M1046" s="20">
        <f>K1046*12*I1003</f>
        <v>584.85599999999999</v>
      </c>
    </row>
    <row r="1047" spans="1:13">
      <c r="A1047" s="42" t="s">
        <v>64</v>
      </c>
      <c r="B1047" s="7"/>
      <c r="C1047" s="1"/>
      <c r="D1047" s="1"/>
      <c r="E1047" s="1"/>
      <c r="F1047" s="1"/>
      <c r="G1047" s="1"/>
      <c r="H1047" s="14"/>
      <c r="I1047" s="75" t="s">
        <v>63</v>
      </c>
      <c r="J1047" s="76"/>
      <c r="K1047" s="79">
        <v>0.03</v>
      </c>
      <c r="L1047" s="80"/>
      <c r="M1047" s="22">
        <f>K1047*12*I1003</f>
        <v>584.85599999999999</v>
      </c>
    </row>
    <row r="1048" spans="1:13" ht="15.75">
      <c r="A1048" s="65" t="s">
        <v>0</v>
      </c>
      <c r="B1048" s="66"/>
      <c r="C1048" s="66"/>
      <c r="D1048" s="66"/>
      <c r="E1048" s="66"/>
      <c r="F1048" s="66"/>
      <c r="G1048" s="66"/>
      <c r="H1048" s="67"/>
      <c r="I1048" s="11" t="s">
        <v>65</v>
      </c>
      <c r="J1048" s="23"/>
      <c r="K1048" s="81">
        <v>0.15</v>
      </c>
      <c r="L1048" s="82"/>
      <c r="M1048" s="49">
        <f>K1048*12*I1003</f>
        <v>2924.2799999999997</v>
      </c>
    </row>
    <row r="1049" spans="1:13" ht="15.75">
      <c r="A1049" s="83" t="s">
        <v>85</v>
      </c>
      <c r="B1049" s="84"/>
      <c r="C1049" s="84"/>
      <c r="D1049" s="84"/>
      <c r="E1049" s="84"/>
      <c r="F1049" s="84"/>
      <c r="G1049" s="84"/>
      <c r="H1049" s="85"/>
      <c r="J1049" s="14"/>
      <c r="K1049" s="86"/>
      <c r="L1049" s="87"/>
      <c r="M1049" s="20"/>
    </row>
    <row r="1050" spans="1:13">
      <c r="A1050" s="13" t="s">
        <v>67</v>
      </c>
      <c r="D1050" s="5"/>
      <c r="H1050" s="14"/>
      <c r="J1050" s="14"/>
      <c r="K1050" s="37"/>
      <c r="L1050" s="38"/>
      <c r="M1050" s="20"/>
    </row>
    <row r="1051" spans="1:13">
      <c r="A1051" s="13" t="s">
        <v>68</v>
      </c>
      <c r="D1051" s="5"/>
      <c r="H1051" s="14"/>
      <c r="J1051" s="14"/>
      <c r="K1051" s="37"/>
      <c r="L1051" s="38"/>
      <c r="M1051" s="20"/>
    </row>
    <row r="1052" spans="1:13">
      <c r="A1052" s="13" t="s">
        <v>69</v>
      </c>
      <c r="D1052" s="5"/>
      <c r="H1052" s="14"/>
      <c r="J1052" s="14"/>
      <c r="K1052" s="37"/>
      <c r="L1052" s="38"/>
      <c r="M1052" s="20"/>
    </row>
    <row r="1053" spans="1:13">
      <c r="A1053" s="13" t="s">
        <v>70</v>
      </c>
      <c r="D1053" s="5"/>
      <c r="F1053" s="3"/>
      <c r="H1053" s="14"/>
      <c r="J1053" s="14"/>
      <c r="K1053" s="37"/>
      <c r="L1053" s="38"/>
      <c r="M1053" s="20"/>
    </row>
    <row r="1054" spans="1:13">
      <c r="A1054" s="13" t="s">
        <v>71</v>
      </c>
      <c r="H1054" s="14"/>
      <c r="J1054" s="14"/>
      <c r="K1054" s="88">
        <v>2.91</v>
      </c>
      <c r="L1054" s="89"/>
      <c r="M1054" s="47">
        <f>K1054*12*I1003</f>
        <v>56731.031999999999</v>
      </c>
    </row>
    <row r="1055" spans="1:13">
      <c r="A1055" s="13" t="s">
        <v>72</v>
      </c>
      <c r="H1055" s="14"/>
      <c r="J1055" s="14"/>
      <c r="L1055" s="14"/>
      <c r="M1055" s="20"/>
    </row>
    <row r="1056" spans="1:13">
      <c r="A1056" s="13" t="s">
        <v>73</v>
      </c>
      <c r="H1056" s="14"/>
      <c r="J1056" s="14"/>
      <c r="L1056" s="14"/>
      <c r="M1056" s="20"/>
    </row>
    <row r="1057" spans="1:13">
      <c r="A1057" s="15" t="s">
        <v>74</v>
      </c>
      <c r="B1057" s="9"/>
      <c r="C1057" s="9"/>
      <c r="D1057" s="9"/>
      <c r="E1057" s="9"/>
      <c r="F1057" s="9"/>
      <c r="G1057" s="9"/>
      <c r="H1057" s="16"/>
      <c r="I1057" s="9"/>
      <c r="J1057" s="16"/>
      <c r="K1057" s="9"/>
      <c r="L1057" s="16"/>
      <c r="M1057" s="22"/>
    </row>
    <row r="1058" spans="1:13">
      <c r="A1058" s="70" t="s">
        <v>66</v>
      </c>
      <c r="B1058" s="71"/>
      <c r="C1058" s="71"/>
      <c r="D1058" s="71"/>
      <c r="E1058" s="71"/>
      <c r="F1058" s="71"/>
      <c r="G1058" s="71"/>
      <c r="H1058" s="72"/>
      <c r="J1058" s="25"/>
      <c r="K1058" s="68">
        <f>K1009+K1016+K1022+K1025+K1026+K1048+K1040+K1054+K1019</f>
        <v>16.39</v>
      </c>
      <c r="L1058" s="69"/>
      <c r="M1058" s="22">
        <f>M1003+M1019+M1022+M1025+M1026+M1040+M1048+M1054</f>
        <v>319526.32800000004</v>
      </c>
    </row>
    <row r="1059" spans="1:13">
      <c r="A1059" s="70" t="s">
        <v>4</v>
      </c>
      <c r="B1059" s="71"/>
      <c r="C1059" s="71"/>
      <c r="D1059" s="71"/>
      <c r="E1059" s="71"/>
      <c r="F1059" s="71"/>
      <c r="G1059" s="71"/>
      <c r="H1059" s="72"/>
      <c r="I1059" s="11"/>
      <c r="J1059" s="24"/>
      <c r="K1059" s="90">
        <v>17.32</v>
      </c>
      <c r="L1059" s="91"/>
      <c r="M1059" s="22">
        <f>K1059*12*I1003</f>
        <v>337656.864</v>
      </c>
    </row>
    <row r="1060" spans="1:13" ht="15.75">
      <c r="A1060" s="65" t="s">
        <v>77</v>
      </c>
      <c r="B1060" s="66"/>
      <c r="C1060" s="66"/>
      <c r="D1060" s="66"/>
      <c r="E1060" s="66"/>
      <c r="F1060" s="66"/>
      <c r="G1060" s="66"/>
      <c r="H1060" s="67"/>
      <c r="I1060" s="11"/>
      <c r="J1060" s="23"/>
      <c r="K1060" s="68">
        <v>3.15</v>
      </c>
      <c r="L1060" s="69"/>
      <c r="M1060" s="22">
        <f>K1060*12*I1003</f>
        <v>61409.87999999999</v>
      </c>
    </row>
    <row r="1061" spans="1:13" ht="15.75">
      <c r="A1061" s="65" t="s">
        <v>78</v>
      </c>
      <c r="B1061" s="66"/>
      <c r="C1061" s="66"/>
      <c r="D1061" s="66"/>
      <c r="E1061" s="66"/>
      <c r="F1061" s="66"/>
      <c r="G1061" s="66"/>
      <c r="H1061" s="67"/>
      <c r="I1061" s="11"/>
      <c r="J1061" s="23"/>
      <c r="K1061" s="68">
        <v>0.99</v>
      </c>
      <c r="L1061" s="69"/>
      <c r="M1061" s="22">
        <f>K1061*12*I1003</f>
        <v>19300.247999999996</v>
      </c>
    </row>
    <row r="1062" spans="1:13">
      <c r="A1062" s="70" t="s">
        <v>2</v>
      </c>
      <c r="B1062" s="71"/>
      <c r="C1062" s="71"/>
      <c r="D1062" s="71"/>
      <c r="E1062" s="71"/>
      <c r="F1062" s="71"/>
      <c r="G1062" s="71"/>
      <c r="H1062" s="72"/>
      <c r="I1062" s="11"/>
      <c r="J1062" s="23"/>
      <c r="K1062" s="73">
        <v>1.29</v>
      </c>
      <c r="L1062" s="74"/>
      <c r="M1062" s="22">
        <f>K1062*12*I1003</f>
        <v>25148.808000000001</v>
      </c>
    </row>
    <row r="1063" spans="1:13">
      <c r="A1063" s="51" t="s">
        <v>89</v>
      </c>
      <c r="B1063" s="52"/>
      <c r="C1063" s="52"/>
      <c r="D1063" s="52"/>
      <c r="E1063" s="52"/>
      <c r="F1063" s="52"/>
      <c r="G1063" s="52"/>
      <c r="H1063" s="53"/>
      <c r="I1063" s="11"/>
      <c r="J1063" s="23"/>
      <c r="K1063" s="73">
        <v>0.77</v>
      </c>
      <c r="L1063" s="74"/>
      <c r="M1063" s="22">
        <f>K1063*I1003*12</f>
        <v>15011.304</v>
      </c>
    </row>
    <row r="1064" spans="1:13">
      <c r="A1064" s="70" t="s">
        <v>75</v>
      </c>
      <c r="B1064" s="71"/>
      <c r="C1064" s="71"/>
      <c r="D1064" s="71"/>
      <c r="E1064" s="71"/>
      <c r="F1064" s="71"/>
      <c r="G1064" s="71"/>
      <c r="H1064" s="72"/>
      <c r="I1064" s="11"/>
      <c r="J1064" s="24"/>
      <c r="K1064" s="68">
        <f>K1058+K1060+K1061+K1062+K1059+K1063</f>
        <v>39.910000000000004</v>
      </c>
      <c r="L1064" s="69"/>
      <c r="M1064" s="22">
        <f>M1058+M1059+M1060+M1061+M1062+M1063</f>
        <v>778053.43200000003</v>
      </c>
    </row>
    <row r="1066" spans="1:13">
      <c r="A1066" s="101" t="s">
        <v>7</v>
      </c>
      <c r="B1066" s="101"/>
      <c r="C1066" s="101"/>
      <c r="D1066" s="101"/>
      <c r="E1066" s="101"/>
      <c r="F1066" s="101"/>
      <c r="G1066" s="101"/>
      <c r="H1066" s="101"/>
      <c r="I1066" s="101"/>
      <c r="J1066" s="101"/>
      <c r="K1066" s="101"/>
      <c r="L1066" s="101"/>
    </row>
    <row r="1067" spans="1:13">
      <c r="A1067" s="102" t="s">
        <v>76</v>
      </c>
      <c r="B1067" s="102"/>
      <c r="C1067" s="102"/>
      <c r="D1067" s="102"/>
      <c r="E1067" s="102"/>
      <c r="F1067" s="102"/>
      <c r="G1067" s="102"/>
      <c r="H1067" s="102"/>
      <c r="I1067" s="102"/>
      <c r="J1067" s="102"/>
      <c r="K1067" s="102"/>
      <c r="L1067" s="102"/>
      <c r="M1067" s="102"/>
    </row>
    <row r="1068" spans="1:13">
      <c r="A1068" s="103" t="s">
        <v>107</v>
      </c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</row>
    <row r="1069" spans="1:13">
      <c r="A1069" s="17"/>
      <c r="B1069" s="19"/>
      <c r="C1069" s="19" t="s">
        <v>8</v>
      </c>
      <c r="D1069" s="19"/>
      <c r="E1069" s="19"/>
      <c r="F1069" s="19"/>
      <c r="G1069" s="19"/>
      <c r="H1069" s="18"/>
      <c r="I1069" s="19" t="s">
        <v>9</v>
      </c>
      <c r="J1069" s="18"/>
      <c r="K1069" s="39" t="s">
        <v>10</v>
      </c>
      <c r="L1069" s="40"/>
      <c r="M1069" s="21"/>
    </row>
    <row r="1070" spans="1:13">
      <c r="A1070" s="13"/>
      <c r="B1070" s="2"/>
      <c r="C1070" s="2"/>
      <c r="D1070" s="2"/>
      <c r="E1070" s="2"/>
      <c r="F1070" s="2"/>
      <c r="G1070" s="2"/>
      <c r="H1070" s="14"/>
      <c r="I1070" s="2"/>
      <c r="J1070" s="14"/>
      <c r="K1070" s="26" t="s">
        <v>11</v>
      </c>
      <c r="L1070" s="27"/>
      <c r="M1070" s="45" t="s">
        <v>1</v>
      </c>
    </row>
    <row r="1071" spans="1:13">
      <c r="A1071" s="15"/>
      <c r="B1071" s="9"/>
      <c r="C1071" s="9"/>
      <c r="D1071" s="9"/>
      <c r="E1071" s="9"/>
      <c r="F1071" s="9"/>
      <c r="G1071" s="9"/>
      <c r="H1071" s="16"/>
      <c r="I1071" s="104" t="s">
        <v>87</v>
      </c>
      <c r="J1071" s="105"/>
      <c r="K1071" s="9" t="s">
        <v>12</v>
      </c>
      <c r="L1071" s="16"/>
      <c r="M1071" s="46" t="s">
        <v>86</v>
      </c>
    </row>
    <row r="1072" spans="1:13">
      <c r="A1072" s="70" t="s">
        <v>80</v>
      </c>
      <c r="B1072" s="71"/>
      <c r="C1072" s="71"/>
      <c r="D1072" s="71"/>
      <c r="E1072" s="71"/>
      <c r="F1072" s="71"/>
      <c r="G1072" s="71"/>
      <c r="H1072" s="72"/>
      <c r="I1072" s="106">
        <v>1113.5999999999999</v>
      </c>
      <c r="J1072" s="107"/>
      <c r="K1072" s="108">
        <f>K1078+K1085</f>
        <v>7.5</v>
      </c>
      <c r="L1072" s="109"/>
      <c r="M1072" s="22">
        <f>M1078+M1085</f>
        <v>100224</v>
      </c>
    </row>
    <row r="1073" spans="1:13">
      <c r="A1073" s="28" t="s">
        <v>13</v>
      </c>
      <c r="F1073" s="2"/>
      <c r="H1073" s="14"/>
      <c r="J1073" s="14"/>
      <c r="L1073" s="14"/>
      <c r="M1073" s="20"/>
    </row>
    <row r="1074" spans="1:13">
      <c r="A1074" s="28" t="s">
        <v>14</v>
      </c>
      <c r="F1074" s="2"/>
      <c r="H1074" s="14"/>
      <c r="J1074" s="14"/>
      <c r="L1074" s="14"/>
      <c r="M1074" s="20"/>
    </row>
    <row r="1075" spans="1:13">
      <c r="A1075" s="29" t="s">
        <v>15</v>
      </c>
      <c r="B1075" s="4"/>
      <c r="C1075" s="4"/>
      <c r="D1075" s="4"/>
      <c r="E1075" s="4"/>
      <c r="F1075" s="6"/>
      <c r="G1075" s="4"/>
      <c r="H1075" s="30"/>
      <c r="J1075" s="14"/>
      <c r="L1075" s="14"/>
      <c r="M1075" s="20"/>
    </row>
    <row r="1076" spans="1:13">
      <c r="A1076" s="29" t="s">
        <v>16</v>
      </c>
      <c r="B1076" s="4"/>
      <c r="C1076" s="4"/>
      <c r="D1076" s="4"/>
      <c r="E1076" s="4"/>
      <c r="F1076" s="6"/>
      <c r="G1076" s="4"/>
      <c r="H1076" s="30"/>
      <c r="J1076" s="14"/>
      <c r="L1076" s="14"/>
      <c r="M1076" s="20"/>
    </row>
    <row r="1077" spans="1:13">
      <c r="A1077" s="29" t="s">
        <v>17</v>
      </c>
      <c r="B1077" s="4"/>
      <c r="C1077" s="4"/>
      <c r="D1077" s="4"/>
      <c r="E1077" s="4"/>
      <c r="F1077" s="6"/>
      <c r="G1077" s="4"/>
      <c r="H1077" s="30"/>
      <c r="J1077" s="14"/>
      <c r="L1077" s="14"/>
      <c r="M1077" s="20"/>
    </row>
    <row r="1078" spans="1:13">
      <c r="A1078" s="29" t="s">
        <v>18</v>
      </c>
      <c r="B1078" s="4"/>
      <c r="C1078" s="4"/>
      <c r="D1078" s="4"/>
      <c r="E1078" s="4"/>
      <c r="F1078" s="6"/>
      <c r="G1078" s="4"/>
      <c r="H1078" s="30"/>
      <c r="J1078" s="14"/>
      <c r="K1078" s="95">
        <v>4.12</v>
      </c>
      <c r="L1078" s="96"/>
      <c r="M1078" s="20">
        <f>K1078*I1072*12</f>
        <v>55056.384000000005</v>
      </c>
    </row>
    <row r="1079" spans="1:13">
      <c r="A1079" s="29" t="s">
        <v>19</v>
      </c>
      <c r="B1079" s="4"/>
      <c r="C1079" s="4"/>
      <c r="D1079" s="4"/>
      <c r="E1079" s="4"/>
      <c r="F1079" s="6"/>
      <c r="G1079" s="4"/>
      <c r="H1079" s="30"/>
      <c r="J1079" s="14"/>
      <c r="L1079" s="14"/>
      <c r="M1079" s="20"/>
    </row>
    <row r="1080" spans="1:13">
      <c r="A1080" s="29" t="s">
        <v>20</v>
      </c>
      <c r="B1080" s="4"/>
      <c r="C1080" s="4"/>
      <c r="D1080" s="4"/>
      <c r="E1080" s="4"/>
      <c r="F1080" s="6"/>
      <c r="G1080" s="4"/>
      <c r="H1080" s="30"/>
      <c r="J1080" s="14"/>
      <c r="L1080" s="14"/>
      <c r="M1080" s="20"/>
    </row>
    <row r="1081" spans="1:13">
      <c r="A1081" s="29" t="s">
        <v>21</v>
      </c>
      <c r="B1081" s="4"/>
      <c r="C1081" s="4"/>
      <c r="D1081" s="4"/>
      <c r="E1081" s="4"/>
      <c r="F1081" s="6"/>
      <c r="G1081" s="4"/>
      <c r="H1081" s="30"/>
      <c r="J1081" s="14"/>
      <c r="L1081" s="14"/>
      <c r="M1081" s="20"/>
    </row>
    <row r="1082" spans="1:13">
      <c r="A1082" s="28" t="s">
        <v>22</v>
      </c>
      <c r="B1082" s="4"/>
      <c r="C1082" s="4"/>
      <c r="D1082" s="4"/>
      <c r="E1082" s="4"/>
      <c r="F1082" s="6"/>
      <c r="G1082" s="4"/>
      <c r="H1082" s="30"/>
      <c r="J1082" s="14"/>
      <c r="L1082" s="14"/>
      <c r="M1082" s="20"/>
    </row>
    <row r="1083" spans="1:13">
      <c r="A1083" s="29" t="s">
        <v>23</v>
      </c>
      <c r="B1083" s="4"/>
      <c r="C1083" s="4"/>
      <c r="D1083" s="4"/>
      <c r="E1083" s="4"/>
      <c r="F1083" s="6"/>
      <c r="G1083" s="4"/>
      <c r="H1083" s="30"/>
      <c r="J1083" s="14"/>
      <c r="L1083" s="14"/>
      <c r="M1083" s="20"/>
    </row>
    <row r="1084" spans="1:13">
      <c r="A1084" s="29" t="s">
        <v>24</v>
      </c>
      <c r="B1084" s="4"/>
      <c r="C1084" s="4"/>
      <c r="D1084" s="4"/>
      <c r="E1084" s="4"/>
      <c r="F1084" s="6"/>
      <c r="G1084" s="4"/>
      <c r="H1084" s="30"/>
      <c r="J1084" s="14"/>
      <c r="L1084" s="14"/>
      <c r="M1084" s="20"/>
    </row>
    <row r="1085" spans="1:13">
      <c r="A1085" s="29" t="s">
        <v>25</v>
      </c>
      <c r="B1085" s="4"/>
      <c r="C1085" s="4"/>
      <c r="D1085" s="4"/>
      <c r="E1085" s="4"/>
      <c r="F1085" s="6"/>
      <c r="G1085" s="4"/>
      <c r="H1085" s="30"/>
      <c r="J1085" s="14"/>
      <c r="K1085" s="95">
        <v>3.38</v>
      </c>
      <c r="L1085" s="96"/>
      <c r="M1085" s="20">
        <f>K1085*I1072*12</f>
        <v>45167.615999999995</v>
      </c>
    </row>
    <row r="1086" spans="1:13">
      <c r="A1086" s="29" t="s">
        <v>26</v>
      </c>
      <c r="B1086" s="4"/>
      <c r="C1086" s="4"/>
      <c r="D1086" s="4"/>
      <c r="E1086" s="4"/>
      <c r="F1086" s="6"/>
      <c r="G1086" s="4"/>
      <c r="H1086" s="30"/>
      <c r="J1086" s="14"/>
      <c r="L1086" s="14"/>
      <c r="M1086" s="20"/>
    </row>
    <row r="1087" spans="1:13">
      <c r="A1087" s="31" t="s">
        <v>27</v>
      </c>
      <c r="B1087" s="10"/>
      <c r="C1087" s="10"/>
      <c r="D1087" s="10"/>
      <c r="E1087" s="10"/>
      <c r="F1087" s="10"/>
      <c r="G1087" s="10"/>
      <c r="H1087" s="32"/>
      <c r="I1087" s="9"/>
      <c r="J1087" s="16"/>
      <c r="K1087" s="9"/>
      <c r="L1087" s="16"/>
      <c r="M1087" s="22"/>
    </row>
    <row r="1088" spans="1:13" ht="15.75">
      <c r="A1088" s="65" t="s">
        <v>81</v>
      </c>
      <c r="B1088" s="66"/>
      <c r="C1088" s="66"/>
      <c r="D1088" s="66"/>
      <c r="E1088" s="66"/>
      <c r="F1088" s="66"/>
      <c r="G1088" s="66"/>
      <c r="H1088" s="67"/>
      <c r="I1088" s="11"/>
      <c r="J1088" s="23"/>
      <c r="K1088" s="63">
        <v>2.2400000000000002</v>
      </c>
      <c r="L1088" s="64"/>
      <c r="M1088" s="12">
        <f>K1088*12*I1072</f>
        <v>29933.567999999999</v>
      </c>
    </row>
    <row r="1089" spans="1:13">
      <c r="A1089" s="110" t="s">
        <v>82</v>
      </c>
      <c r="B1089" s="111"/>
      <c r="C1089" s="111"/>
      <c r="D1089" s="111"/>
      <c r="E1089" s="111"/>
      <c r="F1089" s="111"/>
      <c r="G1089" s="111"/>
      <c r="H1089" s="112"/>
      <c r="I1089" s="2" t="s">
        <v>28</v>
      </c>
      <c r="J1089" s="14"/>
      <c r="K1089" s="2"/>
      <c r="L1089" s="14"/>
      <c r="M1089" s="20"/>
    </row>
    <row r="1090" spans="1:13">
      <c r="A1090" s="13"/>
      <c r="B1090" s="2"/>
      <c r="C1090" s="2"/>
      <c r="D1090" s="2"/>
      <c r="E1090" s="2"/>
      <c r="F1090" s="2"/>
      <c r="G1090" s="2"/>
      <c r="H1090" s="14"/>
      <c r="I1090" s="2" t="s">
        <v>29</v>
      </c>
      <c r="J1090" s="14"/>
      <c r="K1090" s="2"/>
      <c r="L1090" s="14"/>
      <c r="M1090" s="20"/>
    </row>
    <row r="1091" spans="1:13">
      <c r="A1091" s="13"/>
      <c r="B1091" s="2"/>
      <c r="C1091" s="2"/>
      <c r="D1091" s="2"/>
      <c r="E1091" s="2"/>
      <c r="F1091" s="2"/>
      <c r="G1091" s="2"/>
      <c r="H1091" s="14"/>
      <c r="I1091" s="2" t="s">
        <v>30</v>
      </c>
      <c r="J1091" s="14"/>
      <c r="K1091" s="88">
        <v>1.1200000000000001</v>
      </c>
      <c r="L1091" s="89"/>
      <c r="M1091" s="20">
        <f>K1091*12*I1072</f>
        <v>14966.784</v>
      </c>
    </row>
    <row r="1092" spans="1:13">
      <c r="A1092" s="13"/>
      <c r="B1092" s="2"/>
      <c r="C1092" s="2"/>
      <c r="D1092" s="2"/>
      <c r="E1092" s="2"/>
      <c r="F1092" s="2"/>
      <c r="G1092" s="2"/>
      <c r="H1092" s="14"/>
      <c r="I1092" s="2" t="s">
        <v>31</v>
      </c>
      <c r="J1092" s="14"/>
      <c r="K1092" s="2"/>
      <c r="L1092" s="14"/>
      <c r="M1092" s="20"/>
    </row>
    <row r="1093" spans="1:13">
      <c r="A1093" s="15"/>
      <c r="B1093" s="9"/>
      <c r="C1093" s="9"/>
      <c r="D1093" s="9"/>
      <c r="E1093" s="9"/>
      <c r="F1093" s="9"/>
      <c r="G1093" s="9"/>
      <c r="H1093" s="16"/>
      <c r="I1093" s="9" t="s">
        <v>32</v>
      </c>
      <c r="J1093" s="16"/>
      <c r="K1093" s="9"/>
      <c r="L1093" s="16"/>
      <c r="M1093" s="22"/>
    </row>
    <row r="1094" spans="1:13">
      <c r="A1094" s="70" t="s">
        <v>5</v>
      </c>
      <c r="B1094" s="71"/>
      <c r="C1094" s="71"/>
      <c r="D1094" s="71"/>
      <c r="E1094" s="71"/>
      <c r="F1094" s="71"/>
      <c r="G1094" s="71"/>
      <c r="H1094" s="72"/>
      <c r="I1094" s="41" t="s">
        <v>33</v>
      </c>
      <c r="J1094" s="23"/>
      <c r="K1094" s="68">
        <v>0.35</v>
      </c>
      <c r="L1094" s="69"/>
      <c r="M1094" s="12">
        <f>K1094*12*I1072</f>
        <v>4677.119999999999</v>
      </c>
    </row>
    <row r="1095" spans="1:13">
      <c r="A1095" s="113" t="s">
        <v>83</v>
      </c>
      <c r="B1095" s="114"/>
      <c r="C1095" s="114"/>
      <c r="D1095" s="114"/>
      <c r="E1095" s="114"/>
      <c r="F1095" s="114"/>
      <c r="G1095" s="114"/>
      <c r="H1095" s="115"/>
      <c r="I1095" s="43"/>
      <c r="J1095" s="14"/>
      <c r="K1095" s="116">
        <f>K1096+K1104</f>
        <v>1.59</v>
      </c>
      <c r="L1095" s="117"/>
      <c r="M1095" s="48">
        <f>M1096+M1104</f>
        <v>21247.487999999998</v>
      </c>
    </row>
    <row r="1096" spans="1:13">
      <c r="A1096" s="92" t="s">
        <v>34</v>
      </c>
      <c r="B1096" s="93"/>
      <c r="C1096" s="93"/>
      <c r="D1096" s="93"/>
      <c r="E1096" s="93"/>
      <c r="F1096" s="93"/>
      <c r="G1096" s="93"/>
      <c r="H1096" s="94"/>
      <c r="J1096" s="14"/>
      <c r="K1096" s="88">
        <f>K1097+K1098+K1099+K1101+K1103</f>
        <v>0.93</v>
      </c>
      <c r="L1096" s="89"/>
      <c r="M1096" s="47">
        <f>M1097+M1098+M1099+M1101+M1103</f>
        <v>12427.775999999998</v>
      </c>
    </row>
    <row r="1097" spans="1:13">
      <c r="A1097" s="13" t="s">
        <v>35</v>
      </c>
      <c r="H1097" s="14"/>
      <c r="I1097" t="s">
        <v>36</v>
      </c>
      <c r="J1097" s="14"/>
      <c r="K1097" s="95">
        <v>0.33</v>
      </c>
      <c r="L1097" s="96"/>
      <c r="M1097" s="20">
        <f>K1097*12*I1072</f>
        <v>4409.8559999999998</v>
      </c>
    </row>
    <row r="1098" spans="1:13">
      <c r="A1098" s="13" t="s">
        <v>37</v>
      </c>
      <c r="H1098" s="14"/>
      <c r="I1098" t="s">
        <v>38</v>
      </c>
      <c r="J1098" s="14"/>
      <c r="K1098" s="95">
        <v>0.15</v>
      </c>
      <c r="L1098" s="96"/>
      <c r="M1098" s="20">
        <f>K1098*12*I1072</f>
        <v>2004.4799999999996</v>
      </c>
    </row>
    <row r="1099" spans="1:13">
      <c r="A1099" s="13" t="s">
        <v>39</v>
      </c>
      <c r="H1099" s="14"/>
      <c r="I1099" t="s">
        <v>40</v>
      </c>
      <c r="J1099" s="14"/>
      <c r="K1099" s="95">
        <v>7.0000000000000007E-2</v>
      </c>
      <c r="L1099" s="96"/>
      <c r="M1099" s="20">
        <f>K1099*12*I1072</f>
        <v>935.42399999999998</v>
      </c>
    </row>
    <row r="1100" spans="1:13">
      <c r="A1100" s="13" t="s">
        <v>41</v>
      </c>
      <c r="H1100" s="14"/>
      <c r="J1100" s="14"/>
      <c r="L1100" s="14"/>
      <c r="M1100" s="20"/>
    </row>
    <row r="1101" spans="1:13">
      <c r="A1101" s="13" t="s">
        <v>42</v>
      </c>
      <c r="H1101" s="14"/>
      <c r="I1101" t="s">
        <v>43</v>
      </c>
      <c r="J1101" s="14"/>
      <c r="K1101" s="95">
        <v>0.35</v>
      </c>
      <c r="L1101" s="96"/>
      <c r="M1101" s="20">
        <f>K1101*12*I1072</f>
        <v>4677.119999999999</v>
      </c>
    </row>
    <row r="1102" spans="1:13">
      <c r="A1102" s="13" t="s">
        <v>44</v>
      </c>
      <c r="H1102" s="14"/>
      <c r="I1102" t="s">
        <v>45</v>
      </c>
      <c r="J1102" s="14"/>
      <c r="L1102" s="14"/>
      <c r="M1102" s="20"/>
    </row>
    <row r="1103" spans="1:13">
      <c r="A1103" s="13" t="s">
        <v>46</v>
      </c>
      <c r="H1103" s="14"/>
      <c r="I1103" t="s">
        <v>47</v>
      </c>
      <c r="J1103" s="14"/>
      <c r="K1103" s="95">
        <v>0.03</v>
      </c>
      <c r="L1103" s="96"/>
      <c r="M1103" s="20">
        <f>K1103*12*I1072</f>
        <v>400.89599999999996</v>
      </c>
    </row>
    <row r="1104" spans="1:13">
      <c r="A1104" s="92" t="s">
        <v>48</v>
      </c>
      <c r="B1104" s="93"/>
      <c r="C1104" s="93"/>
      <c r="D1104" s="93"/>
      <c r="E1104" s="93"/>
      <c r="F1104" s="93"/>
      <c r="G1104" s="93"/>
      <c r="H1104" s="94"/>
      <c r="J1104" s="14"/>
      <c r="K1104" s="88">
        <f>K1105+K1106+K1107+K1108</f>
        <v>0.66</v>
      </c>
      <c r="L1104" s="89"/>
      <c r="M1104" s="47">
        <f>M1105+M1106+M1107+M1108</f>
        <v>8819.7119999999995</v>
      </c>
    </row>
    <row r="1105" spans="1:13">
      <c r="A1105" s="13" t="s">
        <v>49</v>
      </c>
      <c r="H1105" s="14"/>
      <c r="I1105" t="s">
        <v>40</v>
      </c>
      <c r="J1105" s="14"/>
      <c r="K1105" s="95">
        <v>0.19</v>
      </c>
      <c r="L1105" s="96"/>
      <c r="M1105" s="20">
        <f>K1105*12*I1072</f>
        <v>2539.0080000000003</v>
      </c>
    </row>
    <row r="1106" spans="1:13">
      <c r="A1106" s="13" t="s">
        <v>50</v>
      </c>
      <c r="H1106" s="14"/>
      <c r="I1106" t="s">
        <v>51</v>
      </c>
      <c r="J1106" s="14"/>
      <c r="K1106" s="95">
        <v>0.05</v>
      </c>
      <c r="L1106" s="96"/>
      <c r="M1106" s="20">
        <f>K1106*12*I1072</f>
        <v>668.16000000000008</v>
      </c>
    </row>
    <row r="1107" spans="1:13">
      <c r="A1107" s="13" t="s">
        <v>52</v>
      </c>
      <c r="H1107" s="14"/>
      <c r="I1107" t="s">
        <v>36</v>
      </c>
      <c r="J1107" s="14"/>
      <c r="K1107" s="95">
        <v>0.39</v>
      </c>
      <c r="L1107" s="96"/>
      <c r="M1107" s="20">
        <f>K1107*12*I1072</f>
        <v>5211.6479999999992</v>
      </c>
    </row>
    <row r="1108" spans="1:13">
      <c r="A1108" s="13" t="s">
        <v>53</v>
      </c>
      <c r="H1108" s="14"/>
      <c r="I1108" t="s">
        <v>40</v>
      </c>
      <c r="J1108" s="14"/>
      <c r="K1108" s="97">
        <v>0.03</v>
      </c>
      <c r="L1108" s="98"/>
      <c r="M1108" s="22">
        <f>K1108*12*I1072</f>
        <v>400.89599999999996</v>
      </c>
    </row>
    <row r="1109" spans="1:13" ht="15.75">
      <c r="A1109" s="65" t="s">
        <v>84</v>
      </c>
      <c r="B1109" s="66"/>
      <c r="C1109" s="66"/>
      <c r="D1109" s="66"/>
      <c r="E1109" s="66"/>
      <c r="F1109" s="66"/>
      <c r="G1109" s="66"/>
      <c r="H1109" s="67"/>
      <c r="I1109" s="11"/>
      <c r="J1109" s="23"/>
      <c r="K1109" s="68">
        <f>K1110+K1111+K1113+K1115+K1116</f>
        <v>0.53</v>
      </c>
      <c r="L1109" s="69"/>
      <c r="M1109" s="49">
        <f>M1110+M1111+M1113+M1115+M1116</f>
        <v>7082.4959999999992</v>
      </c>
    </row>
    <row r="1110" spans="1:13">
      <c r="A1110" s="33" t="s">
        <v>54</v>
      </c>
      <c r="B1110" s="7"/>
      <c r="C1110" s="1"/>
      <c r="D1110" s="1"/>
      <c r="E1110" s="1"/>
      <c r="F1110" s="1"/>
      <c r="G1110" s="1"/>
      <c r="H1110" s="14"/>
      <c r="I1110" s="75" t="s">
        <v>55</v>
      </c>
      <c r="J1110" s="76"/>
      <c r="K1110" s="99">
        <v>0.37</v>
      </c>
      <c r="L1110" s="100"/>
      <c r="M1110" s="20">
        <f>K1110*12*I1072</f>
        <v>4944.3839999999991</v>
      </c>
    </row>
    <row r="1111" spans="1:13">
      <c r="A1111" s="33" t="s">
        <v>56</v>
      </c>
      <c r="B1111" s="7"/>
      <c r="C1111" s="1"/>
      <c r="D1111" s="1"/>
      <c r="E1111" s="1"/>
      <c r="F1111" s="1"/>
      <c r="G1111" s="1"/>
      <c r="H1111" s="14"/>
      <c r="I1111" s="75" t="s">
        <v>57</v>
      </c>
      <c r="J1111" s="76"/>
      <c r="K1111" s="77">
        <v>0.06</v>
      </c>
      <c r="L1111" s="78"/>
      <c r="M1111" s="20">
        <f>K1111*12*I1072</f>
        <v>801.79199999999992</v>
      </c>
    </row>
    <row r="1112" spans="1:13">
      <c r="A1112" s="33" t="s">
        <v>58</v>
      </c>
      <c r="B1112" s="7"/>
      <c r="C1112" s="1"/>
      <c r="D1112" s="1"/>
      <c r="E1112" s="1"/>
      <c r="F1112" s="1"/>
      <c r="G1112" s="1"/>
      <c r="H1112" s="14"/>
      <c r="I1112" s="36"/>
      <c r="J1112" s="27"/>
      <c r="K1112" s="34"/>
      <c r="L1112" s="55"/>
      <c r="M1112" s="20"/>
    </row>
    <row r="1113" spans="1:13">
      <c r="A1113" s="33" t="s">
        <v>59</v>
      </c>
      <c r="B1113" s="7"/>
      <c r="C1113" s="1"/>
      <c r="D1113" s="1"/>
      <c r="E1113" s="1"/>
      <c r="F1113" s="1"/>
      <c r="G1113" s="1"/>
      <c r="H1113" s="14"/>
      <c r="I1113" s="75" t="s">
        <v>60</v>
      </c>
      <c r="J1113" s="76"/>
      <c r="K1113" s="77">
        <v>0.04</v>
      </c>
      <c r="L1113" s="78"/>
      <c r="M1113" s="20">
        <f>K1113*12*I1072</f>
        <v>534.52799999999991</v>
      </c>
    </row>
    <row r="1114" spans="1:13">
      <c r="A1114" s="33" t="s">
        <v>61</v>
      </c>
      <c r="B1114" s="7"/>
      <c r="C1114" s="1"/>
      <c r="D1114" s="1"/>
      <c r="E1114" s="1"/>
      <c r="F1114" s="1"/>
      <c r="G1114" s="1"/>
      <c r="H1114" s="14"/>
      <c r="I1114" s="36"/>
      <c r="J1114" s="27"/>
      <c r="K1114" s="34"/>
      <c r="L1114" s="55"/>
      <c r="M1114" s="20"/>
    </row>
    <row r="1115" spans="1:13">
      <c r="A1115" s="33" t="s">
        <v>62</v>
      </c>
      <c r="B1115" s="7"/>
      <c r="C1115" s="1"/>
      <c r="D1115" s="1"/>
      <c r="E1115" s="1"/>
      <c r="F1115" s="1"/>
      <c r="G1115" s="1"/>
      <c r="H1115" s="14"/>
      <c r="I1115" s="75" t="s">
        <v>63</v>
      </c>
      <c r="J1115" s="76"/>
      <c r="K1115" s="77">
        <v>0.03</v>
      </c>
      <c r="L1115" s="78"/>
      <c r="M1115" s="20">
        <f>K1115*12*I1072</f>
        <v>400.89599999999996</v>
      </c>
    </row>
    <row r="1116" spans="1:13">
      <c r="A1116" s="42" t="s">
        <v>64</v>
      </c>
      <c r="B1116" s="7"/>
      <c r="C1116" s="1"/>
      <c r="D1116" s="1"/>
      <c r="E1116" s="1"/>
      <c r="F1116" s="1"/>
      <c r="G1116" s="1"/>
      <c r="H1116" s="14"/>
      <c r="I1116" s="75" t="s">
        <v>63</v>
      </c>
      <c r="J1116" s="76"/>
      <c r="K1116" s="79">
        <v>0.03</v>
      </c>
      <c r="L1116" s="80"/>
      <c r="M1116" s="22">
        <f>K1116*12*I1072</f>
        <v>400.89599999999996</v>
      </c>
    </row>
    <row r="1117" spans="1:13" ht="15.75">
      <c r="A1117" s="65" t="s">
        <v>0</v>
      </c>
      <c r="B1117" s="66"/>
      <c r="C1117" s="66"/>
      <c r="D1117" s="66"/>
      <c r="E1117" s="66"/>
      <c r="F1117" s="66"/>
      <c r="G1117" s="66"/>
      <c r="H1117" s="67"/>
      <c r="I1117" s="11" t="s">
        <v>65</v>
      </c>
      <c r="J1117" s="23"/>
      <c r="K1117" s="81">
        <v>0.15</v>
      </c>
      <c r="L1117" s="82"/>
      <c r="M1117" s="49">
        <f>K1117*12*I1072</f>
        <v>2004.4799999999996</v>
      </c>
    </row>
    <row r="1118" spans="1:13" ht="15.75">
      <c r="A1118" s="83" t="s">
        <v>85</v>
      </c>
      <c r="B1118" s="84"/>
      <c r="C1118" s="84"/>
      <c r="D1118" s="84"/>
      <c r="E1118" s="84"/>
      <c r="F1118" s="84"/>
      <c r="G1118" s="84"/>
      <c r="H1118" s="85"/>
      <c r="J1118" s="14"/>
      <c r="K1118" s="86"/>
      <c r="L1118" s="87"/>
      <c r="M1118" s="20"/>
    </row>
    <row r="1119" spans="1:13">
      <c r="A1119" s="13" t="s">
        <v>67</v>
      </c>
      <c r="D1119" s="5"/>
      <c r="H1119" s="14"/>
      <c r="J1119" s="14"/>
      <c r="K1119" s="37"/>
      <c r="L1119" s="38"/>
      <c r="M1119" s="20"/>
    </row>
    <row r="1120" spans="1:13">
      <c r="A1120" s="13" t="s">
        <v>68</v>
      </c>
      <c r="D1120" s="5"/>
      <c r="H1120" s="14"/>
      <c r="J1120" s="14"/>
      <c r="K1120" s="37"/>
      <c r="L1120" s="38"/>
      <c r="M1120" s="20"/>
    </row>
    <row r="1121" spans="1:13">
      <c r="A1121" s="13" t="s">
        <v>69</v>
      </c>
      <c r="D1121" s="5"/>
      <c r="H1121" s="14"/>
      <c r="J1121" s="14"/>
      <c r="K1121" s="37"/>
      <c r="L1121" s="38"/>
      <c r="M1121" s="20"/>
    </row>
    <row r="1122" spans="1:13">
      <c r="A1122" s="13" t="s">
        <v>70</v>
      </c>
      <c r="D1122" s="5"/>
      <c r="F1122" s="3"/>
      <c r="H1122" s="14"/>
      <c r="J1122" s="14"/>
      <c r="K1122" s="37"/>
      <c r="L1122" s="38"/>
      <c r="M1122" s="20"/>
    </row>
    <row r="1123" spans="1:13">
      <c r="A1123" s="13" t="s">
        <v>71</v>
      </c>
      <c r="H1123" s="14"/>
      <c r="J1123" s="14"/>
      <c r="K1123" s="88">
        <v>2.91</v>
      </c>
      <c r="L1123" s="89"/>
      <c r="M1123" s="47">
        <f>K1123*12*I1072</f>
        <v>38886.911999999997</v>
      </c>
    </row>
    <row r="1124" spans="1:13">
      <c r="A1124" s="13" t="s">
        <v>72</v>
      </c>
      <c r="H1124" s="14"/>
      <c r="J1124" s="14"/>
      <c r="L1124" s="14"/>
      <c r="M1124" s="20"/>
    </row>
    <row r="1125" spans="1:13">
      <c r="A1125" s="13" t="s">
        <v>73</v>
      </c>
      <c r="H1125" s="14"/>
      <c r="J1125" s="14"/>
      <c r="L1125" s="14"/>
      <c r="M1125" s="20"/>
    </row>
    <row r="1126" spans="1:13">
      <c r="A1126" s="15" t="s">
        <v>74</v>
      </c>
      <c r="B1126" s="9"/>
      <c r="C1126" s="9"/>
      <c r="D1126" s="9"/>
      <c r="E1126" s="9"/>
      <c r="F1126" s="9"/>
      <c r="G1126" s="9"/>
      <c r="H1126" s="16"/>
      <c r="I1126" s="9"/>
      <c r="J1126" s="16"/>
      <c r="K1126" s="9"/>
      <c r="L1126" s="16"/>
      <c r="M1126" s="22"/>
    </row>
    <row r="1127" spans="1:13">
      <c r="A1127" s="70" t="s">
        <v>66</v>
      </c>
      <c r="B1127" s="71"/>
      <c r="C1127" s="71"/>
      <c r="D1127" s="71"/>
      <c r="E1127" s="71"/>
      <c r="F1127" s="71"/>
      <c r="G1127" s="71"/>
      <c r="H1127" s="72"/>
      <c r="J1127" s="25"/>
      <c r="K1127" s="68">
        <f>K1078+K1085+K1091+K1094+K1095+K1117+K1109+K1123+K1088</f>
        <v>16.39</v>
      </c>
      <c r="L1127" s="69"/>
      <c r="M1127" s="22">
        <f>M1072+M1088+M1091+M1094+M1095+M1109+M1117+M1123</f>
        <v>219022.848</v>
      </c>
    </row>
    <row r="1128" spans="1:13">
      <c r="A1128" s="70" t="s">
        <v>4</v>
      </c>
      <c r="B1128" s="71"/>
      <c r="C1128" s="71"/>
      <c r="D1128" s="71"/>
      <c r="E1128" s="71"/>
      <c r="F1128" s="71"/>
      <c r="G1128" s="71"/>
      <c r="H1128" s="72"/>
      <c r="I1128" s="11"/>
      <c r="J1128" s="24"/>
      <c r="K1128" s="90">
        <v>13.33</v>
      </c>
      <c r="L1128" s="91"/>
      <c r="M1128" s="22">
        <f>K1128*12*I1072</f>
        <v>178131.45600000001</v>
      </c>
    </row>
    <row r="1129" spans="1:13" ht="15.75">
      <c r="A1129" s="65" t="s">
        <v>77</v>
      </c>
      <c r="B1129" s="66"/>
      <c r="C1129" s="66"/>
      <c r="D1129" s="66"/>
      <c r="E1129" s="66"/>
      <c r="F1129" s="66"/>
      <c r="G1129" s="66"/>
      <c r="H1129" s="67"/>
      <c r="I1129" s="11"/>
      <c r="J1129" s="23"/>
      <c r="K1129" s="68">
        <v>3.15</v>
      </c>
      <c r="L1129" s="69"/>
      <c r="M1129" s="22">
        <f>K1129*12*I1072</f>
        <v>42094.079999999994</v>
      </c>
    </row>
    <row r="1130" spans="1:13" ht="15.75">
      <c r="A1130" s="65" t="s">
        <v>78</v>
      </c>
      <c r="B1130" s="66"/>
      <c r="C1130" s="66"/>
      <c r="D1130" s="66"/>
      <c r="E1130" s="66"/>
      <c r="F1130" s="66"/>
      <c r="G1130" s="66"/>
      <c r="H1130" s="67"/>
      <c r="I1130" s="11"/>
      <c r="J1130" s="23"/>
      <c r="K1130" s="68">
        <v>0.99</v>
      </c>
      <c r="L1130" s="69"/>
      <c r="M1130" s="22">
        <f>K1130*12*I1072</f>
        <v>13229.567999999997</v>
      </c>
    </row>
    <row r="1131" spans="1:13">
      <c r="A1131" s="70" t="s">
        <v>2</v>
      </c>
      <c r="B1131" s="71"/>
      <c r="C1131" s="71"/>
      <c r="D1131" s="71"/>
      <c r="E1131" s="71"/>
      <c r="F1131" s="71"/>
      <c r="G1131" s="71"/>
      <c r="H1131" s="72"/>
      <c r="I1131" s="11"/>
      <c r="J1131" s="23"/>
      <c r="K1131" s="73">
        <v>1.29</v>
      </c>
      <c r="L1131" s="74"/>
      <c r="M1131" s="22">
        <f>K1131*12*I1072</f>
        <v>17238.527999999998</v>
      </c>
    </row>
    <row r="1132" spans="1:13">
      <c r="A1132" s="70" t="s">
        <v>75</v>
      </c>
      <c r="B1132" s="71"/>
      <c r="C1132" s="71"/>
      <c r="D1132" s="71"/>
      <c r="E1132" s="71"/>
      <c r="F1132" s="71"/>
      <c r="G1132" s="71"/>
      <c r="H1132" s="72"/>
      <c r="I1132" s="11"/>
      <c r="J1132" s="24"/>
      <c r="K1132" s="68">
        <f>K1127+K1129+K1130+K1131+K1128</f>
        <v>35.15</v>
      </c>
      <c r="L1132" s="69"/>
      <c r="M1132" s="22">
        <f>M1127+M1128+M1129+M1130+M1131</f>
        <v>469716.47999999998</v>
      </c>
    </row>
    <row r="1134" spans="1:13">
      <c r="A1134" s="101" t="s">
        <v>7</v>
      </c>
      <c r="B1134" s="101"/>
      <c r="C1134" s="101"/>
      <c r="D1134" s="101"/>
      <c r="E1134" s="101"/>
      <c r="F1134" s="101"/>
      <c r="G1134" s="101"/>
      <c r="H1134" s="101"/>
      <c r="I1134" s="101"/>
      <c r="J1134" s="101"/>
      <c r="K1134" s="101"/>
      <c r="L1134" s="101"/>
    </row>
    <row r="1135" spans="1:13">
      <c r="A1135" s="102" t="s">
        <v>76</v>
      </c>
      <c r="B1135" s="102"/>
      <c r="C1135" s="102"/>
      <c r="D1135" s="102"/>
      <c r="E1135" s="102"/>
      <c r="F1135" s="102"/>
      <c r="G1135" s="102"/>
      <c r="H1135" s="102"/>
      <c r="I1135" s="102"/>
      <c r="J1135" s="102"/>
      <c r="K1135" s="102"/>
      <c r="L1135" s="102"/>
      <c r="M1135" s="102"/>
    </row>
    <row r="1136" spans="1:13">
      <c r="A1136" s="103" t="s">
        <v>108</v>
      </c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</row>
    <row r="1137" spans="1:13">
      <c r="A1137" s="17"/>
      <c r="B1137" s="19"/>
      <c r="C1137" s="19" t="s">
        <v>8</v>
      </c>
      <c r="D1137" s="19"/>
      <c r="E1137" s="19"/>
      <c r="F1137" s="19"/>
      <c r="G1137" s="19"/>
      <c r="H1137" s="18"/>
      <c r="I1137" s="19" t="s">
        <v>9</v>
      </c>
      <c r="J1137" s="18"/>
      <c r="K1137" s="39" t="s">
        <v>10</v>
      </c>
      <c r="L1137" s="40"/>
      <c r="M1137" s="21"/>
    </row>
    <row r="1138" spans="1:13">
      <c r="A1138" s="13"/>
      <c r="B1138" s="2"/>
      <c r="C1138" s="2"/>
      <c r="D1138" s="2"/>
      <c r="E1138" s="2"/>
      <c r="F1138" s="2"/>
      <c r="G1138" s="2"/>
      <c r="H1138" s="14"/>
      <c r="I1138" s="2"/>
      <c r="J1138" s="14"/>
      <c r="K1138" s="26" t="s">
        <v>11</v>
      </c>
      <c r="L1138" s="27"/>
      <c r="M1138" s="45" t="s">
        <v>1</v>
      </c>
    </row>
    <row r="1139" spans="1:13">
      <c r="A1139" s="15"/>
      <c r="B1139" s="9"/>
      <c r="C1139" s="9"/>
      <c r="D1139" s="9"/>
      <c r="E1139" s="9"/>
      <c r="F1139" s="9"/>
      <c r="G1139" s="9"/>
      <c r="H1139" s="16"/>
      <c r="I1139" s="104" t="s">
        <v>87</v>
      </c>
      <c r="J1139" s="105"/>
      <c r="K1139" s="9" t="s">
        <v>12</v>
      </c>
      <c r="L1139" s="16"/>
      <c r="M1139" s="46" t="s">
        <v>86</v>
      </c>
    </row>
    <row r="1140" spans="1:13">
      <c r="A1140" s="70" t="s">
        <v>80</v>
      </c>
      <c r="B1140" s="71"/>
      <c r="C1140" s="71"/>
      <c r="D1140" s="71"/>
      <c r="E1140" s="71"/>
      <c r="F1140" s="71"/>
      <c r="G1140" s="71"/>
      <c r="H1140" s="72"/>
      <c r="I1140" s="106">
        <v>1285.8</v>
      </c>
      <c r="J1140" s="107"/>
      <c r="K1140" s="108">
        <f>K1146+K1153</f>
        <v>7.5</v>
      </c>
      <c r="L1140" s="109"/>
      <c r="M1140" s="22">
        <f>M1146+M1153</f>
        <v>115722</v>
      </c>
    </row>
    <row r="1141" spans="1:13">
      <c r="A1141" s="28" t="s">
        <v>13</v>
      </c>
      <c r="F1141" s="2"/>
      <c r="H1141" s="14"/>
      <c r="J1141" s="14"/>
      <c r="L1141" s="14"/>
      <c r="M1141" s="20"/>
    </row>
    <row r="1142" spans="1:13">
      <c r="A1142" s="28" t="s">
        <v>14</v>
      </c>
      <c r="F1142" s="2"/>
      <c r="H1142" s="14"/>
      <c r="J1142" s="14"/>
      <c r="L1142" s="14"/>
      <c r="M1142" s="20"/>
    </row>
    <row r="1143" spans="1:13">
      <c r="A1143" s="29" t="s">
        <v>15</v>
      </c>
      <c r="B1143" s="4"/>
      <c r="C1143" s="4"/>
      <c r="D1143" s="4"/>
      <c r="E1143" s="4"/>
      <c r="F1143" s="6"/>
      <c r="G1143" s="4"/>
      <c r="H1143" s="30"/>
      <c r="J1143" s="14"/>
      <c r="L1143" s="14"/>
      <c r="M1143" s="20"/>
    </row>
    <row r="1144" spans="1:13">
      <c r="A1144" s="29" t="s">
        <v>16</v>
      </c>
      <c r="B1144" s="4"/>
      <c r="C1144" s="4"/>
      <c r="D1144" s="4"/>
      <c r="E1144" s="4"/>
      <c r="F1144" s="6"/>
      <c r="G1144" s="4"/>
      <c r="H1144" s="30"/>
      <c r="J1144" s="14"/>
      <c r="L1144" s="14"/>
      <c r="M1144" s="20"/>
    </row>
    <row r="1145" spans="1:13">
      <c r="A1145" s="29" t="s">
        <v>17</v>
      </c>
      <c r="B1145" s="4"/>
      <c r="C1145" s="4"/>
      <c r="D1145" s="4"/>
      <c r="E1145" s="4"/>
      <c r="F1145" s="6"/>
      <c r="G1145" s="4"/>
      <c r="H1145" s="30"/>
      <c r="J1145" s="14"/>
      <c r="L1145" s="14"/>
      <c r="M1145" s="20"/>
    </row>
    <row r="1146" spans="1:13">
      <c r="A1146" s="29" t="s">
        <v>18</v>
      </c>
      <c r="B1146" s="4"/>
      <c r="C1146" s="4"/>
      <c r="D1146" s="4"/>
      <c r="E1146" s="4"/>
      <c r="F1146" s="6"/>
      <c r="G1146" s="4"/>
      <c r="H1146" s="30"/>
      <c r="J1146" s="14"/>
      <c r="K1146" s="95">
        <v>4.12</v>
      </c>
      <c r="L1146" s="96"/>
      <c r="M1146" s="20">
        <f>K1146*I1140*12</f>
        <v>63569.952000000005</v>
      </c>
    </row>
    <row r="1147" spans="1:13">
      <c r="A1147" s="29" t="s">
        <v>19</v>
      </c>
      <c r="B1147" s="4"/>
      <c r="C1147" s="4"/>
      <c r="D1147" s="4"/>
      <c r="E1147" s="4"/>
      <c r="F1147" s="6"/>
      <c r="G1147" s="4"/>
      <c r="H1147" s="30"/>
      <c r="J1147" s="14"/>
      <c r="L1147" s="14"/>
      <c r="M1147" s="20"/>
    </row>
    <row r="1148" spans="1:13">
      <c r="A1148" s="29" t="s">
        <v>20</v>
      </c>
      <c r="B1148" s="4"/>
      <c r="C1148" s="4"/>
      <c r="D1148" s="4"/>
      <c r="E1148" s="4"/>
      <c r="F1148" s="6"/>
      <c r="G1148" s="4"/>
      <c r="H1148" s="30"/>
      <c r="J1148" s="14"/>
      <c r="L1148" s="14"/>
      <c r="M1148" s="20"/>
    </row>
    <row r="1149" spans="1:13">
      <c r="A1149" s="29" t="s">
        <v>21</v>
      </c>
      <c r="B1149" s="4"/>
      <c r="C1149" s="4"/>
      <c r="D1149" s="4"/>
      <c r="E1149" s="4"/>
      <c r="F1149" s="6"/>
      <c r="G1149" s="4"/>
      <c r="H1149" s="30"/>
      <c r="J1149" s="14"/>
      <c r="L1149" s="14"/>
      <c r="M1149" s="20"/>
    </row>
    <row r="1150" spans="1:13">
      <c r="A1150" s="28" t="s">
        <v>22</v>
      </c>
      <c r="B1150" s="4"/>
      <c r="C1150" s="4"/>
      <c r="D1150" s="4"/>
      <c r="E1150" s="4"/>
      <c r="F1150" s="6"/>
      <c r="G1150" s="4"/>
      <c r="H1150" s="30"/>
      <c r="J1150" s="14"/>
      <c r="L1150" s="14"/>
      <c r="M1150" s="20"/>
    </row>
    <row r="1151" spans="1:13">
      <c r="A1151" s="29" t="s">
        <v>23</v>
      </c>
      <c r="B1151" s="4"/>
      <c r="C1151" s="4"/>
      <c r="D1151" s="4"/>
      <c r="E1151" s="4"/>
      <c r="F1151" s="6"/>
      <c r="G1151" s="4"/>
      <c r="H1151" s="30"/>
      <c r="J1151" s="14"/>
      <c r="L1151" s="14"/>
      <c r="M1151" s="20"/>
    </row>
    <row r="1152" spans="1:13">
      <c r="A1152" s="29" t="s">
        <v>24</v>
      </c>
      <c r="B1152" s="4"/>
      <c r="C1152" s="4"/>
      <c r="D1152" s="4"/>
      <c r="E1152" s="4"/>
      <c r="F1152" s="6"/>
      <c r="G1152" s="4"/>
      <c r="H1152" s="30"/>
      <c r="J1152" s="14"/>
      <c r="L1152" s="14"/>
      <c r="M1152" s="20"/>
    </row>
    <row r="1153" spans="1:13">
      <c r="A1153" s="29" t="s">
        <v>25</v>
      </c>
      <c r="B1153" s="4"/>
      <c r="C1153" s="4"/>
      <c r="D1153" s="4"/>
      <c r="E1153" s="4"/>
      <c r="F1153" s="6"/>
      <c r="G1153" s="4"/>
      <c r="H1153" s="30"/>
      <c r="J1153" s="14"/>
      <c r="K1153" s="95">
        <v>3.38</v>
      </c>
      <c r="L1153" s="96"/>
      <c r="M1153" s="20">
        <f>K1153*I1140*12</f>
        <v>52152.047999999995</v>
      </c>
    </row>
    <row r="1154" spans="1:13">
      <c r="A1154" s="29" t="s">
        <v>26</v>
      </c>
      <c r="B1154" s="4"/>
      <c r="C1154" s="4"/>
      <c r="D1154" s="4"/>
      <c r="E1154" s="4"/>
      <c r="F1154" s="6"/>
      <c r="G1154" s="4"/>
      <c r="H1154" s="30"/>
      <c r="J1154" s="14"/>
      <c r="L1154" s="14"/>
      <c r="M1154" s="20"/>
    </row>
    <row r="1155" spans="1:13">
      <c r="A1155" s="31" t="s">
        <v>27</v>
      </c>
      <c r="B1155" s="10"/>
      <c r="C1155" s="10"/>
      <c r="D1155" s="10"/>
      <c r="E1155" s="10"/>
      <c r="F1155" s="10"/>
      <c r="G1155" s="10"/>
      <c r="H1155" s="32"/>
      <c r="I1155" s="9"/>
      <c r="J1155" s="16"/>
      <c r="K1155" s="9"/>
      <c r="L1155" s="16"/>
      <c r="M1155" s="22"/>
    </row>
    <row r="1156" spans="1:13" ht="15.75">
      <c r="A1156" s="65" t="s">
        <v>81</v>
      </c>
      <c r="B1156" s="66"/>
      <c r="C1156" s="66"/>
      <c r="D1156" s="66"/>
      <c r="E1156" s="66"/>
      <c r="F1156" s="66"/>
      <c r="G1156" s="66"/>
      <c r="H1156" s="67"/>
      <c r="I1156" s="11"/>
      <c r="J1156" s="23"/>
      <c r="K1156" s="63">
        <v>2.2400000000000002</v>
      </c>
      <c r="L1156" s="64"/>
      <c r="M1156" s="12">
        <f>K1156*12*I1140</f>
        <v>34562.304000000004</v>
      </c>
    </row>
    <row r="1157" spans="1:13">
      <c r="A1157" s="110" t="s">
        <v>82</v>
      </c>
      <c r="B1157" s="111"/>
      <c r="C1157" s="111"/>
      <c r="D1157" s="111"/>
      <c r="E1157" s="111"/>
      <c r="F1157" s="111"/>
      <c r="G1157" s="111"/>
      <c r="H1157" s="112"/>
      <c r="I1157" s="2" t="s">
        <v>28</v>
      </c>
      <c r="J1157" s="14"/>
      <c r="K1157" s="2"/>
      <c r="L1157" s="14"/>
      <c r="M1157" s="20"/>
    </row>
    <row r="1158" spans="1:13">
      <c r="A1158" s="13"/>
      <c r="B1158" s="2"/>
      <c r="C1158" s="2"/>
      <c r="D1158" s="2"/>
      <c r="E1158" s="2"/>
      <c r="F1158" s="2"/>
      <c r="G1158" s="2"/>
      <c r="H1158" s="14"/>
      <c r="I1158" s="2" t="s">
        <v>29</v>
      </c>
      <c r="J1158" s="14"/>
      <c r="K1158" s="2"/>
      <c r="L1158" s="14"/>
      <c r="M1158" s="20"/>
    </row>
    <row r="1159" spans="1:13">
      <c r="A1159" s="13"/>
      <c r="B1159" s="2"/>
      <c r="C1159" s="2"/>
      <c r="D1159" s="2"/>
      <c r="E1159" s="2"/>
      <c r="F1159" s="2"/>
      <c r="G1159" s="2"/>
      <c r="H1159" s="14"/>
      <c r="I1159" s="2" t="s">
        <v>30</v>
      </c>
      <c r="J1159" s="14"/>
      <c r="K1159" s="88">
        <v>1.1200000000000001</v>
      </c>
      <c r="L1159" s="89"/>
      <c r="M1159" s="20">
        <f>K1159*12*I1140</f>
        <v>17281.152000000002</v>
      </c>
    </row>
    <row r="1160" spans="1:13">
      <c r="A1160" s="13"/>
      <c r="B1160" s="2"/>
      <c r="C1160" s="2"/>
      <c r="D1160" s="2"/>
      <c r="E1160" s="2"/>
      <c r="F1160" s="2"/>
      <c r="G1160" s="2"/>
      <c r="H1160" s="14"/>
      <c r="I1160" s="2" t="s">
        <v>31</v>
      </c>
      <c r="J1160" s="14"/>
      <c r="K1160" s="2"/>
      <c r="L1160" s="14"/>
      <c r="M1160" s="20"/>
    </row>
    <row r="1161" spans="1:13">
      <c r="A1161" s="15"/>
      <c r="B1161" s="9"/>
      <c r="C1161" s="9"/>
      <c r="D1161" s="9"/>
      <c r="E1161" s="9"/>
      <c r="F1161" s="9"/>
      <c r="G1161" s="9"/>
      <c r="H1161" s="16"/>
      <c r="I1161" s="9" t="s">
        <v>32</v>
      </c>
      <c r="J1161" s="16"/>
      <c r="K1161" s="9"/>
      <c r="L1161" s="16"/>
      <c r="M1161" s="22"/>
    </row>
    <row r="1162" spans="1:13">
      <c r="A1162" s="70" t="s">
        <v>5</v>
      </c>
      <c r="B1162" s="71"/>
      <c r="C1162" s="71"/>
      <c r="D1162" s="71"/>
      <c r="E1162" s="71"/>
      <c r="F1162" s="71"/>
      <c r="G1162" s="71"/>
      <c r="H1162" s="72"/>
      <c r="I1162" s="41" t="s">
        <v>33</v>
      </c>
      <c r="J1162" s="23"/>
      <c r="K1162" s="68">
        <v>0.35</v>
      </c>
      <c r="L1162" s="69"/>
      <c r="M1162" s="12">
        <f>K1162*12*I1140</f>
        <v>5400.3599999999988</v>
      </c>
    </row>
    <row r="1163" spans="1:13">
      <c r="A1163" s="113" t="s">
        <v>83</v>
      </c>
      <c r="B1163" s="114"/>
      <c r="C1163" s="114"/>
      <c r="D1163" s="114"/>
      <c r="E1163" s="114"/>
      <c r="F1163" s="114"/>
      <c r="G1163" s="114"/>
      <c r="H1163" s="115"/>
      <c r="I1163" s="43"/>
      <c r="J1163" s="14"/>
      <c r="K1163" s="116">
        <f>K1164+K1172</f>
        <v>1.59</v>
      </c>
      <c r="L1163" s="117"/>
      <c r="M1163" s="48">
        <f>M1164+M1172</f>
        <v>24533.063999999998</v>
      </c>
    </row>
    <row r="1164" spans="1:13">
      <c r="A1164" s="92" t="s">
        <v>34</v>
      </c>
      <c r="B1164" s="93"/>
      <c r="C1164" s="93"/>
      <c r="D1164" s="93"/>
      <c r="E1164" s="93"/>
      <c r="F1164" s="93"/>
      <c r="G1164" s="93"/>
      <c r="H1164" s="94"/>
      <c r="J1164" s="14"/>
      <c r="K1164" s="88">
        <f>K1165+K1166+K1167+K1169+K1171</f>
        <v>0.93</v>
      </c>
      <c r="L1164" s="89"/>
      <c r="M1164" s="47">
        <f>M1165+M1166+M1167+M1169+M1171</f>
        <v>14349.527999999998</v>
      </c>
    </row>
    <row r="1165" spans="1:13">
      <c r="A1165" s="13" t="s">
        <v>35</v>
      </c>
      <c r="H1165" s="14"/>
      <c r="I1165" t="s">
        <v>36</v>
      </c>
      <c r="J1165" s="14"/>
      <c r="K1165" s="95">
        <v>0.33</v>
      </c>
      <c r="L1165" s="96"/>
      <c r="M1165" s="20">
        <f>K1165*12*I1140</f>
        <v>5091.768</v>
      </c>
    </row>
    <row r="1166" spans="1:13">
      <c r="A1166" s="13" t="s">
        <v>37</v>
      </c>
      <c r="H1166" s="14"/>
      <c r="I1166" t="s">
        <v>38</v>
      </c>
      <c r="J1166" s="14"/>
      <c r="K1166" s="95">
        <v>0.15</v>
      </c>
      <c r="L1166" s="96"/>
      <c r="M1166" s="20">
        <f>K1166*12*I1140</f>
        <v>2314.4399999999996</v>
      </c>
    </row>
    <row r="1167" spans="1:13">
      <c r="A1167" s="13" t="s">
        <v>39</v>
      </c>
      <c r="H1167" s="14"/>
      <c r="I1167" t="s">
        <v>40</v>
      </c>
      <c r="J1167" s="14"/>
      <c r="K1167" s="95">
        <v>7.0000000000000007E-2</v>
      </c>
      <c r="L1167" s="96"/>
      <c r="M1167" s="20">
        <f>K1167*12*I1140</f>
        <v>1080.0720000000001</v>
      </c>
    </row>
    <row r="1168" spans="1:13">
      <c r="A1168" s="13" t="s">
        <v>41</v>
      </c>
      <c r="H1168" s="14"/>
      <c r="J1168" s="14"/>
      <c r="L1168" s="14"/>
      <c r="M1168" s="20"/>
    </row>
    <row r="1169" spans="1:13">
      <c r="A1169" s="13" t="s">
        <v>42</v>
      </c>
      <c r="H1169" s="14"/>
      <c r="I1169" t="s">
        <v>43</v>
      </c>
      <c r="J1169" s="14"/>
      <c r="K1169" s="95">
        <v>0.35</v>
      </c>
      <c r="L1169" s="96"/>
      <c r="M1169" s="20">
        <f>K1169*12*I1140</f>
        <v>5400.3599999999988</v>
      </c>
    </row>
    <row r="1170" spans="1:13">
      <c r="A1170" s="13" t="s">
        <v>44</v>
      </c>
      <c r="H1170" s="14"/>
      <c r="I1170" t="s">
        <v>45</v>
      </c>
      <c r="J1170" s="14"/>
      <c r="L1170" s="14"/>
      <c r="M1170" s="20"/>
    </row>
    <row r="1171" spans="1:13">
      <c r="A1171" s="13" t="s">
        <v>46</v>
      </c>
      <c r="H1171" s="14"/>
      <c r="I1171" t="s">
        <v>47</v>
      </c>
      <c r="J1171" s="14"/>
      <c r="K1171" s="95">
        <v>0.03</v>
      </c>
      <c r="L1171" s="96"/>
      <c r="M1171" s="20">
        <f>K1171*12*I1140</f>
        <v>462.88799999999998</v>
      </c>
    </row>
    <row r="1172" spans="1:13">
      <c r="A1172" s="92" t="s">
        <v>48</v>
      </c>
      <c r="B1172" s="93"/>
      <c r="C1172" s="93"/>
      <c r="D1172" s="93"/>
      <c r="E1172" s="93"/>
      <c r="F1172" s="93"/>
      <c r="G1172" s="93"/>
      <c r="H1172" s="94"/>
      <c r="J1172" s="14"/>
      <c r="K1172" s="88">
        <f>K1173+K1174+K1175+K1176</f>
        <v>0.66</v>
      </c>
      <c r="L1172" s="89"/>
      <c r="M1172" s="47">
        <f>M1173+M1174+M1175+M1176</f>
        <v>10183.536000000002</v>
      </c>
    </row>
    <row r="1173" spans="1:13">
      <c r="A1173" s="13" t="s">
        <v>49</v>
      </c>
      <c r="H1173" s="14"/>
      <c r="I1173" t="s">
        <v>40</v>
      </c>
      <c r="J1173" s="14"/>
      <c r="K1173" s="95">
        <v>0.19</v>
      </c>
      <c r="L1173" s="96"/>
      <c r="M1173" s="20">
        <f>K1173*12*I1140</f>
        <v>2931.6240000000003</v>
      </c>
    </row>
    <row r="1174" spans="1:13">
      <c r="A1174" s="13" t="s">
        <v>50</v>
      </c>
      <c r="H1174" s="14"/>
      <c r="I1174" t="s">
        <v>51</v>
      </c>
      <c r="J1174" s="14"/>
      <c r="K1174" s="95">
        <v>0.05</v>
      </c>
      <c r="L1174" s="96"/>
      <c r="M1174" s="20">
        <f>K1174*12*I1140</f>
        <v>771.48000000000013</v>
      </c>
    </row>
    <row r="1175" spans="1:13">
      <c r="A1175" s="13" t="s">
        <v>52</v>
      </c>
      <c r="H1175" s="14"/>
      <c r="I1175" t="s">
        <v>36</v>
      </c>
      <c r="J1175" s="14"/>
      <c r="K1175" s="95">
        <v>0.39</v>
      </c>
      <c r="L1175" s="96"/>
      <c r="M1175" s="20">
        <f>K1175*12*I1140</f>
        <v>6017.5439999999999</v>
      </c>
    </row>
    <row r="1176" spans="1:13">
      <c r="A1176" s="13" t="s">
        <v>53</v>
      </c>
      <c r="H1176" s="14"/>
      <c r="I1176" t="s">
        <v>40</v>
      </c>
      <c r="J1176" s="14"/>
      <c r="K1176" s="97">
        <v>0.03</v>
      </c>
      <c r="L1176" s="98"/>
      <c r="M1176" s="22">
        <f>K1176*12*I1140</f>
        <v>462.88799999999998</v>
      </c>
    </row>
    <row r="1177" spans="1:13" ht="15.75">
      <c r="A1177" s="65" t="s">
        <v>84</v>
      </c>
      <c r="B1177" s="66"/>
      <c r="C1177" s="66"/>
      <c r="D1177" s="66"/>
      <c r="E1177" s="66"/>
      <c r="F1177" s="66"/>
      <c r="G1177" s="66"/>
      <c r="H1177" s="67"/>
      <c r="I1177" s="11"/>
      <c r="J1177" s="23"/>
      <c r="K1177" s="68">
        <f>K1178+K1179+K1181+K1183+K1184</f>
        <v>0.53</v>
      </c>
      <c r="L1177" s="69"/>
      <c r="M1177" s="49">
        <f>M1178+M1179+M1181+M1183+M1184</f>
        <v>8177.6879999999992</v>
      </c>
    </row>
    <row r="1178" spans="1:13">
      <c r="A1178" s="33" t="s">
        <v>54</v>
      </c>
      <c r="B1178" s="7"/>
      <c r="C1178" s="1"/>
      <c r="D1178" s="1"/>
      <c r="E1178" s="1"/>
      <c r="F1178" s="1"/>
      <c r="G1178" s="1"/>
      <c r="H1178" s="14"/>
      <c r="I1178" s="75" t="s">
        <v>55</v>
      </c>
      <c r="J1178" s="76"/>
      <c r="K1178" s="99">
        <v>0.37</v>
      </c>
      <c r="L1178" s="100"/>
      <c r="M1178" s="20">
        <f>K1178*12*I1140</f>
        <v>5708.9519999999993</v>
      </c>
    </row>
    <row r="1179" spans="1:13">
      <c r="A1179" s="33" t="s">
        <v>56</v>
      </c>
      <c r="B1179" s="7"/>
      <c r="C1179" s="1"/>
      <c r="D1179" s="1"/>
      <c r="E1179" s="1"/>
      <c r="F1179" s="1"/>
      <c r="G1179" s="1"/>
      <c r="H1179" s="14"/>
      <c r="I1179" s="75" t="s">
        <v>57</v>
      </c>
      <c r="J1179" s="76"/>
      <c r="K1179" s="77">
        <v>0.06</v>
      </c>
      <c r="L1179" s="78"/>
      <c r="M1179" s="20">
        <f>K1179*12*I1140</f>
        <v>925.77599999999995</v>
      </c>
    </row>
    <row r="1180" spans="1:13">
      <c r="A1180" s="33" t="s">
        <v>58</v>
      </c>
      <c r="B1180" s="7"/>
      <c r="C1180" s="1"/>
      <c r="D1180" s="1"/>
      <c r="E1180" s="1"/>
      <c r="F1180" s="1"/>
      <c r="G1180" s="1"/>
      <c r="H1180" s="14"/>
      <c r="I1180" s="36"/>
      <c r="J1180" s="27"/>
      <c r="K1180" s="34"/>
      <c r="L1180" s="55"/>
      <c r="M1180" s="20"/>
    </row>
    <row r="1181" spans="1:13">
      <c r="A1181" s="33" t="s">
        <v>59</v>
      </c>
      <c r="B1181" s="7"/>
      <c r="C1181" s="1"/>
      <c r="D1181" s="1"/>
      <c r="E1181" s="1"/>
      <c r="F1181" s="1"/>
      <c r="G1181" s="1"/>
      <c r="H1181" s="14"/>
      <c r="I1181" s="75" t="s">
        <v>60</v>
      </c>
      <c r="J1181" s="76"/>
      <c r="K1181" s="77">
        <v>0.04</v>
      </c>
      <c r="L1181" s="78"/>
      <c r="M1181" s="20">
        <f>K1181*12*I1140</f>
        <v>617.18399999999997</v>
      </c>
    </row>
    <row r="1182" spans="1:13">
      <c r="A1182" s="33" t="s">
        <v>61</v>
      </c>
      <c r="B1182" s="7"/>
      <c r="C1182" s="1"/>
      <c r="D1182" s="1"/>
      <c r="E1182" s="1"/>
      <c r="F1182" s="1"/>
      <c r="G1182" s="1"/>
      <c r="H1182" s="14"/>
      <c r="I1182" s="36"/>
      <c r="J1182" s="27"/>
      <c r="K1182" s="34"/>
      <c r="L1182" s="55"/>
      <c r="M1182" s="20"/>
    </row>
    <row r="1183" spans="1:13">
      <c r="A1183" s="33" t="s">
        <v>62</v>
      </c>
      <c r="B1183" s="7"/>
      <c r="C1183" s="1"/>
      <c r="D1183" s="1"/>
      <c r="E1183" s="1"/>
      <c r="F1183" s="1"/>
      <c r="G1183" s="1"/>
      <c r="H1183" s="14"/>
      <c r="I1183" s="75" t="s">
        <v>63</v>
      </c>
      <c r="J1183" s="76"/>
      <c r="K1183" s="77">
        <v>0.03</v>
      </c>
      <c r="L1183" s="78"/>
      <c r="M1183" s="20">
        <f>K1183*12*I1140</f>
        <v>462.88799999999998</v>
      </c>
    </row>
    <row r="1184" spans="1:13">
      <c r="A1184" s="42" t="s">
        <v>64</v>
      </c>
      <c r="B1184" s="7"/>
      <c r="C1184" s="1"/>
      <c r="D1184" s="1"/>
      <c r="E1184" s="1"/>
      <c r="F1184" s="1"/>
      <c r="G1184" s="1"/>
      <c r="H1184" s="14"/>
      <c r="I1184" s="75" t="s">
        <v>63</v>
      </c>
      <c r="J1184" s="76"/>
      <c r="K1184" s="79">
        <v>0.03</v>
      </c>
      <c r="L1184" s="80"/>
      <c r="M1184" s="22">
        <f>K1184*12*I1140</f>
        <v>462.88799999999998</v>
      </c>
    </row>
    <row r="1185" spans="1:13" ht="15.75">
      <c r="A1185" s="65" t="s">
        <v>0</v>
      </c>
      <c r="B1185" s="66"/>
      <c r="C1185" s="66"/>
      <c r="D1185" s="66"/>
      <c r="E1185" s="66"/>
      <c r="F1185" s="66"/>
      <c r="G1185" s="66"/>
      <c r="H1185" s="67"/>
      <c r="I1185" s="11" t="s">
        <v>65</v>
      </c>
      <c r="J1185" s="23"/>
      <c r="K1185" s="81">
        <v>0.15</v>
      </c>
      <c r="L1185" s="82"/>
      <c r="M1185" s="49">
        <f>K1185*12*I1140</f>
        <v>2314.4399999999996</v>
      </c>
    </row>
    <row r="1186" spans="1:13" ht="15.75">
      <c r="A1186" s="83" t="s">
        <v>85</v>
      </c>
      <c r="B1186" s="84"/>
      <c r="C1186" s="84"/>
      <c r="D1186" s="84"/>
      <c r="E1186" s="84"/>
      <c r="F1186" s="84"/>
      <c r="G1186" s="84"/>
      <c r="H1186" s="85"/>
      <c r="J1186" s="14"/>
      <c r="K1186" s="86"/>
      <c r="L1186" s="87"/>
      <c r="M1186" s="20"/>
    </row>
    <row r="1187" spans="1:13">
      <c r="A1187" s="13" t="s">
        <v>67</v>
      </c>
      <c r="D1187" s="5"/>
      <c r="H1187" s="14"/>
      <c r="J1187" s="14"/>
      <c r="K1187" s="37"/>
      <c r="L1187" s="38"/>
      <c r="M1187" s="20"/>
    </row>
    <row r="1188" spans="1:13">
      <c r="A1188" s="13" t="s">
        <v>68</v>
      </c>
      <c r="D1188" s="5"/>
      <c r="H1188" s="14"/>
      <c r="J1188" s="14"/>
      <c r="K1188" s="37"/>
      <c r="L1188" s="38"/>
      <c r="M1188" s="20"/>
    </row>
    <row r="1189" spans="1:13">
      <c r="A1189" s="13" t="s">
        <v>69</v>
      </c>
      <c r="D1189" s="5"/>
      <c r="H1189" s="14"/>
      <c r="J1189" s="14"/>
      <c r="K1189" s="37"/>
      <c r="L1189" s="38"/>
      <c r="M1189" s="20"/>
    </row>
    <row r="1190" spans="1:13">
      <c r="A1190" s="13" t="s">
        <v>70</v>
      </c>
      <c r="D1190" s="5"/>
      <c r="F1190" s="3"/>
      <c r="H1190" s="14"/>
      <c r="J1190" s="14"/>
      <c r="K1190" s="37"/>
      <c r="L1190" s="38"/>
      <c r="M1190" s="20"/>
    </row>
    <row r="1191" spans="1:13">
      <c r="A1191" s="13" t="s">
        <v>71</v>
      </c>
      <c r="H1191" s="14"/>
      <c r="J1191" s="14"/>
      <c r="K1191" s="88">
        <v>2.91</v>
      </c>
      <c r="L1191" s="89"/>
      <c r="M1191" s="47">
        <f>K1191*12*I1140</f>
        <v>44900.135999999999</v>
      </c>
    </row>
    <row r="1192" spans="1:13">
      <c r="A1192" s="13" t="s">
        <v>72</v>
      </c>
      <c r="H1192" s="14"/>
      <c r="J1192" s="14"/>
      <c r="L1192" s="14"/>
      <c r="M1192" s="20"/>
    </row>
    <row r="1193" spans="1:13">
      <c r="A1193" s="13" t="s">
        <v>73</v>
      </c>
      <c r="H1193" s="14"/>
      <c r="J1193" s="14"/>
      <c r="L1193" s="14"/>
      <c r="M1193" s="20"/>
    </row>
    <row r="1194" spans="1:13">
      <c r="A1194" s="15" t="s">
        <v>74</v>
      </c>
      <c r="B1194" s="9"/>
      <c r="C1194" s="9"/>
      <c r="D1194" s="9"/>
      <c r="E1194" s="9"/>
      <c r="F1194" s="9"/>
      <c r="G1194" s="9"/>
      <c r="H1194" s="16"/>
      <c r="I1194" s="9"/>
      <c r="J1194" s="16"/>
      <c r="K1194" s="9"/>
      <c r="L1194" s="16"/>
      <c r="M1194" s="22"/>
    </row>
    <row r="1195" spans="1:13">
      <c r="A1195" s="70" t="s">
        <v>66</v>
      </c>
      <c r="B1195" s="71"/>
      <c r="C1195" s="71"/>
      <c r="D1195" s="71"/>
      <c r="E1195" s="71"/>
      <c r="F1195" s="71"/>
      <c r="G1195" s="71"/>
      <c r="H1195" s="72"/>
      <c r="J1195" s="25"/>
      <c r="K1195" s="68">
        <f>K1146+K1153+K1159+K1162+K1163+K1185+K1177+K1191+K1156</f>
        <v>16.39</v>
      </c>
      <c r="L1195" s="69"/>
      <c r="M1195" s="22">
        <f>M1140+M1156+M1159+M1162+M1163+M1177+M1185+M1191</f>
        <v>252891.144</v>
      </c>
    </row>
    <row r="1196" spans="1:13">
      <c r="A1196" s="70" t="s">
        <v>4</v>
      </c>
      <c r="B1196" s="71"/>
      <c r="C1196" s="71"/>
      <c r="D1196" s="71"/>
      <c r="E1196" s="71"/>
      <c r="F1196" s="71"/>
      <c r="G1196" s="71"/>
      <c r="H1196" s="72"/>
      <c r="I1196" s="11"/>
      <c r="J1196" s="24"/>
      <c r="K1196" s="90">
        <v>18.52</v>
      </c>
      <c r="L1196" s="91"/>
      <c r="M1196" s="22">
        <f>K1196*12*I1140</f>
        <v>285756.19199999998</v>
      </c>
    </row>
    <row r="1197" spans="1:13" ht="15.75">
      <c r="A1197" s="65" t="s">
        <v>77</v>
      </c>
      <c r="B1197" s="66"/>
      <c r="C1197" s="66"/>
      <c r="D1197" s="66"/>
      <c r="E1197" s="66"/>
      <c r="F1197" s="66"/>
      <c r="G1197" s="66"/>
      <c r="H1197" s="67"/>
      <c r="I1197" s="11"/>
      <c r="J1197" s="23"/>
      <c r="K1197" s="68">
        <v>3.15</v>
      </c>
      <c r="L1197" s="69"/>
      <c r="M1197" s="22">
        <f>K1197*12*I1140</f>
        <v>48603.24</v>
      </c>
    </row>
    <row r="1198" spans="1:13" ht="15.75">
      <c r="A1198" s="65" t="s">
        <v>78</v>
      </c>
      <c r="B1198" s="66"/>
      <c r="C1198" s="66"/>
      <c r="D1198" s="66"/>
      <c r="E1198" s="66"/>
      <c r="F1198" s="66"/>
      <c r="G1198" s="66"/>
      <c r="H1198" s="67"/>
      <c r="I1198" s="11"/>
      <c r="J1198" s="23"/>
      <c r="K1198" s="68">
        <v>0.99</v>
      </c>
      <c r="L1198" s="69"/>
      <c r="M1198" s="22">
        <f>K1198*12*I1140</f>
        <v>15275.303999999998</v>
      </c>
    </row>
    <row r="1199" spans="1:13">
      <c r="A1199" s="70" t="s">
        <v>2</v>
      </c>
      <c r="B1199" s="71"/>
      <c r="C1199" s="71"/>
      <c r="D1199" s="71"/>
      <c r="E1199" s="71"/>
      <c r="F1199" s="71"/>
      <c r="G1199" s="71"/>
      <c r="H1199" s="72"/>
      <c r="I1199" s="11"/>
      <c r="J1199" s="23"/>
      <c r="K1199" s="73">
        <v>1.29</v>
      </c>
      <c r="L1199" s="74"/>
      <c r="M1199" s="22">
        <f>K1199*12*I1140</f>
        <v>19904.184000000001</v>
      </c>
    </row>
    <row r="1200" spans="1:13">
      <c r="A1200" s="70" t="s">
        <v>75</v>
      </c>
      <c r="B1200" s="71"/>
      <c r="C1200" s="71"/>
      <c r="D1200" s="71"/>
      <c r="E1200" s="71"/>
      <c r="F1200" s="71"/>
      <c r="G1200" s="71"/>
      <c r="H1200" s="72"/>
      <c r="I1200" s="11"/>
      <c r="J1200" s="24"/>
      <c r="K1200" s="68">
        <f>K1195+K1197+K1198+K1199+K1196</f>
        <v>40.339999999999996</v>
      </c>
      <c r="L1200" s="69"/>
      <c r="M1200" s="22">
        <f>M1195+M1196+M1197+M1198+M1199</f>
        <v>622430.06400000001</v>
      </c>
    </row>
    <row r="1202" spans="1:13">
      <c r="A1202" s="101" t="s">
        <v>7</v>
      </c>
      <c r="B1202" s="101"/>
      <c r="C1202" s="101"/>
      <c r="D1202" s="101"/>
      <c r="E1202" s="101"/>
      <c r="F1202" s="101"/>
      <c r="G1202" s="101"/>
      <c r="H1202" s="101"/>
      <c r="I1202" s="101"/>
      <c r="J1202" s="101"/>
      <c r="K1202" s="101"/>
      <c r="L1202" s="101"/>
    </row>
    <row r="1203" spans="1:13">
      <c r="A1203" s="102" t="s">
        <v>76</v>
      </c>
      <c r="B1203" s="102"/>
      <c r="C1203" s="102"/>
      <c r="D1203" s="102"/>
      <c r="E1203" s="102"/>
      <c r="F1203" s="102"/>
      <c r="G1203" s="102"/>
      <c r="H1203" s="102"/>
      <c r="I1203" s="102"/>
      <c r="J1203" s="102"/>
      <c r="K1203" s="102"/>
      <c r="L1203" s="102"/>
      <c r="M1203" s="102"/>
    </row>
    <row r="1204" spans="1:13">
      <c r="A1204" s="103" t="s">
        <v>109</v>
      </c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</row>
    <row r="1205" spans="1:13">
      <c r="A1205" s="17"/>
      <c r="B1205" s="19"/>
      <c r="C1205" s="19" t="s">
        <v>8</v>
      </c>
      <c r="D1205" s="19"/>
      <c r="E1205" s="19"/>
      <c r="F1205" s="19"/>
      <c r="G1205" s="19"/>
      <c r="H1205" s="18"/>
      <c r="I1205" s="19" t="s">
        <v>9</v>
      </c>
      <c r="J1205" s="18"/>
      <c r="K1205" s="39" t="s">
        <v>10</v>
      </c>
      <c r="L1205" s="40"/>
      <c r="M1205" s="21"/>
    </row>
    <row r="1206" spans="1:13">
      <c r="A1206" s="13"/>
      <c r="B1206" s="2"/>
      <c r="C1206" s="2"/>
      <c r="D1206" s="2"/>
      <c r="E1206" s="2"/>
      <c r="F1206" s="2"/>
      <c r="G1206" s="2"/>
      <c r="H1206" s="14"/>
      <c r="I1206" s="2"/>
      <c r="J1206" s="14"/>
      <c r="K1206" s="26" t="s">
        <v>11</v>
      </c>
      <c r="L1206" s="27"/>
      <c r="M1206" s="45" t="s">
        <v>1</v>
      </c>
    </row>
    <row r="1207" spans="1:13">
      <c r="A1207" s="15"/>
      <c r="B1207" s="9"/>
      <c r="C1207" s="9"/>
      <c r="D1207" s="9"/>
      <c r="E1207" s="9"/>
      <c r="F1207" s="9"/>
      <c r="G1207" s="9"/>
      <c r="H1207" s="16"/>
      <c r="I1207" s="104" t="s">
        <v>87</v>
      </c>
      <c r="J1207" s="105"/>
      <c r="K1207" s="9" t="s">
        <v>12</v>
      </c>
      <c r="L1207" s="16"/>
      <c r="M1207" s="46" t="s">
        <v>86</v>
      </c>
    </row>
    <row r="1208" spans="1:13">
      <c r="A1208" s="70" t="s">
        <v>80</v>
      </c>
      <c r="B1208" s="71"/>
      <c r="C1208" s="71"/>
      <c r="D1208" s="71"/>
      <c r="E1208" s="71"/>
      <c r="F1208" s="71"/>
      <c r="G1208" s="71"/>
      <c r="H1208" s="72"/>
      <c r="I1208" s="106">
        <v>677.3</v>
      </c>
      <c r="J1208" s="107"/>
      <c r="K1208" s="108">
        <f>K1214+K1221</f>
        <v>7.5</v>
      </c>
      <c r="L1208" s="109"/>
      <c r="M1208" s="22">
        <f>M1214+M1221</f>
        <v>60957</v>
      </c>
    </row>
    <row r="1209" spans="1:13">
      <c r="A1209" s="28" t="s">
        <v>13</v>
      </c>
      <c r="F1209" s="2"/>
      <c r="H1209" s="14"/>
      <c r="J1209" s="14"/>
      <c r="L1209" s="14"/>
      <c r="M1209" s="20"/>
    </row>
    <row r="1210" spans="1:13">
      <c r="A1210" s="28" t="s">
        <v>14</v>
      </c>
      <c r="F1210" s="2"/>
      <c r="H1210" s="14"/>
      <c r="J1210" s="14"/>
      <c r="L1210" s="14"/>
      <c r="M1210" s="20"/>
    </row>
    <row r="1211" spans="1:13">
      <c r="A1211" s="29" t="s">
        <v>15</v>
      </c>
      <c r="B1211" s="4"/>
      <c r="C1211" s="4"/>
      <c r="D1211" s="4"/>
      <c r="E1211" s="4"/>
      <c r="F1211" s="6"/>
      <c r="G1211" s="4"/>
      <c r="H1211" s="30"/>
      <c r="J1211" s="14"/>
      <c r="L1211" s="14"/>
      <c r="M1211" s="20"/>
    </row>
    <row r="1212" spans="1:13">
      <c r="A1212" s="29" t="s">
        <v>16</v>
      </c>
      <c r="B1212" s="4"/>
      <c r="C1212" s="4"/>
      <c r="D1212" s="4"/>
      <c r="E1212" s="4"/>
      <c r="F1212" s="6"/>
      <c r="G1212" s="4"/>
      <c r="H1212" s="30"/>
      <c r="J1212" s="14"/>
      <c r="L1212" s="14"/>
      <c r="M1212" s="20"/>
    </row>
    <row r="1213" spans="1:13">
      <c r="A1213" s="29" t="s">
        <v>17</v>
      </c>
      <c r="B1213" s="4"/>
      <c r="C1213" s="4"/>
      <c r="D1213" s="4"/>
      <c r="E1213" s="4"/>
      <c r="F1213" s="6"/>
      <c r="G1213" s="4"/>
      <c r="H1213" s="30"/>
      <c r="J1213" s="14"/>
      <c r="L1213" s="14"/>
      <c r="M1213" s="20"/>
    </row>
    <row r="1214" spans="1:13">
      <c r="A1214" s="29" t="s">
        <v>18</v>
      </c>
      <c r="B1214" s="4"/>
      <c r="C1214" s="4"/>
      <c r="D1214" s="4"/>
      <c r="E1214" s="4"/>
      <c r="F1214" s="6"/>
      <c r="G1214" s="4"/>
      <c r="H1214" s="30"/>
      <c r="J1214" s="14"/>
      <c r="K1214" s="95">
        <v>4.12</v>
      </c>
      <c r="L1214" s="96"/>
      <c r="M1214" s="20">
        <f>K1214*I1208*12</f>
        <v>33485.712</v>
      </c>
    </row>
    <row r="1215" spans="1:13">
      <c r="A1215" s="29" t="s">
        <v>19</v>
      </c>
      <c r="B1215" s="4"/>
      <c r="C1215" s="4"/>
      <c r="D1215" s="4"/>
      <c r="E1215" s="4"/>
      <c r="F1215" s="6"/>
      <c r="G1215" s="4"/>
      <c r="H1215" s="30"/>
      <c r="J1215" s="14"/>
      <c r="L1215" s="14"/>
      <c r="M1215" s="20"/>
    </row>
    <row r="1216" spans="1:13">
      <c r="A1216" s="29" t="s">
        <v>20</v>
      </c>
      <c r="B1216" s="4"/>
      <c r="C1216" s="4"/>
      <c r="D1216" s="4"/>
      <c r="E1216" s="4"/>
      <c r="F1216" s="6"/>
      <c r="G1216" s="4"/>
      <c r="H1216" s="30"/>
      <c r="J1216" s="14"/>
      <c r="L1216" s="14"/>
      <c r="M1216" s="20"/>
    </row>
    <row r="1217" spans="1:13">
      <c r="A1217" s="29" t="s">
        <v>21</v>
      </c>
      <c r="B1217" s="4"/>
      <c r="C1217" s="4"/>
      <c r="D1217" s="4"/>
      <c r="E1217" s="4"/>
      <c r="F1217" s="6"/>
      <c r="G1217" s="4"/>
      <c r="H1217" s="30"/>
      <c r="J1217" s="14"/>
      <c r="L1217" s="14"/>
      <c r="M1217" s="20"/>
    </row>
    <row r="1218" spans="1:13">
      <c r="A1218" s="28" t="s">
        <v>22</v>
      </c>
      <c r="B1218" s="4"/>
      <c r="C1218" s="4"/>
      <c r="D1218" s="4"/>
      <c r="E1218" s="4"/>
      <c r="F1218" s="6"/>
      <c r="G1218" s="4"/>
      <c r="H1218" s="30"/>
      <c r="J1218" s="14"/>
      <c r="L1218" s="14"/>
      <c r="M1218" s="20"/>
    </row>
    <row r="1219" spans="1:13">
      <c r="A1219" s="29" t="s">
        <v>23</v>
      </c>
      <c r="B1219" s="4"/>
      <c r="C1219" s="4"/>
      <c r="D1219" s="4"/>
      <c r="E1219" s="4"/>
      <c r="F1219" s="6"/>
      <c r="G1219" s="4"/>
      <c r="H1219" s="30"/>
      <c r="J1219" s="14"/>
      <c r="L1219" s="14"/>
      <c r="M1219" s="20"/>
    </row>
    <row r="1220" spans="1:13">
      <c r="A1220" s="29" t="s">
        <v>24</v>
      </c>
      <c r="B1220" s="4"/>
      <c r="C1220" s="4"/>
      <c r="D1220" s="4"/>
      <c r="E1220" s="4"/>
      <c r="F1220" s="6"/>
      <c r="G1220" s="4"/>
      <c r="H1220" s="30"/>
      <c r="J1220" s="14"/>
      <c r="L1220" s="14"/>
      <c r="M1220" s="20"/>
    </row>
    <row r="1221" spans="1:13">
      <c r="A1221" s="29" t="s">
        <v>25</v>
      </c>
      <c r="B1221" s="4"/>
      <c r="C1221" s="4"/>
      <c r="D1221" s="4"/>
      <c r="E1221" s="4"/>
      <c r="F1221" s="6"/>
      <c r="G1221" s="4"/>
      <c r="H1221" s="30"/>
      <c r="J1221" s="14"/>
      <c r="K1221" s="95">
        <v>3.38</v>
      </c>
      <c r="L1221" s="96"/>
      <c r="M1221" s="20">
        <f>K1221*I1208*12</f>
        <v>27471.288</v>
      </c>
    </row>
    <row r="1222" spans="1:13">
      <c r="A1222" s="29" t="s">
        <v>26</v>
      </c>
      <c r="B1222" s="4"/>
      <c r="C1222" s="4"/>
      <c r="D1222" s="4"/>
      <c r="E1222" s="4"/>
      <c r="F1222" s="6"/>
      <c r="G1222" s="4"/>
      <c r="H1222" s="30"/>
      <c r="J1222" s="14"/>
      <c r="L1222" s="14"/>
      <c r="M1222" s="20"/>
    </row>
    <row r="1223" spans="1:13">
      <c r="A1223" s="31" t="s">
        <v>27</v>
      </c>
      <c r="B1223" s="10"/>
      <c r="C1223" s="10"/>
      <c r="D1223" s="10"/>
      <c r="E1223" s="10"/>
      <c r="F1223" s="10"/>
      <c r="G1223" s="10"/>
      <c r="H1223" s="32"/>
      <c r="I1223" s="9"/>
      <c r="J1223" s="16"/>
      <c r="K1223" s="9"/>
      <c r="L1223" s="16"/>
      <c r="M1223" s="22"/>
    </row>
    <row r="1224" spans="1:13" ht="15.75">
      <c r="A1224" s="65" t="s">
        <v>81</v>
      </c>
      <c r="B1224" s="66"/>
      <c r="C1224" s="66"/>
      <c r="D1224" s="66"/>
      <c r="E1224" s="66"/>
      <c r="F1224" s="66"/>
      <c r="G1224" s="66"/>
      <c r="H1224" s="67"/>
      <c r="I1224" s="11"/>
      <c r="J1224" s="23"/>
      <c r="K1224" s="63">
        <v>2.2400000000000002</v>
      </c>
      <c r="L1224" s="64"/>
      <c r="M1224" s="12">
        <f>K1224*12*I1208</f>
        <v>18205.824000000001</v>
      </c>
    </row>
    <row r="1225" spans="1:13">
      <c r="A1225" s="110" t="s">
        <v>82</v>
      </c>
      <c r="B1225" s="111"/>
      <c r="C1225" s="111"/>
      <c r="D1225" s="111"/>
      <c r="E1225" s="111"/>
      <c r="F1225" s="111"/>
      <c r="G1225" s="111"/>
      <c r="H1225" s="112"/>
      <c r="I1225" s="2" t="s">
        <v>28</v>
      </c>
      <c r="J1225" s="14"/>
      <c r="K1225" s="2"/>
      <c r="L1225" s="14"/>
      <c r="M1225" s="20"/>
    </row>
    <row r="1226" spans="1:13">
      <c r="A1226" s="13"/>
      <c r="B1226" s="2"/>
      <c r="C1226" s="2"/>
      <c r="D1226" s="2"/>
      <c r="E1226" s="2"/>
      <c r="F1226" s="2"/>
      <c r="G1226" s="2"/>
      <c r="H1226" s="14"/>
      <c r="I1226" s="2" t="s">
        <v>29</v>
      </c>
      <c r="J1226" s="14"/>
      <c r="K1226" s="2"/>
      <c r="L1226" s="14"/>
      <c r="M1226" s="20"/>
    </row>
    <row r="1227" spans="1:13">
      <c r="A1227" s="13"/>
      <c r="B1227" s="2"/>
      <c r="C1227" s="2"/>
      <c r="D1227" s="2"/>
      <c r="E1227" s="2"/>
      <c r="F1227" s="2"/>
      <c r="G1227" s="2"/>
      <c r="H1227" s="14"/>
      <c r="I1227" s="2" t="s">
        <v>30</v>
      </c>
      <c r="J1227" s="14"/>
      <c r="K1227" s="88">
        <v>1.1200000000000001</v>
      </c>
      <c r="L1227" s="89"/>
      <c r="M1227" s="20">
        <f>K1227*12*I1208</f>
        <v>9102.9120000000003</v>
      </c>
    </row>
    <row r="1228" spans="1:13">
      <c r="A1228" s="13"/>
      <c r="B1228" s="2"/>
      <c r="C1228" s="2"/>
      <c r="D1228" s="2"/>
      <c r="E1228" s="2"/>
      <c r="F1228" s="2"/>
      <c r="G1228" s="2"/>
      <c r="H1228" s="14"/>
      <c r="I1228" s="2" t="s">
        <v>31</v>
      </c>
      <c r="J1228" s="14"/>
      <c r="K1228" s="2"/>
      <c r="L1228" s="14"/>
      <c r="M1228" s="20"/>
    </row>
    <row r="1229" spans="1:13">
      <c r="A1229" s="15"/>
      <c r="B1229" s="9"/>
      <c r="C1229" s="9"/>
      <c r="D1229" s="9"/>
      <c r="E1229" s="9"/>
      <c r="F1229" s="9"/>
      <c r="G1229" s="9"/>
      <c r="H1229" s="16"/>
      <c r="I1229" s="9" t="s">
        <v>32</v>
      </c>
      <c r="J1229" s="16"/>
      <c r="K1229" s="9"/>
      <c r="L1229" s="16"/>
      <c r="M1229" s="22"/>
    </row>
    <row r="1230" spans="1:13">
      <c r="A1230" s="70" t="s">
        <v>5</v>
      </c>
      <c r="B1230" s="71"/>
      <c r="C1230" s="71"/>
      <c r="D1230" s="71"/>
      <c r="E1230" s="71"/>
      <c r="F1230" s="71"/>
      <c r="G1230" s="71"/>
      <c r="H1230" s="72"/>
      <c r="I1230" s="41" t="s">
        <v>33</v>
      </c>
      <c r="J1230" s="23"/>
      <c r="K1230" s="68">
        <v>0.35</v>
      </c>
      <c r="L1230" s="69"/>
      <c r="M1230" s="12">
        <f>K1230*12*I1208</f>
        <v>2844.6599999999994</v>
      </c>
    </row>
    <row r="1231" spans="1:13">
      <c r="A1231" s="113" t="s">
        <v>83</v>
      </c>
      <c r="B1231" s="114"/>
      <c r="C1231" s="114"/>
      <c r="D1231" s="114"/>
      <c r="E1231" s="114"/>
      <c r="F1231" s="114"/>
      <c r="G1231" s="114"/>
      <c r="H1231" s="115"/>
      <c r="I1231" s="43"/>
      <c r="J1231" s="14"/>
      <c r="K1231" s="116">
        <f>K1232+K1240</f>
        <v>1.59</v>
      </c>
      <c r="L1231" s="117"/>
      <c r="M1231" s="48">
        <f>M1232+M1240</f>
        <v>12922.883999999998</v>
      </c>
    </row>
    <row r="1232" spans="1:13">
      <c r="A1232" s="92" t="s">
        <v>34</v>
      </c>
      <c r="B1232" s="93"/>
      <c r="C1232" s="93"/>
      <c r="D1232" s="93"/>
      <c r="E1232" s="93"/>
      <c r="F1232" s="93"/>
      <c r="G1232" s="93"/>
      <c r="H1232" s="94"/>
      <c r="J1232" s="14"/>
      <c r="K1232" s="88">
        <f>K1233+K1234+K1235+K1237+K1239</f>
        <v>0.93</v>
      </c>
      <c r="L1232" s="89"/>
      <c r="M1232" s="47">
        <f>M1233+M1234+M1235+M1237+M1239</f>
        <v>7558.6679999999978</v>
      </c>
    </row>
    <row r="1233" spans="1:13">
      <c r="A1233" s="13" t="s">
        <v>35</v>
      </c>
      <c r="H1233" s="14"/>
      <c r="I1233" t="s">
        <v>36</v>
      </c>
      <c r="J1233" s="14"/>
      <c r="K1233" s="95">
        <v>0.33</v>
      </c>
      <c r="L1233" s="96"/>
      <c r="M1233" s="20">
        <f>K1233*12*I1208</f>
        <v>2682.1079999999997</v>
      </c>
    </row>
    <row r="1234" spans="1:13">
      <c r="A1234" s="13" t="s">
        <v>37</v>
      </c>
      <c r="H1234" s="14"/>
      <c r="I1234" t="s">
        <v>38</v>
      </c>
      <c r="J1234" s="14"/>
      <c r="K1234" s="95">
        <v>0.15</v>
      </c>
      <c r="L1234" s="96"/>
      <c r="M1234" s="20">
        <f>K1234*12*I1208</f>
        <v>1219.1399999999999</v>
      </c>
    </row>
    <row r="1235" spans="1:13">
      <c r="A1235" s="13" t="s">
        <v>39</v>
      </c>
      <c r="H1235" s="14"/>
      <c r="I1235" t="s">
        <v>40</v>
      </c>
      <c r="J1235" s="14"/>
      <c r="K1235" s="95">
        <v>7.0000000000000007E-2</v>
      </c>
      <c r="L1235" s="96"/>
      <c r="M1235" s="20">
        <f>K1235*12*I1208</f>
        <v>568.93200000000002</v>
      </c>
    </row>
    <row r="1236" spans="1:13">
      <c r="A1236" s="13" t="s">
        <v>41</v>
      </c>
      <c r="H1236" s="14"/>
      <c r="J1236" s="14"/>
      <c r="L1236" s="14"/>
      <c r="M1236" s="20"/>
    </row>
    <row r="1237" spans="1:13">
      <c r="A1237" s="13" t="s">
        <v>42</v>
      </c>
      <c r="H1237" s="14"/>
      <c r="I1237" t="s">
        <v>43</v>
      </c>
      <c r="J1237" s="14"/>
      <c r="K1237" s="95">
        <v>0.35</v>
      </c>
      <c r="L1237" s="96"/>
      <c r="M1237" s="20">
        <f>K1237*12*I1208</f>
        <v>2844.6599999999994</v>
      </c>
    </row>
    <row r="1238" spans="1:13">
      <c r="A1238" s="13" t="s">
        <v>44</v>
      </c>
      <c r="H1238" s="14"/>
      <c r="I1238" t="s">
        <v>45</v>
      </c>
      <c r="J1238" s="14"/>
      <c r="L1238" s="14"/>
      <c r="M1238" s="20"/>
    </row>
    <row r="1239" spans="1:13">
      <c r="A1239" s="13" t="s">
        <v>46</v>
      </c>
      <c r="H1239" s="14"/>
      <c r="I1239" t="s">
        <v>47</v>
      </c>
      <c r="J1239" s="14"/>
      <c r="K1239" s="95">
        <v>0.03</v>
      </c>
      <c r="L1239" s="96"/>
      <c r="M1239" s="20">
        <f>K1239*12*I1208</f>
        <v>243.82799999999997</v>
      </c>
    </row>
    <row r="1240" spans="1:13">
      <c r="A1240" s="92" t="s">
        <v>48</v>
      </c>
      <c r="B1240" s="93"/>
      <c r="C1240" s="93"/>
      <c r="D1240" s="93"/>
      <c r="E1240" s="93"/>
      <c r="F1240" s="93"/>
      <c r="G1240" s="93"/>
      <c r="H1240" s="94"/>
      <c r="J1240" s="14"/>
      <c r="K1240" s="88">
        <f>K1241+K1242+K1243+K1244</f>
        <v>0.66</v>
      </c>
      <c r="L1240" s="89"/>
      <c r="M1240" s="47">
        <f>M1241+M1242+M1243+M1244</f>
        <v>5364.2160000000003</v>
      </c>
    </row>
    <row r="1241" spans="1:13">
      <c r="A1241" s="13" t="s">
        <v>49</v>
      </c>
      <c r="H1241" s="14"/>
      <c r="I1241" t="s">
        <v>40</v>
      </c>
      <c r="J1241" s="14"/>
      <c r="K1241" s="95">
        <v>0.19</v>
      </c>
      <c r="L1241" s="96"/>
      <c r="M1241" s="20">
        <f>K1241*12*I1208</f>
        <v>1544.2440000000001</v>
      </c>
    </row>
    <row r="1242" spans="1:13">
      <c r="A1242" s="13" t="s">
        <v>50</v>
      </c>
      <c r="H1242" s="14"/>
      <c r="I1242" t="s">
        <v>51</v>
      </c>
      <c r="J1242" s="14"/>
      <c r="K1242" s="95">
        <v>0.05</v>
      </c>
      <c r="L1242" s="96"/>
      <c r="M1242" s="20">
        <f>K1242*12*I1208</f>
        <v>406.38000000000005</v>
      </c>
    </row>
    <row r="1243" spans="1:13">
      <c r="A1243" s="13" t="s">
        <v>52</v>
      </c>
      <c r="H1243" s="14"/>
      <c r="I1243" t="s">
        <v>36</v>
      </c>
      <c r="J1243" s="14"/>
      <c r="K1243" s="95">
        <v>0.39</v>
      </c>
      <c r="L1243" s="96"/>
      <c r="M1243" s="20">
        <f>K1243*12*I1208</f>
        <v>3169.7639999999997</v>
      </c>
    </row>
    <row r="1244" spans="1:13">
      <c r="A1244" s="13" t="s">
        <v>53</v>
      </c>
      <c r="H1244" s="14"/>
      <c r="I1244" t="s">
        <v>40</v>
      </c>
      <c r="J1244" s="14"/>
      <c r="K1244" s="97">
        <v>0.03</v>
      </c>
      <c r="L1244" s="98"/>
      <c r="M1244" s="22">
        <f>K1244*12*I1208</f>
        <v>243.82799999999997</v>
      </c>
    </row>
    <row r="1245" spans="1:13" ht="15.75">
      <c r="A1245" s="65" t="s">
        <v>84</v>
      </c>
      <c r="B1245" s="66"/>
      <c r="C1245" s="66"/>
      <c r="D1245" s="66"/>
      <c r="E1245" s="66"/>
      <c r="F1245" s="66"/>
      <c r="G1245" s="66"/>
      <c r="H1245" s="67"/>
      <c r="I1245" s="11"/>
      <c r="J1245" s="23"/>
      <c r="K1245" s="68">
        <f>K1246+K1247+K1249+K1251+K1252</f>
        <v>0.53</v>
      </c>
      <c r="L1245" s="69"/>
      <c r="M1245" s="49">
        <f>M1246+M1247+M1249+M1251+M1252</f>
        <v>4307.6279999999988</v>
      </c>
    </row>
    <row r="1246" spans="1:13">
      <c r="A1246" s="33" t="s">
        <v>54</v>
      </c>
      <c r="B1246" s="7"/>
      <c r="C1246" s="1"/>
      <c r="D1246" s="1"/>
      <c r="E1246" s="1"/>
      <c r="F1246" s="1"/>
      <c r="G1246" s="1"/>
      <c r="H1246" s="14"/>
      <c r="I1246" s="75" t="s">
        <v>55</v>
      </c>
      <c r="J1246" s="76"/>
      <c r="K1246" s="99">
        <v>0.37</v>
      </c>
      <c r="L1246" s="100"/>
      <c r="M1246" s="20">
        <f>K1246*12*I1208</f>
        <v>3007.2119999999995</v>
      </c>
    </row>
    <row r="1247" spans="1:13">
      <c r="A1247" s="33" t="s">
        <v>56</v>
      </c>
      <c r="B1247" s="7"/>
      <c r="C1247" s="1"/>
      <c r="D1247" s="1"/>
      <c r="E1247" s="1"/>
      <c r="F1247" s="1"/>
      <c r="G1247" s="1"/>
      <c r="H1247" s="14"/>
      <c r="I1247" s="75" t="s">
        <v>57</v>
      </c>
      <c r="J1247" s="76"/>
      <c r="K1247" s="77">
        <v>0.06</v>
      </c>
      <c r="L1247" s="78"/>
      <c r="M1247" s="20">
        <f>K1247*12*I1208</f>
        <v>487.65599999999995</v>
      </c>
    </row>
    <row r="1248" spans="1:13">
      <c r="A1248" s="33" t="s">
        <v>58</v>
      </c>
      <c r="B1248" s="7"/>
      <c r="C1248" s="1"/>
      <c r="D1248" s="1"/>
      <c r="E1248" s="1"/>
      <c r="F1248" s="1"/>
      <c r="G1248" s="1"/>
      <c r="H1248" s="14"/>
      <c r="I1248" s="36"/>
      <c r="J1248" s="27"/>
      <c r="K1248" s="34"/>
      <c r="L1248" s="55"/>
      <c r="M1248" s="20"/>
    </row>
    <row r="1249" spans="1:13">
      <c r="A1249" s="33" t="s">
        <v>59</v>
      </c>
      <c r="B1249" s="7"/>
      <c r="C1249" s="1"/>
      <c r="D1249" s="1"/>
      <c r="E1249" s="1"/>
      <c r="F1249" s="1"/>
      <c r="G1249" s="1"/>
      <c r="H1249" s="14"/>
      <c r="I1249" s="75" t="s">
        <v>60</v>
      </c>
      <c r="J1249" s="76"/>
      <c r="K1249" s="77">
        <v>0.04</v>
      </c>
      <c r="L1249" s="78"/>
      <c r="M1249" s="20">
        <f>K1249*12*I1208</f>
        <v>325.10399999999998</v>
      </c>
    </row>
    <row r="1250" spans="1:13">
      <c r="A1250" s="33" t="s">
        <v>61</v>
      </c>
      <c r="B1250" s="7"/>
      <c r="C1250" s="1"/>
      <c r="D1250" s="1"/>
      <c r="E1250" s="1"/>
      <c r="F1250" s="1"/>
      <c r="G1250" s="1"/>
      <c r="H1250" s="14"/>
      <c r="I1250" s="36"/>
      <c r="J1250" s="27"/>
      <c r="K1250" s="34"/>
      <c r="L1250" s="55"/>
      <c r="M1250" s="20"/>
    </row>
    <row r="1251" spans="1:13">
      <c r="A1251" s="33" t="s">
        <v>62</v>
      </c>
      <c r="B1251" s="7"/>
      <c r="C1251" s="1"/>
      <c r="D1251" s="1"/>
      <c r="E1251" s="1"/>
      <c r="F1251" s="1"/>
      <c r="G1251" s="1"/>
      <c r="H1251" s="14"/>
      <c r="I1251" s="75" t="s">
        <v>63</v>
      </c>
      <c r="J1251" s="76"/>
      <c r="K1251" s="77">
        <v>0.03</v>
      </c>
      <c r="L1251" s="78"/>
      <c r="M1251" s="20">
        <f>K1251*12*I1208</f>
        <v>243.82799999999997</v>
      </c>
    </row>
    <row r="1252" spans="1:13">
      <c r="A1252" s="42" t="s">
        <v>64</v>
      </c>
      <c r="B1252" s="7"/>
      <c r="C1252" s="1"/>
      <c r="D1252" s="1"/>
      <c r="E1252" s="1"/>
      <c r="F1252" s="1"/>
      <c r="G1252" s="1"/>
      <c r="H1252" s="14"/>
      <c r="I1252" s="75" t="s">
        <v>63</v>
      </c>
      <c r="J1252" s="76"/>
      <c r="K1252" s="79">
        <v>0.03</v>
      </c>
      <c r="L1252" s="80"/>
      <c r="M1252" s="22">
        <f>K1252*12*I1208</f>
        <v>243.82799999999997</v>
      </c>
    </row>
    <row r="1253" spans="1:13" ht="15.75">
      <c r="A1253" s="65" t="s">
        <v>0</v>
      </c>
      <c r="B1253" s="66"/>
      <c r="C1253" s="66"/>
      <c r="D1253" s="66"/>
      <c r="E1253" s="66"/>
      <c r="F1253" s="66"/>
      <c r="G1253" s="66"/>
      <c r="H1253" s="67"/>
      <c r="I1253" s="11" t="s">
        <v>65</v>
      </c>
      <c r="J1253" s="23"/>
      <c r="K1253" s="81">
        <v>0.15</v>
      </c>
      <c r="L1253" s="82"/>
      <c r="M1253" s="49">
        <f>K1253*12*I1208</f>
        <v>1219.1399999999999</v>
      </c>
    </row>
    <row r="1254" spans="1:13" ht="15.75">
      <c r="A1254" s="83" t="s">
        <v>85</v>
      </c>
      <c r="B1254" s="84"/>
      <c r="C1254" s="84"/>
      <c r="D1254" s="84"/>
      <c r="E1254" s="84"/>
      <c r="F1254" s="84"/>
      <c r="G1254" s="84"/>
      <c r="H1254" s="85"/>
      <c r="J1254" s="14"/>
      <c r="K1254" s="86"/>
      <c r="L1254" s="87"/>
      <c r="M1254" s="20"/>
    </row>
    <row r="1255" spans="1:13">
      <c r="A1255" s="13" t="s">
        <v>67</v>
      </c>
      <c r="D1255" s="5"/>
      <c r="H1255" s="14"/>
      <c r="J1255" s="14"/>
      <c r="K1255" s="37"/>
      <c r="L1255" s="38"/>
      <c r="M1255" s="20"/>
    </row>
    <row r="1256" spans="1:13">
      <c r="A1256" s="13" t="s">
        <v>68</v>
      </c>
      <c r="D1256" s="5"/>
      <c r="H1256" s="14"/>
      <c r="J1256" s="14"/>
      <c r="K1256" s="37"/>
      <c r="L1256" s="38"/>
      <c r="M1256" s="20"/>
    </row>
    <row r="1257" spans="1:13">
      <c r="A1257" s="13" t="s">
        <v>69</v>
      </c>
      <c r="D1257" s="5"/>
      <c r="H1257" s="14"/>
      <c r="J1257" s="14"/>
      <c r="K1257" s="37"/>
      <c r="L1257" s="38"/>
      <c r="M1257" s="20"/>
    </row>
    <row r="1258" spans="1:13">
      <c r="A1258" s="13" t="s">
        <v>70</v>
      </c>
      <c r="D1258" s="5"/>
      <c r="F1258" s="3"/>
      <c r="H1258" s="14"/>
      <c r="J1258" s="14"/>
      <c r="K1258" s="37"/>
      <c r="L1258" s="38"/>
      <c r="M1258" s="20"/>
    </row>
    <row r="1259" spans="1:13">
      <c r="A1259" s="13" t="s">
        <v>71</v>
      </c>
      <c r="H1259" s="14"/>
      <c r="J1259" s="14"/>
      <c r="K1259" s="88">
        <v>2.91</v>
      </c>
      <c r="L1259" s="89"/>
      <c r="M1259" s="47">
        <f>K1259*12*I1208</f>
        <v>23651.315999999999</v>
      </c>
    </row>
    <row r="1260" spans="1:13">
      <c r="A1260" s="13" t="s">
        <v>72</v>
      </c>
      <c r="H1260" s="14"/>
      <c r="J1260" s="14"/>
      <c r="L1260" s="14"/>
      <c r="M1260" s="20"/>
    </row>
    <row r="1261" spans="1:13">
      <c r="A1261" s="13" t="s">
        <v>73</v>
      </c>
      <c r="H1261" s="14"/>
      <c r="J1261" s="14"/>
      <c r="L1261" s="14"/>
      <c r="M1261" s="20"/>
    </row>
    <row r="1262" spans="1:13">
      <c r="A1262" s="15" t="s">
        <v>74</v>
      </c>
      <c r="B1262" s="9"/>
      <c r="C1262" s="9"/>
      <c r="D1262" s="9"/>
      <c r="E1262" s="9"/>
      <c r="F1262" s="9"/>
      <c r="G1262" s="9"/>
      <c r="H1262" s="16"/>
      <c r="I1262" s="9"/>
      <c r="J1262" s="16"/>
      <c r="K1262" s="9"/>
      <c r="L1262" s="16"/>
      <c r="M1262" s="22"/>
    </row>
    <row r="1263" spans="1:13">
      <c r="A1263" s="70" t="s">
        <v>66</v>
      </c>
      <c r="B1263" s="71"/>
      <c r="C1263" s="71"/>
      <c r="D1263" s="71"/>
      <c r="E1263" s="71"/>
      <c r="F1263" s="71"/>
      <c r="G1263" s="71"/>
      <c r="H1263" s="72"/>
      <c r="J1263" s="25"/>
      <c r="K1263" s="68">
        <f>K1214+K1221+K1227+K1230+K1231+K1253+K1245+K1259+K1224</f>
        <v>16.39</v>
      </c>
      <c r="L1263" s="69"/>
      <c r="M1263" s="22">
        <f>M1208+M1224+M1227+M1230+M1231+M1245+M1253+M1259</f>
        <v>133211.364</v>
      </c>
    </row>
    <row r="1264" spans="1:13">
      <c r="A1264" s="70" t="s">
        <v>4</v>
      </c>
      <c r="B1264" s="71"/>
      <c r="C1264" s="71"/>
      <c r="D1264" s="71"/>
      <c r="E1264" s="71"/>
      <c r="F1264" s="71"/>
      <c r="G1264" s="71"/>
      <c r="H1264" s="72"/>
      <c r="I1264" s="11"/>
      <c r="J1264" s="24"/>
      <c r="K1264" s="90">
        <v>11.05</v>
      </c>
      <c r="L1264" s="91"/>
      <c r="M1264" s="22">
        <f>K1264*12*I1208</f>
        <v>89809.98000000001</v>
      </c>
    </row>
    <row r="1265" spans="1:13" ht="15.75">
      <c r="A1265" s="65" t="s">
        <v>77</v>
      </c>
      <c r="B1265" s="66"/>
      <c r="C1265" s="66"/>
      <c r="D1265" s="66"/>
      <c r="E1265" s="66"/>
      <c r="F1265" s="66"/>
      <c r="G1265" s="66"/>
      <c r="H1265" s="67"/>
      <c r="I1265" s="11"/>
      <c r="J1265" s="23"/>
      <c r="K1265" s="68">
        <v>3.15</v>
      </c>
      <c r="L1265" s="69"/>
      <c r="M1265" s="22">
        <f>K1265*12*I1208</f>
        <v>25601.939999999995</v>
      </c>
    </row>
    <row r="1266" spans="1:13" ht="15.75">
      <c r="A1266" s="65" t="s">
        <v>78</v>
      </c>
      <c r="B1266" s="66"/>
      <c r="C1266" s="66"/>
      <c r="D1266" s="66"/>
      <c r="E1266" s="66"/>
      <c r="F1266" s="66"/>
      <c r="G1266" s="66"/>
      <c r="H1266" s="67"/>
      <c r="I1266" s="11"/>
      <c r="J1266" s="23"/>
      <c r="K1266" s="68">
        <v>0.99</v>
      </c>
      <c r="L1266" s="69"/>
      <c r="M1266" s="22">
        <f>K1266*12*I1208</f>
        <v>8046.3239999999987</v>
      </c>
    </row>
    <row r="1267" spans="1:13">
      <c r="A1267" s="70" t="s">
        <v>2</v>
      </c>
      <c r="B1267" s="71"/>
      <c r="C1267" s="71"/>
      <c r="D1267" s="71"/>
      <c r="E1267" s="71"/>
      <c r="F1267" s="71"/>
      <c r="G1267" s="71"/>
      <c r="H1267" s="72"/>
      <c r="I1267" s="11"/>
      <c r="J1267" s="23"/>
      <c r="K1267" s="73">
        <v>1.29</v>
      </c>
      <c r="L1267" s="74"/>
      <c r="M1267" s="22">
        <f>K1267*12*I1208</f>
        <v>10484.603999999999</v>
      </c>
    </row>
    <row r="1268" spans="1:13">
      <c r="A1268" s="70" t="s">
        <v>75</v>
      </c>
      <c r="B1268" s="71"/>
      <c r="C1268" s="71"/>
      <c r="D1268" s="71"/>
      <c r="E1268" s="71"/>
      <c r="F1268" s="71"/>
      <c r="G1268" s="71"/>
      <c r="H1268" s="72"/>
      <c r="I1268" s="11"/>
      <c r="J1268" s="24"/>
      <c r="K1268" s="68">
        <f>K1263+K1265+K1266+K1267+K1264</f>
        <v>32.869999999999997</v>
      </c>
      <c r="L1268" s="69"/>
      <c r="M1268" s="22">
        <f>M1263+M1264+M1265+M1266+M1267</f>
        <v>267154.212</v>
      </c>
    </row>
    <row r="1270" spans="1:13">
      <c r="A1270" s="101" t="s">
        <v>7</v>
      </c>
      <c r="B1270" s="101"/>
      <c r="C1270" s="101"/>
      <c r="D1270" s="101"/>
      <c r="E1270" s="101"/>
      <c r="F1270" s="101"/>
      <c r="G1270" s="101"/>
      <c r="H1270" s="101"/>
      <c r="I1270" s="101"/>
      <c r="J1270" s="101"/>
      <c r="K1270" s="101"/>
      <c r="L1270" s="101"/>
    </row>
    <row r="1271" spans="1:13">
      <c r="A1271" s="102" t="s">
        <v>76</v>
      </c>
      <c r="B1271" s="102"/>
      <c r="C1271" s="102"/>
      <c r="D1271" s="102"/>
      <c r="E1271" s="102"/>
      <c r="F1271" s="102"/>
      <c r="G1271" s="102"/>
      <c r="H1271" s="102"/>
      <c r="I1271" s="102"/>
      <c r="J1271" s="102"/>
      <c r="K1271" s="102"/>
      <c r="L1271" s="102"/>
      <c r="M1271" s="102"/>
    </row>
    <row r="1272" spans="1:13">
      <c r="A1272" s="103" t="s">
        <v>110</v>
      </c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</row>
    <row r="1273" spans="1:13">
      <c r="A1273" s="17"/>
      <c r="B1273" s="19"/>
      <c r="C1273" s="19" t="s">
        <v>8</v>
      </c>
      <c r="D1273" s="19"/>
      <c r="E1273" s="19"/>
      <c r="F1273" s="19"/>
      <c r="G1273" s="19"/>
      <c r="H1273" s="18"/>
      <c r="I1273" s="19" t="s">
        <v>9</v>
      </c>
      <c r="J1273" s="18"/>
      <c r="K1273" s="39" t="s">
        <v>10</v>
      </c>
      <c r="L1273" s="40"/>
      <c r="M1273" s="21"/>
    </row>
    <row r="1274" spans="1:13">
      <c r="A1274" s="13"/>
      <c r="B1274" s="2"/>
      <c r="C1274" s="2"/>
      <c r="D1274" s="2"/>
      <c r="E1274" s="2"/>
      <c r="F1274" s="2"/>
      <c r="G1274" s="2"/>
      <c r="H1274" s="14"/>
      <c r="I1274" s="2"/>
      <c r="J1274" s="14"/>
      <c r="K1274" s="26" t="s">
        <v>11</v>
      </c>
      <c r="L1274" s="27"/>
      <c r="M1274" s="45" t="s">
        <v>1</v>
      </c>
    </row>
    <row r="1275" spans="1:13">
      <c r="A1275" s="15"/>
      <c r="B1275" s="9"/>
      <c r="C1275" s="9"/>
      <c r="D1275" s="9"/>
      <c r="E1275" s="9"/>
      <c r="F1275" s="9"/>
      <c r="G1275" s="9"/>
      <c r="H1275" s="16"/>
      <c r="I1275" s="104" t="s">
        <v>87</v>
      </c>
      <c r="J1275" s="105"/>
      <c r="K1275" s="9" t="s">
        <v>12</v>
      </c>
      <c r="L1275" s="16"/>
      <c r="M1275" s="46" t="s">
        <v>86</v>
      </c>
    </row>
    <row r="1276" spans="1:13">
      <c r="A1276" s="70" t="s">
        <v>80</v>
      </c>
      <c r="B1276" s="71"/>
      <c r="C1276" s="71"/>
      <c r="D1276" s="71"/>
      <c r="E1276" s="71"/>
      <c r="F1276" s="71"/>
      <c r="G1276" s="71"/>
      <c r="H1276" s="72"/>
      <c r="I1276" s="106">
        <v>1646.68</v>
      </c>
      <c r="J1276" s="107"/>
      <c r="K1276" s="108">
        <f>K1282+K1289</f>
        <v>7.5</v>
      </c>
      <c r="L1276" s="109"/>
      <c r="M1276" s="22">
        <f>M1282+M1289</f>
        <v>148201.20000000001</v>
      </c>
    </row>
    <row r="1277" spans="1:13">
      <c r="A1277" s="28" t="s">
        <v>13</v>
      </c>
      <c r="F1277" s="2"/>
      <c r="H1277" s="14"/>
      <c r="J1277" s="14"/>
      <c r="L1277" s="14"/>
      <c r="M1277" s="20"/>
    </row>
    <row r="1278" spans="1:13">
      <c r="A1278" s="28" t="s">
        <v>14</v>
      </c>
      <c r="F1278" s="2"/>
      <c r="H1278" s="14"/>
      <c r="J1278" s="14"/>
      <c r="L1278" s="14"/>
      <c r="M1278" s="20"/>
    </row>
    <row r="1279" spans="1:13">
      <c r="A1279" s="29" t="s">
        <v>15</v>
      </c>
      <c r="B1279" s="4"/>
      <c r="C1279" s="4"/>
      <c r="D1279" s="4"/>
      <c r="E1279" s="4"/>
      <c r="F1279" s="6"/>
      <c r="G1279" s="4"/>
      <c r="H1279" s="30"/>
      <c r="J1279" s="14"/>
      <c r="L1279" s="14"/>
      <c r="M1279" s="20"/>
    </row>
    <row r="1280" spans="1:13">
      <c r="A1280" s="29" t="s">
        <v>16</v>
      </c>
      <c r="B1280" s="4"/>
      <c r="C1280" s="4"/>
      <c r="D1280" s="4"/>
      <c r="E1280" s="4"/>
      <c r="F1280" s="6"/>
      <c r="G1280" s="4"/>
      <c r="H1280" s="30"/>
      <c r="J1280" s="14"/>
      <c r="L1280" s="14"/>
      <c r="M1280" s="20"/>
    </row>
    <row r="1281" spans="1:13">
      <c r="A1281" s="29" t="s">
        <v>17</v>
      </c>
      <c r="B1281" s="4"/>
      <c r="C1281" s="4"/>
      <c r="D1281" s="4"/>
      <c r="E1281" s="4"/>
      <c r="F1281" s="6"/>
      <c r="G1281" s="4"/>
      <c r="H1281" s="30"/>
      <c r="J1281" s="14"/>
      <c r="L1281" s="14"/>
      <c r="M1281" s="20"/>
    </row>
    <row r="1282" spans="1:13">
      <c r="A1282" s="29" t="s">
        <v>18</v>
      </c>
      <c r="B1282" s="4"/>
      <c r="C1282" s="4"/>
      <c r="D1282" s="4"/>
      <c r="E1282" s="4"/>
      <c r="F1282" s="6"/>
      <c r="G1282" s="4"/>
      <c r="H1282" s="30"/>
      <c r="J1282" s="14"/>
      <c r="K1282" s="95">
        <v>4.12</v>
      </c>
      <c r="L1282" s="96"/>
      <c r="M1282" s="20">
        <f>K1282*I1276*12</f>
        <v>81411.859200000006</v>
      </c>
    </row>
    <row r="1283" spans="1:13">
      <c r="A1283" s="29" t="s">
        <v>19</v>
      </c>
      <c r="B1283" s="4"/>
      <c r="C1283" s="4"/>
      <c r="D1283" s="4"/>
      <c r="E1283" s="4"/>
      <c r="F1283" s="6"/>
      <c r="G1283" s="4"/>
      <c r="H1283" s="30"/>
      <c r="J1283" s="14"/>
      <c r="L1283" s="14"/>
      <c r="M1283" s="20"/>
    </row>
    <row r="1284" spans="1:13">
      <c r="A1284" s="29" t="s">
        <v>20</v>
      </c>
      <c r="B1284" s="4"/>
      <c r="C1284" s="4"/>
      <c r="D1284" s="4"/>
      <c r="E1284" s="4"/>
      <c r="F1284" s="6"/>
      <c r="G1284" s="4"/>
      <c r="H1284" s="30"/>
      <c r="J1284" s="14"/>
      <c r="L1284" s="14"/>
      <c r="M1284" s="20"/>
    </row>
    <row r="1285" spans="1:13">
      <c r="A1285" s="29" t="s">
        <v>21</v>
      </c>
      <c r="B1285" s="4"/>
      <c r="C1285" s="4"/>
      <c r="D1285" s="4"/>
      <c r="E1285" s="4"/>
      <c r="F1285" s="6"/>
      <c r="G1285" s="4"/>
      <c r="H1285" s="30"/>
      <c r="J1285" s="14"/>
      <c r="L1285" s="14"/>
      <c r="M1285" s="20"/>
    </row>
    <row r="1286" spans="1:13">
      <c r="A1286" s="28" t="s">
        <v>22</v>
      </c>
      <c r="B1286" s="4"/>
      <c r="C1286" s="4"/>
      <c r="D1286" s="4"/>
      <c r="E1286" s="4"/>
      <c r="F1286" s="6"/>
      <c r="G1286" s="4"/>
      <c r="H1286" s="30"/>
      <c r="J1286" s="14"/>
      <c r="L1286" s="14"/>
      <c r="M1286" s="20"/>
    </row>
    <row r="1287" spans="1:13">
      <c r="A1287" s="29" t="s">
        <v>23</v>
      </c>
      <c r="B1287" s="4"/>
      <c r="C1287" s="4"/>
      <c r="D1287" s="4"/>
      <c r="E1287" s="4"/>
      <c r="F1287" s="6"/>
      <c r="G1287" s="4"/>
      <c r="H1287" s="30"/>
      <c r="J1287" s="14"/>
      <c r="L1287" s="14"/>
      <c r="M1287" s="20"/>
    </row>
    <row r="1288" spans="1:13">
      <c r="A1288" s="29" t="s">
        <v>24</v>
      </c>
      <c r="B1288" s="4"/>
      <c r="C1288" s="4"/>
      <c r="D1288" s="4"/>
      <c r="E1288" s="4"/>
      <c r="F1288" s="6"/>
      <c r="G1288" s="4"/>
      <c r="H1288" s="30"/>
      <c r="J1288" s="14"/>
      <c r="L1288" s="14"/>
      <c r="M1288" s="20"/>
    </row>
    <row r="1289" spans="1:13">
      <c r="A1289" s="29" t="s">
        <v>25</v>
      </c>
      <c r="B1289" s="4"/>
      <c r="C1289" s="4"/>
      <c r="D1289" s="4"/>
      <c r="E1289" s="4"/>
      <c r="F1289" s="6"/>
      <c r="G1289" s="4"/>
      <c r="H1289" s="30"/>
      <c r="J1289" s="14"/>
      <c r="K1289" s="95">
        <v>3.38</v>
      </c>
      <c r="L1289" s="96"/>
      <c r="M1289" s="20">
        <f>K1289*I1276*12</f>
        <v>66789.340800000005</v>
      </c>
    </row>
    <row r="1290" spans="1:13">
      <c r="A1290" s="29" t="s">
        <v>26</v>
      </c>
      <c r="B1290" s="4"/>
      <c r="C1290" s="4"/>
      <c r="D1290" s="4"/>
      <c r="E1290" s="4"/>
      <c r="F1290" s="6"/>
      <c r="G1290" s="4"/>
      <c r="H1290" s="30"/>
      <c r="J1290" s="14"/>
      <c r="L1290" s="14"/>
      <c r="M1290" s="20"/>
    </row>
    <row r="1291" spans="1:13">
      <c r="A1291" s="31" t="s">
        <v>27</v>
      </c>
      <c r="B1291" s="10"/>
      <c r="C1291" s="10"/>
      <c r="D1291" s="10"/>
      <c r="E1291" s="10"/>
      <c r="F1291" s="10"/>
      <c r="G1291" s="10"/>
      <c r="H1291" s="32"/>
      <c r="I1291" s="9"/>
      <c r="J1291" s="16"/>
      <c r="K1291" s="9"/>
      <c r="L1291" s="16"/>
      <c r="M1291" s="22"/>
    </row>
    <row r="1292" spans="1:13" ht="15.75">
      <c r="A1292" s="65" t="s">
        <v>81</v>
      </c>
      <c r="B1292" s="66"/>
      <c r="C1292" s="66"/>
      <c r="D1292" s="66"/>
      <c r="E1292" s="66"/>
      <c r="F1292" s="66"/>
      <c r="G1292" s="66"/>
      <c r="H1292" s="67"/>
      <c r="I1292" s="11"/>
      <c r="J1292" s="23"/>
      <c r="K1292" s="63">
        <v>2.2400000000000002</v>
      </c>
      <c r="L1292" s="64"/>
      <c r="M1292" s="12">
        <f>K1292*12*I1276</f>
        <v>44262.758400000006</v>
      </c>
    </row>
    <row r="1293" spans="1:13">
      <c r="A1293" s="110" t="s">
        <v>82</v>
      </c>
      <c r="B1293" s="111"/>
      <c r="C1293" s="111"/>
      <c r="D1293" s="111"/>
      <c r="E1293" s="111"/>
      <c r="F1293" s="111"/>
      <c r="G1293" s="111"/>
      <c r="H1293" s="112"/>
      <c r="I1293" s="2" t="s">
        <v>28</v>
      </c>
      <c r="J1293" s="14"/>
      <c r="K1293" s="2"/>
      <c r="L1293" s="14"/>
      <c r="M1293" s="20"/>
    </row>
    <row r="1294" spans="1:13">
      <c r="A1294" s="13"/>
      <c r="B1294" s="2"/>
      <c r="C1294" s="2"/>
      <c r="D1294" s="2"/>
      <c r="E1294" s="2"/>
      <c r="F1294" s="2"/>
      <c r="G1294" s="2"/>
      <c r="H1294" s="14"/>
      <c r="I1294" s="2" t="s">
        <v>29</v>
      </c>
      <c r="J1294" s="14"/>
      <c r="K1294" s="2"/>
      <c r="L1294" s="14"/>
      <c r="M1294" s="20"/>
    </row>
    <row r="1295" spans="1:13">
      <c r="A1295" s="13"/>
      <c r="B1295" s="2"/>
      <c r="C1295" s="2"/>
      <c r="D1295" s="2"/>
      <c r="E1295" s="2"/>
      <c r="F1295" s="2"/>
      <c r="G1295" s="2"/>
      <c r="H1295" s="14"/>
      <c r="I1295" s="2" t="s">
        <v>30</v>
      </c>
      <c r="J1295" s="14"/>
      <c r="K1295" s="88">
        <v>1.1200000000000001</v>
      </c>
      <c r="L1295" s="89"/>
      <c r="M1295" s="20">
        <f>K1295*12*I1276</f>
        <v>22131.379200000003</v>
      </c>
    </row>
    <row r="1296" spans="1:13">
      <c r="A1296" s="13"/>
      <c r="B1296" s="2"/>
      <c r="C1296" s="2"/>
      <c r="D1296" s="2"/>
      <c r="E1296" s="2"/>
      <c r="F1296" s="2"/>
      <c r="G1296" s="2"/>
      <c r="H1296" s="14"/>
      <c r="I1296" s="2" t="s">
        <v>31</v>
      </c>
      <c r="J1296" s="14"/>
      <c r="K1296" s="2"/>
      <c r="L1296" s="14"/>
      <c r="M1296" s="20"/>
    </row>
    <row r="1297" spans="1:13">
      <c r="A1297" s="15"/>
      <c r="B1297" s="9"/>
      <c r="C1297" s="9"/>
      <c r="D1297" s="9"/>
      <c r="E1297" s="9"/>
      <c r="F1297" s="9"/>
      <c r="G1297" s="9"/>
      <c r="H1297" s="16"/>
      <c r="I1297" s="9" t="s">
        <v>32</v>
      </c>
      <c r="J1297" s="16"/>
      <c r="K1297" s="9"/>
      <c r="L1297" s="16"/>
      <c r="M1297" s="22"/>
    </row>
    <row r="1298" spans="1:13">
      <c r="A1298" s="70" t="s">
        <v>5</v>
      </c>
      <c r="B1298" s="71"/>
      <c r="C1298" s="71"/>
      <c r="D1298" s="71"/>
      <c r="E1298" s="71"/>
      <c r="F1298" s="71"/>
      <c r="G1298" s="71"/>
      <c r="H1298" s="72"/>
      <c r="I1298" s="41" t="s">
        <v>33</v>
      </c>
      <c r="J1298" s="23"/>
      <c r="K1298" s="68">
        <v>0.35</v>
      </c>
      <c r="L1298" s="69"/>
      <c r="M1298" s="12">
        <f>K1298*12*I1276</f>
        <v>6916.0559999999987</v>
      </c>
    </row>
    <row r="1299" spans="1:13">
      <c r="A1299" s="113" t="s">
        <v>83</v>
      </c>
      <c r="B1299" s="114"/>
      <c r="C1299" s="114"/>
      <c r="D1299" s="114"/>
      <c r="E1299" s="114"/>
      <c r="F1299" s="114"/>
      <c r="G1299" s="114"/>
      <c r="H1299" s="115"/>
      <c r="I1299" s="43"/>
      <c r="J1299" s="14"/>
      <c r="K1299" s="116">
        <f>K1300+K1308</f>
        <v>1.59</v>
      </c>
      <c r="L1299" s="117"/>
      <c r="M1299" s="48">
        <f>M1300+M1308</f>
        <v>31418.654399999999</v>
      </c>
    </row>
    <row r="1300" spans="1:13">
      <c r="A1300" s="92" t="s">
        <v>34</v>
      </c>
      <c r="B1300" s="93"/>
      <c r="C1300" s="93"/>
      <c r="D1300" s="93"/>
      <c r="E1300" s="93"/>
      <c r="F1300" s="93"/>
      <c r="G1300" s="93"/>
      <c r="H1300" s="94"/>
      <c r="J1300" s="14"/>
      <c r="K1300" s="88">
        <f>K1301+K1302+K1303+K1305+K1307</f>
        <v>0.93</v>
      </c>
      <c r="L1300" s="89"/>
      <c r="M1300" s="47">
        <f>M1301+M1302+M1303+M1305+M1307</f>
        <v>18376.948800000002</v>
      </c>
    </row>
    <row r="1301" spans="1:13">
      <c r="A1301" s="13" t="s">
        <v>35</v>
      </c>
      <c r="H1301" s="14"/>
      <c r="I1301" t="s">
        <v>36</v>
      </c>
      <c r="J1301" s="14"/>
      <c r="K1301" s="95">
        <v>0.33</v>
      </c>
      <c r="L1301" s="96"/>
      <c r="M1301" s="20">
        <f>K1301*12*I1276</f>
        <v>6520.8528000000006</v>
      </c>
    </row>
    <row r="1302" spans="1:13">
      <c r="A1302" s="13" t="s">
        <v>37</v>
      </c>
      <c r="H1302" s="14"/>
      <c r="I1302" t="s">
        <v>38</v>
      </c>
      <c r="J1302" s="14"/>
      <c r="K1302" s="95">
        <v>0.15</v>
      </c>
      <c r="L1302" s="96"/>
      <c r="M1302" s="20">
        <f>K1302*12*I1276</f>
        <v>2964.0239999999999</v>
      </c>
    </row>
    <row r="1303" spans="1:13">
      <c r="A1303" s="13" t="s">
        <v>39</v>
      </c>
      <c r="H1303" s="14"/>
      <c r="I1303" t="s">
        <v>40</v>
      </c>
      <c r="J1303" s="14"/>
      <c r="K1303" s="95">
        <v>7.0000000000000007E-2</v>
      </c>
      <c r="L1303" s="96"/>
      <c r="M1303" s="20">
        <f>K1303*12*I1276</f>
        <v>1383.2112000000002</v>
      </c>
    </row>
    <row r="1304" spans="1:13">
      <c r="A1304" s="13" t="s">
        <v>41</v>
      </c>
      <c r="H1304" s="14"/>
      <c r="J1304" s="14"/>
      <c r="L1304" s="14"/>
      <c r="M1304" s="20"/>
    </row>
    <row r="1305" spans="1:13">
      <c r="A1305" s="13" t="s">
        <v>42</v>
      </c>
      <c r="H1305" s="14"/>
      <c r="I1305" t="s">
        <v>43</v>
      </c>
      <c r="J1305" s="14"/>
      <c r="K1305" s="95">
        <v>0.35</v>
      </c>
      <c r="L1305" s="96"/>
      <c r="M1305" s="20">
        <f>K1305*12*I1276</f>
        <v>6916.0559999999987</v>
      </c>
    </row>
    <row r="1306" spans="1:13">
      <c r="A1306" s="13" t="s">
        <v>44</v>
      </c>
      <c r="H1306" s="14"/>
      <c r="I1306" t="s">
        <v>45</v>
      </c>
      <c r="J1306" s="14"/>
      <c r="L1306" s="14"/>
      <c r="M1306" s="20"/>
    </row>
    <row r="1307" spans="1:13">
      <c r="A1307" s="13" t="s">
        <v>46</v>
      </c>
      <c r="H1307" s="14"/>
      <c r="I1307" t="s">
        <v>47</v>
      </c>
      <c r="J1307" s="14"/>
      <c r="K1307" s="95">
        <v>0.03</v>
      </c>
      <c r="L1307" s="96"/>
      <c r="M1307" s="20">
        <f>K1307*12*I1276</f>
        <v>592.8048</v>
      </c>
    </row>
    <row r="1308" spans="1:13">
      <c r="A1308" s="92" t="s">
        <v>48</v>
      </c>
      <c r="B1308" s="93"/>
      <c r="C1308" s="93"/>
      <c r="D1308" s="93"/>
      <c r="E1308" s="93"/>
      <c r="F1308" s="93"/>
      <c r="G1308" s="93"/>
      <c r="H1308" s="94"/>
      <c r="J1308" s="14"/>
      <c r="K1308" s="88">
        <f>K1309+K1310+K1311+K1312</f>
        <v>0.66</v>
      </c>
      <c r="L1308" s="89"/>
      <c r="M1308" s="47">
        <f>M1309+M1310+M1311+M1312</f>
        <v>13041.705599999999</v>
      </c>
    </row>
    <row r="1309" spans="1:13">
      <c r="A1309" s="13" t="s">
        <v>49</v>
      </c>
      <c r="H1309" s="14"/>
      <c r="I1309" t="s">
        <v>40</v>
      </c>
      <c r="J1309" s="14"/>
      <c r="K1309" s="95">
        <v>0.19</v>
      </c>
      <c r="L1309" s="96"/>
      <c r="M1309" s="20">
        <f>K1309*12*I1276</f>
        <v>3754.4304000000006</v>
      </c>
    </row>
    <row r="1310" spans="1:13">
      <c r="A1310" s="13" t="s">
        <v>50</v>
      </c>
      <c r="H1310" s="14"/>
      <c r="I1310" t="s">
        <v>51</v>
      </c>
      <c r="J1310" s="14"/>
      <c r="K1310" s="95">
        <v>0.05</v>
      </c>
      <c r="L1310" s="96"/>
      <c r="M1310" s="20">
        <f>K1310*12*I1276</f>
        <v>988.00800000000015</v>
      </c>
    </row>
    <row r="1311" spans="1:13">
      <c r="A1311" s="13" t="s">
        <v>52</v>
      </c>
      <c r="H1311" s="14"/>
      <c r="I1311" t="s">
        <v>36</v>
      </c>
      <c r="J1311" s="14"/>
      <c r="K1311" s="95">
        <v>0.39</v>
      </c>
      <c r="L1311" s="96"/>
      <c r="M1311" s="20">
        <f>K1311*12*I1276</f>
        <v>7706.4623999999994</v>
      </c>
    </row>
    <row r="1312" spans="1:13">
      <c r="A1312" s="13" t="s">
        <v>53</v>
      </c>
      <c r="H1312" s="14"/>
      <c r="I1312" t="s">
        <v>40</v>
      </c>
      <c r="J1312" s="14"/>
      <c r="K1312" s="97">
        <v>0.03</v>
      </c>
      <c r="L1312" s="98"/>
      <c r="M1312" s="22">
        <f>K1312*12*I1276</f>
        <v>592.8048</v>
      </c>
    </row>
    <row r="1313" spans="1:13" ht="15.75">
      <c r="A1313" s="65" t="s">
        <v>84</v>
      </c>
      <c r="B1313" s="66"/>
      <c r="C1313" s="66"/>
      <c r="D1313" s="66"/>
      <c r="E1313" s="66"/>
      <c r="F1313" s="66"/>
      <c r="G1313" s="66"/>
      <c r="H1313" s="67"/>
      <c r="I1313" s="11"/>
      <c r="J1313" s="23"/>
      <c r="K1313" s="68">
        <f>K1314+K1315+K1317+K1319+K1320</f>
        <v>0.53</v>
      </c>
      <c r="L1313" s="69"/>
      <c r="M1313" s="49">
        <f>M1314+M1315+M1317+M1319+M1320</f>
        <v>10472.8848</v>
      </c>
    </row>
    <row r="1314" spans="1:13">
      <c r="A1314" s="33" t="s">
        <v>54</v>
      </c>
      <c r="B1314" s="7"/>
      <c r="C1314" s="1"/>
      <c r="D1314" s="1"/>
      <c r="E1314" s="1"/>
      <c r="F1314" s="1"/>
      <c r="G1314" s="1"/>
      <c r="H1314" s="14"/>
      <c r="I1314" s="75" t="s">
        <v>55</v>
      </c>
      <c r="J1314" s="76"/>
      <c r="K1314" s="99">
        <v>0.37</v>
      </c>
      <c r="L1314" s="100"/>
      <c r="M1314" s="20">
        <f>K1314*12*I1276</f>
        <v>7311.2591999999995</v>
      </c>
    </row>
    <row r="1315" spans="1:13">
      <c r="A1315" s="33" t="s">
        <v>56</v>
      </c>
      <c r="B1315" s="7"/>
      <c r="C1315" s="1"/>
      <c r="D1315" s="1"/>
      <c r="E1315" s="1"/>
      <c r="F1315" s="1"/>
      <c r="G1315" s="1"/>
      <c r="H1315" s="14"/>
      <c r="I1315" s="75" t="s">
        <v>57</v>
      </c>
      <c r="J1315" s="76"/>
      <c r="K1315" s="77">
        <v>0.06</v>
      </c>
      <c r="L1315" s="78"/>
      <c r="M1315" s="20">
        <f>K1315*12*I1276</f>
        <v>1185.6096</v>
      </c>
    </row>
    <row r="1316" spans="1:13">
      <c r="A1316" s="33" t="s">
        <v>58</v>
      </c>
      <c r="B1316" s="7"/>
      <c r="C1316" s="1"/>
      <c r="D1316" s="1"/>
      <c r="E1316" s="1"/>
      <c r="F1316" s="1"/>
      <c r="G1316" s="1"/>
      <c r="H1316" s="14"/>
      <c r="I1316" s="36"/>
      <c r="J1316" s="27"/>
      <c r="K1316" s="34"/>
      <c r="L1316" s="55"/>
      <c r="M1316" s="20"/>
    </row>
    <row r="1317" spans="1:13">
      <c r="A1317" s="33" t="s">
        <v>59</v>
      </c>
      <c r="B1317" s="7"/>
      <c r="C1317" s="1"/>
      <c r="D1317" s="1"/>
      <c r="E1317" s="1"/>
      <c r="F1317" s="1"/>
      <c r="G1317" s="1"/>
      <c r="H1317" s="14"/>
      <c r="I1317" s="75" t="s">
        <v>60</v>
      </c>
      <c r="J1317" s="76"/>
      <c r="K1317" s="77">
        <v>0.04</v>
      </c>
      <c r="L1317" s="78"/>
      <c r="M1317" s="20">
        <f>K1317*12*I1276</f>
        <v>790.40639999999996</v>
      </c>
    </row>
    <row r="1318" spans="1:13">
      <c r="A1318" s="33" t="s">
        <v>61</v>
      </c>
      <c r="B1318" s="7"/>
      <c r="C1318" s="1"/>
      <c r="D1318" s="1"/>
      <c r="E1318" s="1"/>
      <c r="F1318" s="1"/>
      <c r="G1318" s="1"/>
      <c r="H1318" s="14"/>
      <c r="I1318" s="36"/>
      <c r="J1318" s="27"/>
      <c r="K1318" s="34"/>
      <c r="L1318" s="55"/>
      <c r="M1318" s="20"/>
    </row>
    <row r="1319" spans="1:13">
      <c r="A1319" s="33" t="s">
        <v>62</v>
      </c>
      <c r="B1319" s="7"/>
      <c r="C1319" s="1"/>
      <c r="D1319" s="1"/>
      <c r="E1319" s="1"/>
      <c r="F1319" s="1"/>
      <c r="G1319" s="1"/>
      <c r="H1319" s="14"/>
      <c r="I1319" s="75" t="s">
        <v>63</v>
      </c>
      <c r="J1319" s="76"/>
      <c r="K1319" s="77">
        <v>0.03</v>
      </c>
      <c r="L1319" s="78"/>
      <c r="M1319" s="20">
        <f>K1319*12*I1276</f>
        <v>592.8048</v>
      </c>
    </row>
    <row r="1320" spans="1:13">
      <c r="A1320" s="42" t="s">
        <v>64</v>
      </c>
      <c r="B1320" s="7"/>
      <c r="C1320" s="1"/>
      <c r="D1320" s="1"/>
      <c r="E1320" s="1"/>
      <c r="F1320" s="1"/>
      <c r="G1320" s="1"/>
      <c r="H1320" s="14"/>
      <c r="I1320" s="75" t="s">
        <v>63</v>
      </c>
      <c r="J1320" s="76"/>
      <c r="K1320" s="79">
        <v>0.03</v>
      </c>
      <c r="L1320" s="80"/>
      <c r="M1320" s="22">
        <f>K1320*12*I1276</f>
        <v>592.8048</v>
      </c>
    </row>
    <row r="1321" spans="1:13" ht="15.75">
      <c r="A1321" s="65" t="s">
        <v>0</v>
      </c>
      <c r="B1321" s="66"/>
      <c r="C1321" s="66"/>
      <c r="D1321" s="66"/>
      <c r="E1321" s="66"/>
      <c r="F1321" s="66"/>
      <c r="G1321" s="66"/>
      <c r="H1321" s="67"/>
      <c r="I1321" s="11" t="s">
        <v>65</v>
      </c>
      <c r="J1321" s="23"/>
      <c r="K1321" s="81">
        <v>0.15</v>
      </c>
      <c r="L1321" s="82"/>
      <c r="M1321" s="49">
        <f>K1321*12*I1276</f>
        <v>2964.0239999999999</v>
      </c>
    </row>
    <row r="1322" spans="1:13" ht="15.75">
      <c r="A1322" s="83" t="s">
        <v>85</v>
      </c>
      <c r="B1322" s="84"/>
      <c r="C1322" s="84"/>
      <c r="D1322" s="84"/>
      <c r="E1322" s="84"/>
      <c r="F1322" s="84"/>
      <c r="G1322" s="84"/>
      <c r="H1322" s="85"/>
      <c r="J1322" s="14"/>
      <c r="K1322" s="86"/>
      <c r="L1322" s="87"/>
      <c r="M1322" s="20"/>
    </row>
    <row r="1323" spans="1:13">
      <c r="A1323" s="13" t="s">
        <v>67</v>
      </c>
      <c r="D1323" s="5"/>
      <c r="H1323" s="14"/>
      <c r="J1323" s="14"/>
      <c r="K1323" s="37"/>
      <c r="L1323" s="38"/>
      <c r="M1323" s="20"/>
    </row>
    <row r="1324" spans="1:13">
      <c r="A1324" s="13" t="s">
        <v>68</v>
      </c>
      <c r="D1324" s="5"/>
      <c r="H1324" s="14"/>
      <c r="J1324" s="14"/>
      <c r="K1324" s="37"/>
      <c r="L1324" s="38"/>
      <c r="M1324" s="20"/>
    </row>
    <row r="1325" spans="1:13">
      <c r="A1325" s="13" t="s">
        <v>69</v>
      </c>
      <c r="D1325" s="5"/>
      <c r="H1325" s="14"/>
      <c r="J1325" s="14"/>
      <c r="K1325" s="37"/>
      <c r="L1325" s="38"/>
      <c r="M1325" s="20"/>
    </row>
    <row r="1326" spans="1:13">
      <c r="A1326" s="13" t="s">
        <v>70</v>
      </c>
      <c r="D1326" s="5"/>
      <c r="F1326" s="3"/>
      <c r="H1326" s="14"/>
      <c r="J1326" s="14"/>
      <c r="K1326" s="37"/>
      <c r="L1326" s="38"/>
      <c r="M1326" s="20"/>
    </row>
    <row r="1327" spans="1:13">
      <c r="A1327" s="13" t="s">
        <v>71</v>
      </c>
      <c r="H1327" s="14"/>
      <c r="J1327" s="14"/>
      <c r="K1327" s="88">
        <v>2.91</v>
      </c>
      <c r="L1327" s="89"/>
      <c r="M1327" s="47">
        <f>K1327*12*I1276</f>
        <v>57502.065600000002</v>
      </c>
    </row>
    <row r="1328" spans="1:13">
      <c r="A1328" s="13" t="s">
        <v>72</v>
      </c>
      <c r="H1328" s="14"/>
      <c r="J1328" s="14"/>
      <c r="L1328" s="14"/>
      <c r="M1328" s="20"/>
    </row>
    <row r="1329" spans="1:13">
      <c r="A1329" s="13" t="s">
        <v>73</v>
      </c>
      <c r="H1329" s="14"/>
      <c r="J1329" s="14"/>
      <c r="L1329" s="14"/>
      <c r="M1329" s="20"/>
    </row>
    <row r="1330" spans="1:13">
      <c r="A1330" s="15" t="s">
        <v>74</v>
      </c>
      <c r="B1330" s="9"/>
      <c r="C1330" s="9"/>
      <c r="D1330" s="9"/>
      <c r="E1330" s="9"/>
      <c r="F1330" s="9"/>
      <c r="G1330" s="9"/>
      <c r="H1330" s="16"/>
      <c r="I1330" s="9"/>
      <c r="J1330" s="16"/>
      <c r="K1330" s="9"/>
      <c r="L1330" s="16"/>
      <c r="M1330" s="22"/>
    </row>
    <row r="1331" spans="1:13">
      <c r="A1331" s="70" t="s">
        <v>66</v>
      </c>
      <c r="B1331" s="71"/>
      <c r="C1331" s="71"/>
      <c r="D1331" s="71"/>
      <c r="E1331" s="71"/>
      <c r="F1331" s="71"/>
      <c r="G1331" s="71"/>
      <c r="H1331" s="72"/>
      <c r="J1331" s="25"/>
      <c r="K1331" s="68">
        <f>K1282+K1289+K1295+K1298+K1299+K1321+K1313+K1327+K1292</f>
        <v>16.39</v>
      </c>
      <c r="L1331" s="69"/>
      <c r="M1331" s="22">
        <f>M1276+M1292+M1295+M1298+M1299+M1313+M1321+M1327</f>
        <v>323869.02240000002</v>
      </c>
    </row>
    <row r="1332" spans="1:13">
      <c r="A1332" s="70" t="s">
        <v>4</v>
      </c>
      <c r="B1332" s="71"/>
      <c r="C1332" s="71"/>
      <c r="D1332" s="71"/>
      <c r="E1332" s="71"/>
      <c r="F1332" s="71"/>
      <c r="G1332" s="71"/>
      <c r="H1332" s="72"/>
      <c r="I1332" s="11"/>
      <c r="J1332" s="24"/>
      <c r="K1332" s="90">
        <v>12.78</v>
      </c>
      <c r="L1332" s="91"/>
      <c r="M1332" s="22">
        <f>K1332*12*I1276</f>
        <v>252534.84479999999</v>
      </c>
    </row>
    <row r="1333" spans="1:13" ht="15.75">
      <c r="A1333" s="65" t="s">
        <v>77</v>
      </c>
      <c r="B1333" s="66"/>
      <c r="C1333" s="66"/>
      <c r="D1333" s="66"/>
      <c r="E1333" s="66"/>
      <c r="F1333" s="66"/>
      <c r="G1333" s="66"/>
      <c r="H1333" s="67"/>
      <c r="I1333" s="11"/>
      <c r="J1333" s="23"/>
      <c r="K1333" s="68">
        <v>3.15</v>
      </c>
      <c r="L1333" s="69"/>
      <c r="M1333" s="22">
        <f>K1333*12*I1276</f>
        <v>62244.504000000001</v>
      </c>
    </row>
    <row r="1334" spans="1:13" ht="15.75">
      <c r="A1334" s="65" t="s">
        <v>78</v>
      </c>
      <c r="B1334" s="66"/>
      <c r="C1334" s="66"/>
      <c r="D1334" s="66"/>
      <c r="E1334" s="66"/>
      <c r="F1334" s="66"/>
      <c r="G1334" s="66"/>
      <c r="H1334" s="67"/>
      <c r="I1334" s="11"/>
      <c r="J1334" s="23"/>
      <c r="K1334" s="68">
        <v>0.99</v>
      </c>
      <c r="L1334" s="69"/>
      <c r="M1334" s="22">
        <f>K1334*12*I1276</f>
        <v>19562.558399999998</v>
      </c>
    </row>
    <row r="1335" spans="1:13">
      <c r="A1335" s="70" t="s">
        <v>2</v>
      </c>
      <c r="B1335" s="71"/>
      <c r="C1335" s="71"/>
      <c r="D1335" s="71"/>
      <c r="E1335" s="71"/>
      <c r="F1335" s="71"/>
      <c r="G1335" s="71"/>
      <c r="H1335" s="72"/>
      <c r="I1335" s="11"/>
      <c r="J1335" s="23"/>
      <c r="K1335" s="73">
        <v>1.29</v>
      </c>
      <c r="L1335" s="74"/>
      <c r="M1335" s="22">
        <f>K1335*12*I1276</f>
        <v>25490.606400000001</v>
      </c>
    </row>
    <row r="1336" spans="1:13">
      <c r="A1336" s="51" t="s">
        <v>89</v>
      </c>
      <c r="B1336" s="52"/>
      <c r="C1336" s="52"/>
      <c r="D1336" s="52"/>
      <c r="E1336" s="52"/>
      <c r="F1336" s="52"/>
      <c r="G1336" s="52"/>
      <c r="H1336" s="53"/>
      <c r="I1336" s="11"/>
      <c r="J1336" s="23"/>
      <c r="K1336" s="73">
        <v>1.52</v>
      </c>
      <c r="L1336" s="74"/>
      <c r="M1336" s="22">
        <f>K1336*12*I1276</f>
        <v>30035.443200000005</v>
      </c>
    </row>
    <row r="1337" spans="1:13">
      <c r="A1337" s="70" t="s">
        <v>75</v>
      </c>
      <c r="B1337" s="71"/>
      <c r="C1337" s="71"/>
      <c r="D1337" s="71"/>
      <c r="E1337" s="71"/>
      <c r="F1337" s="71"/>
      <c r="G1337" s="71"/>
      <c r="H1337" s="72"/>
      <c r="I1337" s="11"/>
      <c r="J1337" s="24"/>
      <c r="K1337" s="68">
        <f>K1331+K1333+K1334+K1335+K1332+K1336</f>
        <v>36.119999999999997</v>
      </c>
      <c r="L1337" s="69"/>
      <c r="M1337" s="22">
        <f>M1331+M1332+M1333+M1334+M1335+M1336</f>
        <v>713736.97919999994</v>
      </c>
    </row>
    <row r="1339" spans="1:13">
      <c r="A1339" s="101" t="s">
        <v>7</v>
      </c>
      <c r="B1339" s="101"/>
      <c r="C1339" s="101"/>
      <c r="D1339" s="101"/>
      <c r="E1339" s="101"/>
      <c r="F1339" s="101"/>
      <c r="G1339" s="101"/>
      <c r="H1339" s="101"/>
      <c r="I1339" s="101"/>
      <c r="J1339" s="101"/>
      <c r="K1339" s="101"/>
      <c r="L1339" s="101"/>
    </row>
    <row r="1340" spans="1:13">
      <c r="A1340" s="102" t="s">
        <v>76</v>
      </c>
      <c r="B1340" s="102"/>
      <c r="C1340" s="102"/>
      <c r="D1340" s="102"/>
      <c r="E1340" s="102"/>
      <c r="F1340" s="102"/>
      <c r="G1340" s="102"/>
      <c r="H1340" s="102"/>
      <c r="I1340" s="102"/>
      <c r="J1340" s="102"/>
      <c r="K1340" s="102"/>
      <c r="L1340" s="102"/>
      <c r="M1340" s="102"/>
    </row>
    <row r="1341" spans="1:13">
      <c r="A1341" s="103" t="s">
        <v>111</v>
      </c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</row>
    <row r="1342" spans="1:13">
      <c r="A1342" s="17"/>
      <c r="B1342" s="19"/>
      <c r="C1342" s="19" t="s">
        <v>8</v>
      </c>
      <c r="D1342" s="19"/>
      <c r="E1342" s="19"/>
      <c r="F1342" s="19"/>
      <c r="G1342" s="19"/>
      <c r="H1342" s="18"/>
      <c r="I1342" s="19" t="s">
        <v>9</v>
      </c>
      <c r="J1342" s="18"/>
      <c r="K1342" s="39" t="s">
        <v>10</v>
      </c>
      <c r="L1342" s="40"/>
      <c r="M1342" s="21"/>
    </row>
    <row r="1343" spans="1:13">
      <c r="A1343" s="13"/>
      <c r="B1343" s="2"/>
      <c r="C1343" s="2"/>
      <c r="D1343" s="2"/>
      <c r="E1343" s="2"/>
      <c r="F1343" s="2"/>
      <c r="G1343" s="2"/>
      <c r="H1343" s="14"/>
      <c r="I1343" s="2"/>
      <c r="J1343" s="14"/>
      <c r="K1343" s="26" t="s">
        <v>11</v>
      </c>
      <c r="L1343" s="27"/>
      <c r="M1343" s="45" t="s">
        <v>1</v>
      </c>
    </row>
    <row r="1344" spans="1:13">
      <c r="A1344" s="15"/>
      <c r="B1344" s="9"/>
      <c r="C1344" s="9"/>
      <c r="D1344" s="9"/>
      <c r="E1344" s="9"/>
      <c r="F1344" s="9"/>
      <c r="G1344" s="9"/>
      <c r="H1344" s="16"/>
      <c r="I1344" s="104" t="s">
        <v>87</v>
      </c>
      <c r="J1344" s="105"/>
      <c r="K1344" s="9" t="s">
        <v>12</v>
      </c>
      <c r="L1344" s="16"/>
      <c r="M1344" s="46" t="s">
        <v>86</v>
      </c>
    </row>
    <row r="1345" spans="1:13">
      <c r="A1345" s="70" t="s">
        <v>80</v>
      </c>
      <c r="B1345" s="71"/>
      <c r="C1345" s="71"/>
      <c r="D1345" s="71"/>
      <c r="E1345" s="71"/>
      <c r="F1345" s="71"/>
      <c r="G1345" s="71"/>
      <c r="H1345" s="72"/>
      <c r="I1345" s="106">
        <v>1356</v>
      </c>
      <c r="J1345" s="107"/>
      <c r="K1345" s="108">
        <f>K1351+K1358</f>
        <v>7.5</v>
      </c>
      <c r="L1345" s="109"/>
      <c r="M1345" s="22">
        <f>M1351+M1358</f>
        <v>122040</v>
      </c>
    </row>
    <row r="1346" spans="1:13">
      <c r="A1346" s="28" t="s">
        <v>13</v>
      </c>
      <c r="F1346" s="2"/>
      <c r="H1346" s="14"/>
      <c r="J1346" s="14"/>
      <c r="L1346" s="14"/>
      <c r="M1346" s="20"/>
    </row>
    <row r="1347" spans="1:13">
      <c r="A1347" s="28" t="s">
        <v>14</v>
      </c>
      <c r="F1347" s="2"/>
      <c r="H1347" s="14"/>
      <c r="J1347" s="14"/>
      <c r="L1347" s="14"/>
      <c r="M1347" s="20"/>
    </row>
    <row r="1348" spans="1:13">
      <c r="A1348" s="29" t="s">
        <v>15</v>
      </c>
      <c r="B1348" s="4"/>
      <c r="C1348" s="4"/>
      <c r="D1348" s="4"/>
      <c r="E1348" s="4"/>
      <c r="F1348" s="6"/>
      <c r="G1348" s="4"/>
      <c r="H1348" s="30"/>
      <c r="J1348" s="14"/>
      <c r="L1348" s="14"/>
      <c r="M1348" s="20"/>
    </row>
    <row r="1349" spans="1:13">
      <c r="A1349" s="29" t="s">
        <v>16</v>
      </c>
      <c r="B1349" s="4"/>
      <c r="C1349" s="4"/>
      <c r="D1349" s="4"/>
      <c r="E1349" s="4"/>
      <c r="F1349" s="6"/>
      <c r="G1349" s="4"/>
      <c r="H1349" s="30"/>
      <c r="J1349" s="14"/>
      <c r="L1349" s="14"/>
      <c r="M1349" s="20"/>
    </row>
    <row r="1350" spans="1:13">
      <c r="A1350" s="29" t="s">
        <v>17</v>
      </c>
      <c r="B1350" s="4"/>
      <c r="C1350" s="4"/>
      <c r="D1350" s="4"/>
      <c r="E1350" s="4"/>
      <c r="F1350" s="6"/>
      <c r="G1350" s="4"/>
      <c r="H1350" s="30"/>
      <c r="J1350" s="14"/>
      <c r="L1350" s="14"/>
      <c r="M1350" s="20"/>
    </row>
    <row r="1351" spans="1:13">
      <c r="A1351" s="29" t="s">
        <v>18</v>
      </c>
      <c r="B1351" s="4"/>
      <c r="C1351" s="4"/>
      <c r="D1351" s="4"/>
      <c r="E1351" s="4"/>
      <c r="F1351" s="6"/>
      <c r="G1351" s="4"/>
      <c r="H1351" s="30"/>
      <c r="J1351" s="14"/>
      <c r="K1351" s="95">
        <v>4.12</v>
      </c>
      <c r="L1351" s="96"/>
      <c r="M1351" s="20">
        <f>K1351*I1345*12</f>
        <v>67040.639999999999</v>
      </c>
    </row>
    <row r="1352" spans="1:13">
      <c r="A1352" s="29" t="s">
        <v>19</v>
      </c>
      <c r="B1352" s="4"/>
      <c r="C1352" s="4"/>
      <c r="D1352" s="4"/>
      <c r="E1352" s="4"/>
      <c r="F1352" s="6"/>
      <c r="G1352" s="4"/>
      <c r="H1352" s="30"/>
      <c r="J1352" s="14"/>
      <c r="L1352" s="14"/>
      <c r="M1352" s="20"/>
    </row>
    <row r="1353" spans="1:13">
      <c r="A1353" s="29" t="s">
        <v>20</v>
      </c>
      <c r="B1353" s="4"/>
      <c r="C1353" s="4"/>
      <c r="D1353" s="4"/>
      <c r="E1353" s="4"/>
      <c r="F1353" s="6"/>
      <c r="G1353" s="4"/>
      <c r="H1353" s="30"/>
      <c r="J1353" s="14"/>
      <c r="L1353" s="14"/>
      <c r="M1353" s="20"/>
    </row>
    <row r="1354" spans="1:13">
      <c r="A1354" s="29" t="s">
        <v>21</v>
      </c>
      <c r="B1354" s="4"/>
      <c r="C1354" s="4"/>
      <c r="D1354" s="4"/>
      <c r="E1354" s="4"/>
      <c r="F1354" s="6"/>
      <c r="G1354" s="4"/>
      <c r="H1354" s="30"/>
      <c r="J1354" s="14"/>
      <c r="L1354" s="14"/>
      <c r="M1354" s="20"/>
    </row>
    <row r="1355" spans="1:13">
      <c r="A1355" s="28" t="s">
        <v>22</v>
      </c>
      <c r="B1355" s="4"/>
      <c r="C1355" s="4"/>
      <c r="D1355" s="4"/>
      <c r="E1355" s="4"/>
      <c r="F1355" s="6"/>
      <c r="G1355" s="4"/>
      <c r="H1355" s="30"/>
      <c r="J1355" s="14"/>
      <c r="L1355" s="14"/>
      <c r="M1355" s="20"/>
    </row>
    <row r="1356" spans="1:13">
      <c r="A1356" s="29" t="s">
        <v>23</v>
      </c>
      <c r="B1356" s="4"/>
      <c r="C1356" s="4"/>
      <c r="D1356" s="4"/>
      <c r="E1356" s="4"/>
      <c r="F1356" s="6"/>
      <c r="G1356" s="4"/>
      <c r="H1356" s="30"/>
      <c r="J1356" s="14"/>
      <c r="L1356" s="14"/>
      <c r="M1356" s="20"/>
    </row>
    <row r="1357" spans="1:13">
      <c r="A1357" s="29" t="s">
        <v>24</v>
      </c>
      <c r="B1357" s="4"/>
      <c r="C1357" s="4"/>
      <c r="D1357" s="4"/>
      <c r="E1357" s="4"/>
      <c r="F1357" s="6"/>
      <c r="G1357" s="4"/>
      <c r="H1357" s="30"/>
      <c r="J1357" s="14"/>
      <c r="L1357" s="14"/>
      <c r="M1357" s="20"/>
    </row>
    <row r="1358" spans="1:13">
      <c r="A1358" s="29" t="s">
        <v>25</v>
      </c>
      <c r="B1358" s="4"/>
      <c r="C1358" s="4"/>
      <c r="D1358" s="4"/>
      <c r="E1358" s="4"/>
      <c r="F1358" s="6"/>
      <c r="G1358" s="4"/>
      <c r="H1358" s="30"/>
      <c r="J1358" s="14"/>
      <c r="K1358" s="95">
        <v>3.38</v>
      </c>
      <c r="L1358" s="96"/>
      <c r="M1358" s="20">
        <f>K1358*I1345*12</f>
        <v>54999.360000000001</v>
      </c>
    </row>
    <row r="1359" spans="1:13">
      <c r="A1359" s="29" t="s">
        <v>26</v>
      </c>
      <c r="B1359" s="4"/>
      <c r="C1359" s="4"/>
      <c r="D1359" s="4"/>
      <c r="E1359" s="4"/>
      <c r="F1359" s="6"/>
      <c r="G1359" s="4"/>
      <c r="H1359" s="30"/>
      <c r="J1359" s="14"/>
      <c r="L1359" s="14"/>
      <c r="M1359" s="20"/>
    </row>
    <row r="1360" spans="1:13">
      <c r="A1360" s="31" t="s">
        <v>27</v>
      </c>
      <c r="B1360" s="10"/>
      <c r="C1360" s="10"/>
      <c r="D1360" s="10"/>
      <c r="E1360" s="10"/>
      <c r="F1360" s="10"/>
      <c r="G1360" s="10"/>
      <c r="H1360" s="32"/>
      <c r="I1360" s="9"/>
      <c r="J1360" s="16"/>
      <c r="K1360" s="9"/>
      <c r="L1360" s="16"/>
      <c r="M1360" s="22"/>
    </row>
    <row r="1361" spans="1:13" ht="15.75">
      <c r="A1361" s="65" t="s">
        <v>81</v>
      </c>
      <c r="B1361" s="66"/>
      <c r="C1361" s="66"/>
      <c r="D1361" s="66"/>
      <c r="E1361" s="66"/>
      <c r="F1361" s="66"/>
      <c r="G1361" s="66"/>
      <c r="H1361" s="67"/>
      <c r="I1361" s="11"/>
      <c r="J1361" s="23"/>
      <c r="K1361" s="63">
        <v>2.2400000000000002</v>
      </c>
      <c r="L1361" s="64"/>
      <c r="M1361" s="12">
        <f>K1361*12*I1345</f>
        <v>36449.280000000006</v>
      </c>
    </row>
    <row r="1362" spans="1:13">
      <c r="A1362" s="110" t="s">
        <v>82</v>
      </c>
      <c r="B1362" s="111"/>
      <c r="C1362" s="111"/>
      <c r="D1362" s="111"/>
      <c r="E1362" s="111"/>
      <c r="F1362" s="111"/>
      <c r="G1362" s="111"/>
      <c r="H1362" s="112"/>
      <c r="I1362" s="2" t="s">
        <v>28</v>
      </c>
      <c r="J1362" s="14"/>
      <c r="K1362" s="2"/>
      <c r="L1362" s="14"/>
      <c r="M1362" s="20"/>
    </row>
    <row r="1363" spans="1:13">
      <c r="A1363" s="13"/>
      <c r="B1363" s="2"/>
      <c r="C1363" s="2"/>
      <c r="D1363" s="2"/>
      <c r="E1363" s="2"/>
      <c r="F1363" s="2"/>
      <c r="G1363" s="2"/>
      <c r="H1363" s="14"/>
      <c r="I1363" s="2" t="s">
        <v>29</v>
      </c>
      <c r="J1363" s="14"/>
      <c r="K1363" s="2"/>
      <c r="L1363" s="14"/>
      <c r="M1363" s="20"/>
    </row>
    <row r="1364" spans="1:13">
      <c r="A1364" s="13"/>
      <c r="B1364" s="2"/>
      <c r="C1364" s="2"/>
      <c r="D1364" s="2"/>
      <c r="E1364" s="2"/>
      <c r="F1364" s="2"/>
      <c r="G1364" s="2"/>
      <c r="H1364" s="14"/>
      <c r="I1364" s="2" t="s">
        <v>30</v>
      </c>
      <c r="J1364" s="14"/>
      <c r="K1364" s="88">
        <v>1.1200000000000001</v>
      </c>
      <c r="L1364" s="89"/>
      <c r="M1364" s="20">
        <f>K1364*12*I1345</f>
        <v>18224.640000000003</v>
      </c>
    </row>
    <row r="1365" spans="1:13">
      <c r="A1365" s="13"/>
      <c r="B1365" s="2"/>
      <c r="C1365" s="2"/>
      <c r="D1365" s="2"/>
      <c r="E1365" s="2"/>
      <c r="F1365" s="2"/>
      <c r="G1365" s="2"/>
      <c r="H1365" s="14"/>
      <c r="I1365" s="2" t="s">
        <v>31</v>
      </c>
      <c r="J1365" s="14"/>
      <c r="K1365" s="2"/>
      <c r="L1365" s="14"/>
      <c r="M1365" s="20"/>
    </row>
    <row r="1366" spans="1:13">
      <c r="A1366" s="15"/>
      <c r="B1366" s="9"/>
      <c r="C1366" s="9"/>
      <c r="D1366" s="9"/>
      <c r="E1366" s="9"/>
      <c r="F1366" s="9"/>
      <c r="G1366" s="9"/>
      <c r="H1366" s="16"/>
      <c r="I1366" s="9" t="s">
        <v>32</v>
      </c>
      <c r="J1366" s="16"/>
      <c r="K1366" s="9"/>
      <c r="L1366" s="16"/>
      <c r="M1366" s="22"/>
    </row>
    <row r="1367" spans="1:13">
      <c r="A1367" s="70" t="s">
        <v>5</v>
      </c>
      <c r="B1367" s="71"/>
      <c r="C1367" s="71"/>
      <c r="D1367" s="71"/>
      <c r="E1367" s="71"/>
      <c r="F1367" s="71"/>
      <c r="G1367" s="71"/>
      <c r="H1367" s="72"/>
      <c r="I1367" s="41" t="s">
        <v>33</v>
      </c>
      <c r="J1367" s="23"/>
      <c r="K1367" s="68">
        <v>0.35</v>
      </c>
      <c r="L1367" s="69"/>
      <c r="M1367" s="12">
        <f>K1367*12*I1345</f>
        <v>5695.1999999999989</v>
      </c>
    </row>
    <row r="1368" spans="1:13">
      <c r="A1368" s="113" t="s">
        <v>83</v>
      </c>
      <c r="B1368" s="114"/>
      <c r="C1368" s="114"/>
      <c r="D1368" s="114"/>
      <c r="E1368" s="114"/>
      <c r="F1368" s="114"/>
      <c r="G1368" s="114"/>
      <c r="H1368" s="115"/>
      <c r="I1368" s="43"/>
      <c r="J1368" s="14"/>
      <c r="K1368" s="116">
        <f>K1369+K1377</f>
        <v>1.59</v>
      </c>
      <c r="L1368" s="117"/>
      <c r="M1368" s="48">
        <f>M1369+M1377</f>
        <v>25872.48</v>
      </c>
    </row>
    <row r="1369" spans="1:13">
      <c r="A1369" s="92" t="s">
        <v>34</v>
      </c>
      <c r="B1369" s="93"/>
      <c r="C1369" s="93"/>
      <c r="D1369" s="93"/>
      <c r="E1369" s="93"/>
      <c r="F1369" s="93"/>
      <c r="G1369" s="93"/>
      <c r="H1369" s="94"/>
      <c r="J1369" s="14"/>
      <c r="K1369" s="88">
        <f>K1370+K1371+K1372+K1374+K1376</f>
        <v>0.93</v>
      </c>
      <c r="L1369" s="89"/>
      <c r="M1369" s="47">
        <f>M1370+M1371+M1372+M1374+M1376</f>
        <v>15132.96</v>
      </c>
    </row>
    <row r="1370" spans="1:13">
      <c r="A1370" s="13" t="s">
        <v>35</v>
      </c>
      <c r="H1370" s="14"/>
      <c r="I1370" t="s">
        <v>36</v>
      </c>
      <c r="J1370" s="14"/>
      <c r="K1370" s="95">
        <v>0.33</v>
      </c>
      <c r="L1370" s="96"/>
      <c r="M1370" s="20">
        <f>K1370*12*I1345</f>
        <v>5369.76</v>
      </c>
    </row>
    <row r="1371" spans="1:13">
      <c r="A1371" s="13" t="s">
        <v>37</v>
      </c>
      <c r="H1371" s="14"/>
      <c r="I1371" t="s">
        <v>38</v>
      </c>
      <c r="J1371" s="14"/>
      <c r="K1371" s="95">
        <v>0.15</v>
      </c>
      <c r="L1371" s="96"/>
      <c r="M1371" s="20">
        <f>K1371*12*I1345</f>
        <v>2440.7999999999997</v>
      </c>
    </row>
    <row r="1372" spans="1:13">
      <c r="A1372" s="13" t="s">
        <v>39</v>
      </c>
      <c r="H1372" s="14"/>
      <c r="I1372" t="s">
        <v>40</v>
      </c>
      <c r="J1372" s="14"/>
      <c r="K1372" s="95">
        <v>7.0000000000000007E-2</v>
      </c>
      <c r="L1372" s="96"/>
      <c r="M1372" s="20">
        <f>K1372*12*I1345</f>
        <v>1139.0400000000002</v>
      </c>
    </row>
    <row r="1373" spans="1:13">
      <c r="A1373" s="13" t="s">
        <v>41</v>
      </c>
      <c r="H1373" s="14"/>
      <c r="J1373" s="14"/>
      <c r="L1373" s="14"/>
      <c r="M1373" s="20"/>
    </row>
    <row r="1374" spans="1:13">
      <c r="A1374" s="13" t="s">
        <v>42</v>
      </c>
      <c r="H1374" s="14"/>
      <c r="I1374" t="s">
        <v>43</v>
      </c>
      <c r="J1374" s="14"/>
      <c r="K1374" s="95">
        <v>0.35</v>
      </c>
      <c r="L1374" s="96"/>
      <c r="M1374" s="20">
        <f>K1374*12*I1345</f>
        <v>5695.1999999999989</v>
      </c>
    </row>
    <row r="1375" spans="1:13">
      <c r="A1375" s="13" t="s">
        <v>44</v>
      </c>
      <c r="H1375" s="14"/>
      <c r="I1375" t="s">
        <v>45</v>
      </c>
      <c r="J1375" s="14"/>
      <c r="L1375" s="14"/>
      <c r="M1375" s="20"/>
    </row>
    <row r="1376" spans="1:13">
      <c r="A1376" s="13" t="s">
        <v>46</v>
      </c>
      <c r="H1376" s="14"/>
      <c r="I1376" t="s">
        <v>47</v>
      </c>
      <c r="J1376" s="14"/>
      <c r="K1376" s="95">
        <v>0.03</v>
      </c>
      <c r="L1376" s="96"/>
      <c r="M1376" s="20">
        <f>K1376*12*I1345</f>
        <v>488.15999999999997</v>
      </c>
    </row>
    <row r="1377" spans="1:13">
      <c r="A1377" s="92" t="s">
        <v>48</v>
      </c>
      <c r="B1377" s="93"/>
      <c r="C1377" s="93"/>
      <c r="D1377" s="93"/>
      <c r="E1377" s="93"/>
      <c r="F1377" s="93"/>
      <c r="G1377" s="93"/>
      <c r="H1377" s="94"/>
      <c r="J1377" s="14"/>
      <c r="K1377" s="88">
        <f>K1378+K1379+K1380+K1381</f>
        <v>0.66</v>
      </c>
      <c r="L1377" s="89"/>
      <c r="M1377" s="47">
        <f>M1378+M1379+M1380+M1381</f>
        <v>10739.52</v>
      </c>
    </row>
    <row r="1378" spans="1:13">
      <c r="A1378" s="13" t="s">
        <v>49</v>
      </c>
      <c r="H1378" s="14"/>
      <c r="I1378" t="s">
        <v>40</v>
      </c>
      <c r="J1378" s="14"/>
      <c r="K1378" s="95">
        <v>0.19</v>
      </c>
      <c r="L1378" s="96"/>
      <c r="M1378" s="20">
        <f>K1378*12*I1345</f>
        <v>3091.6800000000003</v>
      </c>
    </row>
    <row r="1379" spans="1:13">
      <c r="A1379" s="13" t="s">
        <v>50</v>
      </c>
      <c r="H1379" s="14"/>
      <c r="I1379" t="s">
        <v>51</v>
      </c>
      <c r="J1379" s="14"/>
      <c r="K1379" s="95">
        <v>0.05</v>
      </c>
      <c r="L1379" s="96"/>
      <c r="M1379" s="20">
        <f>K1379*12*I1345</f>
        <v>813.60000000000014</v>
      </c>
    </row>
    <row r="1380" spans="1:13">
      <c r="A1380" s="13" t="s">
        <v>52</v>
      </c>
      <c r="H1380" s="14"/>
      <c r="I1380" t="s">
        <v>36</v>
      </c>
      <c r="J1380" s="14"/>
      <c r="K1380" s="95">
        <v>0.39</v>
      </c>
      <c r="L1380" s="96"/>
      <c r="M1380" s="20">
        <f>K1380*12*I1345</f>
        <v>6346.08</v>
      </c>
    </row>
    <row r="1381" spans="1:13">
      <c r="A1381" s="13" t="s">
        <v>53</v>
      </c>
      <c r="H1381" s="14"/>
      <c r="I1381" t="s">
        <v>40</v>
      </c>
      <c r="J1381" s="14"/>
      <c r="K1381" s="97">
        <v>0.03</v>
      </c>
      <c r="L1381" s="98"/>
      <c r="M1381" s="22">
        <f>K1381*12*I1345</f>
        <v>488.15999999999997</v>
      </c>
    </row>
    <row r="1382" spans="1:13" ht="15.75">
      <c r="A1382" s="65" t="s">
        <v>84</v>
      </c>
      <c r="B1382" s="66"/>
      <c r="C1382" s="66"/>
      <c r="D1382" s="66"/>
      <c r="E1382" s="66"/>
      <c r="F1382" s="66"/>
      <c r="G1382" s="66"/>
      <c r="H1382" s="67"/>
      <c r="I1382" s="11"/>
      <c r="J1382" s="23"/>
      <c r="K1382" s="68">
        <f>K1383+K1384+K1386+K1388+K1389</f>
        <v>0.53</v>
      </c>
      <c r="L1382" s="69"/>
      <c r="M1382" s="49">
        <f>M1383+M1384+M1386+M1388+M1389</f>
        <v>8624.16</v>
      </c>
    </row>
    <row r="1383" spans="1:13">
      <c r="A1383" s="33" t="s">
        <v>54</v>
      </c>
      <c r="B1383" s="7"/>
      <c r="C1383" s="1"/>
      <c r="D1383" s="1"/>
      <c r="E1383" s="1"/>
      <c r="F1383" s="1"/>
      <c r="G1383" s="1"/>
      <c r="H1383" s="14"/>
      <c r="I1383" s="75" t="s">
        <v>55</v>
      </c>
      <c r="J1383" s="76"/>
      <c r="K1383" s="99">
        <v>0.37</v>
      </c>
      <c r="L1383" s="100"/>
      <c r="M1383" s="20">
        <f>K1383*12*I1345</f>
        <v>6020.6399999999994</v>
      </c>
    </row>
    <row r="1384" spans="1:13">
      <c r="A1384" s="33" t="s">
        <v>56</v>
      </c>
      <c r="B1384" s="7"/>
      <c r="C1384" s="1"/>
      <c r="D1384" s="1"/>
      <c r="E1384" s="1"/>
      <c r="F1384" s="1"/>
      <c r="G1384" s="1"/>
      <c r="H1384" s="14"/>
      <c r="I1384" s="75" t="s">
        <v>57</v>
      </c>
      <c r="J1384" s="76"/>
      <c r="K1384" s="77">
        <v>0.06</v>
      </c>
      <c r="L1384" s="78"/>
      <c r="M1384" s="20">
        <f>K1384*12*I1345</f>
        <v>976.31999999999994</v>
      </c>
    </row>
    <row r="1385" spans="1:13">
      <c r="A1385" s="33" t="s">
        <v>58</v>
      </c>
      <c r="B1385" s="7"/>
      <c r="C1385" s="1"/>
      <c r="D1385" s="1"/>
      <c r="E1385" s="1"/>
      <c r="F1385" s="1"/>
      <c r="G1385" s="1"/>
      <c r="H1385" s="14"/>
      <c r="I1385" s="36"/>
      <c r="J1385" s="27"/>
      <c r="K1385" s="34"/>
      <c r="L1385" s="55"/>
      <c r="M1385" s="20"/>
    </row>
    <row r="1386" spans="1:13">
      <c r="A1386" s="33" t="s">
        <v>59</v>
      </c>
      <c r="B1386" s="7"/>
      <c r="C1386" s="1"/>
      <c r="D1386" s="1"/>
      <c r="E1386" s="1"/>
      <c r="F1386" s="1"/>
      <c r="G1386" s="1"/>
      <c r="H1386" s="14"/>
      <c r="I1386" s="75" t="s">
        <v>60</v>
      </c>
      <c r="J1386" s="76"/>
      <c r="K1386" s="77">
        <v>0.04</v>
      </c>
      <c r="L1386" s="78"/>
      <c r="M1386" s="20">
        <f>K1386*12*I1345</f>
        <v>650.88</v>
      </c>
    </row>
    <row r="1387" spans="1:13">
      <c r="A1387" s="33" t="s">
        <v>61</v>
      </c>
      <c r="B1387" s="7"/>
      <c r="C1387" s="1"/>
      <c r="D1387" s="1"/>
      <c r="E1387" s="1"/>
      <c r="F1387" s="1"/>
      <c r="G1387" s="1"/>
      <c r="H1387" s="14"/>
      <c r="I1387" s="36"/>
      <c r="J1387" s="27"/>
      <c r="K1387" s="34"/>
      <c r="L1387" s="55"/>
      <c r="M1387" s="20"/>
    </row>
    <row r="1388" spans="1:13">
      <c r="A1388" s="33" t="s">
        <v>62</v>
      </c>
      <c r="B1388" s="7"/>
      <c r="C1388" s="1"/>
      <c r="D1388" s="1"/>
      <c r="E1388" s="1"/>
      <c r="F1388" s="1"/>
      <c r="G1388" s="1"/>
      <c r="H1388" s="14"/>
      <c r="I1388" s="75" t="s">
        <v>63</v>
      </c>
      <c r="J1388" s="76"/>
      <c r="K1388" s="77">
        <v>0.03</v>
      </c>
      <c r="L1388" s="78"/>
      <c r="M1388" s="20">
        <f>K1388*12*I1345</f>
        <v>488.15999999999997</v>
      </c>
    </row>
    <row r="1389" spans="1:13">
      <c r="A1389" s="42" t="s">
        <v>64</v>
      </c>
      <c r="B1389" s="7"/>
      <c r="C1389" s="1"/>
      <c r="D1389" s="1"/>
      <c r="E1389" s="1"/>
      <c r="F1389" s="1"/>
      <c r="G1389" s="1"/>
      <c r="H1389" s="14"/>
      <c r="I1389" s="75" t="s">
        <v>63</v>
      </c>
      <c r="J1389" s="76"/>
      <c r="K1389" s="79">
        <v>0.03</v>
      </c>
      <c r="L1389" s="80"/>
      <c r="M1389" s="22">
        <f>K1389*12*I1345</f>
        <v>488.15999999999997</v>
      </c>
    </row>
    <row r="1390" spans="1:13" ht="15.75">
      <c r="A1390" s="65" t="s">
        <v>0</v>
      </c>
      <c r="B1390" s="66"/>
      <c r="C1390" s="66"/>
      <c r="D1390" s="66"/>
      <c r="E1390" s="66"/>
      <c r="F1390" s="66"/>
      <c r="G1390" s="66"/>
      <c r="H1390" s="67"/>
      <c r="I1390" s="11" t="s">
        <v>65</v>
      </c>
      <c r="J1390" s="23"/>
      <c r="K1390" s="81">
        <v>0.15</v>
      </c>
      <c r="L1390" s="82"/>
      <c r="M1390" s="49">
        <f>K1390*12*I1345</f>
        <v>2440.7999999999997</v>
      </c>
    </row>
    <row r="1391" spans="1:13" ht="15.75">
      <c r="A1391" s="83" t="s">
        <v>85</v>
      </c>
      <c r="B1391" s="84"/>
      <c r="C1391" s="84"/>
      <c r="D1391" s="84"/>
      <c r="E1391" s="84"/>
      <c r="F1391" s="84"/>
      <c r="G1391" s="84"/>
      <c r="H1391" s="85"/>
      <c r="J1391" s="14"/>
      <c r="K1391" s="86"/>
      <c r="L1391" s="87"/>
      <c r="M1391" s="20"/>
    </row>
    <row r="1392" spans="1:13">
      <c r="A1392" s="13" t="s">
        <v>67</v>
      </c>
      <c r="D1392" s="5"/>
      <c r="H1392" s="14"/>
      <c r="J1392" s="14"/>
      <c r="K1392" s="37"/>
      <c r="L1392" s="38"/>
      <c r="M1392" s="20"/>
    </row>
    <row r="1393" spans="1:13">
      <c r="A1393" s="13" t="s">
        <v>68</v>
      </c>
      <c r="D1393" s="5"/>
      <c r="H1393" s="14"/>
      <c r="J1393" s="14"/>
      <c r="K1393" s="37"/>
      <c r="L1393" s="38"/>
      <c r="M1393" s="20"/>
    </row>
    <row r="1394" spans="1:13">
      <c r="A1394" s="13" t="s">
        <v>69</v>
      </c>
      <c r="D1394" s="5"/>
      <c r="H1394" s="14"/>
      <c r="J1394" s="14"/>
      <c r="K1394" s="37"/>
      <c r="L1394" s="38"/>
      <c r="M1394" s="20"/>
    </row>
    <row r="1395" spans="1:13">
      <c r="A1395" s="13" t="s">
        <v>70</v>
      </c>
      <c r="D1395" s="5"/>
      <c r="F1395" s="3"/>
      <c r="H1395" s="14"/>
      <c r="J1395" s="14"/>
      <c r="K1395" s="37"/>
      <c r="L1395" s="38"/>
      <c r="M1395" s="20"/>
    </row>
    <row r="1396" spans="1:13">
      <c r="A1396" s="13" t="s">
        <v>71</v>
      </c>
      <c r="H1396" s="14"/>
      <c r="J1396" s="14"/>
      <c r="K1396" s="88">
        <v>2.91</v>
      </c>
      <c r="L1396" s="89"/>
      <c r="M1396" s="47">
        <f>K1396*12*I1345</f>
        <v>47351.520000000004</v>
      </c>
    </row>
    <row r="1397" spans="1:13">
      <c r="A1397" s="13" t="s">
        <v>72</v>
      </c>
      <c r="H1397" s="14"/>
      <c r="J1397" s="14"/>
      <c r="L1397" s="14"/>
      <c r="M1397" s="20"/>
    </row>
    <row r="1398" spans="1:13">
      <c r="A1398" s="13" t="s">
        <v>73</v>
      </c>
      <c r="H1398" s="14"/>
      <c r="J1398" s="14"/>
      <c r="L1398" s="14"/>
      <c r="M1398" s="20"/>
    </row>
    <row r="1399" spans="1:13">
      <c r="A1399" s="15" t="s">
        <v>74</v>
      </c>
      <c r="B1399" s="9"/>
      <c r="C1399" s="9"/>
      <c r="D1399" s="9"/>
      <c r="E1399" s="9"/>
      <c r="F1399" s="9"/>
      <c r="G1399" s="9"/>
      <c r="H1399" s="16"/>
      <c r="I1399" s="9"/>
      <c r="J1399" s="16"/>
      <c r="K1399" s="9"/>
      <c r="L1399" s="16"/>
      <c r="M1399" s="22"/>
    </row>
    <row r="1400" spans="1:13">
      <c r="A1400" s="70" t="s">
        <v>66</v>
      </c>
      <c r="B1400" s="71"/>
      <c r="C1400" s="71"/>
      <c r="D1400" s="71"/>
      <c r="E1400" s="71"/>
      <c r="F1400" s="71"/>
      <c r="G1400" s="71"/>
      <c r="H1400" s="72"/>
      <c r="J1400" s="25"/>
      <c r="K1400" s="68">
        <f>K1351+K1358+K1364+K1367+K1368+K1390+K1382+K1396+K1361</f>
        <v>16.39</v>
      </c>
      <c r="L1400" s="69"/>
      <c r="M1400" s="22">
        <f>M1345+M1361+M1364+M1367+M1368+M1382+M1390+M1396</f>
        <v>266698.08</v>
      </c>
    </row>
    <row r="1401" spans="1:13">
      <c r="A1401" s="70" t="s">
        <v>4</v>
      </c>
      <c r="B1401" s="71"/>
      <c r="C1401" s="71"/>
      <c r="D1401" s="71"/>
      <c r="E1401" s="71"/>
      <c r="F1401" s="71"/>
      <c r="G1401" s="71"/>
      <c r="H1401" s="72"/>
      <c r="I1401" s="11"/>
      <c r="J1401" s="24"/>
      <c r="K1401" s="90">
        <v>12.78</v>
      </c>
      <c r="L1401" s="91"/>
      <c r="M1401" s="22">
        <f>K1401*12*I1345</f>
        <v>207956.15999999997</v>
      </c>
    </row>
    <row r="1402" spans="1:13" ht="15.75">
      <c r="A1402" s="65" t="s">
        <v>77</v>
      </c>
      <c r="B1402" s="66"/>
      <c r="C1402" s="66"/>
      <c r="D1402" s="66"/>
      <c r="E1402" s="66"/>
      <c r="F1402" s="66"/>
      <c r="G1402" s="66"/>
      <c r="H1402" s="67"/>
      <c r="I1402" s="11"/>
      <c r="J1402" s="23"/>
      <c r="K1402" s="68">
        <v>3.15</v>
      </c>
      <c r="L1402" s="69"/>
      <c r="M1402" s="22">
        <f>K1402*12*I1345</f>
        <v>51256.799999999996</v>
      </c>
    </row>
    <row r="1403" spans="1:13" ht="15.75">
      <c r="A1403" s="65" t="s">
        <v>78</v>
      </c>
      <c r="B1403" s="66"/>
      <c r="C1403" s="66"/>
      <c r="D1403" s="66"/>
      <c r="E1403" s="66"/>
      <c r="F1403" s="66"/>
      <c r="G1403" s="66"/>
      <c r="H1403" s="67"/>
      <c r="I1403" s="11"/>
      <c r="J1403" s="23"/>
      <c r="K1403" s="68">
        <v>0.99</v>
      </c>
      <c r="L1403" s="69"/>
      <c r="M1403" s="22">
        <f>K1403*12*I1345</f>
        <v>16109.279999999999</v>
      </c>
    </row>
    <row r="1404" spans="1:13">
      <c r="A1404" s="70" t="s">
        <v>2</v>
      </c>
      <c r="B1404" s="71"/>
      <c r="C1404" s="71"/>
      <c r="D1404" s="71"/>
      <c r="E1404" s="71"/>
      <c r="F1404" s="71"/>
      <c r="G1404" s="71"/>
      <c r="H1404" s="72"/>
      <c r="I1404" s="11"/>
      <c r="J1404" s="23"/>
      <c r="K1404" s="73">
        <v>1.29</v>
      </c>
      <c r="L1404" s="74"/>
      <c r="M1404" s="22">
        <f>K1404*12*I1345</f>
        <v>20990.880000000001</v>
      </c>
    </row>
    <row r="1405" spans="1:13">
      <c r="A1405" s="70" t="s">
        <v>75</v>
      </c>
      <c r="B1405" s="71"/>
      <c r="C1405" s="71"/>
      <c r="D1405" s="71"/>
      <c r="E1405" s="71"/>
      <c r="F1405" s="71"/>
      <c r="G1405" s="71"/>
      <c r="H1405" s="72"/>
      <c r="I1405" s="11"/>
      <c r="J1405" s="24"/>
      <c r="K1405" s="68">
        <f>K1400+K1402+K1403+K1404+K1401</f>
        <v>34.599999999999994</v>
      </c>
      <c r="L1405" s="69"/>
      <c r="M1405" s="22">
        <f>M1400+M1401+M1402+M1403+M1404</f>
        <v>563011.20000000007</v>
      </c>
    </row>
    <row r="1406" spans="1:13">
      <c r="A1406" s="61"/>
      <c r="B1406" s="61"/>
      <c r="C1406" s="61"/>
      <c r="D1406" s="61"/>
      <c r="E1406" s="61"/>
      <c r="F1406" s="61"/>
      <c r="G1406" s="61"/>
      <c r="H1406" s="61"/>
      <c r="I1406" s="2"/>
      <c r="J1406" s="8"/>
      <c r="K1406" s="62"/>
      <c r="L1406" s="62"/>
      <c r="M1406" s="2"/>
    </row>
    <row r="1407" spans="1:13">
      <c r="A1407" s="61"/>
      <c r="B1407" s="61"/>
      <c r="C1407" s="61"/>
      <c r="D1407" s="61"/>
      <c r="E1407" s="61"/>
      <c r="F1407" s="61"/>
      <c r="G1407" s="61"/>
      <c r="H1407" s="61"/>
      <c r="I1407" s="2"/>
      <c r="J1407" s="8"/>
      <c r="K1407" s="62"/>
      <c r="L1407" s="62"/>
      <c r="M1407" s="2"/>
    </row>
    <row r="1408" spans="1:13">
      <c r="A1408" s="101" t="s">
        <v>7</v>
      </c>
      <c r="B1408" s="101"/>
      <c r="C1408" s="101"/>
      <c r="D1408" s="101"/>
      <c r="E1408" s="101"/>
      <c r="F1408" s="101"/>
      <c r="G1408" s="101"/>
      <c r="H1408" s="101"/>
      <c r="I1408" s="101"/>
      <c r="J1408" s="101"/>
      <c r="K1408" s="101"/>
      <c r="L1408" s="101"/>
    </row>
    <row r="1409" spans="1:13">
      <c r="A1409" s="102" t="s">
        <v>76</v>
      </c>
      <c r="B1409" s="102"/>
      <c r="C1409" s="102"/>
      <c r="D1409" s="102"/>
      <c r="E1409" s="102"/>
      <c r="F1409" s="102"/>
      <c r="G1409" s="102"/>
      <c r="H1409" s="102"/>
      <c r="I1409" s="102"/>
      <c r="J1409" s="102"/>
      <c r="K1409" s="102"/>
      <c r="L1409" s="102"/>
      <c r="M1409" s="102"/>
    </row>
    <row r="1410" spans="1:13">
      <c r="A1410" s="103" t="s">
        <v>225</v>
      </c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</row>
    <row r="1411" spans="1:13">
      <c r="A1411" s="17"/>
      <c r="B1411" s="19"/>
      <c r="C1411" s="19" t="s">
        <v>8</v>
      </c>
      <c r="D1411" s="19"/>
      <c r="E1411" s="19"/>
      <c r="F1411" s="19"/>
      <c r="G1411" s="19"/>
      <c r="H1411" s="18"/>
      <c r="I1411" s="19" t="s">
        <v>9</v>
      </c>
      <c r="J1411" s="18"/>
      <c r="K1411" s="39" t="s">
        <v>10</v>
      </c>
      <c r="L1411" s="40"/>
      <c r="M1411" s="21"/>
    </row>
    <row r="1412" spans="1:13">
      <c r="A1412" s="13"/>
      <c r="B1412" s="2"/>
      <c r="C1412" s="2"/>
      <c r="D1412" s="2"/>
      <c r="E1412" s="2"/>
      <c r="F1412" s="2"/>
      <c r="G1412" s="2"/>
      <c r="H1412" s="14"/>
      <c r="I1412" s="2"/>
      <c r="J1412" s="14"/>
      <c r="K1412" s="26" t="s">
        <v>11</v>
      </c>
      <c r="L1412" s="27"/>
      <c r="M1412" s="45" t="s">
        <v>1</v>
      </c>
    </row>
    <row r="1413" spans="1:13">
      <c r="A1413" s="15"/>
      <c r="B1413" s="9"/>
      <c r="C1413" s="9"/>
      <c r="D1413" s="9"/>
      <c r="E1413" s="9"/>
      <c r="F1413" s="9"/>
      <c r="G1413" s="9"/>
      <c r="H1413" s="16"/>
      <c r="I1413" s="104" t="s">
        <v>87</v>
      </c>
      <c r="J1413" s="105"/>
      <c r="K1413" s="9" t="s">
        <v>12</v>
      </c>
      <c r="L1413" s="16"/>
      <c r="M1413" s="46" t="s">
        <v>86</v>
      </c>
    </row>
    <row r="1414" spans="1:13">
      <c r="A1414" s="70" t="s">
        <v>80</v>
      </c>
      <c r="B1414" s="71"/>
      <c r="C1414" s="71"/>
      <c r="D1414" s="71"/>
      <c r="E1414" s="71"/>
      <c r="F1414" s="71"/>
      <c r="G1414" s="71"/>
      <c r="H1414" s="72"/>
      <c r="I1414" s="106">
        <v>1405.9</v>
      </c>
      <c r="J1414" s="107"/>
      <c r="K1414" s="108">
        <f>K1420+K1427</f>
        <v>7.5</v>
      </c>
      <c r="L1414" s="109"/>
      <c r="M1414" s="22">
        <f>M1420+M1427</f>
        <v>126531.00000000001</v>
      </c>
    </row>
    <row r="1415" spans="1:13">
      <c r="A1415" s="28" t="s">
        <v>13</v>
      </c>
      <c r="F1415" s="2"/>
      <c r="H1415" s="14"/>
      <c r="J1415" s="14"/>
      <c r="L1415" s="14"/>
      <c r="M1415" s="20"/>
    </row>
    <row r="1416" spans="1:13">
      <c r="A1416" s="28" t="s">
        <v>14</v>
      </c>
      <c r="F1416" s="2"/>
      <c r="H1416" s="14"/>
      <c r="J1416" s="14"/>
      <c r="L1416" s="14"/>
      <c r="M1416" s="20"/>
    </row>
    <row r="1417" spans="1:13">
      <c r="A1417" s="29" t="s">
        <v>15</v>
      </c>
      <c r="B1417" s="4"/>
      <c r="C1417" s="4"/>
      <c r="D1417" s="4"/>
      <c r="E1417" s="4"/>
      <c r="F1417" s="6"/>
      <c r="G1417" s="4"/>
      <c r="H1417" s="30"/>
      <c r="J1417" s="14"/>
      <c r="L1417" s="14"/>
      <c r="M1417" s="20"/>
    </row>
    <row r="1418" spans="1:13">
      <c r="A1418" s="29" t="s">
        <v>16</v>
      </c>
      <c r="B1418" s="4"/>
      <c r="C1418" s="4"/>
      <c r="D1418" s="4"/>
      <c r="E1418" s="4"/>
      <c r="F1418" s="6"/>
      <c r="G1418" s="4"/>
      <c r="H1418" s="30"/>
      <c r="J1418" s="14"/>
      <c r="L1418" s="14"/>
      <c r="M1418" s="20"/>
    </row>
    <row r="1419" spans="1:13">
      <c r="A1419" s="29" t="s">
        <v>17</v>
      </c>
      <c r="B1419" s="4"/>
      <c r="C1419" s="4"/>
      <c r="D1419" s="4"/>
      <c r="E1419" s="4"/>
      <c r="F1419" s="6"/>
      <c r="G1419" s="4"/>
      <c r="H1419" s="30"/>
      <c r="J1419" s="14"/>
      <c r="L1419" s="14"/>
      <c r="M1419" s="20"/>
    </row>
    <row r="1420" spans="1:13">
      <c r="A1420" s="29" t="s">
        <v>18</v>
      </c>
      <c r="B1420" s="4"/>
      <c r="C1420" s="4"/>
      <c r="D1420" s="4"/>
      <c r="E1420" s="4"/>
      <c r="F1420" s="6"/>
      <c r="G1420" s="4"/>
      <c r="H1420" s="30"/>
      <c r="J1420" s="14"/>
      <c r="K1420" s="95">
        <v>4.12</v>
      </c>
      <c r="L1420" s="96"/>
      <c r="M1420" s="20">
        <f>K1420*I1414*12</f>
        <v>69507.696000000011</v>
      </c>
    </row>
    <row r="1421" spans="1:13">
      <c r="A1421" s="29" t="s">
        <v>19</v>
      </c>
      <c r="B1421" s="4"/>
      <c r="C1421" s="4"/>
      <c r="D1421" s="4"/>
      <c r="E1421" s="4"/>
      <c r="F1421" s="6"/>
      <c r="G1421" s="4"/>
      <c r="H1421" s="30"/>
      <c r="J1421" s="14"/>
      <c r="L1421" s="14"/>
      <c r="M1421" s="20"/>
    </row>
    <row r="1422" spans="1:13">
      <c r="A1422" s="29" t="s">
        <v>20</v>
      </c>
      <c r="B1422" s="4"/>
      <c r="C1422" s="4"/>
      <c r="D1422" s="4"/>
      <c r="E1422" s="4"/>
      <c r="F1422" s="6"/>
      <c r="G1422" s="4"/>
      <c r="H1422" s="30"/>
      <c r="J1422" s="14"/>
      <c r="L1422" s="14"/>
      <c r="M1422" s="20"/>
    </row>
    <row r="1423" spans="1:13">
      <c r="A1423" s="29" t="s">
        <v>21</v>
      </c>
      <c r="B1423" s="4"/>
      <c r="C1423" s="4"/>
      <c r="D1423" s="4"/>
      <c r="E1423" s="4"/>
      <c r="F1423" s="6"/>
      <c r="G1423" s="4"/>
      <c r="H1423" s="30"/>
      <c r="J1423" s="14"/>
      <c r="L1423" s="14"/>
      <c r="M1423" s="20"/>
    </row>
    <row r="1424" spans="1:13">
      <c r="A1424" s="28" t="s">
        <v>22</v>
      </c>
      <c r="B1424" s="4"/>
      <c r="C1424" s="4"/>
      <c r="D1424" s="4"/>
      <c r="E1424" s="4"/>
      <c r="F1424" s="6"/>
      <c r="G1424" s="4"/>
      <c r="H1424" s="30"/>
      <c r="J1424" s="14"/>
      <c r="L1424" s="14"/>
      <c r="M1424" s="20"/>
    </row>
    <row r="1425" spans="1:13">
      <c r="A1425" s="29" t="s">
        <v>23</v>
      </c>
      <c r="B1425" s="4"/>
      <c r="C1425" s="4"/>
      <c r="D1425" s="4"/>
      <c r="E1425" s="4"/>
      <c r="F1425" s="6"/>
      <c r="G1425" s="4"/>
      <c r="H1425" s="30"/>
      <c r="J1425" s="14"/>
      <c r="L1425" s="14"/>
      <c r="M1425" s="20"/>
    </row>
    <row r="1426" spans="1:13">
      <c r="A1426" s="29" t="s">
        <v>24</v>
      </c>
      <c r="B1426" s="4"/>
      <c r="C1426" s="4"/>
      <c r="D1426" s="4"/>
      <c r="E1426" s="4"/>
      <c r="F1426" s="6"/>
      <c r="G1426" s="4"/>
      <c r="H1426" s="30"/>
      <c r="J1426" s="14"/>
      <c r="L1426" s="14"/>
      <c r="M1426" s="20"/>
    </row>
    <row r="1427" spans="1:13">
      <c r="A1427" s="29" t="s">
        <v>25</v>
      </c>
      <c r="B1427" s="4"/>
      <c r="C1427" s="4"/>
      <c r="D1427" s="4"/>
      <c r="E1427" s="4"/>
      <c r="F1427" s="6"/>
      <c r="G1427" s="4"/>
      <c r="H1427" s="30"/>
      <c r="J1427" s="14"/>
      <c r="K1427" s="95">
        <v>3.38</v>
      </c>
      <c r="L1427" s="96"/>
      <c r="M1427" s="20">
        <f>K1427*I1414*12</f>
        <v>57023.304000000004</v>
      </c>
    </row>
    <row r="1428" spans="1:13">
      <c r="A1428" s="29" t="s">
        <v>26</v>
      </c>
      <c r="B1428" s="4"/>
      <c r="C1428" s="4"/>
      <c r="D1428" s="4"/>
      <c r="E1428" s="4"/>
      <c r="F1428" s="6"/>
      <c r="G1428" s="4"/>
      <c r="H1428" s="30"/>
      <c r="J1428" s="14"/>
      <c r="L1428" s="14"/>
      <c r="M1428" s="20"/>
    </row>
    <row r="1429" spans="1:13">
      <c r="A1429" s="31" t="s">
        <v>27</v>
      </c>
      <c r="B1429" s="10"/>
      <c r="C1429" s="10"/>
      <c r="D1429" s="10"/>
      <c r="E1429" s="10"/>
      <c r="F1429" s="10"/>
      <c r="G1429" s="10"/>
      <c r="H1429" s="32"/>
      <c r="I1429" s="9"/>
      <c r="J1429" s="16"/>
      <c r="K1429" s="9"/>
      <c r="L1429" s="16"/>
      <c r="M1429" s="22"/>
    </row>
    <row r="1430" spans="1:13" ht="15.75">
      <c r="A1430" s="65" t="s">
        <v>81</v>
      </c>
      <c r="B1430" s="66"/>
      <c r="C1430" s="66"/>
      <c r="D1430" s="66"/>
      <c r="E1430" s="66"/>
      <c r="F1430" s="66"/>
      <c r="G1430" s="66"/>
      <c r="H1430" s="67"/>
      <c r="I1430" s="11"/>
      <c r="J1430" s="23"/>
      <c r="K1430" s="63">
        <v>2.2400000000000002</v>
      </c>
      <c r="L1430" s="64"/>
      <c r="M1430" s="12">
        <f>K1430*12*I1414</f>
        <v>37790.592000000004</v>
      </c>
    </row>
    <row r="1431" spans="1:13">
      <c r="A1431" s="110" t="s">
        <v>82</v>
      </c>
      <c r="B1431" s="111"/>
      <c r="C1431" s="111"/>
      <c r="D1431" s="111"/>
      <c r="E1431" s="111"/>
      <c r="F1431" s="111"/>
      <c r="G1431" s="111"/>
      <c r="H1431" s="112"/>
      <c r="I1431" s="2" t="s">
        <v>28</v>
      </c>
      <c r="J1431" s="14"/>
      <c r="K1431" s="2"/>
      <c r="L1431" s="14"/>
      <c r="M1431" s="20"/>
    </row>
    <row r="1432" spans="1:13">
      <c r="A1432" s="13"/>
      <c r="B1432" s="2"/>
      <c r="C1432" s="2"/>
      <c r="D1432" s="2"/>
      <c r="E1432" s="2"/>
      <c r="F1432" s="2"/>
      <c r="G1432" s="2"/>
      <c r="H1432" s="14"/>
      <c r="I1432" s="2" t="s">
        <v>29</v>
      </c>
      <c r="J1432" s="14"/>
      <c r="K1432" s="2"/>
      <c r="L1432" s="14"/>
      <c r="M1432" s="20"/>
    </row>
    <row r="1433" spans="1:13">
      <c r="A1433" s="13"/>
      <c r="B1433" s="2"/>
      <c r="C1433" s="2"/>
      <c r="D1433" s="2"/>
      <c r="E1433" s="2"/>
      <c r="F1433" s="2"/>
      <c r="G1433" s="2"/>
      <c r="H1433" s="14"/>
      <c r="I1433" s="2" t="s">
        <v>30</v>
      </c>
      <c r="J1433" s="14"/>
      <c r="K1433" s="88">
        <v>1.1200000000000001</v>
      </c>
      <c r="L1433" s="89"/>
      <c r="M1433" s="20">
        <f>K1433*12*I1414</f>
        <v>18895.296000000002</v>
      </c>
    </row>
    <row r="1434" spans="1:13">
      <c r="A1434" s="13"/>
      <c r="B1434" s="2"/>
      <c r="C1434" s="2"/>
      <c r="D1434" s="2"/>
      <c r="E1434" s="2"/>
      <c r="F1434" s="2"/>
      <c r="G1434" s="2"/>
      <c r="H1434" s="14"/>
      <c r="I1434" s="2" t="s">
        <v>31</v>
      </c>
      <c r="J1434" s="14"/>
      <c r="K1434" s="2"/>
      <c r="L1434" s="14"/>
      <c r="M1434" s="20"/>
    </row>
    <row r="1435" spans="1:13">
      <c r="A1435" s="15"/>
      <c r="B1435" s="9"/>
      <c r="C1435" s="9"/>
      <c r="D1435" s="9"/>
      <c r="E1435" s="9"/>
      <c r="F1435" s="9"/>
      <c r="G1435" s="9"/>
      <c r="H1435" s="16"/>
      <c r="I1435" s="9" t="s">
        <v>32</v>
      </c>
      <c r="J1435" s="16"/>
      <c r="K1435" s="9"/>
      <c r="L1435" s="16"/>
      <c r="M1435" s="22"/>
    </row>
    <row r="1436" spans="1:13">
      <c r="A1436" s="70" t="s">
        <v>5</v>
      </c>
      <c r="B1436" s="71"/>
      <c r="C1436" s="71"/>
      <c r="D1436" s="71"/>
      <c r="E1436" s="71"/>
      <c r="F1436" s="71"/>
      <c r="G1436" s="71"/>
      <c r="H1436" s="72"/>
      <c r="I1436" s="41" t="s">
        <v>33</v>
      </c>
      <c r="J1436" s="23"/>
      <c r="K1436" s="68">
        <v>0.35</v>
      </c>
      <c r="L1436" s="69"/>
      <c r="M1436" s="12">
        <f>K1436*12*I1414</f>
        <v>5904.78</v>
      </c>
    </row>
    <row r="1437" spans="1:13">
      <c r="A1437" s="113" t="s">
        <v>83</v>
      </c>
      <c r="B1437" s="114"/>
      <c r="C1437" s="114"/>
      <c r="D1437" s="114"/>
      <c r="E1437" s="114"/>
      <c r="F1437" s="114"/>
      <c r="G1437" s="114"/>
      <c r="H1437" s="115"/>
      <c r="I1437" s="43"/>
      <c r="J1437" s="14"/>
      <c r="K1437" s="116">
        <f>K1438+K1446</f>
        <v>1.59</v>
      </c>
      <c r="L1437" s="117"/>
      <c r="M1437" s="48">
        <f>M1438+M1446</f>
        <v>26824.572</v>
      </c>
    </row>
    <row r="1438" spans="1:13">
      <c r="A1438" s="92" t="s">
        <v>34</v>
      </c>
      <c r="B1438" s="93"/>
      <c r="C1438" s="93"/>
      <c r="D1438" s="93"/>
      <c r="E1438" s="93"/>
      <c r="F1438" s="93"/>
      <c r="G1438" s="93"/>
      <c r="H1438" s="94"/>
      <c r="J1438" s="14"/>
      <c r="K1438" s="88">
        <f>K1439+K1440+K1441+K1443+K1445</f>
        <v>0.93</v>
      </c>
      <c r="L1438" s="89"/>
      <c r="M1438" s="47">
        <f>M1439+M1440+M1441+M1443+M1445</f>
        <v>15689.844000000001</v>
      </c>
    </row>
    <row r="1439" spans="1:13">
      <c r="A1439" s="13" t="s">
        <v>35</v>
      </c>
      <c r="H1439" s="14"/>
      <c r="I1439" t="s">
        <v>36</v>
      </c>
      <c r="J1439" s="14"/>
      <c r="K1439" s="95">
        <v>0.33</v>
      </c>
      <c r="L1439" s="96"/>
      <c r="M1439" s="20">
        <f>K1439*12*I1414</f>
        <v>5567.3640000000005</v>
      </c>
    </row>
    <row r="1440" spans="1:13">
      <c r="A1440" s="13" t="s">
        <v>37</v>
      </c>
      <c r="H1440" s="14"/>
      <c r="I1440" t="s">
        <v>38</v>
      </c>
      <c r="J1440" s="14"/>
      <c r="K1440" s="95">
        <v>0.15</v>
      </c>
      <c r="L1440" s="96"/>
      <c r="M1440" s="20">
        <f>K1440*12*I1414</f>
        <v>2530.62</v>
      </c>
    </row>
    <row r="1441" spans="1:13">
      <c r="A1441" s="13" t="s">
        <v>39</v>
      </c>
      <c r="H1441" s="14"/>
      <c r="I1441" t="s">
        <v>40</v>
      </c>
      <c r="J1441" s="14"/>
      <c r="K1441" s="95">
        <v>7.0000000000000007E-2</v>
      </c>
      <c r="L1441" s="96"/>
      <c r="M1441" s="20">
        <f>K1441*12*I1414</f>
        <v>1180.9560000000001</v>
      </c>
    </row>
    <row r="1442" spans="1:13">
      <c r="A1442" s="13" t="s">
        <v>41</v>
      </c>
      <c r="H1442" s="14"/>
      <c r="J1442" s="14"/>
      <c r="L1442" s="14"/>
      <c r="M1442" s="20"/>
    </row>
    <row r="1443" spans="1:13">
      <c r="A1443" s="13" t="s">
        <v>42</v>
      </c>
      <c r="H1443" s="14"/>
      <c r="I1443" t="s">
        <v>43</v>
      </c>
      <c r="J1443" s="14"/>
      <c r="K1443" s="95">
        <v>0.35</v>
      </c>
      <c r="L1443" s="96"/>
      <c r="M1443" s="20">
        <f>K1443*12*I1414</f>
        <v>5904.78</v>
      </c>
    </row>
    <row r="1444" spans="1:13">
      <c r="A1444" s="13" t="s">
        <v>44</v>
      </c>
      <c r="H1444" s="14"/>
      <c r="I1444" t="s">
        <v>45</v>
      </c>
      <c r="J1444" s="14"/>
      <c r="L1444" s="14"/>
      <c r="M1444" s="20"/>
    </row>
    <row r="1445" spans="1:13">
      <c r="A1445" s="13" t="s">
        <v>46</v>
      </c>
      <c r="H1445" s="14"/>
      <c r="I1445" t="s">
        <v>47</v>
      </c>
      <c r="J1445" s="14"/>
      <c r="K1445" s="95">
        <v>0.03</v>
      </c>
      <c r="L1445" s="96"/>
      <c r="M1445" s="20">
        <f>K1445*12*I1414</f>
        <v>506.12400000000002</v>
      </c>
    </row>
    <row r="1446" spans="1:13">
      <c r="A1446" s="92" t="s">
        <v>48</v>
      </c>
      <c r="B1446" s="93"/>
      <c r="C1446" s="93"/>
      <c r="D1446" s="93"/>
      <c r="E1446" s="93"/>
      <c r="F1446" s="93"/>
      <c r="G1446" s="93"/>
      <c r="H1446" s="94"/>
      <c r="J1446" s="14"/>
      <c r="K1446" s="88">
        <f>K1447+K1448+K1449+K1450</f>
        <v>0.66</v>
      </c>
      <c r="L1446" s="89"/>
      <c r="M1446" s="47">
        <f>M1447+M1448+M1449+M1450</f>
        <v>11134.728000000001</v>
      </c>
    </row>
    <row r="1447" spans="1:13">
      <c r="A1447" s="13" t="s">
        <v>49</v>
      </c>
      <c r="H1447" s="14"/>
      <c r="I1447" t="s">
        <v>40</v>
      </c>
      <c r="J1447" s="14"/>
      <c r="K1447" s="95">
        <v>0.19</v>
      </c>
      <c r="L1447" s="96"/>
      <c r="M1447" s="20">
        <f>K1447*12*I1414</f>
        <v>3205.4520000000007</v>
      </c>
    </row>
    <row r="1448" spans="1:13">
      <c r="A1448" s="13" t="s">
        <v>50</v>
      </c>
      <c r="H1448" s="14"/>
      <c r="I1448" t="s">
        <v>51</v>
      </c>
      <c r="J1448" s="14"/>
      <c r="K1448" s="95">
        <v>0.05</v>
      </c>
      <c r="L1448" s="96"/>
      <c r="M1448" s="20">
        <f>K1448*12*I1414</f>
        <v>843.54000000000019</v>
      </c>
    </row>
    <row r="1449" spans="1:13">
      <c r="A1449" s="13" t="s">
        <v>52</v>
      </c>
      <c r="H1449" s="14"/>
      <c r="I1449" t="s">
        <v>36</v>
      </c>
      <c r="J1449" s="14"/>
      <c r="K1449" s="95">
        <v>0.39</v>
      </c>
      <c r="L1449" s="96"/>
      <c r="M1449" s="20">
        <f>K1449*12*I1414</f>
        <v>6579.6120000000001</v>
      </c>
    </row>
    <row r="1450" spans="1:13">
      <c r="A1450" s="13" t="s">
        <v>53</v>
      </c>
      <c r="H1450" s="14"/>
      <c r="I1450" t="s">
        <v>40</v>
      </c>
      <c r="J1450" s="14"/>
      <c r="K1450" s="97">
        <v>0.03</v>
      </c>
      <c r="L1450" s="98"/>
      <c r="M1450" s="22">
        <f>K1450*12*I1414</f>
        <v>506.12400000000002</v>
      </c>
    </row>
    <row r="1451" spans="1:13" ht="15.75">
      <c r="A1451" s="65" t="s">
        <v>84</v>
      </c>
      <c r="B1451" s="66"/>
      <c r="C1451" s="66"/>
      <c r="D1451" s="66"/>
      <c r="E1451" s="66"/>
      <c r="F1451" s="66"/>
      <c r="G1451" s="66"/>
      <c r="H1451" s="67"/>
      <c r="I1451" s="11"/>
      <c r="J1451" s="23"/>
      <c r="K1451" s="68">
        <f>K1452+K1453+K1455+K1457+K1458</f>
        <v>0.53</v>
      </c>
      <c r="L1451" s="69"/>
      <c r="M1451" s="49">
        <f>M1452+M1453+M1455+M1457+M1458</f>
        <v>8941.5239999999994</v>
      </c>
    </row>
    <row r="1452" spans="1:13">
      <c r="A1452" s="33" t="s">
        <v>54</v>
      </c>
      <c r="B1452" s="7"/>
      <c r="C1452" s="1"/>
      <c r="D1452" s="1"/>
      <c r="E1452" s="1"/>
      <c r="F1452" s="1"/>
      <c r="G1452" s="1"/>
      <c r="H1452" s="14"/>
      <c r="I1452" s="75" t="s">
        <v>55</v>
      </c>
      <c r="J1452" s="76"/>
      <c r="K1452" s="99">
        <v>0.37</v>
      </c>
      <c r="L1452" s="100"/>
      <c r="M1452" s="20">
        <f>K1452*12*I1414</f>
        <v>6242.1959999999999</v>
      </c>
    </row>
    <row r="1453" spans="1:13">
      <c r="A1453" s="33" t="s">
        <v>56</v>
      </c>
      <c r="B1453" s="7"/>
      <c r="C1453" s="1"/>
      <c r="D1453" s="1"/>
      <c r="E1453" s="1"/>
      <c r="F1453" s="1"/>
      <c r="G1453" s="1"/>
      <c r="H1453" s="14"/>
      <c r="I1453" s="75" t="s">
        <v>57</v>
      </c>
      <c r="J1453" s="76"/>
      <c r="K1453" s="77">
        <v>0.06</v>
      </c>
      <c r="L1453" s="78"/>
      <c r="M1453" s="20">
        <f>K1453*12*I1414</f>
        <v>1012.248</v>
      </c>
    </row>
    <row r="1454" spans="1:13">
      <c r="A1454" s="33" t="s">
        <v>58</v>
      </c>
      <c r="B1454" s="7"/>
      <c r="C1454" s="1"/>
      <c r="D1454" s="1"/>
      <c r="E1454" s="1"/>
      <c r="F1454" s="1"/>
      <c r="G1454" s="1"/>
      <c r="H1454" s="14"/>
      <c r="I1454" s="36"/>
      <c r="J1454" s="27"/>
      <c r="K1454" s="34"/>
      <c r="L1454" s="60"/>
      <c r="M1454" s="20"/>
    </row>
    <row r="1455" spans="1:13">
      <c r="A1455" s="33" t="s">
        <v>59</v>
      </c>
      <c r="B1455" s="7"/>
      <c r="C1455" s="1"/>
      <c r="D1455" s="1"/>
      <c r="E1455" s="1"/>
      <c r="F1455" s="1"/>
      <c r="G1455" s="1"/>
      <c r="H1455" s="14"/>
      <c r="I1455" s="75" t="s">
        <v>60</v>
      </c>
      <c r="J1455" s="76"/>
      <c r="K1455" s="77">
        <v>0.04</v>
      </c>
      <c r="L1455" s="78"/>
      <c r="M1455" s="20">
        <f>K1455*12*I1414</f>
        <v>674.83199999999999</v>
      </c>
    </row>
    <row r="1456" spans="1:13">
      <c r="A1456" s="33" t="s">
        <v>61</v>
      </c>
      <c r="B1456" s="7"/>
      <c r="C1456" s="1"/>
      <c r="D1456" s="1"/>
      <c r="E1456" s="1"/>
      <c r="F1456" s="1"/>
      <c r="G1456" s="1"/>
      <c r="H1456" s="14"/>
      <c r="I1456" s="36"/>
      <c r="J1456" s="27"/>
      <c r="K1456" s="34"/>
      <c r="L1456" s="60"/>
      <c r="M1456" s="20"/>
    </row>
    <row r="1457" spans="1:13">
      <c r="A1457" s="33" t="s">
        <v>62</v>
      </c>
      <c r="B1457" s="7"/>
      <c r="C1457" s="1"/>
      <c r="D1457" s="1"/>
      <c r="E1457" s="1"/>
      <c r="F1457" s="1"/>
      <c r="G1457" s="1"/>
      <c r="H1457" s="14"/>
      <c r="I1457" s="75" t="s">
        <v>63</v>
      </c>
      <c r="J1457" s="76"/>
      <c r="K1457" s="77">
        <v>0.03</v>
      </c>
      <c r="L1457" s="78"/>
      <c r="M1457" s="20">
        <f>K1457*12*I1414</f>
        <v>506.12400000000002</v>
      </c>
    </row>
    <row r="1458" spans="1:13">
      <c r="A1458" s="42" t="s">
        <v>64</v>
      </c>
      <c r="B1458" s="7"/>
      <c r="C1458" s="1"/>
      <c r="D1458" s="1"/>
      <c r="E1458" s="1"/>
      <c r="F1458" s="1"/>
      <c r="G1458" s="1"/>
      <c r="H1458" s="14"/>
      <c r="I1458" s="75" t="s">
        <v>63</v>
      </c>
      <c r="J1458" s="76"/>
      <c r="K1458" s="79">
        <v>0.03</v>
      </c>
      <c r="L1458" s="80"/>
      <c r="M1458" s="22">
        <f>K1458*12*I1414</f>
        <v>506.12400000000002</v>
      </c>
    </row>
    <row r="1459" spans="1:13" ht="15.75">
      <c r="A1459" s="65" t="s">
        <v>0</v>
      </c>
      <c r="B1459" s="66"/>
      <c r="C1459" s="66"/>
      <c r="D1459" s="66"/>
      <c r="E1459" s="66"/>
      <c r="F1459" s="66"/>
      <c r="G1459" s="66"/>
      <c r="H1459" s="67"/>
      <c r="I1459" s="11" t="s">
        <v>65</v>
      </c>
      <c r="J1459" s="23"/>
      <c r="K1459" s="81">
        <v>0.15</v>
      </c>
      <c r="L1459" s="82"/>
      <c r="M1459" s="49">
        <f>K1459*12*I1414</f>
        <v>2530.62</v>
      </c>
    </row>
    <row r="1460" spans="1:13" ht="15.75">
      <c r="A1460" s="83" t="s">
        <v>85</v>
      </c>
      <c r="B1460" s="84"/>
      <c r="C1460" s="84"/>
      <c r="D1460" s="84"/>
      <c r="E1460" s="84"/>
      <c r="F1460" s="84"/>
      <c r="G1460" s="84"/>
      <c r="H1460" s="85"/>
      <c r="J1460" s="14"/>
      <c r="K1460" s="86"/>
      <c r="L1460" s="87"/>
      <c r="M1460" s="20"/>
    </row>
    <row r="1461" spans="1:13">
      <c r="A1461" s="13" t="s">
        <v>67</v>
      </c>
      <c r="D1461" s="5"/>
      <c r="H1461" s="14"/>
      <c r="J1461" s="14"/>
      <c r="K1461" s="37"/>
      <c r="L1461" s="59"/>
      <c r="M1461" s="20"/>
    </row>
    <row r="1462" spans="1:13">
      <c r="A1462" s="13" t="s">
        <v>68</v>
      </c>
      <c r="D1462" s="5"/>
      <c r="H1462" s="14"/>
      <c r="J1462" s="14"/>
      <c r="K1462" s="37"/>
      <c r="L1462" s="59"/>
      <c r="M1462" s="20"/>
    </row>
    <row r="1463" spans="1:13">
      <c r="A1463" s="13" t="s">
        <v>69</v>
      </c>
      <c r="D1463" s="5"/>
      <c r="H1463" s="14"/>
      <c r="J1463" s="14"/>
      <c r="K1463" s="37"/>
      <c r="L1463" s="59"/>
      <c r="M1463" s="20"/>
    </row>
    <row r="1464" spans="1:13">
      <c r="A1464" s="13" t="s">
        <v>70</v>
      </c>
      <c r="D1464" s="5"/>
      <c r="F1464" s="3"/>
      <c r="H1464" s="14"/>
      <c r="J1464" s="14"/>
      <c r="K1464" s="37"/>
      <c r="L1464" s="59"/>
      <c r="M1464" s="20"/>
    </row>
    <row r="1465" spans="1:13">
      <c r="A1465" s="13" t="s">
        <v>71</v>
      </c>
      <c r="H1465" s="14"/>
      <c r="J1465" s="14"/>
      <c r="K1465" s="88">
        <v>2.91</v>
      </c>
      <c r="L1465" s="89"/>
      <c r="M1465" s="47">
        <f>K1465*12*I1414</f>
        <v>49094.028000000006</v>
      </c>
    </row>
    <row r="1466" spans="1:13">
      <c r="A1466" s="13" t="s">
        <v>72</v>
      </c>
      <c r="H1466" s="14"/>
      <c r="J1466" s="14"/>
      <c r="L1466" s="14"/>
      <c r="M1466" s="20"/>
    </row>
    <row r="1467" spans="1:13">
      <c r="A1467" s="13" t="s">
        <v>73</v>
      </c>
      <c r="H1467" s="14"/>
      <c r="J1467" s="14"/>
      <c r="L1467" s="14"/>
      <c r="M1467" s="20"/>
    </row>
    <row r="1468" spans="1:13">
      <c r="A1468" s="15" t="s">
        <v>74</v>
      </c>
      <c r="B1468" s="9"/>
      <c r="C1468" s="9"/>
      <c r="D1468" s="9"/>
      <c r="E1468" s="9"/>
      <c r="F1468" s="9"/>
      <c r="G1468" s="9"/>
      <c r="H1468" s="16"/>
      <c r="I1468" s="9"/>
      <c r="J1468" s="16"/>
      <c r="K1468" s="9"/>
      <c r="L1468" s="16"/>
      <c r="M1468" s="22"/>
    </row>
    <row r="1469" spans="1:13">
      <c r="A1469" s="70" t="s">
        <v>66</v>
      </c>
      <c r="B1469" s="71"/>
      <c r="C1469" s="71"/>
      <c r="D1469" s="71"/>
      <c r="E1469" s="71"/>
      <c r="F1469" s="71"/>
      <c r="G1469" s="71"/>
      <c r="H1469" s="72"/>
      <c r="J1469" s="25"/>
      <c r="K1469" s="68">
        <f>K1420+K1427+K1433+K1436+K1437+K1459+K1451+K1465+K1430</f>
        <v>16.39</v>
      </c>
      <c r="L1469" s="69"/>
      <c r="M1469" s="22">
        <f>M1414+M1430+M1433+M1436+M1437+M1451+M1459+M1465</f>
        <v>276512.41200000001</v>
      </c>
    </row>
    <row r="1470" spans="1:13">
      <c r="A1470" s="70" t="s">
        <v>4</v>
      </c>
      <c r="B1470" s="71"/>
      <c r="C1470" s="71"/>
      <c r="D1470" s="71"/>
      <c r="E1470" s="71"/>
      <c r="F1470" s="71"/>
      <c r="G1470" s="71"/>
      <c r="H1470" s="72"/>
      <c r="I1470" s="11"/>
      <c r="J1470" s="24"/>
      <c r="K1470" s="90">
        <v>6.79</v>
      </c>
      <c r="L1470" s="91"/>
      <c r="M1470" s="22">
        <f>K1470*12*I1414</f>
        <v>114552.73200000002</v>
      </c>
    </row>
    <row r="1471" spans="1:13" ht="15.75">
      <c r="A1471" s="65" t="s">
        <v>77</v>
      </c>
      <c r="B1471" s="66"/>
      <c r="C1471" s="66"/>
      <c r="D1471" s="66"/>
      <c r="E1471" s="66"/>
      <c r="F1471" s="66"/>
      <c r="G1471" s="66"/>
      <c r="H1471" s="67"/>
      <c r="I1471" s="11"/>
      <c r="J1471" s="23"/>
      <c r="K1471" s="68">
        <v>3.15</v>
      </c>
      <c r="L1471" s="69"/>
      <c r="M1471" s="22">
        <f>K1471*12*I1414</f>
        <v>53143.02</v>
      </c>
    </row>
    <row r="1472" spans="1:13" ht="15.75">
      <c r="A1472" s="65" t="s">
        <v>78</v>
      </c>
      <c r="B1472" s="66"/>
      <c r="C1472" s="66"/>
      <c r="D1472" s="66"/>
      <c r="E1472" s="66"/>
      <c r="F1472" s="66"/>
      <c r="G1472" s="66"/>
      <c r="H1472" s="67"/>
      <c r="I1472" s="11"/>
      <c r="J1472" s="23"/>
      <c r="K1472" s="68">
        <v>0.99</v>
      </c>
      <c r="L1472" s="69"/>
      <c r="M1472" s="22">
        <f>K1472*12*I1414</f>
        <v>16702.092000000001</v>
      </c>
    </row>
    <row r="1473" spans="1:13">
      <c r="A1473" s="70" t="s">
        <v>2</v>
      </c>
      <c r="B1473" s="71"/>
      <c r="C1473" s="71"/>
      <c r="D1473" s="71"/>
      <c r="E1473" s="71"/>
      <c r="F1473" s="71"/>
      <c r="G1473" s="71"/>
      <c r="H1473" s="72"/>
      <c r="I1473" s="11"/>
      <c r="J1473" s="23"/>
      <c r="K1473" s="73">
        <v>1.29</v>
      </c>
      <c r="L1473" s="74"/>
      <c r="M1473" s="22">
        <f>K1473*12*I1414</f>
        <v>21763.332000000002</v>
      </c>
    </row>
    <row r="1474" spans="1:13">
      <c r="A1474" s="70" t="s">
        <v>75</v>
      </c>
      <c r="B1474" s="71"/>
      <c r="C1474" s="71"/>
      <c r="D1474" s="71"/>
      <c r="E1474" s="71"/>
      <c r="F1474" s="71"/>
      <c r="G1474" s="71"/>
      <c r="H1474" s="72"/>
      <c r="I1474" s="11"/>
      <c r="J1474" s="24"/>
      <c r="K1474" s="68">
        <f>K1469+K1471+K1472+K1473+K1470</f>
        <v>28.609999999999996</v>
      </c>
      <c r="L1474" s="69"/>
      <c r="M1474" s="22">
        <f>M1469+M1470+M1471+M1472+M1473</f>
        <v>482673.58800000005</v>
      </c>
    </row>
    <row r="1475" spans="1:13">
      <c r="A1475" s="61"/>
      <c r="B1475" s="61"/>
      <c r="C1475" s="61"/>
      <c r="D1475" s="61"/>
      <c r="E1475" s="61"/>
      <c r="F1475" s="61"/>
      <c r="G1475" s="61"/>
      <c r="H1475" s="61"/>
      <c r="I1475" s="2"/>
      <c r="J1475" s="8"/>
      <c r="K1475" s="62"/>
      <c r="L1475" s="62"/>
      <c r="M1475" s="2"/>
    </row>
    <row r="1477" spans="1:13">
      <c r="A1477" s="101" t="s">
        <v>7</v>
      </c>
      <c r="B1477" s="101"/>
      <c r="C1477" s="101"/>
      <c r="D1477" s="101"/>
      <c r="E1477" s="101"/>
      <c r="F1477" s="101"/>
      <c r="G1477" s="101"/>
      <c r="H1477" s="101"/>
      <c r="I1477" s="101"/>
      <c r="J1477" s="101"/>
      <c r="K1477" s="101"/>
      <c r="L1477" s="101"/>
    </row>
    <row r="1478" spans="1:13">
      <c r="A1478" s="102" t="s">
        <v>76</v>
      </c>
      <c r="B1478" s="102"/>
      <c r="C1478" s="102"/>
      <c r="D1478" s="102"/>
      <c r="E1478" s="102"/>
      <c r="F1478" s="102"/>
      <c r="G1478" s="102"/>
      <c r="H1478" s="102"/>
      <c r="I1478" s="102"/>
      <c r="J1478" s="102"/>
      <c r="K1478" s="102"/>
      <c r="L1478" s="102"/>
      <c r="M1478" s="102"/>
    </row>
    <row r="1479" spans="1:13">
      <c r="A1479" s="103" t="s">
        <v>112</v>
      </c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</row>
    <row r="1480" spans="1:13">
      <c r="A1480" s="17"/>
      <c r="B1480" s="19"/>
      <c r="C1480" s="19" t="s">
        <v>8</v>
      </c>
      <c r="D1480" s="19"/>
      <c r="E1480" s="19"/>
      <c r="F1480" s="19"/>
      <c r="G1480" s="19"/>
      <c r="H1480" s="18"/>
      <c r="I1480" s="19" t="s">
        <v>9</v>
      </c>
      <c r="J1480" s="18"/>
      <c r="K1480" s="39" t="s">
        <v>10</v>
      </c>
      <c r="L1480" s="40"/>
      <c r="M1480" s="21"/>
    </row>
    <row r="1481" spans="1:13">
      <c r="A1481" s="13"/>
      <c r="B1481" s="2"/>
      <c r="C1481" s="2"/>
      <c r="D1481" s="2"/>
      <c r="E1481" s="2"/>
      <c r="F1481" s="2"/>
      <c r="G1481" s="2"/>
      <c r="H1481" s="14"/>
      <c r="I1481" s="2"/>
      <c r="J1481" s="14"/>
      <c r="K1481" s="26" t="s">
        <v>11</v>
      </c>
      <c r="L1481" s="27"/>
      <c r="M1481" s="45" t="s">
        <v>1</v>
      </c>
    </row>
    <row r="1482" spans="1:13">
      <c r="A1482" s="15"/>
      <c r="B1482" s="9"/>
      <c r="C1482" s="9"/>
      <c r="D1482" s="9"/>
      <c r="E1482" s="9"/>
      <c r="F1482" s="9"/>
      <c r="G1482" s="9"/>
      <c r="H1482" s="16"/>
      <c r="I1482" s="104" t="s">
        <v>87</v>
      </c>
      <c r="J1482" s="105"/>
      <c r="K1482" s="9" t="s">
        <v>12</v>
      </c>
      <c r="L1482" s="16"/>
      <c r="M1482" s="46" t="s">
        <v>86</v>
      </c>
    </row>
    <row r="1483" spans="1:13">
      <c r="A1483" s="70" t="s">
        <v>80</v>
      </c>
      <c r="B1483" s="71"/>
      <c r="C1483" s="71"/>
      <c r="D1483" s="71"/>
      <c r="E1483" s="71"/>
      <c r="F1483" s="71"/>
      <c r="G1483" s="71"/>
      <c r="H1483" s="72"/>
      <c r="I1483" s="106">
        <v>1275.3</v>
      </c>
      <c r="J1483" s="107"/>
      <c r="K1483" s="108">
        <f>K1489+K1496</f>
        <v>7.5</v>
      </c>
      <c r="L1483" s="109"/>
      <c r="M1483" s="22">
        <f>M1489+M1496</f>
        <v>114777</v>
      </c>
    </row>
    <row r="1484" spans="1:13">
      <c r="A1484" s="28" t="s">
        <v>13</v>
      </c>
      <c r="F1484" s="2"/>
      <c r="H1484" s="14"/>
      <c r="J1484" s="14"/>
      <c r="L1484" s="14"/>
      <c r="M1484" s="20"/>
    </row>
    <row r="1485" spans="1:13">
      <c r="A1485" s="28" t="s">
        <v>14</v>
      </c>
      <c r="F1485" s="2"/>
      <c r="H1485" s="14"/>
      <c r="J1485" s="14"/>
      <c r="L1485" s="14"/>
      <c r="M1485" s="20"/>
    </row>
    <row r="1486" spans="1:13">
      <c r="A1486" s="29" t="s">
        <v>15</v>
      </c>
      <c r="B1486" s="4"/>
      <c r="C1486" s="4"/>
      <c r="D1486" s="4"/>
      <c r="E1486" s="4"/>
      <c r="F1486" s="6"/>
      <c r="G1486" s="4"/>
      <c r="H1486" s="30"/>
      <c r="J1486" s="14"/>
      <c r="L1486" s="14"/>
      <c r="M1486" s="20"/>
    </row>
    <row r="1487" spans="1:13">
      <c r="A1487" s="29" t="s">
        <v>16</v>
      </c>
      <c r="B1487" s="4"/>
      <c r="C1487" s="4"/>
      <c r="D1487" s="4"/>
      <c r="E1487" s="4"/>
      <c r="F1487" s="6"/>
      <c r="G1487" s="4"/>
      <c r="H1487" s="30"/>
      <c r="J1487" s="14"/>
      <c r="L1487" s="14"/>
      <c r="M1487" s="20"/>
    </row>
    <row r="1488" spans="1:13">
      <c r="A1488" s="29" t="s">
        <v>17</v>
      </c>
      <c r="B1488" s="4"/>
      <c r="C1488" s="4"/>
      <c r="D1488" s="4"/>
      <c r="E1488" s="4"/>
      <c r="F1488" s="6"/>
      <c r="G1488" s="4"/>
      <c r="H1488" s="30"/>
      <c r="J1488" s="14"/>
      <c r="L1488" s="14"/>
      <c r="M1488" s="20"/>
    </row>
    <row r="1489" spans="1:13">
      <c r="A1489" s="29" t="s">
        <v>18</v>
      </c>
      <c r="B1489" s="4"/>
      <c r="C1489" s="4"/>
      <c r="D1489" s="4"/>
      <c r="E1489" s="4"/>
      <c r="F1489" s="6"/>
      <c r="G1489" s="4"/>
      <c r="H1489" s="30"/>
      <c r="J1489" s="14"/>
      <c r="K1489" s="95">
        <v>4.12</v>
      </c>
      <c r="L1489" s="96"/>
      <c r="M1489" s="20">
        <f>K1489*I1483*12</f>
        <v>63050.831999999995</v>
      </c>
    </row>
    <row r="1490" spans="1:13">
      <c r="A1490" s="29" t="s">
        <v>19</v>
      </c>
      <c r="B1490" s="4"/>
      <c r="C1490" s="4"/>
      <c r="D1490" s="4"/>
      <c r="E1490" s="4"/>
      <c r="F1490" s="6"/>
      <c r="G1490" s="4"/>
      <c r="H1490" s="30"/>
      <c r="J1490" s="14"/>
      <c r="L1490" s="14"/>
      <c r="M1490" s="20"/>
    </row>
    <row r="1491" spans="1:13">
      <c r="A1491" s="29" t="s">
        <v>20</v>
      </c>
      <c r="B1491" s="4"/>
      <c r="C1491" s="4"/>
      <c r="D1491" s="4"/>
      <c r="E1491" s="4"/>
      <c r="F1491" s="6"/>
      <c r="G1491" s="4"/>
      <c r="H1491" s="30"/>
      <c r="J1491" s="14"/>
      <c r="L1491" s="14"/>
      <c r="M1491" s="20"/>
    </row>
    <row r="1492" spans="1:13">
      <c r="A1492" s="29" t="s">
        <v>21</v>
      </c>
      <c r="B1492" s="4"/>
      <c r="C1492" s="4"/>
      <c r="D1492" s="4"/>
      <c r="E1492" s="4"/>
      <c r="F1492" s="6"/>
      <c r="G1492" s="4"/>
      <c r="H1492" s="30"/>
      <c r="J1492" s="14"/>
      <c r="L1492" s="14"/>
      <c r="M1492" s="20"/>
    </row>
    <row r="1493" spans="1:13">
      <c r="A1493" s="28" t="s">
        <v>22</v>
      </c>
      <c r="B1493" s="4"/>
      <c r="C1493" s="4"/>
      <c r="D1493" s="4"/>
      <c r="E1493" s="4"/>
      <c r="F1493" s="6"/>
      <c r="G1493" s="4"/>
      <c r="H1493" s="30"/>
      <c r="J1493" s="14"/>
      <c r="L1493" s="14"/>
      <c r="M1493" s="20"/>
    </row>
    <row r="1494" spans="1:13">
      <c r="A1494" s="29" t="s">
        <v>23</v>
      </c>
      <c r="B1494" s="4"/>
      <c r="C1494" s="4"/>
      <c r="D1494" s="4"/>
      <c r="E1494" s="4"/>
      <c r="F1494" s="6"/>
      <c r="G1494" s="4"/>
      <c r="H1494" s="30"/>
      <c r="J1494" s="14"/>
      <c r="L1494" s="14"/>
      <c r="M1494" s="20"/>
    </row>
    <row r="1495" spans="1:13">
      <c r="A1495" s="29" t="s">
        <v>24</v>
      </c>
      <c r="B1495" s="4"/>
      <c r="C1495" s="4"/>
      <c r="D1495" s="4"/>
      <c r="E1495" s="4"/>
      <c r="F1495" s="6"/>
      <c r="G1495" s="4"/>
      <c r="H1495" s="30"/>
      <c r="J1495" s="14"/>
      <c r="L1495" s="14"/>
      <c r="M1495" s="20"/>
    </row>
    <row r="1496" spans="1:13">
      <c r="A1496" s="29" t="s">
        <v>25</v>
      </c>
      <c r="B1496" s="4"/>
      <c r="C1496" s="4"/>
      <c r="D1496" s="4"/>
      <c r="E1496" s="4"/>
      <c r="F1496" s="6"/>
      <c r="G1496" s="4"/>
      <c r="H1496" s="30"/>
      <c r="J1496" s="14"/>
      <c r="K1496" s="95">
        <v>3.38</v>
      </c>
      <c r="L1496" s="96"/>
      <c r="M1496" s="20">
        <f>K1496*I1483*12</f>
        <v>51726.168000000005</v>
      </c>
    </row>
    <row r="1497" spans="1:13">
      <c r="A1497" s="29" t="s">
        <v>26</v>
      </c>
      <c r="B1497" s="4"/>
      <c r="C1497" s="4"/>
      <c r="D1497" s="4"/>
      <c r="E1497" s="4"/>
      <c r="F1497" s="6"/>
      <c r="G1497" s="4"/>
      <c r="H1497" s="30"/>
      <c r="J1497" s="14"/>
      <c r="L1497" s="14"/>
      <c r="M1497" s="20"/>
    </row>
    <row r="1498" spans="1:13">
      <c r="A1498" s="31" t="s">
        <v>27</v>
      </c>
      <c r="B1498" s="10"/>
      <c r="C1498" s="10"/>
      <c r="D1498" s="10"/>
      <c r="E1498" s="10"/>
      <c r="F1498" s="10"/>
      <c r="G1498" s="10"/>
      <c r="H1498" s="32"/>
      <c r="I1498" s="9"/>
      <c r="J1498" s="16"/>
      <c r="K1498" s="9"/>
      <c r="L1498" s="16"/>
      <c r="M1498" s="22"/>
    </row>
    <row r="1499" spans="1:13" ht="15.75">
      <c r="A1499" s="65" t="s">
        <v>81</v>
      </c>
      <c r="B1499" s="66"/>
      <c r="C1499" s="66"/>
      <c r="D1499" s="66"/>
      <c r="E1499" s="66"/>
      <c r="F1499" s="66"/>
      <c r="G1499" s="66"/>
      <c r="H1499" s="67"/>
      <c r="I1499" s="11"/>
      <c r="J1499" s="23"/>
      <c r="K1499" s="63">
        <v>2.2400000000000002</v>
      </c>
      <c r="L1499" s="64"/>
      <c r="M1499" s="12">
        <f>K1499*12*I1483</f>
        <v>34280.063999999998</v>
      </c>
    </row>
    <row r="1500" spans="1:13">
      <c r="A1500" s="110" t="s">
        <v>82</v>
      </c>
      <c r="B1500" s="111"/>
      <c r="C1500" s="111"/>
      <c r="D1500" s="111"/>
      <c r="E1500" s="111"/>
      <c r="F1500" s="111"/>
      <c r="G1500" s="111"/>
      <c r="H1500" s="112"/>
      <c r="I1500" s="2" t="s">
        <v>28</v>
      </c>
      <c r="J1500" s="14"/>
      <c r="K1500" s="2"/>
      <c r="L1500" s="14"/>
      <c r="M1500" s="20"/>
    </row>
    <row r="1501" spans="1:13">
      <c r="A1501" s="13"/>
      <c r="B1501" s="2"/>
      <c r="C1501" s="2"/>
      <c r="D1501" s="2"/>
      <c r="E1501" s="2"/>
      <c r="F1501" s="2"/>
      <c r="G1501" s="2"/>
      <c r="H1501" s="14"/>
      <c r="I1501" s="2" t="s">
        <v>29</v>
      </c>
      <c r="J1501" s="14"/>
      <c r="K1501" s="2"/>
      <c r="L1501" s="14"/>
      <c r="M1501" s="20"/>
    </row>
    <row r="1502" spans="1:13">
      <c r="A1502" s="13"/>
      <c r="B1502" s="2"/>
      <c r="C1502" s="2"/>
      <c r="D1502" s="2"/>
      <c r="E1502" s="2"/>
      <c r="F1502" s="2"/>
      <c r="G1502" s="2"/>
      <c r="H1502" s="14"/>
      <c r="I1502" s="2" t="s">
        <v>30</v>
      </c>
      <c r="J1502" s="14"/>
      <c r="K1502" s="88">
        <v>1.1200000000000001</v>
      </c>
      <c r="L1502" s="89"/>
      <c r="M1502" s="20">
        <f>K1502*12*I1483</f>
        <v>17140.031999999999</v>
      </c>
    </row>
    <row r="1503" spans="1:13">
      <c r="A1503" s="13"/>
      <c r="B1503" s="2"/>
      <c r="C1503" s="2"/>
      <c r="D1503" s="2"/>
      <c r="E1503" s="2"/>
      <c r="F1503" s="2"/>
      <c r="G1503" s="2"/>
      <c r="H1503" s="14"/>
      <c r="I1503" s="2" t="s">
        <v>31</v>
      </c>
      <c r="J1503" s="14"/>
      <c r="K1503" s="2"/>
      <c r="L1503" s="14"/>
      <c r="M1503" s="20"/>
    </row>
    <row r="1504" spans="1:13">
      <c r="A1504" s="15"/>
      <c r="B1504" s="9"/>
      <c r="C1504" s="9"/>
      <c r="D1504" s="9"/>
      <c r="E1504" s="9"/>
      <c r="F1504" s="9"/>
      <c r="G1504" s="9"/>
      <c r="H1504" s="16"/>
      <c r="I1504" s="9" t="s">
        <v>32</v>
      </c>
      <c r="J1504" s="16"/>
      <c r="K1504" s="9"/>
      <c r="L1504" s="16"/>
      <c r="M1504" s="22"/>
    </row>
    <row r="1505" spans="1:13">
      <c r="A1505" s="70" t="s">
        <v>5</v>
      </c>
      <c r="B1505" s="71"/>
      <c r="C1505" s="71"/>
      <c r="D1505" s="71"/>
      <c r="E1505" s="71"/>
      <c r="F1505" s="71"/>
      <c r="G1505" s="71"/>
      <c r="H1505" s="72"/>
      <c r="I1505" s="41" t="s">
        <v>33</v>
      </c>
      <c r="J1505" s="23"/>
      <c r="K1505" s="68">
        <v>0.35</v>
      </c>
      <c r="L1505" s="69"/>
      <c r="M1505" s="12">
        <f>K1505*12*I1483</f>
        <v>5356.2599999999993</v>
      </c>
    </row>
    <row r="1506" spans="1:13">
      <c r="A1506" s="113" t="s">
        <v>83</v>
      </c>
      <c r="B1506" s="114"/>
      <c r="C1506" s="114"/>
      <c r="D1506" s="114"/>
      <c r="E1506" s="114"/>
      <c r="F1506" s="114"/>
      <c r="G1506" s="114"/>
      <c r="H1506" s="115"/>
      <c r="I1506" s="43"/>
      <c r="J1506" s="14"/>
      <c r="K1506" s="116">
        <f>K1507+K1515</f>
        <v>1.59</v>
      </c>
      <c r="L1506" s="117"/>
      <c r="M1506" s="48">
        <f>M1507+M1515</f>
        <v>24332.723999999998</v>
      </c>
    </row>
    <row r="1507" spans="1:13">
      <c r="A1507" s="92" t="s">
        <v>34</v>
      </c>
      <c r="B1507" s="93"/>
      <c r="C1507" s="93"/>
      <c r="D1507" s="93"/>
      <c r="E1507" s="93"/>
      <c r="F1507" s="93"/>
      <c r="G1507" s="93"/>
      <c r="H1507" s="94"/>
      <c r="J1507" s="14"/>
      <c r="K1507" s="88">
        <f>K1508+K1509+K1510+K1512+K1514</f>
        <v>0.93</v>
      </c>
      <c r="L1507" s="89"/>
      <c r="M1507" s="47">
        <f>M1508+M1509+M1510+M1512+M1514</f>
        <v>14232.347999999998</v>
      </c>
    </row>
    <row r="1508" spans="1:13">
      <c r="A1508" s="13" t="s">
        <v>35</v>
      </c>
      <c r="H1508" s="14"/>
      <c r="I1508" t="s">
        <v>36</v>
      </c>
      <c r="J1508" s="14"/>
      <c r="K1508" s="95">
        <v>0.33</v>
      </c>
      <c r="L1508" s="96"/>
      <c r="M1508" s="20">
        <f>K1508*12*I1483</f>
        <v>5050.1880000000001</v>
      </c>
    </row>
    <row r="1509" spans="1:13">
      <c r="A1509" s="13" t="s">
        <v>37</v>
      </c>
      <c r="H1509" s="14"/>
      <c r="I1509" t="s">
        <v>38</v>
      </c>
      <c r="J1509" s="14"/>
      <c r="K1509" s="95">
        <v>0.15</v>
      </c>
      <c r="L1509" s="96"/>
      <c r="M1509" s="20">
        <f>K1509*12*I1483</f>
        <v>2295.5399999999995</v>
      </c>
    </row>
    <row r="1510" spans="1:13">
      <c r="A1510" s="13" t="s">
        <v>39</v>
      </c>
      <c r="H1510" s="14"/>
      <c r="I1510" t="s">
        <v>40</v>
      </c>
      <c r="J1510" s="14"/>
      <c r="K1510" s="95">
        <v>7.0000000000000007E-2</v>
      </c>
      <c r="L1510" s="96"/>
      <c r="M1510" s="20">
        <f>K1510*12*I1483</f>
        <v>1071.252</v>
      </c>
    </row>
    <row r="1511" spans="1:13">
      <c r="A1511" s="13" t="s">
        <v>41</v>
      </c>
      <c r="H1511" s="14"/>
      <c r="J1511" s="14"/>
      <c r="L1511" s="14"/>
      <c r="M1511" s="20"/>
    </row>
    <row r="1512" spans="1:13">
      <c r="A1512" s="13" t="s">
        <v>42</v>
      </c>
      <c r="H1512" s="14"/>
      <c r="I1512" t="s">
        <v>43</v>
      </c>
      <c r="J1512" s="14"/>
      <c r="K1512" s="95">
        <v>0.35</v>
      </c>
      <c r="L1512" s="96"/>
      <c r="M1512" s="20">
        <f>K1512*12*I1483</f>
        <v>5356.2599999999993</v>
      </c>
    </row>
    <row r="1513" spans="1:13">
      <c r="A1513" s="13" t="s">
        <v>44</v>
      </c>
      <c r="H1513" s="14"/>
      <c r="I1513" t="s">
        <v>45</v>
      </c>
      <c r="J1513" s="14"/>
      <c r="L1513" s="14"/>
      <c r="M1513" s="20"/>
    </row>
    <row r="1514" spans="1:13">
      <c r="A1514" s="13" t="s">
        <v>46</v>
      </c>
      <c r="H1514" s="14"/>
      <c r="I1514" t="s">
        <v>47</v>
      </c>
      <c r="J1514" s="14"/>
      <c r="K1514" s="95">
        <v>0.03</v>
      </c>
      <c r="L1514" s="96"/>
      <c r="M1514" s="20">
        <f>K1514*12*I1483</f>
        <v>459.10799999999995</v>
      </c>
    </row>
    <row r="1515" spans="1:13">
      <c r="A1515" s="92" t="s">
        <v>48</v>
      </c>
      <c r="B1515" s="93"/>
      <c r="C1515" s="93"/>
      <c r="D1515" s="93"/>
      <c r="E1515" s="93"/>
      <c r="F1515" s="93"/>
      <c r="G1515" s="93"/>
      <c r="H1515" s="94"/>
      <c r="J1515" s="14"/>
      <c r="K1515" s="88">
        <f>K1516+K1517+K1518+K1519</f>
        <v>0.66</v>
      </c>
      <c r="L1515" s="89"/>
      <c r="M1515" s="47">
        <f>M1516+M1517+M1518+M1519</f>
        <v>10100.376</v>
      </c>
    </row>
    <row r="1516" spans="1:13">
      <c r="A1516" s="13" t="s">
        <v>49</v>
      </c>
      <c r="H1516" s="14"/>
      <c r="I1516" t="s">
        <v>40</v>
      </c>
      <c r="J1516" s="14"/>
      <c r="K1516" s="95">
        <v>0.19</v>
      </c>
      <c r="L1516" s="96"/>
      <c r="M1516" s="20">
        <f>K1516*12*I1483</f>
        <v>2907.6840000000002</v>
      </c>
    </row>
    <row r="1517" spans="1:13">
      <c r="A1517" s="13" t="s">
        <v>50</v>
      </c>
      <c r="H1517" s="14"/>
      <c r="I1517" t="s">
        <v>51</v>
      </c>
      <c r="J1517" s="14"/>
      <c r="K1517" s="95">
        <v>0.05</v>
      </c>
      <c r="L1517" s="96"/>
      <c r="M1517" s="20">
        <f>K1517*12*I1483</f>
        <v>765.18000000000006</v>
      </c>
    </row>
    <row r="1518" spans="1:13">
      <c r="A1518" s="13" t="s">
        <v>52</v>
      </c>
      <c r="H1518" s="14"/>
      <c r="I1518" t="s">
        <v>36</v>
      </c>
      <c r="J1518" s="14"/>
      <c r="K1518" s="95">
        <v>0.39</v>
      </c>
      <c r="L1518" s="96"/>
      <c r="M1518" s="20">
        <f>K1518*12*I1483</f>
        <v>5968.4039999999995</v>
      </c>
    </row>
    <row r="1519" spans="1:13">
      <c r="A1519" s="13" t="s">
        <v>53</v>
      </c>
      <c r="H1519" s="14"/>
      <c r="I1519" t="s">
        <v>40</v>
      </c>
      <c r="J1519" s="14"/>
      <c r="K1519" s="97">
        <v>0.03</v>
      </c>
      <c r="L1519" s="98"/>
      <c r="M1519" s="22">
        <f>K1519*12*I1483</f>
        <v>459.10799999999995</v>
      </c>
    </row>
    <row r="1520" spans="1:13" ht="15.75">
      <c r="A1520" s="65" t="s">
        <v>84</v>
      </c>
      <c r="B1520" s="66"/>
      <c r="C1520" s="66"/>
      <c r="D1520" s="66"/>
      <c r="E1520" s="66"/>
      <c r="F1520" s="66"/>
      <c r="G1520" s="66"/>
      <c r="H1520" s="67"/>
      <c r="I1520" s="11"/>
      <c r="J1520" s="23"/>
      <c r="K1520" s="68">
        <f>K1521+K1522+K1524+K1526+K1527</f>
        <v>0.53</v>
      </c>
      <c r="L1520" s="69"/>
      <c r="M1520" s="49">
        <f>M1521+M1522+M1524+M1526+M1527</f>
        <v>8110.9079999999994</v>
      </c>
    </row>
    <row r="1521" spans="1:13">
      <c r="A1521" s="33" t="s">
        <v>54</v>
      </c>
      <c r="B1521" s="7"/>
      <c r="C1521" s="1"/>
      <c r="D1521" s="1"/>
      <c r="E1521" s="1"/>
      <c r="F1521" s="1"/>
      <c r="G1521" s="1"/>
      <c r="H1521" s="14"/>
      <c r="I1521" s="75" t="s">
        <v>55</v>
      </c>
      <c r="J1521" s="76"/>
      <c r="K1521" s="99">
        <v>0.37</v>
      </c>
      <c r="L1521" s="100"/>
      <c r="M1521" s="20">
        <f>K1521*12*I1483</f>
        <v>5662.3319999999994</v>
      </c>
    </row>
    <row r="1522" spans="1:13">
      <c r="A1522" s="33" t="s">
        <v>56</v>
      </c>
      <c r="B1522" s="7"/>
      <c r="C1522" s="1"/>
      <c r="D1522" s="1"/>
      <c r="E1522" s="1"/>
      <c r="F1522" s="1"/>
      <c r="G1522" s="1"/>
      <c r="H1522" s="14"/>
      <c r="I1522" s="75" t="s">
        <v>57</v>
      </c>
      <c r="J1522" s="76"/>
      <c r="K1522" s="77">
        <v>0.06</v>
      </c>
      <c r="L1522" s="78"/>
      <c r="M1522" s="20">
        <f>K1522*12*I1483</f>
        <v>918.21599999999989</v>
      </c>
    </row>
    <row r="1523" spans="1:13">
      <c r="A1523" s="33" t="s">
        <v>58</v>
      </c>
      <c r="B1523" s="7"/>
      <c r="C1523" s="1"/>
      <c r="D1523" s="1"/>
      <c r="E1523" s="1"/>
      <c r="F1523" s="1"/>
      <c r="G1523" s="1"/>
      <c r="H1523" s="14"/>
      <c r="I1523" s="36"/>
      <c r="J1523" s="27"/>
      <c r="K1523" s="34"/>
      <c r="L1523" s="55"/>
      <c r="M1523" s="20"/>
    </row>
    <row r="1524" spans="1:13">
      <c r="A1524" s="33" t="s">
        <v>59</v>
      </c>
      <c r="B1524" s="7"/>
      <c r="C1524" s="1"/>
      <c r="D1524" s="1"/>
      <c r="E1524" s="1"/>
      <c r="F1524" s="1"/>
      <c r="G1524" s="1"/>
      <c r="H1524" s="14"/>
      <c r="I1524" s="75" t="s">
        <v>60</v>
      </c>
      <c r="J1524" s="76"/>
      <c r="K1524" s="77">
        <v>0.04</v>
      </c>
      <c r="L1524" s="78"/>
      <c r="M1524" s="20">
        <f>K1524*12*I1483</f>
        <v>612.14400000000001</v>
      </c>
    </row>
    <row r="1525" spans="1:13">
      <c r="A1525" s="33" t="s">
        <v>61</v>
      </c>
      <c r="B1525" s="7"/>
      <c r="C1525" s="1"/>
      <c r="D1525" s="1"/>
      <c r="E1525" s="1"/>
      <c r="F1525" s="1"/>
      <c r="G1525" s="1"/>
      <c r="H1525" s="14"/>
      <c r="I1525" s="36"/>
      <c r="J1525" s="27"/>
      <c r="K1525" s="34"/>
      <c r="L1525" s="55"/>
      <c r="M1525" s="20"/>
    </row>
    <row r="1526" spans="1:13">
      <c r="A1526" s="33" t="s">
        <v>62</v>
      </c>
      <c r="B1526" s="7"/>
      <c r="C1526" s="1"/>
      <c r="D1526" s="1"/>
      <c r="E1526" s="1"/>
      <c r="F1526" s="1"/>
      <c r="G1526" s="1"/>
      <c r="H1526" s="14"/>
      <c r="I1526" s="75" t="s">
        <v>63</v>
      </c>
      <c r="J1526" s="76"/>
      <c r="K1526" s="77">
        <v>0.03</v>
      </c>
      <c r="L1526" s="78"/>
      <c r="M1526" s="20">
        <f>K1526*12*I1483</f>
        <v>459.10799999999995</v>
      </c>
    </row>
    <row r="1527" spans="1:13">
      <c r="A1527" s="42" t="s">
        <v>64</v>
      </c>
      <c r="B1527" s="7"/>
      <c r="C1527" s="1"/>
      <c r="D1527" s="1"/>
      <c r="E1527" s="1"/>
      <c r="F1527" s="1"/>
      <c r="G1527" s="1"/>
      <c r="H1527" s="14"/>
      <c r="I1527" s="75" t="s">
        <v>63</v>
      </c>
      <c r="J1527" s="76"/>
      <c r="K1527" s="79">
        <v>0.03</v>
      </c>
      <c r="L1527" s="80"/>
      <c r="M1527" s="22">
        <f>K1527*12*I1483</f>
        <v>459.10799999999995</v>
      </c>
    </row>
    <row r="1528" spans="1:13" ht="15.75">
      <c r="A1528" s="65" t="s">
        <v>0</v>
      </c>
      <c r="B1528" s="66"/>
      <c r="C1528" s="66"/>
      <c r="D1528" s="66"/>
      <c r="E1528" s="66"/>
      <c r="F1528" s="66"/>
      <c r="G1528" s="66"/>
      <c r="H1528" s="67"/>
      <c r="I1528" s="11" t="s">
        <v>65</v>
      </c>
      <c r="J1528" s="23"/>
      <c r="K1528" s="81">
        <v>0.15</v>
      </c>
      <c r="L1528" s="82"/>
      <c r="M1528" s="49">
        <f>K1528*12*I1483</f>
        <v>2295.5399999999995</v>
      </c>
    </row>
    <row r="1529" spans="1:13" ht="15.75">
      <c r="A1529" s="83" t="s">
        <v>85</v>
      </c>
      <c r="B1529" s="84"/>
      <c r="C1529" s="84"/>
      <c r="D1529" s="84"/>
      <c r="E1529" s="84"/>
      <c r="F1529" s="84"/>
      <c r="G1529" s="84"/>
      <c r="H1529" s="85"/>
      <c r="J1529" s="14"/>
      <c r="K1529" s="86"/>
      <c r="L1529" s="87"/>
      <c r="M1529" s="20"/>
    </row>
    <row r="1530" spans="1:13">
      <c r="A1530" s="13" t="s">
        <v>67</v>
      </c>
      <c r="D1530" s="5"/>
      <c r="H1530" s="14"/>
      <c r="J1530" s="14"/>
      <c r="K1530" s="37"/>
      <c r="L1530" s="38"/>
      <c r="M1530" s="20"/>
    </row>
    <row r="1531" spans="1:13">
      <c r="A1531" s="13" t="s">
        <v>68</v>
      </c>
      <c r="D1531" s="5"/>
      <c r="H1531" s="14"/>
      <c r="J1531" s="14"/>
      <c r="K1531" s="37"/>
      <c r="L1531" s="38"/>
      <c r="M1531" s="20"/>
    </row>
    <row r="1532" spans="1:13">
      <c r="A1532" s="13" t="s">
        <v>69</v>
      </c>
      <c r="D1532" s="5"/>
      <c r="H1532" s="14"/>
      <c r="J1532" s="14"/>
      <c r="K1532" s="37"/>
      <c r="L1532" s="38"/>
      <c r="M1532" s="20"/>
    </row>
    <row r="1533" spans="1:13">
      <c r="A1533" s="13" t="s">
        <v>70</v>
      </c>
      <c r="D1533" s="5"/>
      <c r="F1533" s="3"/>
      <c r="H1533" s="14"/>
      <c r="J1533" s="14"/>
      <c r="K1533" s="37"/>
      <c r="L1533" s="38"/>
      <c r="M1533" s="20"/>
    </row>
    <row r="1534" spans="1:13">
      <c r="A1534" s="13" t="s">
        <v>71</v>
      </c>
      <c r="H1534" s="14"/>
      <c r="J1534" s="14"/>
      <c r="K1534" s="88">
        <v>2.91</v>
      </c>
      <c r="L1534" s="89"/>
      <c r="M1534" s="47">
        <f>K1534*12*I1483</f>
        <v>44533.476000000002</v>
      </c>
    </row>
    <row r="1535" spans="1:13">
      <c r="A1535" s="13" t="s">
        <v>72</v>
      </c>
      <c r="H1535" s="14"/>
      <c r="J1535" s="14"/>
      <c r="L1535" s="14"/>
      <c r="M1535" s="20"/>
    </row>
    <row r="1536" spans="1:13">
      <c r="A1536" s="13" t="s">
        <v>73</v>
      </c>
      <c r="H1536" s="14"/>
      <c r="J1536" s="14"/>
      <c r="L1536" s="14"/>
      <c r="M1536" s="20"/>
    </row>
    <row r="1537" spans="1:13">
      <c r="A1537" s="15" t="s">
        <v>74</v>
      </c>
      <c r="B1537" s="9"/>
      <c r="C1537" s="9"/>
      <c r="D1537" s="9"/>
      <c r="E1537" s="9"/>
      <c r="F1537" s="9"/>
      <c r="G1537" s="9"/>
      <c r="H1537" s="16"/>
      <c r="I1537" s="9"/>
      <c r="J1537" s="16"/>
      <c r="K1537" s="9"/>
      <c r="L1537" s="16"/>
      <c r="M1537" s="22"/>
    </row>
    <row r="1538" spans="1:13">
      <c r="A1538" s="70" t="s">
        <v>66</v>
      </c>
      <c r="B1538" s="71"/>
      <c r="C1538" s="71"/>
      <c r="D1538" s="71"/>
      <c r="E1538" s="71"/>
      <c r="F1538" s="71"/>
      <c r="G1538" s="71"/>
      <c r="H1538" s="72"/>
      <c r="J1538" s="25"/>
      <c r="K1538" s="68">
        <f>K1489+K1496+K1502+K1505+K1506+K1528+K1520+K1534+K1499</f>
        <v>16.39</v>
      </c>
      <c r="L1538" s="69"/>
      <c r="M1538" s="22">
        <f>M1483+M1499+M1502+M1505+M1506+M1520+M1528+M1534</f>
        <v>250826.00400000002</v>
      </c>
    </row>
    <row r="1539" spans="1:13">
      <c r="A1539" s="70" t="s">
        <v>4</v>
      </c>
      <c r="B1539" s="71"/>
      <c r="C1539" s="71"/>
      <c r="D1539" s="71"/>
      <c r="E1539" s="71"/>
      <c r="F1539" s="71"/>
      <c r="G1539" s="71"/>
      <c r="H1539" s="72"/>
      <c r="I1539" s="11"/>
      <c r="J1539" s="24"/>
      <c r="K1539" s="90">
        <v>8.98</v>
      </c>
      <c r="L1539" s="91"/>
      <c r="M1539" s="22">
        <f>K1539*12*I1483</f>
        <v>137426.32800000001</v>
      </c>
    </row>
    <row r="1540" spans="1:13" ht="15.75">
      <c r="A1540" s="65" t="s">
        <v>77</v>
      </c>
      <c r="B1540" s="66"/>
      <c r="C1540" s="66"/>
      <c r="D1540" s="66"/>
      <c r="E1540" s="66"/>
      <c r="F1540" s="66"/>
      <c r="G1540" s="66"/>
      <c r="H1540" s="67"/>
      <c r="I1540" s="11"/>
      <c r="J1540" s="23"/>
      <c r="K1540" s="68">
        <v>3.15</v>
      </c>
      <c r="L1540" s="69"/>
      <c r="M1540" s="22">
        <f>K1540*12*I1483</f>
        <v>48206.34</v>
      </c>
    </row>
    <row r="1541" spans="1:13" ht="15.75">
      <c r="A1541" s="65" t="s">
        <v>78</v>
      </c>
      <c r="B1541" s="66"/>
      <c r="C1541" s="66"/>
      <c r="D1541" s="66"/>
      <c r="E1541" s="66"/>
      <c r="F1541" s="66"/>
      <c r="G1541" s="66"/>
      <c r="H1541" s="67"/>
      <c r="I1541" s="11"/>
      <c r="J1541" s="23"/>
      <c r="K1541" s="68">
        <v>0.99</v>
      </c>
      <c r="L1541" s="69"/>
      <c r="M1541" s="22">
        <f>K1541*12*I1483</f>
        <v>15150.563999999998</v>
      </c>
    </row>
    <row r="1542" spans="1:13">
      <c r="A1542" s="70" t="s">
        <v>2</v>
      </c>
      <c r="B1542" s="71"/>
      <c r="C1542" s="71"/>
      <c r="D1542" s="71"/>
      <c r="E1542" s="71"/>
      <c r="F1542" s="71"/>
      <c r="G1542" s="71"/>
      <c r="H1542" s="72"/>
      <c r="I1542" s="11"/>
      <c r="J1542" s="23"/>
      <c r="K1542" s="73">
        <v>1.29</v>
      </c>
      <c r="L1542" s="74"/>
      <c r="M1542" s="22">
        <f>K1542*12*I1483</f>
        <v>19741.644</v>
      </c>
    </row>
    <row r="1543" spans="1:13">
      <c r="A1543" s="70" t="s">
        <v>75</v>
      </c>
      <c r="B1543" s="71"/>
      <c r="C1543" s="71"/>
      <c r="D1543" s="71"/>
      <c r="E1543" s="71"/>
      <c r="F1543" s="71"/>
      <c r="G1543" s="71"/>
      <c r="H1543" s="72"/>
      <c r="I1543" s="11"/>
      <c r="J1543" s="24"/>
      <c r="K1543" s="68">
        <f>K1538+K1540+K1541+K1542+K1539</f>
        <v>30.799999999999997</v>
      </c>
      <c r="L1543" s="69"/>
      <c r="M1543" s="22">
        <f>M1538+M1539+M1540+M1541+M1542</f>
        <v>471350.88</v>
      </c>
    </row>
    <row r="1545" spans="1:13">
      <c r="A1545" s="101" t="s">
        <v>7</v>
      </c>
      <c r="B1545" s="101"/>
      <c r="C1545" s="101"/>
      <c r="D1545" s="101"/>
      <c r="E1545" s="101"/>
      <c r="F1545" s="101"/>
      <c r="G1545" s="101"/>
      <c r="H1545" s="101"/>
      <c r="I1545" s="101"/>
      <c r="J1545" s="101"/>
      <c r="K1545" s="101"/>
      <c r="L1545" s="101"/>
    </row>
    <row r="1546" spans="1:13">
      <c r="A1546" s="102" t="s">
        <v>76</v>
      </c>
      <c r="B1546" s="102"/>
      <c r="C1546" s="102"/>
      <c r="D1546" s="102"/>
      <c r="E1546" s="102"/>
      <c r="F1546" s="102"/>
      <c r="G1546" s="102"/>
      <c r="H1546" s="102"/>
      <c r="I1546" s="102"/>
      <c r="J1546" s="102"/>
      <c r="K1546" s="102"/>
      <c r="L1546" s="102"/>
      <c r="M1546" s="102"/>
    </row>
    <row r="1547" spans="1:13">
      <c r="A1547" s="103" t="s">
        <v>113</v>
      </c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</row>
    <row r="1548" spans="1:13">
      <c r="A1548" s="17"/>
      <c r="B1548" s="19"/>
      <c r="C1548" s="19" t="s">
        <v>8</v>
      </c>
      <c r="D1548" s="19"/>
      <c r="E1548" s="19"/>
      <c r="F1548" s="19"/>
      <c r="G1548" s="19"/>
      <c r="H1548" s="18"/>
      <c r="I1548" s="19" t="s">
        <v>9</v>
      </c>
      <c r="J1548" s="18"/>
      <c r="K1548" s="39" t="s">
        <v>10</v>
      </c>
      <c r="L1548" s="40"/>
      <c r="M1548" s="21"/>
    </row>
    <row r="1549" spans="1:13">
      <c r="A1549" s="13"/>
      <c r="B1549" s="2"/>
      <c r="C1549" s="2"/>
      <c r="D1549" s="2"/>
      <c r="E1549" s="2"/>
      <c r="F1549" s="2"/>
      <c r="G1549" s="2"/>
      <c r="H1549" s="14"/>
      <c r="I1549" s="2"/>
      <c r="J1549" s="14"/>
      <c r="K1549" s="26" t="s">
        <v>11</v>
      </c>
      <c r="L1549" s="27"/>
      <c r="M1549" s="45" t="s">
        <v>1</v>
      </c>
    </row>
    <row r="1550" spans="1:13">
      <c r="A1550" s="15"/>
      <c r="B1550" s="9"/>
      <c r="C1550" s="9"/>
      <c r="D1550" s="9"/>
      <c r="E1550" s="9"/>
      <c r="F1550" s="9"/>
      <c r="G1550" s="9"/>
      <c r="H1550" s="16"/>
      <c r="I1550" s="104" t="s">
        <v>87</v>
      </c>
      <c r="J1550" s="105"/>
      <c r="K1550" s="9" t="s">
        <v>12</v>
      </c>
      <c r="L1550" s="16"/>
      <c r="M1550" s="46" t="s">
        <v>86</v>
      </c>
    </row>
    <row r="1551" spans="1:13">
      <c r="A1551" s="70" t="s">
        <v>80</v>
      </c>
      <c r="B1551" s="71"/>
      <c r="C1551" s="71"/>
      <c r="D1551" s="71"/>
      <c r="E1551" s="71"/>
      <c r="F1551" s="71"/>
      <c r="G1551" s="71"/>
      <c r="H1551" s="72"/>
      <c r="I1551" s="106">
        <v>1563.4</v>
      </c>
      <c r="J1551" s="107"/>
      <c r="K1551" s="108">
        <f>K1557+K1564</f>
        <v>7.5</v>
      </c>
      <c r="L1551" s="109"/>
      <c r="M1551" s="22">
        <f>M1557+M1564</f>
        <v>140706</v>
      </c>
    </row>
    <row r="1552" spans="1:13">
      <c r="A1552" s="28" t="s">
        <v>13</v>
      </c>
      <c r="F1552" s="2"/>
      <c r="H1552" s="14"/>
      <c r="J1552" s="14"/>
      <c r="L1552" s="14"/>
      <c r="M1552" s="20"/>
    </row>
    <row r="1553" spans="1:13">
      <c r="A1553" s="28" t="s">
        <v>14</v>
      </c>
      <c r="F1553" s="2"/>
      <c r="H1553" s="14"/>
      <c r="J1553" s="14"/>
      <c r="L1553" s="14"/>
      <c r="M1553" s="20"/>
    </row>
    <row r="1554" spans="1:13">
      <c r="A1554" s="29" t="s">
        <v>15</v>
      </c>
      <c r="B1554" s="4"/>
      <c r="C1554" s="4"/>
      <c r="D1554" s="4"/>
      <c r="E1554" s="4"/>
      <c r="F1554" s="6"/>
      <c r="G1554" s="4"/>
      <c r="H1554" s="30"/>
      <c r="J1554" s="14"/>
      <c r="L1554" s="14"/>
      <c r="M1554" s="20"/>
    </row>
    <row r="1555" spans="1:13">
      <c r="A1555" s="29" t="s">
        <v>16</v>
      </c>
      <c r="B1555" s="4"/>
      <c r="C1555" s="4"/>
      <c r="D1555" s="4"/>
      <c r="E1555" s="4"/>
      <c r="F1555" s="6"/>
      <c r="G1555" s="4"/>
      <c r="H1555" s="30"/>
      <c r="J1555" s="14"/>
      <c r="L1555" s="14"/>
      <c r="M1555" s="20"/>
    </row>
    <row r="1556" spans="1:13">
      <c r="A1556" s="29" t="s">
        <v>17</v>
      </c>
      <c r="B1556" s="4"/>
      <c r="C1556" s="4"/>
      <c r="D1556" s="4"/>
      <c r="E1556" s="4"/>
      <c r="F1556" s="6"/>
      <c r="G1556" s="4"/>
      <c r="H1556" s="30"/>
      <c r="J1556" s="14"/>
      <c r="L1556" s="14"/>
      <c r="M1556" s="20"/>
    </row>
    <row r="1557" spans="1:13">
      <c r="A1557" s="29" t="s">
        <v>18</v>
      </c>
      <c r="B1557" s="4"/>
      <c r="C1557" s="4"/>
      <c r="D1557" s="4"/>
      <c r="E1557" s="4"/>
      <c r="F1557" s="6"/>
      <c r="G1557" s="4"/>
      <c r="H1557" s="30"/>
      <c r="J1557" s="14"/>
      <c r="K1557" s="95">
        <v>4.12</v>
      </c>
      <c r="L1557" s="96"/>
      <c r="M1557" s="20">
        <f>K1557*I1551*12</f>
        <v>77294.496000000014</v>
      </c>
    </row>
    <row r="1558" spans="1:13">
      <c r="A1558" s="29" t="s">
        <v>19</v>
      </c>
      <c r="B1558" s="4"/>
      <c r="C1558" s="4"/>
      <c r="D1558" s="4"/>
      <c r="E1558" s="4"/>
      <c r="F1558" s="6"/>
      <c r="G1558" s="4"/>
      <c r="H1558" s="30"/>
      <c r="J1558" s="14"/>
      <c r="L1558" s="14"/>
      <c r="M1558" s="20"/>
    </row>
    <row r="1559" spans="1:13">
      <c r="A1559" s="29" t="s">
        <v>20</v>
      </c>
      <c r="B1559" s="4"/>
      <c r="C1559" s="4"/>
      <c r="D1559" s="4"/>
      <c r="E1559" s="4"/>
      <c r="F1559" s="6"/>
      <c r="G1559" s="4"/>
      <c r="H1559" s="30"/>
      <c r="J1559" s="14"/>
      <c r="L1559" s="14"/>
      <c r="M1559" s="20"/>
    </row>
    <row r="1560" spans="1:13">
      <c r="A1560" s="29" t="s">
        <v>21</v>
      </c>
      <c r="B1560" s="4"/>
      <c r="C1560" s="4"/>
      <c r="D1560" s="4"/>
      <c r="E1560" s="4"/>
      <c r="F1560" s="6"/>
      <c r="G1560" s="4"/>
      <c r="H1560" s="30"/>
      <c r="J1560" s="14"/>
      <c r="L1560" s="14"/>
      <c r="M1560" s="20"/>
    </row>
    <row r="1561" spans="1:13">
      <c r="A1561" s="28" t="s">
        <v>22</v>
      </c>
      <c r="B1561" s="4"/>
      <c r="C1561" s="4"/>
      <c r="D1561" s="4"/>
      <c r="E1561" s="4"/>
      <c r="F1561" s="6"/>
      <c r="G1561" s="4"/>
      <c r="H1561" s="30"/>
      <c r="J1561" s="14"/>
      <c r="L1561" s="14"/>
      <c r="M1561" s="20"/>
    </row>
    <row r="1562" spans="1:13">
      <c r="A1562" s="29" t="s">
        <v>23</v>
      </c>
      <c r="B1562" s="4"/>
      <c r="C1562" s="4"/>
      <c r="D1562" s="4"/>
      <c r="E1562" s="4"/>
      <c r="F1562" s="6"/>
      <c r="G1562" s="4"/>
      <c r="H1562" s="30"/>
      <c r="J1562" s="14"/>
      <c r="L1562" s="14"/>
      <c r="M1562" s="20"/>
    </row>
    <row r="1563" spans="1:13">
      <c r="A1563" s="29" t="s">
        <v>24</v>
      </c>
      <c r="B1563" s="4"/>
      <c r="C1563" s="4"/>
      <c r="D1563" s="4"/>
      <c r="E1563" s="4"/>
      <c r="F1563" s="6"/>
      <c r="G1563" s="4"/>
      <c r="H1563" s="30"/>
      <c r="J1563" s="14"/>
      <c r="L1563" s="14"/>
      <c r="M1563" s="20"/>
    </row>
    <row r="1564" spans="1:13">
      <c r="A1564" s="29" t="s">
        <v>25</v>
      </c>
      <c r="B1564" s="4"/>
      <c r="C1564" s="4"/>
      <c r="D1564" s="4"/>
      <c r="E1564" s="4"/>
      <c r="F1564" s="6"/>
      <c r="G1564" s="4"/>
      <c r="H1564" s="30"/>
      <c r="J1564" s="14"/>
      <c r="K1564" s="95">
        <v>3.38</v>
      </c>
      <c r="L1564" s="96"/>
      <c r="M1564" s="20">
        <f>K1564*I1551*12</f>
        <v>63411.504000000001</v>
      </c>
    </row>
    <row r="1565" spans="1:13">
      <c r="A1565" s="29" t="s">
        <v>26</v>
      </c>
      <c r="B1565" s="4"/>
      <c r="C1565" s="4"/>
      <c r="D1565" s="4"/>
      <c r="E1565" s="4"/>
      <c r="F1565" s="6"/>
      <c r="G1565" s="4"/>
      <c r="H1565" s="30"/>
      <c r="J1565" s="14"/>
      <c r="L1565" s="14"/>
      <c r="M1565" s="20"/>
    </row>
    <row r="1566" spans="1:13">
      <c r="A1566" s="31" t="s">
        <v>27</v>
      </c>
      <c r="B1566" s="10"/>
      <c r="C1566" s="10"/>
      <c r="D1566" s="10"/>
      <c r="E1566" s="10"/>
      <c r="F1566" s="10"/>
      <c r="G1566" s="10"/>
      <c r="H1566" s="32"/>
      <c r="I1566" s="9"/>
      <c r="J1566" s="16"/>
      <c r="K1566" s="9"/>
      <c r="L1566" s="16"/>
      <c r="M1566" s="22"/>
    </row>
    <row r="1567" spans="1:13" ht="15.75">
      <c r="A1567" s="65" t="s">
        <v>81</v>
      </c>
      <c r="B1567" s="66"/>
      <c r="C1567" s="66"/>
      <c r="D1567" s="66"/>
      <c r="E1567" s="66"/>
      <c r="F1567" s="66"/>
      <c r="G1567" s="66"/>
      <c r="H1567" s="67"/>
      <c r="I1567" s="11"/>
      <c r="J1567" s="23"/>
      <c r="K1567" s="63">
        <v>2.2400000000000002</v>
      </c>
      <c r="L1567" s="64"/>
      <c r="M1567" s="12">
        <f>K1567*12*I1551</f>
        <v>42024.19200000001</v>
      </c>
    </row>
    <row r="1568" spans="1:13">
      <c r="A1568" s="110" t="s">
        <v>82</v>
      </c>
      <c r="B1568" s="111"/>
      <c r="C1568" s="111"/>
      <c r="D1568" s="111"/>
      <c r="E1568" s="111"/>
      <c r="F1568" s="111"/>
      <c r="G1568" s="111"/>
      <c r="H1568" s="112"/>
      <c r="I1568" s="2" t="s">
        <v>28</v>
      </c>
      <c r="J1568" s="14"/>
      <c r="K1568" s="2"/>
      <c r="L1568" s="14"/>
      <c r="M1568" s="20"/>
    </row>
    <row r="1569" spans="1:13">
      <c r="A1569" s="13"/>
      <c r="B1569" s="2"/>
      <c r="C1569" s="2"/>
      <c r="D1569" s="2"/>
      <c r="E1569" s="2"/>
      <c r="F1569" s="2"/>
      <c r="G1569" s="2"/>
      <c r="H1569" s="14"/>
      <c r="I1569" s="2" t="s">
        <v>29</v>
      </c>
      <c r="J1569" s="14"/>
      <c r="K1569" s="2"/>
      <c r="L1569" s="14"/>
      <c r="M1569" s="20"/>
    </row>
    <row r="1570" spans="1:13">
      <c r="A1570" s="13"/>
      <c r="B1570" s="2"/>
      <c r="C1570" s="2"/>
      <c r="D1570" s="2"/>
      <c r="E1570" s="2"/>
      <c r="F1570" s="2"/>
      <c r="G1570" s="2"/>
      <c r="H1570" s="14"/>
      <c r="I1570" s="2" t="s">
        <v>30</v>
      </c>
      <c r="J1570" s="14"/>
      <c r="K1570" s="88">
        <v>1.1200000000000001</v>
      </c>
      <c r="L1570" s="89"/>
      <c r="M1570" s="20">
        <f>K1570*12*I1551</f>
        <v>21012.096000000005</v>
      </c>
    </row>
    <row r="1571" spans="1:13">
      <c r="A1571" s="13"/>
      <c r="B1571" s="2"/>
      <c r="C1571" s="2"/>
      <c r="D1571" s="2"/>
      <c r="E1571" s="2"/>
      <c r="F1571" s="2"/>
      <c r="G1571" s="2"/>
      <c r="H1571" s="14"/>
      <c r="I1571" s="2" t="s">
        <v>31</v>
      </c>
      <c r="J1571" s="14"/>
      <c r="K1571" s="2"/>
      <c r="L1571" s="14"/>
      <c r="M1571" s="20"/>
    </row>
    <row r="1572" spans="1:13">
      <c r="A1572" s="15"/>
      <c r="B1572" s="9"/>
      <c r="C1572" s="9"/>
      <c r="D1572" s="9"/>
      <c r="E1572" s="9"/>
      <c r="F1572" s="9"/>
      <c r="G1572" s="9"/>
      <c r="H1572" s="16"/>
      <c r="I1572" s="9" t="s">
        <v>32</v>
      </c>
      <c r="J1572" s="16"/>
      <c r="K1572" s="9"/>
      <c r="L1572" s="16"/>
      <c r="M1572" s="22"/>
    </row>
    <row r="1573" spans="1:13">
      <c r="A1573" s="70" t="s">
        <v>5</v>
      </c>
      <c r="B1573" s="71"/>
      <c r="C1573" s="71"/>
      <c r="D1573" s="71"/>
      <c r="E1573" s="71"/>
      <c r="F1573" s="71"/>
      <c r="G1573" s="71"/>
      <c r="H1573" s="72"/>
      <c r="I1573" s="41" t="s">
        <v>33</v>
      </c>
      <c r="J1573" s="23"/>
      <c r="K1573" s="68">
        <v>0.35</v>
      </c>
      <c r="L1573" s="69"/>
      <c r="M1573" s="12">
        <f>K1573*12*I1551</f>
        <v>6566.2799999999988</v>
      </c>
    </row>
    <row r="1574" spans="1:13">
      <c r="A1574" s="113" t="s">
        <v>83</v>
      </c>
      <c r="B1574" s="114"/>
      <c r="C1574" s="114"/>
      <c r="D1574" s="114"/>
      <c r="E1574" s="114"/>
      <c r="F1574" s="114"/>
      <c r="G1574" s="114"/>
      <c r="H1574" s="115"/>
      <c r="I1574" s="43"/>
      <c r="J1574" s="14"/>
      <c r="K1574" s="116">
        <f>K1575+K1583</f>
        <v>1.59</v>
      </c>
      <c r="L1574" s="117"/>
      <c r="M1574" s="48">
        <f>M1575+M1583</f>
        <v>29829.672000000002</v>
      </c>
    </row>
    <row r="1575" spans="1:13">
      <c r="A1575" s="92" t="s">
        <v>34</v>
      </c>
      <c r="B1575" s="93"/>
      <c r="C1575" s="93"/>
      <c r="D1575" s="93"/>
      <c r="E1575" s="93"/>
      <c r="F1575" s="93"/>
      <c r="G1575" s="93"/>
      <c r="H1575" s="94"/>
      <c r="J1575" s="14"/>
      <c r="K1575" s="88">
        <f>K1576+K1577+K1578+K1580+K1582</f>
        <v>0.93</v>
      </c>
      <c r="L1575" s="89"/>
      <c r="M1575" s="47">
        <f>M1576+M1577+M1578+M1580+M1582</f>
        <v>17447.544000000002</v>
      </c>
    </row>
    <row r="1576" spans="1:13">
      <c r="A1576" s="13" t="s">
        <v>35</v>
      </c>
      <c r="H1576" s="14"/>
      <c r="I1576" t="s">
        <v>36</v>
      </c>
      <c r="J1576" s="14"/>
      <c r="K1576" s="95">
        <v>0.33</v>
      </c>
      <c r="L1576" s="96"/>
      <c r="M1576" s="20">
        <f>K1576*12*I1551</f>
        <v>6191.0640000000003</v>
      </c>
    </row>
    <row r="1577" spans="1:13">
      <c r="A1577" s="13" t="s">
        <v>37</v>
      </c>
      <c r="H1577" s="14"/>
      <c r="I1577" t="s">
        <v>38</v>
      </c>
      <c r="J1577" s="14"/>
      <c r="K1577" s="95">
        <v>0.15</v>
      </c>
      <c r="L1577" s="96"/>
      <c r="M1577" s="20">
        <f>K1577*12*I1551</f>
        <v>2814.12</v>
      </c>
    </row>
    <row r="1578" spans="1:13">
      <c r="A1578" s="13" t="s">
        <v>39</v>
      </c>
      <c r="H1578" s="14"/>
      <c r="I1578" t="s">
        <v>40</v>
      </c>
      <c r="J1578" s="14"/>
      <c r="K1578" s="95">
        <v>7.0000000000000007E-2</v>
      </c>
      <c r="L1578" s="96"/>
      <c r="M1578" s="20">
        <f>K1578*12*I1551</f>
        <v>1313.2560000000003</v>
      </c>
    </row>
    <row r="1579" spans="1:13">
      <c r="A1579" s="13" t="s">
        <v>41</v>
      </c>
      <c r="H1579" s="14"/>
      <c r="J1579" s="14"/>
      <c r="L1579" s="14"/>
      <c r="M1579" s="20"/>
    </row>
    <row r="1580" spans="1:13">
      <c r="A1580" s="13" t="s">
        <v>42</v>
      </c>
      <c r="H1580" s="14"/>
      <c r="I1580" t="s">
        <v>43</v>
      </c>
      <c r="J1580" s="14"/>
      <c r="K1580" s="95">
        <v>0.35</v>
      </c>
      <c r="L1580" s="96"/>
      <c r="M1580" s="20">
        <f>K1580*12*I1551</f>
        <v>6566.2799999999988</v>
      </c>
    </row>
    <row r="1581" spans="1:13">
      <c r="A1581" s="13" t="s">
        <v>44</v>
      </c>
      <c r="H1581" s="14"/>
      <c r="I1581" t="s">
        <v>45</v>
      </c>
      <c r="J1581" s="14"/>
      <c r="L1581" s="14"/>
      <c r="M1581" s="20"/>
    </row>
    <row r="1582" spans="1:13">
      <c r="A1582" s="13" t="s">
        <v>46</v>
      </c>
      <c r="H1582" s="14"/>
      <c r="I1582" t="s">
        <v>47</v>
      </c>
      <c r="J1582" s="14"/>
      <c r="K1582" s="95">
        <v>0.03</v>
      </c>
      <c r="L1582" s="96"/>
      <c r="M1582" s="20">
        <f>K1582*12*I1551</f>
        <v>562.82399999999996</v>
      </c>
    </row>
    <row r="1583" spans="1:13">
      <c r="A1583" s="92" t="s">
        <v>48</v>
      </c>
      <c r="B1583" s="93"/>
      <c r="C1583" s="93"/>
      <c r="D1583" s="93"/>
      <c r="E1583" s="93"/>
      <c r="F1583" s="93"/>
      <c r="G1583" s="93"/>
      <c r="H1583" s="94"/>
      <c r="J1583" s="14"/>
      <c r="K1583" s="88">
        <f>K1584+K1585+K1586+K1587</f>
        <v>0.66</v>
      </c>
      <c r="L1583" s="89"/>
      <c r="M1583" s="47">
        <f>M1584+M1585+M1586+M1587</f>
        <v>12382.128000000001</v>
      </c>
    </row>
    <row r="1584" spans="1:13">
      <c r="A1584" s="13" t="s">
        <v>49</v>
      </c>
      <c r="H1584" s="14"/>
      <c r="I1584" t="s">
        <v>40</v>
      </c>
      <c r="J1584" s="14"/>
      <c r="K1584" s="95">
        <v>0.19</v>
      </c>
      <c r="L1584" s="96"/>
      <c r="M1584" s="20">
        <f>K1584*12*I1551</f>
        <v>3564.5520000000006</v>
      </c>
    </row>
    <row r="1585" spans="1:13">
      <c r="A1585" s="13" t="s">
        <v>50</v>
      </c>
      <c r="H1585" s="14"/>
      <c r="I1585" t="s">
        <v>51</v>
      </c>
      <c r="J1585" s="14"/>
      <c r="K1585" s="95">
        <v>0.05</v>
      </c>
      <c r="L1585" s="96"/>
      <c r="M1585" s="20">
        <f>K1585*12*I1551</f>
        <v>938.04000000000019</v>
      </c>
    </row>
    <row r="1586" spans="1:13">
      <c r="A1586" s="13" t="s">
        <v>52</v>
      </c>
      <c r="H1586" s="14"/>
      <c r="I1586" t="s">
        <v>36</v>
      </c>
      <c r="J1586" s="14"/>
      <c r="K1586" s="95">
        <v>0.39</v>
      </c>
      <c r="L1586" s="96"/>
      <c r="M1586" s="20">
        <f>K1586*12*I1551</f>
        <v>7316.7119999999995</v>
      </c>
    </row>
    <row r="1587" spans="1:13">
      <c r="A1587" s="13" t="s">
        <v>53</v>
      </c>
      <c r="H1587" s="14"/>
      <c r="I1587" t="s">
        <v>40</v>
      </c>
      <c r="J1587" s="14"/>
      <c r="K1587" s="97">
        <v>0.03</v>
      </c>
      <c r="L1587" s="98"/>
      <c r="M1587" s="22">
        <f>K1587*12*I1551</f>
        <v>562.82399999999996</v>
      </c>
    </row>
    <row r="1588" spans="1:13" ht="15.75">
      <c r="A1588" s="65" t="s">
        <v>84</v>
      </c>
      <c r="B1588" s="66"/>
      <c r="C1588" s="66"/>
      <c r="D1588" s="66"/>
      <c r="E1588" s="66"/>
      <c r="F1588" s="66"/>
      <c r="G1588" s="66"/>
      <c r="H1588" s="67"/>
      <c r="I1588" s="11"/>
      <c r="J1588" s="23"/>
      <c r="K1588" s="68">
        <f>K1589+K1590+K1592+K1594+K1595</f>
        <v>0.53</v>
      </c>
      <c r="L1588" s="69"/>
      <c r="M1588" s="49">
        <f>M1589+M1590+M1592+M1594+M1595</f>
        <v>9943.2240000000002</v>
      </c>
    </row>
    <row r="1589" spans="1:13">
      <c r="A1589" s="33" t="s">
        <v>54</v>
      </c>
      <c r="B1589" s="7"/>
      <c r="C1589" s="1"/>
      <c r="D1589" s="1"/>
      <c r="E1589" s="1"/>
      <c r="F1589" s="1"/>
      <c r="G1589" s="1"/>
      <c r="H1589" s="14"/>
      <c r="I1589" s="75" t="s">
        <v>55</v>
      </c>
      <c r="J1589" s="76"/>
      <c r="K1589" s="99">
        <v>0.37</v>
      </c>
      <c r="L1589" s="100"/>
      <c r="M1589" s="20">
        <f>K1589*12*I1551</f>
        <v>6941.4959999999992</v>
      </c>
    </row>
    <row r="1590" spans="1:13">
      <c r="A1590" s="33" t="s">
        <v>56</v>
      </c>
      <c r="B1590" s="7"/>
      <c r="C1590" s="1"/>
      <c r="D1590" s="1"/>
      <c r="E1590" s="1"/>
      <c r="F1590" s="1"/>
      <c r="G1590" s="1"/>
      <c r="H1590" s="14"/>
      <c r="I1590" s="75" t="s">
        <v>57</v>
      </c>
      <c r="J1590" s="76"/>
      <c r="K1590" s="77">
        <v>0.06</v>
      </c>
      <c r="L1590" s="78"/>
      <c r="M1590" s="20">
        <f>K1590*12*I1551</f>
        <v>1125.6479999999999</v>
      </c>
    </row>
    <row r="1591" spans="1:13">
      <c r="A1591" s="33" t="s">
        <v>58</v>
      </c>
      <c r="B1591" s="7"/>
      <c r="C1591" s="1"/>
      <c r="D1591" s="1"/>
      <c r="E1591" s="1"/>
      <c r="F1591" s="1"/>
      <c r="G1591" s="1"/>
      <c r="H1591" s="14"/>
      <c r="I1591" s="36"/>
      <c r="J1591" s="27"/>
      <c r="K1591" s="34"/>
      <c r="L1591" s="55"/>
      <c r="M1591" s="20"/>
    </row>
    <row r="1592" spans="1:13">
      <c r="A1592" s="33" t="s">
        <v>59</v>
      </c>
      <c r="B1592" s="7"/>
      <c r="C1592" s="1"/>
      <c r="D1592" s="1"/>
      <c r="E1592" s="1"/>
      <c r="F1592" s="1"/>
      <c r="G1592" s="1"/>
      <c r="H1592" s="14"/>
      <c r="I1592" s="75" t="s">
        <v>60</v>
      </c>
      <c r="J1592" s="76"/>
      <c r="K1592" s="77">
        <v>0.04</v>
      </c>
      <c r="L1592" s="78"/>
      <c r="M1592" s="20">
        <f>K1592*12*I1551</f>
        <v>750.43200000000002</v>
      </c>
    </row>
    <row r="1593" spans="1:13">
      <c r="A1593" s="33" t="s">
        <v>61</v>
      </c>
      <c r="B1593" s="7"/>
      <c r="C1593" s="1"/>
      <c r="D1593" s="1"/>
      <c r="E1593" s="1"/>
      <c r="F1593" s="1"/>
      <c r="G1593" s="1"/>
      <c r="H1593" s="14"/>
      <c r="I1593" s="36"/>
      <c r="J1593" s="27"/>
      <c r="K1593" s="34"/>
      <c r="L1593" s="55"/>
      <c r="M1593" s="20"/>
    </row>
    <row r="1594" spans="1:13">
      <c r="A1594" s="33" t="s">
        <v>62</v>
      </c>
      <c r="B1594" s="7"/>
      <c r="C1594" s="1"/>
      <c r="D1594" s="1"/>
      <c r="E1594" s="1"/>
      <c r="F1594" s="1"/>
      <c r="G1594" s="1"/>
      <c r="H1594" s="14"/>
      <c r="I1594" s="75" t="s">
        <v>63</v>
      </c>
      <c r="J1594" s="76"/>
      <c r="K1594" s="77">
        <v>0.03</v>
      </c>
      <c r="L1594" s="78"/>
      <c r="M1594" s="20">
        <f>K1594*12*I1551</f>
        <v>562.82399999999996</v>
      </c>
    </row>
    <row r="1595" spans="1:13">
      <c r="A1595" s="42" t="s">
        <v>64</v>
      </c>
      <c r="B1595" s="7"/>
      <c r="C1595" s="1"/>
      <c r="D1595" s="1"/>
      <c r="E1595" s="1"/>
      <c r="F1595" s="1"/>
      <c r="G1595" s="1"/>
      <c r="H1595" s="14"/>
      <c r="I1595" s="75" t="s">
        <v>63</v>
      </c>
      <c r="J1595" s="76"/>
      <c r="K1595" s="79">
        <v>0.03</v>
      </c>
      <c r="L1595" s="80"/>
      <c r="M1595" s="22">
        <f>K1595*12*I1551</f>
        <v>562.82399999999996</v>
      </c>
    </row>
    <row r="1596" spans="1:13" ht="15.75">
      <c r="A1596" s="65" t="s">
        <v>0</v>
      </c>
      <c r="B1596" s="66"/>
      <c r="C1596" s="66"/>
      <c r="D1596" s="66"/>
      <c r="E1596" s="66"/>
      <c r="F1596" s="66"/>
      <c r="G1596" s="66"/>
      <c r="H1596" s="67"/>
      <c r="I1596" s="11" t="s">
        <v>65</v>
      </c>
      <c r="J1596" s="23"/>
      <c r="K1596" s="81">
        <v>0.15</v>
      </c>
      <c r="L1596" s="82"/>
      <c r="M1596" s="49">
        <f>K1596*12*I1551</f>
        <v>2814.12</v>
      </c>
    </row>
    <row r="1597" spans="1:13" ht="15.75">
      <c r="A1597" s="83" t="s">
        <v>85</v>
      </c>
      <c r="B1597" s="84"/>
      <c r="C1597" s="84"/>
      <c r="D1597" s="84"/>
      <c r="E1597" s="84"/>
      <c r="F1597" s="84"/>
      <c r="G1597" s="84"/>
      <c r="H1597" s="85"/>
      <c r="J1597" s="14"/>
      <c r="K1597" s="86"/>
      <c r="L1597" s="87"/>
      <c r="M1597" s="20"/>
    </row>
    <row r="1598" spans="1:13">
      <c r="A1598" s="13" t="s">
        <v>67</v>
      </c>
      <c r="D1598" s="5"/>
      <c r="H1598" s="14"/>
      <c r="J1598" s="14"/>
      <c r="K1598" s="37"/>
      <c r="L1598" s="38"/>
      <c r="M1598" s="20"/>
    </row>
    <row r="1599" spans="1:13">
      <c r="A1599" s="13" t="s">
        <v>68</v>
      </c>
      <c r="D1599" s="5"/>
      <c r="H1599" s="14"/>
      <c r="J1599" s="14"/>
      <c r="K1599" s="37"/>
      <c r="L1599" s="38"/>
      <c r="M1599" s="20"/>
    </row>
    <row r="1600" spans="1:13">
      <c r="A1600" s="13" t="s">
        <v>69</v>
      </c>
      <c r="D1600" s="5"/>
      <c r="H1600" s="14"/>
      <c r="J1600" s="14"/>
      <c r="K1600" s="37"/>
      <c r="L1600" s="38"/>
      <c r="M1600" s="20"/>
    </row>
    <row r="1601" spans="1:13">
      <c r="A1601" s="13" t="s">
        <v>70</v>
      </c>
      <c r="D1601" s="5"/>
      <c r="F1601" s="3"/>
      <c r="H1601" s="14"/>
      <c r="J1601" s="14"/>
      <c r="K1601" s="37"/>
      <c r="L1601" s="38"/>
      <c r="M1601" s="20"/>
    </row>
    <row r="1602" spans="1:13">
      <c r="A1602" s="13" t="s">
        <v>71</v>
      </c>
      <c r="H1602" s="14"/>
      <c r="J1602" s="14"/>
      <c r="K1602" s="88">
        <v>2.91</v>
      </c>
      <c r="L1602" s="89"/>
      <c r="M1602" s="47">
        <f>K1602*12*I1551</f>
        <v>54593.928000000007</v>
      </c>
    </row>
    <row r="1603" spans="1:13">
      <c r="A1603" s="13" t="s">
        <v>72</v>
      </c>
      <c r="H1603" s="14"/>
      <c r="J1603" s="14"/>
      <c r="L1603" s="14"/>
      <c r="M1603" s="20"/>
    </row>
    <row r="1604" spans="1:13">
      <c r="A1604" s="13" t="s">
        <v>73</v>
      </c>
      <c r="H1604" s="14"/>
      <c r="J1604" s="14"/>
      <c r="L1604" s="14"/>
      <c r="M1604" s="20"/>
    </row>
    <row r="1605" spans="1:13">
      <c r="A1605" s="15" t="s">
        <v>74</v>
      </c>
      <c r="B1605" s="9"/>
      <c r="C1605" s="9"/>
      <c r="D1605" s="9"/>
      <c r="E1605" s="9"/>
      <c r="F1605" s="9"/>
      <c r="G1605" s="9"/>
      <c r="H1605" s="16"/>
      <c r="I1605" s="9"/>
      <c r="J1605" s="16"/>
      <c r="K1605" s="9"/>
      <c r="L1605" s="16"/>
      <c r="M1605" s="22"/>
    </row>
    <row r="1606" spans="1:13">
      <c r="A1606" s="70" t="s">
        <v>66</v>
      </c>
      <c r="B1606" s="71"/>
      <c r="C1606" s="71"/>
      <c r="D1606" s="71"/>
      <c r="E1606" s="71"/>
      <c r="F1606" s="71"/>
      <c r="G1606" s="71"/>
      <c r="H1606" s="72"/>
      <c r="J1606" s="25"/>
      <c r="K1606" s="68">
        <f>K1557+K1564+K1570+K1573+K1574+K1596+K1588+K1602+K1567</f>
        <v>16.39</v>
      </c>
      <c r="L1606" s="69"/>
      <c r="M1606" s="22">
        <f>M1551+M1567+M1570+M1573+M1574+M1588+M1596+M1602</f>
        <v>307489.51199999999</v>
      </c>
    </row>
    <row r="1607" spans="1:13">
      <c r="A1607" s="70" t="s">
        <v>4</v>
      </c>
      <c r="B1607" s="71"/>
      <c r="C1607" s="71"/>
      <c r="D1607" s="71"/>
      <c r="E1607" s="71"/>
      <c r="F1607" s="71"/>
      <c r="G1607" s="71"/>
      <c r="H1607" s="72"/>
      <c r="I1607" s="11"/>
      <c r="J1607" s="24"/>
      <c r="K1607" s="90">
        <v>9.2100000000000009</v>
      </c>
      <c r="L1607" s="91"/>
      <c r="M1607" s="22">
        <f>K1607*12*I1551</f>
        <v>172786.96800000002</v>
      </c>
    </row>
    <row r="1608" spans="1:13" ht="15.75">
      <c r="A1608" s="65" t="s">
        <v>77</v>
      </c>
      <c r="B1608" s="66"/>
      <c r="C1608" s="66"/>
      <c r="D1608" s="66"/>
      <c r="E1608" s="66"/>
      <c r="F1608" s="66"/>
      <c r="G1608" s="66"/>
      <c r="H1608" s="67"/>
      <c r="I1608" s="11"/>
      <c r="J1608" s="23"/>
      <c r="K1608" s="68">
        <v>3.15</v>
      </c>
      <c r="L1608" s="69"/>
      <c r="M1608" s="22">
        <f>K1608*12*I1551</f>
        <v>59096.52</v>
      </c>
    </row>
    <row r="1609" spans="1:13" ht="15.75">
      <c r="A1609" s="65" t="s">
        <v>78</v>
      </c>
      <c r="B1609" s="66"/>
      <c r="C1609" s="66"/>
      <c r="D1609" s="66"/>
      <c r="E1609" s="66"/>
      <c r="F1609" s="66"/>
      <c r="G1609" s="66"/>
      <c r="H1609" s="67"/>
      <c r="I1609" s="11"/>
      <c r="J1609" s="23"/>
      <c r="K1609" s="68">
        <v>0.99</v>
      </c>
      <c r="L1609" s="69"/>
      <c r="M1609" s="22">
        <f>K1609*12*I1551</f>
        <v>18573.191999999999</v>
      </c>
    </row>
    <row r="1610" spans="1:13">
      <c r="A1610" s="70" t="s">
        <v>2</v>
      </c>
      <c r="B1610" s="71"/>
      <c r="C1610" s="71"/>
      <c r="D1610" s="71"/>
      <c r="E1610" s="71"/>
      <c r="F1610" s="71"/>
      <c r="G1610" s="71"/>
      <c r="H1610" s="72"/>
      <c r="I1610" s="11"/>
      <c r="J1610" s="23"/>
      <c r="K1610" s="73">
        <v>1.29</v>
      </c>
      <c r="L1610" s="74"/>
      <c r="M1610" s="22">
        <f>K1610*12*I1551</f>
        <v>24201.432000000001</v>
      </c>
    </row>
    <row r="1611" spans="1:13">
      <c r="A1611" s="70" t="s">
        <v>75</v>
      </c>
      <c r="B1611" s="71"/>
      <c r="C1611" s="71"/>
      <c r="D1611" s="71"/>
      <c r="E1611" s="71"/>
      <c r="F1611" s="71"/>
      <c r="G1611" s="71"/>
      <c r="H1611" s="72"/>
      <c r="I1611" s="11"/>
      <c r="J1611" s="24"/>
      <c r="K1611" s="68">
        <f>K1606+K1608+K1609+K1610+K1607</f>
        <v>31.029999999999998</v>
      </c>
      <c r="L1611" s="69"/>
      <c r="M1611" s="22">
        <f>M1606+M1607+M1608+M1609+M1610</f>
        <v>582147.62400000007</v>
      </c>
    </row>
    <row r="1613" spans="1:13">
      <c r="A1613" s="101" t="s">
        <v>7</v>
      </c>
      <c r="B1613" s="101"/>
      <c r="C1613" s="101"/>
      <c r="D1613" s="101"/>
      <c r="E1613" s="101"/>
      <c r="F1613" s="101"/>
      <c r="G1613" s="101"/>
      <c r="H1613" s="101"/>
      <c r="I1613" s="101"/>
      <c r="J1613" s="101"/>
      <c r="K1613" s="101"/>
      <c r="L1613" s="101"/>
    </row>
    <row r="1614" spans="1:13">
      <c r="A1614" s="102" t="s">
        <v>76</v>
      </c>
      <c r="B1614" s="102"/>
      <c r="C1614" s="102"/>
      <c r="D1614" s="102"/>
      <c r="E1614" s="102"/>
      <c r="F1614" s="102"/>
      <c r="G1614" s="102"/>
      <c r="H1614" s="102"/>
      <c r="I1614" s="102"/>
      <c r="J1614" s="102"/>
      <c r="K1614" s="102"/>
      <c r="L1614" s="102"/>
      <c r="M1614" s="102"/>
    </row>
    <row r="1615" spans="1:13">
      <c r="A1615" s="103" t="s">
        <v>114</v>
      </c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</row>
    <row r="1616" spans="1:13">
      <c r="A1616" s="17"/>
      <c r="B1616" s="19"/>
      <c r="C1616" s="19" t="s">
        <v>8</v>
      </c>
      <c r="D1616" s="19"/>
      <c r="E1616" s="19"/>
      <c r="F1616" s="19"/>
      <c r="G1616" s="19"/>
      <c r="H1616" s="18"/>
      <c r="I1616" s="19" t="s">
        <v>9</v>
      </c>
      <c r="J1616" s="18"/>
      <c r="K1616" s="39" t="s">
        <v>10</v>
      </c>
      <c r="L1616" s="40"/>
      <c r="M1616" s="21"/>
    </row>
    <row r="1617" spans="1:13">
      <c r="A1617" s="13"/>
      <c r="B1617" s="2"/>
      <c r="C1617" s="2"/>
      <c r="D1617" s="2"/>
      <c r="E1617" s="2"/>
      <c r="F1617" s="2"/>
      <c r="G1617" s="2"/>
      <c r="H1617" s="14"/>
      <c r="I1617" s="2"/>
      <c r="J1617" s="14"/>
      <c r="K1617" s="26" t="s">
        <v>11</v>
      </c>
      <c r="L1617" s="27"/>
      <c r="M1617" s="45" t="s">
        <v>1</v>
      </c>
    </row>
    <row r="1618" spans="1:13">
      <c r="A1618" s="15"/>
      <c r="B1618" s="9"/>
      <c r="C1618" s="9"/>
      <c r="D1618" s="9"/>
      <c r="E1618" s="9"/>
      <c r="F1618" s="9"/>
      <c r="G1618" s="9"/>
      <c r="H1618" s="16"/>
      <c r="I1618" s="104" t="s">
        <v>87</v>
      </c>
      <c r="J1618" s="105"/>
      <c r="K1618" s="9" t="s">
        <v>12</v>
      </c>
      <c r="L1618" s="16"/>
      <c r="M1618" s="46" t="s">
        <v>86</v>
      </c>
    </row>
    <row r="1619" spans="1:13">
      <c r="A1619" s="70" t="s">
        <v>80</v>
      </c>
      <c r="B1619" s="71"/>
      <c r="C1619" s="71"/>
      <c r="D1619" s="71"/>
      <c r="E1619" s="71"/>
      <c r="F1619" s="71"/>
      <c r="G1619" s="71"/>
      <c r="H1619" s="72"/>
      <c r="I1619" s="106">
        <v>364.1</v>
      </c>
      <c r="J1619" s="107"/>
      <c r="K1619" s="108">
        <f>K1625+K1632</f>
        <v>7.5</v>
      </c>
      <c r="L1619" s="109"/>
      <c r="M1619" s="22">
        <f>M1625+M1632</f>
        <v>32769</v>
      </c>
    </row>
    <row r="1620" spans="1:13">
      <c r="A1620" s="28" t="s">
        <v>13</v>
      </c>
      <c r="F1620" s="2"/>
      <c r="H1620" s="14"/>
      <c r="J1620" s="14"/>
      <c r="L1620" s="14"/>
      <c r="M1620" s="20"/>
    </row>
    <row r="1621" spans="1:13">
      <c r="A1621" s="28" t="s">
        <v>14</v>
      </c>
      <c r="F1621" s="2"/>
      <c r="H1621" s="14"/>
      <c r="J1621" s="14"/>
      <c r="L1621" s="14"/>
      <c r="M1621" s="20"/>
    </row>
    <row r="1622" spans="1:13">
      <c r="A1622" s="29" t="s">
        <v>15</v>
      </c>
      <c r="B1622" s="4"/>
      <c r="C1622" s="4"/>
      <c r="D1622" s="4"/>
      <c r="E1622" s="4"/>
      <c r="F1622" s="6"/>
      <c r="G1622" s="4"/>
      <c r="H1622" s="30"/>
      <c r="J1622" s="14"/>
      <c r="L1622" s="14"/>
      <c r="M1622" s="20"/>
    </row>
    <row r="1623" spans="1:13">
      <c r="A1623" s="29" t="s">
        <v>16</v>
      </c>
      <c r="B1623" s="4"/>
      <c r="C1623" s="4"/>
      <c r="D1623" s="4"/>
      <c r="E1623" s="4"/>
      <c r="F1623" s="6"/>
      <c r="G1623" s="4"/>
      <c r="H1623" s="30"/>
      <c r="J1623" s="14"/>
      <c r="L1623" s="14"/>
      <c r="M1623" s="20"/>
    </row>
    <row r="1624" spans="1:13">
      <c r="A1624" s="29" t="s">
        <v>17</v>
      </c>
      <c r="B1624" s="4"/>
      <c r="C1624" s="4"/>
      <c r="D1624" s="4"/>
      <c r="E1624" s="4"/>
      <c r="F1624" s="6"/>
      <c r="G1624" s="4"/>
      <c r="H1624" s="30"/>
      <c r="J1624" s="14"/>
      <c r="L1624" s="14"/>
      <c r="M1624" s="20"/>
    </row>
    <row r="1625" spans="1:13">
      <c r="A1625" s="29" t="s">
        <v>18</v>
      </c>
      <c r="B1625" s="4"/>
      <c r="C1625" s="4"/>
      <c r="D1625" s="4"/>
      <c r="E1625" s="4"/>
      <c r="F1625" s="6"/>
      <c r="G1625" s="4"/>
      <c r="H1625" s="30"/>
      <c r="J1625" s="14"/>
      <c r="K1625" s="95">
        <v>4.12</v>
      </c>
      <c r="L1625" s="96"/>
      <c r="M1625" s="20">
        <f>K1625*I1619*12</f>
        <v>18001.103999999999</v>
      </c>
    </row>
    <row r="1626" spans="1:13">
      <c r="A1626" s="29" t="s">
        <v>19</v>
      </c>
      <c r="B1626" s="4"/>
      <c r="C1626" s="4"/>
      <c r="D1626" s="4"/>
      <c r="E1626" s="4"/>
      <c r="F1626" s="6"/>
      <c r="G1626" s="4"/>
      <c r="H1626" s="30"/>
      <c r="J1626" s="14"/>
      <c r="L1626" s="14"/>
      <c r="M1626" s="20"/>
    </row>
    <row r="1627" spans="1:13">
      <c r="A1627" s="29" t="s">
        <v>20</v>
      </c>
      <c r="B1627" s="4"/>
      <c r="C1627" s="4"/>
      <c r="D1627" s="4"/>
      <c r="E1627" s="4"/>
      <c r="F1627" s="6"/>
      <c r="G1627" s="4"/>
      <c r="H1627" s="30"/>
      <c r="J1627" s="14"/>
      <c r="L1627" s="14"/>
      <c r="M1627" s="20"/>
    </row>
    <row r="1628" spans="1:13">
      <c r="A1628" s="29" t="s">
        <v>21</v>
      </c>
      <c r="B1628" s="4"/>
      <c r="C1628" s="4"/>
      <c r="D1628" s="4"/>
      <c r="E1628" s="4"/>
      <c r="F1628" s="6"/>
      <c r="G1628" s="4"/>
      <c r="H1628" s="30"/>
      <c r="J1628" s="14"/>
      <c r="L1628" s="14"/>
      <c r="M1628" s="20"/>
    </row>
    <row r="1629" spans="1:13">
      <c r="A1629" s="28" t="s">
        <v>22</v>
      </c>
      <c r="B1629" s="4"/>
      <c r="C1629" s="4"/>
      <c r="D1629" s="4"/>
      <c r="E1629" s="4"/>
      <c r="F1629" s="6"/>
      <c r="G1629" s="4"/>
      <c r="H1629" s="30"/>
      <c r="J1629" s="14"/>
      <c r="L1629" s="14"/>
      <c r="M1629" s="20"/>
    </row>
    <row r="1630" spans="1:13">
      <c r="A1630" s="29" t="s">
        <v>23</v>
      </c>
      <c r="B1630" s="4"/>
      <c r="C1630" s="4"/>
      <c r="D1630" s="4"/>
      <c r="E1630" s="4"/>
      <c r="F1630" s="6"/>
      <c r="G1630" s="4"/>
      <c r="H1630" s="30"/>
      <c r="J1630" s="14"/>
      <c r="L1630" s="14"/>
      <c r="M1630" s="20"/>
    </row>
    <row r="1631" spans="1:13">
      <c r="A1631" s="29" t="s">
        <v>24</v>
      </c>
      <c r="B1631" s="4"/>
      <c r="C1631" s="4"/>
      <c r="D1631" s="4"/>
      <c r="E1631" s="4"/>
      <c r="F1631" s="6"/>
      <c r="G1631" s="4"/>
      <c r="H1631" s="30"/>
      <c r="J1631" s="14"/>
      <c r="L1631" s="14"/>
      <c r="M1631" s="20"/>
    </row>
    <row r="1632" spans="1:13">
      <c r="A1632" s="29" t="s">
        <v>25</v>
      </c>
      <c r="B1632" s="4"/>
      <c r="C1632" s="4"/>
      <c r="D1632" s="4"/>
      <c r="E1632" s="4"/>
      <c r="F1632" s="6"/>
      <c r="G1632" s="4"/>
      <c r="H1632" s="30"/>
      <c r="J1632" s="14"/>
      <c r="K1632" s="95">
        <v>3.38</v>
      </c>
      <c r="L1632" s="96"/>
      <c r="M1632" s="20">
        <f>K1632*I1619*12</f>
        <v>14767.896000000001</v>
      </c>
    </row>
    <row r="1633" spans="1:13">
      <c r="A1633" s="29" t="s">
        <v>26</v>
      </c>
      <c r="B1633" s="4"/>
      <c r="C1633" s="4"/>
      <c r="D1633" s="4"/>
      <c r="E1633" s="4"/>
      <c r="F1633" s="6"/>
      <c r="G1633" s="4"/>
      <c r="H1633" s="30"/>
      <c r="J1633" s="14"/>
      <c r="L1633" s="14"/>
      <c r="M1633" s="20"/>
    </row>
    <row r="1634" spans="1:13">
      <c r="A1634" s="31" t="s">
        <v>27</v>
      </c>
      <c r="B1634" s="10"/>
      <c r="C1634" s="10"/>
      <c r="D1634" s="10"/>
      <c r="E1634" s="10"/>
      <c r="F1634" s="10"/>
      <c r="G1634" s="10"/>
      <c r="H1634" s="32"/>
      <c r="I1634" s="9"/>
      <c r="J1634" s="16"/>
      <c r="K1634" s="9"/>
      <c r="L1634" s="16"/>
      <c r="M1634" s="22"/>
    </row>
    <row r="1635" spans="1:13" ht="15.75">
      <c r="A1635" s="65" t="s">
        <v>81</v>
      </c>
      <c r="B1635" s="66"/>
      <c r="C1635" s="66"/>
      <c r="D1635" s="66"/>
      <c r="E1635" s="66"/>
      <c r="F1635" s="66"/>
      <c r="G1635" s="66"/>
      <c r="H1635" s="67"/>
      <c r="I1635" s="11"/>
      <c r="J1635" s="23"/>
      <c r="K1635" s="63">
        <v>2.2400000000000002</v>
      </c>
      <c r="L1635" s="64"/>
      <c r="M1635" s="12">
        <f>K1635*12*I1619</f>
        <v>9787.0080000000016</v>
      </c>
    </row>
    <row r="1636" spans="1:13">
      <c r="A1636" s="110" t="s">
        <v>82</v>
      </c>
      <c r="B1636" s="111"/>
      <c r="C1636" s="111"/>
      <c r="D1636" s="111"/>
      <c r="E1636" s="111"/>
      <c r="F1636" s="111"/>
      <c r="G1636" s="111"/>
      <c r="H1636" s="112"/>
      <c r="I1636" s="2" t="s">
        <v>28</v>
      </c>
      <c r="J1636" s="14"/>
      <c r="K1636" s="2"/>
      <c r="L1636" s="14"/>
      <c r="M1636" s="20"/>
    </row>
    <row r="1637" spans="1:13">
      <c r="A1637" s="13"/>
      <c r="B1637" s="2"/>
      <c r="C1637" s="2"/>
      <c r="D1637" s="2"/>
      <c r="E1637" s="2"/>
      <c r="F1637" s="2"/>
      <c r="G1637" s="2"/>
      <c r="H1637" s="14"/>
      <c r="I1637" s="2" t="s">
        <v>29</v>
      </c>
      <c r="J1637" s="14"/>
      <c r="K1637" s="2"/>
      <c r="L1637" s="14"/>
      <c r="M1637" s="20"/>
    </row>
    <row r="1638" spans="1:13">
      <c r="A1638" s="13"/>
      <c r="B1638" s="2"/>
      <c r="C1638" s="2"/>
      <c r="D1638" s="2"/>
      <c r="E1638" s="2"/>
      <c r="F1638" s="2"/>
      <c r="G1638" s="2"/>
      <c r="H1638" s="14"/>
      <c r="I1638" s="2" t="s">
        <v>30</v>
      </c>
      <c r="J1638" s="14"/>
      <c r="K1638" s="88">
        <v>1.1200000000000001</v>
      </c>
      <c r="L1638" s="89"/>
      <c r="M1638" s="20">
        <f>K1638*12*I1619</f>
        <v>4893.5040000000008</v>
      </c>
    </row>
    <row r="1639" spans="1:13">
      <c r="A1639" s="13"/>
      <c r="B1639" s="2"/>
      <c r="C1639" s="2"/>
      <c r="D1639" s="2"/>
      <c r="E1639" s="2"/>
      <c r="F1639" s="2"/>
      <c r="G1639" s="2"/>
      <c r="H1639" s="14"/>
      <c r="I1639" s="2" t="s">
        <v>31</v>
      </c>
      <c r="J1639" s="14"/>
      <c r="K1639" s="2"/>
      <c r="L1639" s="14"/>
      <c r="M1639" s="20"/>
    </row>
    <row r="1640" spans="1:13">
      <c r="A1640" s="15"/>
      <c r="B1640" s="9"/>
      <c r="C1640" s="9"/>
      <c r="D1640" s="9"/>
      <c r="E1640" s="9"/>
      <c r="F1640" s="9"/>
      <c r="G1640" s="9"/>
      <c r="H1640" s="16"/>
      <c r="I1640" s="9" t="s">
        <v>32</v>
      </c>
      <c r="J1640" s="16"/>
      <c r="K1640" s="9"/>
      <c r="L1640" s="16"/>
      <c r="M1640" s="22"/>
    </row>
    <row r="1641" spans="1:13">
      <c r="A1641" s="113" t="s">
        <v>83</v>
      </c>
      <c r="B1641" s="114"/>
      <c r="C1641" s="114"/>
      <c r="D1641" s="114"/>
      <c r="E1641" s="114"/>
      <c r="F1641" s="114"/>
      <c r="G1641" s="114"/>
      <c r="H1641" s="115"/>
      <c r="I1641" s="43"/>
      <c r="J1641" s="14"/>
      <c r="K1641" s="116">
        <f>K1642+K1650</f>
        <v>1.59</v>
      </c>
      <c r="L1641" s="117"/>
      <c r="M1641" s="48">
        <f>M1642+M1650</f>
        <v>6947.0280000000002</v>
      </c>
    </row>
    <row r="1642" spans="1:13">
      <c r="A1642" s="92" t="s">
        <v>34</v>
      </c>
      <c r="B1642" s="93"/>
      <c r="C1642" s="93"/>
      <c r="D1642" s="93"/>
      <c r="E1642" s="93"/>
      <c r="F1642" s="93"/>
      <c r="G1642" s="93"/>
      <c r="H1642" s="94"/>
      <c r="J1642" s="14"/>
      <c r="K1642" s="88">
        <f>K1643+K1644+K1645+K1647+K1649</f>
        <v>0.93</v>
      </c>
      <c r="L1642" s="89"/>
      <c r="M1642" s="47">
        <f>M1643+M1644+M1645+M1647+M1649</f>
        <v>4063.3559999999998</v>
      </c>
    </row>
    <row r="1643" spans="1:13">
      <c r="A1643" s="13" t="s">
        <v>35</v>
      </c>
      <c r="H1643" s="14"/>
      <c r="I1643" t="s">
        <v>36</v>
      </c>
      <c r="J1643" s="14"/>
      <c r="K1643" s="95">
        <v>0.33</v>
      </c>
      <c r="L1643" s="96"/>
      <c r="M1643" s="20">
        <f>K1643*12*I1619</f>
        <v>1441.836</v>
      </c>
    </row>
    <row r="1644" spans="1:13">
      <c r="A1644" s="13" t="s">
        <v>37</v>
      </c>
      <c r="H1644" s="14"/>
      <c r="I1644" t="s">
        <v>38</v>
      </c>
      <c r="J1644" s="14"/>
      <c r="K1644" s="95">
        <v>0.15</v>
      </c>
      <c r="L1644" s="96"/>
      <c r="M1644" s="20">
        <f>K1644*12*I1619</f>
        <v>655.38</v>
      </c>
    </row>
    <row r="1645" spans="1:13">
      <c r="A1645" s="13" t="s">
        <v>39</v>
      </c>
      <c r="H1645" s="14"/>
      <c r="I1645" t="s">
        <v>40</v>
      </c>
      <c r="J1645" s="14"/>
      <c r="K1645" s="95">
        <v>7.0000000000000007E-2</v>
      </c>
      <c r="L1645" s="96"/>
      <c r="M1645" s="20">
        <f>K1645*12*I1619</f>
        <v>305.84400000000005</v>
      </c>
    </row>
    <row r="1646" spans="1:13">
      <c r="A1646" s="13" t="s">
        <v>41</v>
      </c>
      <c r="H1646" s="14"/>
      <c r="J1646" s="14"/>
      <c r="L1646" s="14"/>
      <c r="M1646" s="20"/>
    </row>
    <row r="1647" spans="1:13">
      <c r="A1647" s="13" t="s">
        <v>42</v>
      </c>
      <c r="H1647" s="14"/>
      <c r="I1647" t="s">
        <v>43</v>
      </c>
      <c r="J1647" s="14"/>
      <c r="K1647" s="95">
        <v>0.35</v>
      </c>
      <c r="L1647" s="96"/>
      <c r="M1647" s="20">
        <f>K1647*12*I1619</f>
        <v>1529.2199999999998</v>
      </c>
    </row>
    <row r="1648" spans="1:13">
      <c r="A1648" s="13" t="s">
        <v>44</v>
      </c>
      <c r="H1648" s="14"/>
      <c r="I1648" t="s">
        <v>45</v>
      </c>
      <c r="J1648" s="14"/>
      <c r="L1648" s="14"/>
      <c r="M1648" s="20"/>
    </row>
    <row r="1649" spans="1:13">
      <c r="A1649" s="13" t="s">
        <v>46</v>
      </c>
      <c r="H1649" s="14"/>
      <c r="I1649" t="s">
        <v>47</v>
      </c>
      <c r="J1649" s="14"/>
      <c r="K1649" s="95">
        <v>0.03</v>
      </c>
      <c r="L1649" s="96"/>
      <c r="M1649" s="20">
        <f>K1649*12*I1619</f>
        <v>131.07599999999999</v>
      </c>
    </row>
    <row r="1650" spans="1:13">
      <c r="A1650" s="92" t="s">
        <v>48</v>
      </c>
      <c r="B1650" s="93"/>
      <c r="C1650" s="93"/>
      <c r="D1650" s="93"/>
      <c r="E1650" s="93"/>
      <c r="F1650" s="93"/>
      <c r="G1650" s="93"/>
      <c r="H1650" s="94"/>
      <c r="J1650" s="14"/>
      <c r="K1650" s="88">
        <f>K1651+K1652+K1653+K1654</f>
        <v>0.66</v>
      </c>
      <c r="L1650" s="89"/>
      <c r="M1650" s="47">
        <f>M1651+M1652+M1653+M1654</f>
        <v>2883.6720000000005</v>
      </c>
    </row>
    <row r="1651" spans="1:13">
      <c r="A1651" s="13" t="s">
        <v>49</v>
      </c>
      <c r="H1651" s="14"/>
      <c r="I1651" t="s">
        <v>40</v>
      </c>
      <c r="J1651" s="14"/>
      <c r="K1651" s="95">
        <v>0.19</v>
      </c>
      <c r="L1651" s="96"/>
      <c r="M1651" s="20">
        <f>K1651*12*I1619</f>
        <v>830.14800000000014</v>
      </c>
    </row>
    <row r="1652" spans="1:13">
      <c r="A1652" s="13" t="s">
        <v>50</v>
      </c>
      <c r="H1652" s="14"/>
      <c r="I1652" t="s">
        <v>51</v>
      </c>
      <c r="J1652" s="14"/>
      <c r="K1652" s="95">
        <v>0.05</v>
      </c>
      <c r="L1652" s="96"/>
      <c r="M1652" s="20">
        <f>K1652*12*I1619</f>
        <v>218.46000000000004</v>
      </c>
    </row>
    <row r="1653" spans="1:13">
      <c r="A1653" s="13" t="s">
        <v>52</v>
      </c>
      <c r="H1653" s="14"/>
      <c r="I1653" t="s">
        <v>36</v>
      </c>
      <c r="J1653" s="14"/>
      <c r="K1653" s="95">
        <v>0.39</v>
      </c>
      <c r="L1653" s="96"/>
      <c r="M1653" s="20">
        <f>K1653*12*I1619</f>
        <v>1703.9880000000001</v>
      </c>
    </row>
    <row r="1654" spans="1:13">
      <c r="A1654" s="13" t="s">
        <v>53</v>
      </c>
      <c r="H1654" s="14"/>
      <c r="I1654" t="s">
        <v>40</v>
      </c>
      <c r="J1654" s="14"/>
      <c r="K1654" s="97">
        <v>0.03</v>
      </c>
      <c r="L1654" s="98"/>
      <c r="M1654" s="22">
        <f>K1654*12*I1619</f>
        <v>131.07599999999999</v>
      </c>
    </row>
    <row r="1655" spans="1:13" ht="15.75">
      <c r="A1655" s="65" t="s">
        <v>84</v>
      </c>
      <c r="B1655" s="66"/>
      <c r="C1655" s="66"/>
      <c r="D1655" s="66"/>
      <c r="E1655" s="66"/>
      <c r="F1655" s="66"/>
      <c r="G1655" s="66"/>
      <c r="H1655" s="67"/>
      <c r="I1655" s="11"/>
      <c r="J1655" s="23"/>
      <c r="K1655" s="68">
        <f>K1656+K1657+K1659+K1661+K1662</f>
        <v>0.53</v>
      </c>
      <c r="L1655" s="69"/>
      <c r="M1655" s="49">
        <f>M1656+M1657+M1659+M1661+M1662</f>
        <v>2315.6759999999999</v>
      </c>
    </row>
    <row r="1656" spans="1:13">
      <c r="A1656" s="33" t="s">
        <v>54</v>
      </c>
      <c r="B1656" s="7"/>
      <c r="C1656" s="1"/>
      <c r="D1656" s="1"/>
      <c r="E1656" s="1"/>
      <c r="F1656" s="1"/>
      <c r="G1656" s="1"/>
      <c r="H1656" s="14"/>
      <c r="I1656" s="75" t="s">
        <v>55</v>
      </c>
      <c r="J1656" s="76"/>
      <c r="K1656" s="99">
        <v>0.37</v>
      </c>
      <c r="L1656" s="100"/>
      <c r="M1656" s="20">
        <f>K1656*12*I1619</f>
        <v>1616.6039999999998</v>
      </c>
    </row>
    <row r="1657" spans="1:13">
      <c r="A1657" s="33" t="s">
        <v>56</v>
      </c>
      <c r="B1657" s="7"/>
      <c r="C1657" s="1"/>
      <c r="D1657" s="1"/>
      <c r="E1657" s="1"/>
      <c r="F1657" s="1"/>
      <c r="G1657" s="1"/>
      <c r="H1657" s="14"/>
      <c r="I1657" s="75" t="s">
        <v>57</v>
      </c>
      <c r="J1657" s="76"/>
      <c r="K1657" s="77">
        <v>0.06</v>
      </c>
      <c r="L1657" s="78"/>
      <c r="M1657" s="20">
        <f>K1657*12*I1619</f>
        <v>262.15199999999999</v>
      </c>
    </row>
    <row r="1658" spans="1:13">
      <c r="A1658" s="33" t="s">
        <v>58</v>
      </c>
      <c r="B1658" s="7"/>
      <c r="C1658" s="1"/>
      <c r="D1658" s="1"/>
      <c r="E1658" s="1"/>
      <c r="F1658" s="1"/>
      <c r="G1658" s="1"/>
      <c r="H1658" s="14"/>
      <c r="I1658" s="36"/>
      <c r="J1658" s="27"/>
      <c r="K1658" s="34"/>
      <c r="L1658" s="55"/>
      <c r="M1658" s="20"/>
    </row>
    <row r="1659" spans="1:13">
      <c r="A1659" s="33" t="s">
        <v>59</v>
      </c>
      <c r="B1659" s="7"/>
      <c r="C1659" s="1"/>
      <c r="D1659" s="1"/>
      <c r="E1659" s="1"/>
      <c r="F1659" s="1"/>
      <c r="G1659" s="1"/>
      <c r="H1659" s="14"/>
      <c r="I1659" s="75" t="s">
        <v>60</v>
      </c>
      <c r="J1659" s="76"/>
      <c r="K1659" s="77">
        <v>0.04</v>
      </c>
      <c r="L1659" s="78"/>
      <c r="M1659" s="20">
        <f>K1659*12*I1619</f>
        <v>174.768</v>
      </c>
    </row>
    <row r="1660" spans="1:13">
      <c r="A1660" s="33" t="s">
        <v>61</v>
      </c>
      <c r="B1660" s="7"/>
      <c r="C1660" s="1"/>
      <c r="D1660" s="1"/>
      <c r="E1660" s="1"/>
      <c r="F1660" s="1"/>
      <c r="G1660" s="1"/>
      <c r="H1660" s="14"/>
      <c r="I1660" s="36"/>
      <c r="J1660" s="27"/>
      <c r="K1660" s="34"/>
      <c r="L1660" s="55"/>
      <c r="M1660" s="20"/>
    </row>
    <row r="1661" spans="1:13">
      <c r="A1661" s="33" t="s">
        <v>62</v>
      </c>
      <c r="B1661" s="7"/>
      <c r="C1661" s="1"/>
      <c r="D1661" s="1"/>
      <c r="E1661" s="1"/>
      <c r="F1661" s="1"/>
      <c r="G1661" s="1"/>
      <c r="H1661" s="14"/>
      <c r="I1661" s="75" t="s">
        <v>63</v>
      </c>
      <c r="J1661" s="76"/>
      <c r="K1661" s="77">
        <v>0.03</v>
      </c>
      <c r="L1661" s="78"/>
      <c r="M1661" s="20">
        <f>K1661*12*I1619</f>
        <v>131.07599999999999</v>
      </c>
    </row>
    <row r="1662" spans="1:13">
      <c r="A1662" s="42" t="s">
        <v>64</v>
      </c>
      <c r="B1662" s="7"/>
      <c r="C1662" s="1"/>
      <c r="D1662" s="1"/>
      <c r="E1662" s="1"/>
      <c r="F1662" s="1"/>
      <c r="G1662" s="1"/>
      <c r="H1662" s="14"/>
      <c r="I1662" s="75" t="s">
        <v>63</v>
      </c>
      <c r="J1662" s="76"/>
      <c r="K1662" s="79">
        <v>0.03</v>
      </c>
      <c r="L1662" s="80"/>
      <c r="M1662" s="22">
        <f>K1662*12*I1619</f>
        <v>131.07599999999999</v>
      </c>
    </row>
    <row r="1663" spans="1:13" ht="15.75">
      <c r="A1663" s="65" t="s">
        <v>0</v>
      </c>
      <c r="B1663" s="66"/>
      <c r="C1663" s="66"/>
      <c r="D1663" s="66"/>
      <c r="E1663" s="66"/>
      <c r="F1663" s="66"/>
      <c r="G1663" s="66"/>
      <c r="H1663" s="67"/>
      <c r="I1663" s="11" t="s">
        <v>65</v>
      </c>
      <c r="J1663" s="23"/>
      <c r="K1663" s="81">
        <v>0.15</v>
      </c>
      <c r="L1663" s="82"/>
      <c r="M1663" s="49">
        <f>K1663*12*I1619</f>
        <v>655.38</v>
      </c>
    </row>
    <row r="1664" spans="1:13" ht="15.75">
      <c r="A1664" s="83" t="s">
        <v>85</v>
      </c>
      <c r="B1664" s="84"/>
      <c r="C1664" s="84"/>
      <c r="D1664" s="84"/>
      <c r="E1664" s="84"/>
      <c r="F1664" s="84"/>
      <c r="G1664" s="84"/>
      <c r="H1664" s="85"/>
      <c r="J1664" s="14"/>
      <c r="K1664" s="86"/>
      <c r="L1664" s="87"/>
      <c r="M1664" s="20"/>
    </row>
    <row r="1665" spans="1:13">
      <c r="A1665" s="13" t="s">
        <v>67</v>
      </c>
      <c r="D1665" s="5"/>
      <c r="H1665" s="14"/>
      <c r="J1665" s="14"/>
      <c r="K1665" s="37"/>
      <c r="L1665" s="38"/>
      <c r="M1665" s="20"/>
    </row>
    <row r="1666" spans="1:13">
      <c r="A1666" s="13" t="s">
        <v>68</v>
      </c>
      <c r="D1666" s="5"/>
      <c r="H1666" s="14"/>
      <c r="J1666" s="14"/>
      <c r="K1666" s="37"/>
      <c r="L1666" s="38"/>
      <c r="M1666" s="20"/>
    </row>
    <row r="1667" spans="1:13">
      <c r="A1667" s="13" t="s">
        <v>69</v>
      </c>
      <c r="D1667" s="5"/>
      <c r="H1667" s="14"/>
      <c r="J1667" s="14"/>
      <c r="K1667" s="37"/>
      <c r="L1667" s="38"/>
      <c r="M1667" s="20"/>
    </row>
    <row r="1668" spans="1:13">
      <c r="A1668" s="13" t="s">
        <v>70</v>
      </c>
      <c r="D1668" s="5"/>
      <c r="F1668" s="3"/>
      <c r="H1668" s="14"/>
      <c r="J1668" s="14"/>
      <c r="K1668" s="37"/>
      <c r="L1668" s="38"/>
      <c r="M1668" s="20"/>
    </row>
    <row r="1669" spans="1:13">
      <c r="A1669" s="13" t="s">
        <v>71</v>
      </c>
      <c r="H1669" s="14"/>
      <c r="J1669" s="14"/>
      <c r="K1669" s="88">
        <v>2.87</v>
      </c>
      <c r="L1669" s="89"/>
      <c r="M1669" s="47">
        <f>K1669*12*I1619</f>
        <v>12539.603999999999</v>
      </c>
    </row>
    <row r="1670" spans="1:13">
      <c r="A1670" s="13" t="s">
        <v>72</v>
      </c>
      <c r="H1670" s="14"/>
      <c r="J1670" s="14"/>
      <c r="L1670" s="14"/>
      <c r="M1670" s="20"/>
    </row>
    <row r="1671" spans="1:13">
      <c r="A1671" s="13" t="s">
        <v>73</v>
      </c>
      <c r="H1671" s="14"/>
      <c r="J1671" s="14"/>
      <c r="L1671" s="14"/>
      <c r="M1671" s="20"/>
    </row>
    <row r="1672" spans="1:13">
      <c r="A1672" s="15" t="s">
        <v>74</v>
      </c>
      <c r="B1672" s="9"/>
      <c r="C1672" s="9"/>
      <c r="D1672" s="9"/>
      <c r="E1672" s="9"/>
      <c r="F1672" s="9"/>
      <c r="G1672" s="9"/>
      <c r="H1672" s="16"/>
      <c r="I1672" s="9"/>
      <c r="J1672" s="16"/>
      <c r="K1672" s="9"/>
      <c r="L1672" s="16"/>
      <c r="M1672" s="22"/>
    </row>
    <row r="1673" spans="1:13">
      <c r="A1673" s="70" t="s">
        <v>66</v>
      </c>
      <c r="B1673" s="71"/>
      <c r="C1673" s="71"/>
      <c r="D1673" s="71"/>
      <c r="E1673" s="71"/>
      <c r="F1673" s="71"/>
      <c r="G1673" s="71"/>
      <c r="H1673" s="72"/>
      <c r="J1673" s="25"/>
      <c r="K1673" s="68">
        <f>K1625+K1632+K1638+K1641+K1663+K1655+K1669+K1635</f>
        <v>16</v>
      </c>
      <c r="L1673" s="69"/>
      <c r="M1673" s="22">
        <f>M1619+M1635+M1638+M1641+M1655+M1663+M1669</f>
        <v>69907.199999999997</v>
      </c>
    </row>
    <row r="1674" spans="1:13">
      <c r="A1674" s="70" t="s">
        <v>4</v>
      </c>
      <c r="B1674" s="71"/>
      <c r="C1674" s="71"/>
      <c r="D1674" s="71"/>
      <c r="E1674" s="71"/>
      <c r="F1674" s="71"/>
      <c r="G1674" s="71"/>
      <c r="H1674" s="72"/>
      <c r="I1674" s="11"/>
      <c r="J1674" s="24"/>
      <c r="K1674" s="90">
        <v>17.32</v>
      </c>
      <c r="L1674" s="91"/>
      <c r="M1674" s="22">
        <f>K1674*12*I1619</f>
        <v>75674.544000000009</v>
      </c>
    </row>
    <row r="1675" spans="1:13" ht="15.75">
      <c r="A1675" s="65" t="s">
        <v>77</v>
      </c>
      <c r="B1675" s="66"/>
      <c r="C1675" s="66"/>
      <c r="D1675" s="66"/>
      <c r="E1675" s="66"/>
      <c r="F1675" s="66"/>
      <c r="G1675" s="66"/>
      <c r="H1675" s="67"/>
      <c r="I1675" s="11"/>
      <c r="J1675" s="23"/>
      <c r="K1675" s="68">
        <v>3.15</v>
      </c>
      <c r="L1675" s="69"/>
      <c r="M1675" s="22">
        <f>K1675*12*I1619</f>
        <v>13762.98</v>
      </c>
    </row>
    <row r="1676" spans="1:13" ht="15.75">
      <c r="A1676" s="65" t="s">
        <v>78</v>
      </c>
      <c r="B1676" s="66"/>
      <c r="C1676" s="66"/>
      <c r="D1676" s="66"/>
      <c r="E1676" s="66"/>
      <c r="F1676" s="66"/>
      <c r="G1676" s="66"/>
      <c r="H1676" s="67"/>
      <c r="I1676" s="11"/>
      <c r="J1676" s="23"/>
      <c r="K1676" s="68">
        <v>0.99</v>
      </c>
      <c r="L1676" s="69"/>
      <c r="M1676" s="22">
        <f>K1676*12*I1619</f>
        <v>4325.5079999999998</v>
      </c>
    </row>
    <row r="1677" spans="1:13">
      <c r="A1677" s="70" t="s">
        <v>75</v>
      </c>
      <c r="B1677" s="71"/>
      <c r="C1677" s="71"/>
      <c r="D1677" s="71"/>
      <c r="E1677" s="71"/>
      <c r="F1677" s="71"/>
      <c r="G1677" s="71"/>
      <c r="H1677" s="72"/>
      <c r="I1677" s="11"/>
      <c r="J1677" s="24"/>
      <c r="K1677" s="68">
        <f>K1673+K1675+K1676+K1674</f>
        <v>37.459999999999994</v>
      </c>
      <c r="L1677" s="69"/>
      <c r="M1677" s="22">
        <f>M1673+M1674+M1675+M1676</f>
        <v>163670.23200000002</v>
      </c>
    </row>
    <row r="1679" spans="1:13">
      <c r="A1679" s="101" t="s">
        <v>7</v>
      </c>
      <c r="B1679" s="101"/>
      <c r="C1679" s="101"/>
      <c r="D1679" s="101"/>
      <c r="E1679" s="101"/>
      <c r="F1679" s="101"/>
      <c r="G1679" s="101"/>
      <c r="H1679" s="101"/>
      <c r="I1679" s="101"/>
      <c r="J1679" s="101"/>
      <c r="K1679" s="101"/>
      <c r="L1679" s="101"/>
    </row>
    <row r="1680" spans="1:13">
      <c r="A1680" s="102" t="s">
        <v>76</v>
      </c>
      <c r="B1680" s="102"/>
      <c r="C1680" s="102"/>
      <c r="D1680" s="102"/>
      <c r="E1680" s="102"/>
      <c r="F1680" s="102"/>
      <c r="G1680" s="102"/>
      <c r="H1680" s="102"/>
      <c r="I1680" s="102"/>
      <c r="J1680" s="102"/>
      <c r="K1680" s="102"/>
      <c r="L1680" s="102"/>
      <c r="M1680" s="102"/>
    </row>
    <row r="1681" spans="1:13">
      <c r="A1681" s="103" t="s">
        <v>115</v>
      </c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</row>
    <row r="1682" spans="1:13">
      <c r="A1682" s="17"/>
      <c r="B1682" s="19"/>
      <c r="C1682" s="19" t="s">
        <v>8</v>
      </c>
      <c r="D1682" s="19"/>
      <c r="E1682" s="19"/>
      <c r="F1682" s="19"/>
      <c r="G1682" s="19"/>
      <c r="H1682" s="18"/>
      <c r="I1682" s="19" t="s">
        <v>9</v>
      </c>
      <c r="J1682" s="18"/>
      <c r="K1682" s="39" t="s">
        <v>10</v>
      </c>
      <c r="L1682" s="40"/>
      <c r="M1682" s="21"/>
    </row>
    <row r="1683" spans="1:13">
      <c r="A1683" s="13"/>
      <c r="B1683" s="2"/>
      <c r="C1683" s="2"/>
      <c r="D1683" s="2"/>
      <c r="E1683" s="2"/>
      <c r="F1683" s="2"/>
      <c r="G1683" s="2"/>
      <c r="H1683" s="14"/>
      <c r="I1683" s="2"/>
      <c r="J1683" s="14"/>
      <c r="K1683" s="26" t="s">
        <v>11</v>
      </c>
      <c r="L1683" s="27"/>
      <c r="M1683" s="45" t="s">
        <v>1</v>
      </c>
    </row>
    <row r="1684" spans="1:13">
      <c r="A1684" s="15"/>
      <c r="B1684" s="9"/>
      <c r="C1684" s="9"/>
      <c r="D1684" s="9"/>
      <c r="E1684" s="9"/>
      <c r="F1684" s="9"/>
      <c r="G1684" s="9"/>
      <c r="H1684" s="16"/>
      <c r="I1684" s="104" t="s">
        <v>87</v>
      </c>
      <c r="J1684" s="105"/>
      <c r="K1684" s="9" t="s">
        <v>12</v>
      </c>
      <c r="L1684" s="16"/>
      <c r="M1684" s="46" t="s">
        <v>86</v>
      </c>
    </row>
    <row r="1685" spans="1:13">
      <c r="A1685" s="70" t="s">
        <v>80</v>
      </c>
      <c r="B1685" s="71"/>
      <c r="C1685" s="71"/>
      <c r="D1685" s="71"/>
      <c r="E1685" s="71"/>
      <c r="F1685" s="71"/>
      <c r="G1685" s="71"/>
      <c r="H1685" s="72"/>
      <c r="I1685" s="106">
        <v>573.79999999999995</v>
      </c>
      <c r="J1685" s="107"/>
      <c r="K1685" s="108">
        <f>K1691+K1698</f>
        <v>7.5</v>
      </c>
      <c r="L1685" s="109"/>
      <c r="M1685" s="22">
        <f>M1691+M1698</f>
        <v>51642</v>
      </c>
    </row>
    <row r="1686" spans="1:13">
      <c r="A1686" s="28" t="s">
        <v>13</v>
      </c>
      <c r="F1686" s="2"/>
      <c r="H1686" s="14"/>
      <c r="J1686" s="14"/>
      <c r="L1686" s="14"/>
      <c r="M1686" s="20"/>
    </row>
    <row r="1687" spans="1:13">
      <c r="A1687" s="28" t="s">
        <v>14</v>
      </c>
      <c r="F1687" s="2"/>
      <c r="H1687" s="14"/>
      <c r="J1687" s="14"/>
      <c r="L1687" s="14"/>
      <c r="M1687" s="20"/>
    </row>
    <row r="1688" spans="1:13">
      <c r="A1688" s="29" t="s">
        <v>15</v>
      </c>
      <c r="B1688" s="4"/>
      <c r="C1688" s="4"/>
      <c r="D1688" s="4"/>
      <c r="E1688" s="4"/>
      <c r="F1688" s="6"/>
      <c r="G1688" s="4"/>
      <c r="H1688" s="30"/>
      <c r="J1688" s="14"/>
      <c r="L1688" s="14"/>
      <c r="M1688" s="20"/>
    </row>
    <row r="1689" spans="1:13">
      <c r="A1689" s="29" t="s">
        <v>16</v>
      </c>
      <c r="B1689" s="4"/>
      <c r="C1689" s="4"/>
      <c r="D1689" s="4"/>
      <c r="E1689" s="4"/>
      <c r="F1689" s="6"/>
      <c r="G1689" s="4"/>
      <c r="H1689" s="30"/>
      <c r="J1689" s="14"/>
      <c r="L1689" s="14"/>
      <c r="M1689" s="20"/>
    </row>
    <row r="1690" spans="1:13">
      <c r="A1690" s="29" t="s">
        <v>17</v>
      </c>
      <c r="B1690" s="4"/>
      <c r="C1690" s="4"/>
      <c r="D1690" s="4"/>
      <c r="E1690" s="4"/>
      <c r="F1690" s="6"/>
      <c r="G1690" s="4"/>
      <c r="H1690" s="30"/>
      <c r="J1690" s="14"/>
      <c r="L1690" s="14"/>
      <c r="M1690" s="20"/>
    </row>
    <row r="1691" spans="1:13">
      <c r="A1691" s="29" t="s">
        <v>18</v>
      </c>
      <c r="B1691" s="4"/>
      <c r="C1691" s="4"/>
      <c r="D1691" s="4"/>
      <c r="E1691" s="4"/>
      <c r="F1691" s="6"/>
      <c r="G1691" s="4"/>
      <c r="H1691" s="30"/>
      <c r="J1691" s="14"/>
      <c r="K1691" s="95">
        <v>4.12</v>
      </c>
      <c r="L1691" s="96"/>
      <c r="M1691" s="20">
        <f>K1691*I1685*12</f>
        <v>28368.671999999999</v>
      </c>
    </row>
    <row r="1692" spans="1:13">
      <c r="A1692" s="29" t="s">
        <v>19</v>
      </c>
      <c r="B1692" s="4"/>
      <c r="C1692" s="4"/>
      <c r="D1692" s="4"/>
      <c r="E1692" s="4"/>
      <c r="F1692" s="6"/>
      <c r="G1692" s="4"/>
      <c r="H1692" s="30"/>
      <c r="J1692" s="14"/>
      <c r="L1692" s="14"/>
      <c r="M1692" s="20"/>
    </row>
    <row r="1693" spans="1:13">
      <c r="A1693" s="29" t="s">
        <v>20</v>
      </c>
      <c r="B1693" s="4"/>
      <c r="C1693" s="4"/>
      <c r="D1693" s="4"/>
      <c r="E1693" s="4"/>
      <c r="F1693" s="6"/>
      <c r="G1693" s="4"/>
      <c r="H1693" s="30"/>
      <c r="J1693" s="14"/>
      <c r="L1693" s="14"/>
      <c r="M1693" s="20"/>
    </row>
    <row r="1694" spans="1:13">
      <c r="A1694" s="29" t="s">
        <v>21</v>
      </c>
      <c r="B1694" s="4"/>
      <c r="C1694" s="4"/>
      <c r="D1694" s="4"/>
      <c r="E1694" s="4"/>
      <c r="F1694" s="6"/>
      <c r="G1694" s="4"/>
      <c r="H1694" s="30"/>
      <c r="J1694" s="14"/>
      <c r="L1694" s="14"/>
      <c r="M1694" s="20"/>
    </row>
    <row r="1695" spans="1:13">
      <c r="A1695" s="28" t="s">
        <v>22</v>
      </c>
      <c r="B1695" s="4"/>
      <c r="C1695" s="4"/>
      <c r="D1695" s="4"/>
      <c r="E1695" s="4"/>
      <c r="F1695" s="6"/>
      <c r="G1695" s="4"/>
      <c r="H1695" s="30"/>
      <c r="J1695" s="14"/>
      <c r="L1695" s="14"/>
      <c r="M1695" s="20"/>
    </row>
    <row r="1696" spans="1:13">
      <c r="A1696" s="29" t="s">
        <v>23</v>
      </c>
      <c r="B1696" s="4"/>
      <c r="C1696" s="4"/>
      <c r="D1696" s="4"/>
      <c r="E1696" s="4"/>
      <c r="F1696" s="6"/>
      <c r="G1696" s="4"/>
      <c r="H1696" s="30"/>
      <c r="J1696" s="14"/>
      <c r="L1696" s="14"/>
      <c r="M1696" s="20"/>
    </row>
    <row r="1697" spans="1:13">
      <c r="A1697" s="29" t="s">
        <v>24</v>
      </c>
      <c r="B1697" s="4"/>
      <c r="C1697" s="4"/>
      <c r="D1697" s="4"/>
      <c r="E1697" s="4"/>
      <c r="F1697" s="6"/>
      <c r="G1697" s="4"/>
      <c r="H1697" s="30"/>
      <c r="J1697" s="14"/>
      <c r="L1697" s="14"/>
      <c r="M1697" s="20"/>
    </row>
    <row r="1698" spans="1:13">
      <c r="A1698" s="29" t="s">
        <v>25</v>
      </c>
      <c r="B1698" s="4"/>
      <c r="C1698" s="4"/>
      <c r="D1698" s="4"/>
      <c r="E1698" s="4"/>
      <c r="F1698" s="6"/>
      <c r="G1698" s="4"/>
      <c r="H1698" s="30"/>
      <c r="J1698" s="14"/>
      <c r="K1698" s="95">
        <v>3.38</v>
      </c>
      <c r="L1698" s="96"/>
      <c r="M1698" s="20">
        <f>K1698*I1685*12</f>
        <v>23273.327999999998</v>
      </c>
    </row>
    <row r="1699" spans="1:13">
      <c r="A1699" s="29" t="s">
        <v>26</v>
      </c>
      <c r="B1699" s="4"/>
      <c r="C1699" s="4"/>
      <c r="D1699" s="4"/>
      <c r="E1699" s="4"/>
      <c r="F1699" s="6"/>
      <c r="G1699" s="4"/>
      <c r="H1699" s="30"/>
      <c r="J1699" s="14"/>
      <c r="L1699" s="14"/>
      <c r="M1699" s="20"/>
    </row>
    <row r="1700" spans="1:13">
      <c r="A1700" s="31" t="s">
        <v>27</v>
      </c>
      <c r="B1700" s="10"/>
      <c r="C1700" s="10"/>
      <c r="D1700" s="10"/>
      <c r="E1700" s="10"/>
      <c r="F1700" s="10"/>
      <c r="G1700" s="10"/>
      <c r="H1700" s="32"/>
      <c r="I1700" s="9"/>
      <c r="J1700" s="16"/>
      <c r="K1700" s="9"/>
      <c r="L1700" s="16"/>
      <c r="M1700" s="22"/>
    </row>
    <row r="1701" spans="1:13" ht="15.75">
      <c r="A1701" s="65" t="s">
        <v>81</v>
      </c>
      <c r="B1701" s="66"/>
      <c r="C1701" s="66"/>
      <c r="D1701" s="66"/>
      <c r="E1701" s="66"/>
      <c r="F1701" s="66"/>
      <c r="G1701" s="66"/>
      <c r="H1701" s="67"/>
      <c r="I1701" s="11"/>
      <c r="J1701" s="23"/>
      <c r="K1701" s="63">
        <v>2.2400000000000002</v>
      </c>
      <c r="L1701" s="64"/>
      <c r="M1701" s="12">
        <f>K1701*12*I1685</f>
        <v>15423.744000000001</v>
      </c>
    </row>
    <row r="1702" spans="1:13">
      <c r="A1702" s="110" t="s">
        <v>82</v>
      </c>
      <c r="B1702" s="111"/>
      <c r="C1702" s="111"/>
      <c r="D1702" s="111"/>
      <c r="E1702" s="111"/>
      <c r="F1702" s="111"/>
      <c r="G1702" s="111"/>
      <c r="H1702" s="112"/>
      <c r="I1702" s="2" t="s">
        <v>28</v>
      </c>
      <c r="J1702" s="14"/>
      <c r="K1702" s="2"/>
      <c r="L1702" s="14"/>
      <c r="M1702" s="20"/>
    </row>
    <row r="1703" spans="1:13">
      <c r="A1703" s="13"/>
      <c r="B1703" s="2"/>
      <c r="C1703" s="2"/>
      <c r="D1703" s="2"/>
      <c r="E1703" s="2"/>
      <c r="F1703" s="2"/>
      <c r="G1703" s="2"/>
      <c r="H1703" s="14"/>
      <c r="I1703" s="2" t="s">
        <v>29</v>
      </c>
      <c r="J1703" s="14"/>
      <c r="K1703" s="2"/>
      <c r="L1703" s="14"/>
      <c r="M1703" s="20"/>
    </row>
    <row r="1704" spans="1:13">
      <c r="A1704" s="13"/>
      <c r="B1704" s="2"/>
      <c r="C1704" s="2"/>
      <c r="D1704" s="2"/>
      <c r="E1704" s="2"/>
      <c r="F1704" s="2"/>
      <c r="G1704" s="2"/>
      <c r="H1704" s="14"/>
      <c r="I1704" s="2" t="s">
        <v>30</v>
      </c>
      <c r="J1704" s="14"/>
      <c r="K1704" s="88">
        <v>1.1200000000000001</v>
      </c>
      <c r="L1704" s="89"/>
      <c r="M1704" s="20">
        <f>K1704*12*I1685</f>
        <v>7711.8720000000003</v>
      </c>
    </row>
    <row r="1705" spans="1:13">
      <c r="A1705" s="13"/>
      <c r="B1705" s="2"/>
      <c r="C1705" s="2"/>
      <c r="D1705" s="2"/>
      <c r="E1705" s="2"/>
      <c r="F1705" s="2"/>
      <c r="G1705" s="2"/>
      <c r="H1705" s="14"/>
      <c r="I1705" s="2" t="s">
        <v>31</v>
      </c>
      <c r="J1705" s="14"/>
      <c r="K1705" s="2"/>
      <c r="L1705" s="14"/>
      <c r="M1705" s="20"/>
    </row>
    <row r="1706" spans="1:13">
      <c r="A1706" s="15"/>
      <c r="B1706" s="9"/>
      <c r="C1706" s="9"/>
      <c r="D1706" s="9"/>
      <c r="E1706" s="9"/>
      <c r="F1706" s="9"/>
      <c r="G1706" s="9"/>
      <c r="H1706" s="16"/>
      <c r="I1706" s="9" t="s">
        <v>32</v>
      </c>
      <c r="J1706" s="16"/>
      <c r="K1706" s="9"/>
      <c r="L1706" s="16"/>
      <c r="M1706" s="22"/>
    </row>
    <row r="1707" spans="1:13">
      <c r="A1707" s="70" t="s">
        <v>5</v>
      </c>
      <c r="B1707" s="71"/>
      <c r="C1707" s="71"/>
      <c r="D1707" s="71"/>
      <c r="E1707" s="71"/>
      <c r="F1707" s="71"/>
      <c r="G1707" s="71"/>
      <c r="H1707" s="72"/>
      <c r="I1707" s="41" t="s">
        <v>33</v>
      </c>
      <c r="J1707" s="23"/>
      <c r="K1707" s="68">
        <v>0.35</v>
      </c>
      <c r="L1707" s="69"/>
      <c r="M1707" s="12">
        <f>K1707*12*I1685</f>
        <v>2409.9599999999996</v>
      </c>
    </row>
    <row r="1708" spans="1:13">
      <c r="A1708" s="113" t="s">
        <v>83</v>
      </c>
      <c r="B1708" s="114"/>
      <c r="C1708" s="114"/>
      <c r="D1708" s="114"/>
      <c r="E1708" s="114"/>
      <c r="F1708" s="114"/>
      <c r="G1708" s="114"/>
      <c r="H1708" s="115"/>
      <c r="I1708" s="43"/>
      <c r="J1708" s="14"/>
      <c r="K1708" s="116">
        <f>K1709+K1717</f>
        <v>1.59</v>
      </c>
      <c r="L1708" s="117"/>
      <c r="M1708" s="48">
        <f>M1709+M1717</f>
        <v>10948.103999999999</v>
      </c>
    </row>
    <row r="1709" spans="1:13">
      <c r="A1709" s="92" t="s">
        <v>34</v>
      </c>
      <c r="B1709" s="93"/>
      <c r="C1709" s="93"/>
      <c r="D1709" s="93"/>
      <c r="E1709" s="93"/>
      <c r="F1709" s="93"/>
      <c r="G1709" s="93"/>
      <c r="H1709" s="94"/>
      <c r="J1709" s="14"/>
      <c r="K1709" s="88">
        <f>K1710+K1711+K1712+K1714+K1716</f>
        <v>0.93</v>
      </c>
      <c r="L1709" s="89"/>
      <c r="M1709" s="47">
        <f>M1710+M1711+M1712+M1714+M1716</f>
        <v>6403.6079999999993</v>
      </c>
    </row>
    <row r="1710" spans="1:13">
      <c r="A1710" s="13" t="s">
        <v>35</v>
      </c>
      <c r="H1710" s="14"/>
      <c r="I1710" t="s">
        <v>36</v>
      </c>
      <c r="J1710" s="14"/>
      <c r="K1710" s="95">
        <v>0.33</v>
      </c>
      <c r="L1710" s="96"/>
      <c r="M1710" s="20">
        <f>K1710*12*I1685</f>
        <v>2272.2479999999996</v>
      </c>
    </row>
    <row r="1711" spans="1:13">
      <c r="A1711" s="13" t="s">
        <v>37</v>
      </c>
      <c r="H1711" s="14"/>
      <c r="I1711" t="s">
        <v>38</v>
      </c>
      <c r="J1711" s="14"/>
      <c r="K1711" s="95">
        <v>0.15</v>
      </c>
      <c r="L1711" s="96"/>
      <c r="M1711" s="20">
        <f>K1711*12*I1685</f>
        <v>1032.8399999999999</v>
      </c>
    </row>
    <row r="1712" spans="1:13">
      <c r="A1712" s="13" t="s">
        <v>39</v>
      </c>
      <c r="H1712" s="14"/>
      <c r="I1712" t="s">
        <v>40</v>
      </c>
      <c r="J1712" s="14"/>
      <c r="K1712" s="95">
        <v>7.0000000000000007E-2</v>
      </c>
      <c r="L1712" s="96"/>
      <c r="M1712" s="20">
        <f>K1712*12*I1685</f>
        <v>481.99200000000002</v>
      </c>
    </row>
    <row r="1713" spans="1:13">
      <c r="A1713" s="13" t="s">
        <v>41</v>
      </c>
      <c r="H1713" s="14"/>
      <c r="J1713" s="14"/>
      <c r="L1713" s="14"/>
      <c r="M1713" s="20"/>
    </row>
    <row r="1714" spans="1:13">
      <c r="A1714" s="13" t="s">
        <v>42</v>
      </c>
      <c r="H1714" s="14"/>
      <c r="I1714" t="s">
        <v>43</v>
      </c>
      <c r="J1714" s="14"/>
      <c r="K1714" s="95">
        <v>0.35</v>
      </c>
      <c r="L1714" s="96"/>
      <c r="M1714" s="20">
        <f>K1714*12*I1685</f>
        <v>2409.9599999999996</v>
      </c>
    </row>
    <row r="1715" spans="1:13">
      <c r="A1715" s="13" t="s">
        <v>44</v>
      </c>
      <c r="H1715" s="14"/>
      <c r="I1715" t="s">
        <v>45</v>
      </c>
      <c r="J1715" s="14"/>
      <c r="L1715" s="14"/>
      <c r="M1715" s="20"/>
    </row>
    <row r="1716" spans="1:13">
      <c r="A1716" s="13" t="s">
        <v>46</v>
      </c>
      <c r="H1716" s="14"/>
      <c r="I1716" t="s">
        <v>47</v>
      </c>
      <c r="J1716" s="14"/>
      <c r="K1716" s="95">
        <v>0.03</v>
      </c>
      <c r="L1716" s="96"/>
      <c r="M1716" s="20">
        <f>K1716*12*I1685</f>
        <v>206.56799999999998</v>
      </c>
    </row>
    <row r="1717" spans="1:13">
      <c r="A1717" s="92" t="s">
        <v>48</v>
      </c>
      <c r="B1717" s="93"/>
      <c r="C1717" s="93"/>
      <c r="D1717" s="93"/>
      <c r="E1717" s="93"/>
      <c r="F1717" s="93"/>
      <c r="G1717" s="93"/>
      <c r="H1717" s="94"/>
      <c r="J1717" s="14"/>
      <c r="K1717" s="88">
        <f>K1718+K1719+K1720+K1721</f>
        <v>0.66</v>
      </c>
      <c r="L1717" s="89"/>
      <c r="M1717" s="47">
        <f>M1718+M1719+M1720+M1721</f>
        <v>4544.4960000000001</v>
      </c>
    </row>
    <row r="1718" spans="1:13">
      <c r="A1718" s="13" t="s">
        <v>49</v>
      </c>
      <c r="H1718" s="14"/>
      <c r="I1718" t="s">
        <v>40</v>
      </c>
      <c r="J1718" s="14"/>
      <c r="K1718" s="95">
        <v>0.19</v>
      </c>
      <c r="L1718" s="96"/>
      <c r="M1718" s="20">
        <f>K1718*12*I1685</f>
        <v>1308.2640000000001</v>
      </c>
    </row>
    <row r="1719" spans="1:13">
      <c r="A1719" s="13" t="s">
        <v>50</v>
      </c>
      <c r="H1719" s="14"/>
      <c r="I1719" t="s">
        <v>51</v>
      </c>
      <c r="J1719" s="14"/>
      <c r="K1719" s="95">
        <v>0.05</v>
      </c>
      <c r="L1719" s="96"/>
      <c r="M1719" s="20">
        <f>K1719*12*I1685</f>
        <v>344.28000000000003</v>
      </c>
    </row>
    <row r="1720" spans="1:13">
      <c r="A1720" s="13" t="s">
        <v>52</v>
      </c>
      <c r="H1720" s="14"/>
      <c r="I1720" t="s">
        <v>36</v>
      </c>
      <c r="J1720" s="14"/>
      <c r="K1720" s="95">
        <v>0.39</v>
      </c>
      <c r="L1720" s="96"/>
      <c r="M1720" s="20">
        <f>K1720*12*I1685</f>
        <v>2685.3839999999996</v>
      </c>
    </row>
    <row r="1721" spans="1:13">
      <c r="A1721" s="13" t="s">
        <v>53</v>
      </c>
      <c r="H1721" s="14"/>
      <c r="I1721" t="s">
        <v>40</v>
      </c>
      <c r="J1721" s="14"/>
      <c r="K1721" s="97">
        <v>0.03</v>
      </c>
      <c r="L1721" s="98"/>
      <c r="M1721" s="22">
        <f>K1721*12*I1685</f>
        <v>206.56799999999998</v>
      </c>
    </row>
    <row r="1722" spans="1:13" ht="15.75">
      <c r="A1722" s="65" t="s">
        <v>84</v>
      </c>
      <c r="B1722" s="66"/>
      <c r="C1722" s="66"/>
      <c r="D1722" s="66"/>
      <c r="E1722" s="66"/>
      <c r="F1722" s="66"/>
      <c r="G1722" s="66"/>
      <c r="H1722" s="67"/>
      <c r="I1722" s="11"/>
      <c r="J1722" s="23"/>
      <c r="K1722" s="68">
        <f>K1723+K1724+K1726+K1728+K1729</f>
        <v>0.53</v>
      </c>
      <c r="L1722" s="69"/>
      <c r="M1722" s="49">
        <f>M1723+M1724+M1726+M1728+M1729</f>
        <v>3649.3679999999995</v>
      </c>
    </row>
    <row r="1723" spans="1:13">
      <c r="A1723" s="33" t="s">
        <v>54</v>
      </c>
      <c r="B1723" s="7"/>
      <c r="C1723" s="1"/>
      <c r="D1723" s="1"/>
      <c r="E1723" s="1"/>
      <c r="F1723" s="1"/>
      <c r="G1723" s="1"/>
      <c r="H1723" s="14"/>
      <c r="I1723" s="75" t="s">
        <v>55</v>
      </c>
      <c r="J1723" s="76"/>
      <c r="K1723" s="99">
        <v>0.37</v>
      </c>
      <c r="L1723" s="100"/>
      <c r="M1723" s="20">
        <f>K1723*12*I1685</f>
        <v>2547.6719999999996</v>
      </c>
    </row>
    <row r="1724" spans="1:13">
      <c r="A1724" s="33" t="s">
        <v>56</v>
      </c>
      <c r="B1724" s="7"/>
      <c r="C1724" s="1"/>
      <c r="D1724" s="1"/>
      <c r="E1724" s="1"/>
      <c r="F1724" s="1"/>
      <c r="G1724" s="1"/>
      <c r="H1724" s="14"/>
      <c r="I1724" s="75" t="s">
        <v>57</v>
      </c>
      <c r="J1724" s="76"/>
      <c r="K1724" s="77">
        <v>0.06</v>
      </c>
      <c r="L1724" s="78"/>
      <c r="M1724" s="20">
        <f>K1724*12*I1685</f>
        <v>413.13599999999997</v>
      </c>
    </row>
    <row r="1725" spans="1:13">
      <c r="A1725" s="33" t="s">
        <v>58</v>
      </c>
      <c r="B1725" s="7"/>
      <c r="C1725" s="1"/>
      <c r="D1725" s="1"/>
      <c r="E1725" s="1"/>
      <c r="F1725" s="1"/>
      <c r="G1725" s="1"/>
      <c r="H1725" s="14"/>
      <c r="I1725" s="36"/>
      <c r="J1725" s="27"/>
      <c r="K1725" s="34"/>
      <c r="L1725" s="55"/>
      <c r="M1725" s="20"/>
    </row>
    <row r="1726" spans="1:13">
      <c r="A1726" s="33" t="s">
        <v>59</v>
      </c>
      <c r="B1726" s="7"/>
      <c r="C1726" s="1"/>
      <c r="D1726" s="1"/>
      <c r="E1726" s="1"/>
      <c r="F1726" s="1"/>
      <c r="G1726" s="1"/>
      <c r="H1726" s="14"/>
      <c r="I1726" s="75" t="s">
        <v>60</v>
      </c>
      <c r="J1726" s="76"/>
      <c r="K1726" s="77">
        <v>0.04</v>
      </c>
      <c r="L1726" s="78"/>
      <c r="M1726" s="20">
        <f>K1726*12*I1685</f>
        <v>275.42399999999998</v>
      </c>
    </row>
    <row r="1727" spans="1:13">
      <c r="A1727" s="33" t="s">
        <v>61</v>
      </c>
      <c r="B1727" s="7"/>
      <c r="C1727" s="1"/>
      <c r="D1727" s="1"/>
      <c r="E1727" s="1"/>
      <c r="F1727" s="1"/>
      <c r="G1727" s="1"/>
      <c r="H1727" s="14"/>
      <c r="I1727" s="36"/>
      <c r="J1727" s="27"/>
      <c r="K1727" s="34"/>
      <c r="L1727" s="55"/>
      <c r="M1727" s="20"/>
    </row>
    <row r="1728" spans="1:13">
      <c r="A1728" s="33" t="s">
        <v>62</v>
      </c>
      <c r="B1728" s="7"/>
      <c r="C1728" s="1"/>
      <c r="D1728" s="1"/>
      <c r="E1728" s="1"/>
      <c r="F1728" s="1"/>
      <c r="G1728" s="1"/>
      <c r="H1728" s="14"/>
      <c r="I1728" s="75" t="s">
        <v>63</v>
      </c>
      <c r="J1728" s="76"/>
      <c r="K1728" s="77">
        <v>0.03</v>
      </c>
      <c r="L1728" s="78"/>
      <c r="M1728" s="20">
        <f>K1728*12*I1685</f>
        <v>206.56799999999998</v>
      </c>
    </row>
    <row r="1729" spans="1:13">
      <c r="A1729" s="42" t="s">
        <v>64</v>
      </c>
      <c r="B1729" s="7"/>
      <c r="C1729" s="1"/>
      <c r="D1729" s="1"/>
      <c r="E1729" s="1"/>
      <c r="F1729" s="1"/>
      <c r="G1729" s="1"/>
      <c r="H1729" s="14"/>
      <c r="I1729" s="75" t="s">
        <v>63</v>
      </c>
      <c r="J1729" s="76"/>
      <c r="K1729" s="79">
        <v>0.03</v>
      </c>
      <c r="L1729" s="80"/>
      <c r="M1729" s="22">
        <f>K1729*12*I1685</f>
        <v>206.56799999999998</v>
      </c>
    </row>
    <row r="1730" spans="1:13" ht="15.75">
      <c r="A1730" s="65" t="s">
        <v>0</v>
      </c>
      <c r="B1730" s="66"/>
      <c r="C1730" s="66"/>
      <c r="D1730" s="66"/>
      <c r="E1730" s="66"/>
      <c r="F1730" s="66"/>
      <c r="G1730" s="66"/>
      <c r="H1730" s="67"/>
      <c r="I1730" s="11" t="s">
        <v>65</v>
      </c>
      <c r="J1730" s="23"/>
      <c r="K1730" s="81">
        <v>0.15</v>
      </c>
      <c r="L1730" s="82"/>
      <c r="M1730" s="49">
        <f>K1730*12*I1685</f>
        <v>1032.8399999999999</v>
      </c>
    </row>
    <row r="1731" spans="1:13" ht="15.75">
      <c r="A1731" s="83" t="s">
        <v>85</v>
      </c>
      <c r="B1731" s="84"/>
      <c r="C1731" s="84"/>
      <c r="D1731" s="84"/>
      <c r="E1731" s="84"/>
      <c r="F1731" s="84"/>
      <c r="G1731" s="84"/>
      <c r="H1731" s="85"/>
      <c r="J1731" s="14"/>
      <c r="K1731" s="86"/>
      <c r="L1731" s="87"/>
      <c r="M1731" s="20"/>
    </row>
    <row r="1732" spans="1:13">
      <c r="A1732" s="13" t="s">
        <v>67</v>
      </c>
      <c r="D1732" s="5"/>
      <c r="H1732" s="14"/>
      <c r="J1732" s="14"/>
      <c r="K1732" s="37"/>
      <c r="L1732" s="38"/>
      <c r="M1732" s="20"/>
    </row>
    <row r="1733" spans="1:13">
      <c r="A1733" s="13" t="s">
        <v>68</v>
      </c>
      <c r="D1733" s="5"/>
      <c r="H1733" s="14"/>
      <c r="J1733" s="14"/>
      <c r="K1733" s="37"/>
      <c r="L1733" s="38"/>
      <c r="M1733" s="20"/>
    </row>
    <row r="1734" spans="1:13">
      <c r="A1734" s="13" t="s">
        <v>69</v>
      </c>
      <c r="D1734" s="5"/>
      <c r="H1734" s="14"/>
      <c r="J1734" s="14"/>
      <c r="K1734" s="37"/>
      <c r="L1734" s="38"/>
      <c r="M1734" s="20"/>
    </row>
    <row r="1735" spans="1:13">
      <c r="A1735" s="13" t="s">
        <v>70</v>
      </c>
      <c r="D1735" s="5"/>
      <c r="F1735" s="3"/>
      <c r="H1735" s="14"/>
      <c r="J1735" s="14"/>
      <c r="K1735" s="37"/>
      <c r="L1735" s="38"/>
      <c r="M1735" s="20"/>
    </row>
    <row r="1736" spans="1:13">
      <c r="A1736" s="13" t="s">
        <v>71</v>
      </c>
      <c r="H1736" s="14"/>
      <c r="J1736" s="14"/>
      <c r="K1736" s="88">
        <v>2.91</v>
      </c>
      <c r="L1736" s="89"/>
      <c r="M1736" s="47">
        <f>K1736*12*I1685</f>
        <v>20037.095999999998</v>
      </c>
    </row>
    <row r="1737" spans="1:13">
      <c r="A1737" s="13" t="s">
        <v>72</v>
      </c>
      <c r="H1737" s="14"/>
      <c r="J1737" s="14"/>
      <c r="L1737" s="14"/>
      <c r="M1737" s="20"/>
    </row>
    <row r="1738" spans="1:13">
      <c r="A1738" s="13" t="s">
        <v>73</v>
      </c>
      <c r="H1738" s="14"/>
      <c r="J1738" s="14"/>
      <c r="L1738" s="14"/>
      <c r="M1738" s="20"/>
    </row>
    <row r="1739" spans="1:13">
      <c r="A1739" s="15" t="s">
        <v>74</v>
      </c>
      <c r="B1739" s="9"/>
      <c r="C1739" s="9"/>
      <c r="D1739" s="9"/>
      <c r="E1739" s="9"/>
      <c r="F1739" s="9"/>
      <c r="G1739" s="9"/>
      <c r="H1739" s="16"/>
      <c r="I1739" s="9"/>
      <c r="J1739" s="16"/>
      <c r="K1739" s="9"/>
      <c r="L1739" s="16"/>
      <c r="M1739" s="22"/>
    </row>
    <row r="1740" spans="1:13">
      <c r="A1740" s="70" t="s">
        <v>66</v>
      </c>
      <c r="B1740" s="71"/>
      <c r="C1740" s="71"/>
      <c r="D1740" s="71"/>
      <c r="E1740" s="71"/>
      <c r="F1740" s="71"/>
      <c r="G1740" s="71"/>
      <c r="H1740" s="72"/>
      <c r="J1740" s="25"/>
      <c r="K1740" s="68">
        <f>K1691+K1698+K1704+K1707+K1708+K1730+K1722+K1736+K1701</f>
        <v>16.39</v>
      </c>
      <c r="L1740" s="69"/>
      <c r="M1740" s="22">
        <f>M1685+M1701+M1704+M1707+M1708+M1722+M1730+M1736</f>
        <v>112854.98400000003</v>
      </c>
    </row>
    <row r="1741" spans="1:13">
      <c r="A1741" s="70" t="s">
        <v>4</v>
      </c>
      <c r="B1741" s="71"/>
      <c r="C1741" s="71"/>
      <c r="D1741" s="71"/>
      <c r="E1741" s="71"/>
      <c r="F1741" s="71"/>
      <c r="G1741" s="71"/>
      <c r="H1741" s="72"/>
      <c r="I1741" s="11"/>
      <c r="J1741" s="24"/>
      <c r="K1741" s="90">
        <v>16.18</v>
      </c>
      <c r="L1741" s="91"/>
      <c r="M1741" s="22">
        <f>K1741*12*I1685</f>
        <v>111409.00799999999</v>
      </c>
    </row>
    <row r="1742" spans="1:13" ht="15.75">
      <c r="A1742" s="65" t="s">
        <v>77</v>
      </c>
      <c r="B1742" s="66"/>
      <c r="C1742" s="66"/>
      <c r="D1742" s="66"/>
      <c r="E1742" s="66"/>
      <c r="F1742" s="66"/>
      <c r="G1742" s="66"/>
      <c r="H1742" s="67"/>
      <c r="I1742" s="11"/>
      <c r="J1742" s="23"/>
      <c r="K1742" s="68">
        <v>3.15</v>
      </c>
      <c r="L1742" s="69"/>
      <c r="M1742" s="22">
        <f>K1742*12*I1685</f>
        <v>21689.639999999996</v>
      </c>
    </row>
    <row r="1743" spans="1:13" ht="15.75">
      <c r="A1743" s="65" t="s">
        <v>78</v>
      </c>
      <c r="B1743" s="66"/>
      <c r="C1743" s="66"/>
      <c r="D1743" s="66"/>
      <c r="E1743" s="66"/>
      <c r="F1743" s="66"/>
      <c r="G1743" s="66"/>
      <c r="H1743" s="67"/>
      <c r="I1743" s="11"/>
      <c r="J1743" s="23"/>
      <c r="K1743" s="68">
        <v>0.99</v>
      </c>
      <c r="L1743" s="69"/>
      <c r="M1743" s="22">
        <f>K1743*12*I1685</f>
        <v>6816.7439999999988</v>
      </c>
    </row>
    <row r="1744" spans="1:13">
      <c r="A1744" s="70" t="s">
        <v>2</v>
      </c>
      <c r="B1744" s="71"/>
      <c r="C1744" s="71"/>
      <c r="D1744" s="71"/>
      <c r="E1744" s="71"/>
      <c r="F1744" s="71"/>
      <c r="G1744" s="71"/>
      <c r="H1744" s="72"/>
      <c r="I1744" s="11"/>
      <c r="J1744" s="23"/>
      <c r="K1744" s="73">
        <v>1.29</v>
      </c>
      <c r="L1744" s="74"/>
      <c r="M1744" s="22">
        <f>K1744*12*I1685</f>
        <v>8882.4239999999991</v>
      </c>
    </row>
    <row r="1745" spans="1:13">
      <c r="A1745" s="70" t="s">
        <v>75</v>
      </c>
      <c r="B1745" s="71"/>
      <c r="C1745" s="71"/>
      <c r="D1745" s="71"/>
      <c r="E1745" s="71"/>
      <c r="F1745" s="71"/>
      <c r="G1745" s="71"/>
      <c r="H1745" s="72"/>
      <c r="I1745" s="11"/>
      <c r="J1745" s="24"/>
      <c r="K1745" s="68">
        <f>K1740+K1742+K1743+K1744+K1741</f>
        <v>38</v>
      </c>
      <c r="L1745" s="69"/>
      <c r="M1745" s="22">
        <f>M1740+M1741+M1742+M1743+M1744</f>
        <v>261652.80000000002</v>
      </c>
    </row>
    <row r="1747" spans="1:13">
      <c r="A1747" s="101" t="s">
        <v>7</v>
      </c>
      <c r="B1747" s="101"/>
      <c r="C1747" s="101"/>
      <c r="D1747" s="101"/>
      <c r="E1747" s="101"/>
      <c r="F1747" s="101"/>
      <c r="G1747" s="101"/>
      <c r="H1747" s="101"/>
      <c r="I1747" s="101"/>
      <c r="J1747" s="101"/>
      <c r="K1747" s="101"/>
      <c r="L1747" s="101"/>
    </row>
    <row r="1748" spans="1:13">
      <c r="A1748" s="102" t="s">
        <v>76</v>
      </c>
      <c r="B1748" s="102"/>
      <c r="C1748" s="102"/>
      <c r="D1748" s="102"/>
      <c r="E1748" s="102"/>
      <c r="F1748" s="102"/>
      <c r="G1748" s="102"/>
      <c r="H1748" s="102"/>
      <c r="I1748" s="102"/>
      <c r="J1748" s="102"/>
      <c r="K1748" s="102"/>
      <c r="L1748" s="102"/>
      <c r="M1748" s="102"/>
    </row>
    <row r="1749" spans="1:13">
      <c r="A1749" s="103" t="s">
        <v>116</v>
      </c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</row>
    <row r="1750" spans="1:13">
      <c r="A1750" s="17"/>
      <c r="B1750" s="19"/>
      <c r="C1750" s="19" t="s">
        <v>8</v>
      </c>
      <c r="D1750" s="19"/>
      <c r="E1750" s="19"/>
      <c r="F1750" s="19"/>
      <c r="G1750" s="19"/>
      <c r="H1750" s="18"/>
      <c r="I1750" s="19" t="s">
        <v>9</v>
      </c>
      <c r="J1750" s="18"/>
      <c r="K1750" s="39" t="s">
        <v>10</v>
      </c>
      <c r="L1750" s="40"/>
      <c r="M1750" s="21"/>
    </row>
    <row r="1751" spans="1:13">
      <c r="A1751" s="13"/>
      <c r="B1751" s="2"/>
      <c r="C1751" s="2"/>
      <c r="D1751" s="2"/>
      <c r="E1751" s="2"/>
      <c r="F1751" s="2"/>
      <c r="G1751" s="2"/>
      <c r="H1751" s="14"/>
      <c r="I1751" s="2"/>
      <c r="J1751" s="14"/>
      <c r="K1751" s="26" t="s">
        <v>11</v>
      </c>
      <c r="L1751" s="27"/>
      <c r="M1751" s="45" t="s">
        <v>1</v>
      </c>
    </row>
    <row r="1752" spans="1:13">
      <c r="A1752" s="15"/>
      <c r="B1752" s="9"/>
      <c r="C1752" s="9"/>
      <c r="D1752" s="9"/>
      <c r="E1752" s="9"/>
      <c r="F1752" s="9"/>
      <c r="G1752" s="9"/>
      <c r="H1752" s="16"/>
      <c r="I1752" s="104" t="s">
        <v>87</v>
      </c>
      <c r="J1752" s="105"/>
      <c r="K1752" s="9" t="s">
        <v>12</v>
      </c>
      <c r="L1752" s="16"/>
      <c r="M1752" s="46" t="s">
        <v>86</v>
      </c>
    </row>
    <row r="1753" spans="1:13">
      <c r="A1753" s="70" t="s">
        <v>80</v>
      </c>
      <c r="B1753" s="71"/>
      <c r="C1753" s="71"/>
      <c r="D1753" s="71"/>
      <c r="E1753" s="71"/>
      <c r="F1753" s="71"/>
      <c r="G1753" s="71"/>
      <c r="H1753" s="72"/>
      <c r="I1753" s="106">
        <v>276</v>
      </c>
      <c r="J1753" s="107"/>
      <c r="K1753" s="108">
        <f>K1759+K1766</f>
        <v>7.5</v>
      </c>
      <c r="L1753" s="109"/>
      <c r="M1753" s="22">
        <f>M1759+M1766</f>
        <v>24840</v>
      </c>
    </row>
    <row r="1754" spans="1:13">
      <c r="A1754" s="28" t="s">
        <v>13</v>
      </c>
      <c r="F1754" s="2"/>
      <c r="H1754" s="14"/>
      <c r="J1754" s="14"/>
      <c r="L1754" s="14"/>
      <c r="M1754" s="20"/>
    </row>
    <row r="1755" spans="1:13">
      <c r="A1755" s="28" t="s">
        <v>14</v>
      </c>
      <c r="F1755" s="2"/>
      <c r="H1755" s="14"/>
      <c r="J1755" s="14"/>
      <c r="L1755" s="14"/>
      <c r="M1755" s="20"/>
    </row>
    <row r="1756" spans="1:13">
      <c r="A1756" s="29" t="s">
        <v>15</v>
      </c>
      <c r="B1756" s="4"/>
      <c r="C1756" s="4"/>
      <c r="D1756" s="4"/>
      <c r="E1756" s="4"/>
      <c r="F1756" s="6"/>
      <c r="G1756" s="4"/>
      <c r="H1756" s="30"/>
      <c r="J1756" s="14"/>
      <c r="L1756" s="14"/>
      <c r="M1756" s="20"/>
    </row>
    <row r="1757" spans="1:13">
      <c r="A1757" s="29" t="s">
        <v>16</v>
      </c>
      <c r="B1757" s="4"/>
      <c r="C1757" s="4"/>
      <c r="D1757" s="4"/>
      <c r="E1757" s="4"/>
      <c r="F1757" s="6"/>
      <c r="G1757" s="4"/>
      <c r="H1757" s="30"/>
      <c r="J1757" s="14"/>
      <c r="L1757" s="14"/>
      <c r="M1757" s="20"/>
    </row>
    <row r="1758" spans="1:13">
      <c r="A1758" s="29" t="s">
        <v>17</v>
      </c>
      <c r="B1758" s="4"/>
      <c r="C1758" s="4"/>
      <c r="D1758" s="4"/>
      <c r="E1758" s="4"/>
      <c r="F1758" s="6"/>
      <c r="G1758" s="4"/>
      <c r="H1758" s="30"/>
      <c r="J1758" s="14"/>
      <c r="L1758" s="14"/>
      <c r="M1758" s="20"/>
    </row>
    <row r="1759" spans="1:13">
      <c r="A1759" s="29" t="s">
        <v>18</v>
      </c>
      <c r="B1759" s="4"/>
      <c r="C1759" s="4"/>
      <c r="D1759" s="4"/>
      <c r="E1759" s="4"/>
      <c r="F1759" s="6"/>
      <c r="G1759" s="4"/>
      <c r="H1759" s="30"/>
      <c r="J1759" s="14"/>
      <c r="K1759" s="95">
        <v>4.12</v>
      </c>
      <c r="L1759" s="96"/>
      <c r="M1759" s="20">
        <f>K1759*I1753*12</f>
        <v>13645.440000000002</v>
      </c>
    </row>
    <row r="1760" spans="1:13">
      <c r="A1760" s="29" t="s">
        <v>19</v>
      </c>
      <c r="B1760" s="4"/>
      <c r="C1760" s="4"/>
      <c r="D1760" s="4"/>
      <c r="E1760" s="4"/>
      <c r="F1760" s="6"/>
      <c r="G1760" s="4"/>
      <c r="H1760" s="30"/>
      <c r="J1760" s="14"/>
      <c r="L1760" s="14"/>
      <c r="M1760" s="20"/>
    </row>
    <row r="1761" spans="1:13">
      <c r="A1761" s="29" t="s">
        <v>20</v>
      </c>
      <c r="B1761" s="4"/>
      <c r="C1761" s="4"/>
      <c r="D1761" s="4"/>
      <c r="E1761" s="4"/>
      <c r="F1761" s="6"/>
      <c r="G1761" s="4"/>
      <c r="H1761" s="30"/>
      <c r="J1761" s="14"/>
      <c r="L1761" s="14"/>
      <c r="M1761" s="20"/>
    </row>
    <row r="1762" spans="1:13">
      <c r="A1762" s="29" t="s">
        <v>21</v>
      </c>
      <c r="B1762" s="4"/>
      <c r="C1762" s="4"/>
      <c r="D1762" s="4"/>
      <c r="E1762" s="4"/>
      <c r="F1762" s="6"/>
      <c r="G1762" s="4"/>
      <c r="H1762" s="30"/>
      <c r="J1762" s="14"/>
      <c r="L1762" s="14"/>
      <c r="M1762" s="20"/>
    </row>
    <row r="1763" spans="1:13">
      <c r="A1763" s="28" t="s">
        <v>22</v>
      </c>
      <c r="B1763" s="4"/>
      <c r="C1763" s="4"/>
      <c r="D1763" s="4"/>
      <c r="E1763" s="4"/>
      <c r="F1763" s="6"/>
      <c r="G1763" s="4"/>
      <c r="H1763" s="30"/>
      <c r="J1763" s="14"/>
      <c r="L1763" s="14"/>
      <c r="M1763" s="20"/>
    </row>
    <row r="1764" spans="1:13">
      <c r="A1764" s="29" t="s">
        <v>23</v>
      </c>
      <c r="B1764" s="4"/>
      <c r="C1764" s="4"/>
      <c r="D1764" s="4"/>
      <c r="E1764" s="4"/>
      <c r="F1764" s="6"/>
      <c r="G1764" s="4"/>
      <c r="H1764" s="30"/>
      <c r="J1764" s="14"/>
      <c r="L1764" s="14"/>
      <c r="M1764" s="20"/>
    </row>
    <row r="1765" spans="1:13">
      <c r="A1765" s="29" t="s">
        <v>24</v>
      </c>
      <c r="B1765" s="4"/>
      <c r="C1765" s="4"/>
      <c r="D1765" s="4"/>
      <c r="E1765" s="4"/>
      <c r="F1765" s="6"/>
      <c r="G1765" s="4"/>
      <c r="H1765" s="30"/>
      <c r="J1765" s="14"/>
      <c r="L1765" s="14"/>
      <c r="M1765" s="20"/>
    </row>
    <row r="1766" spans="1:13">
      <c r="A1766" s="29" t="s">
        <v>25</v>
      </c>
      <c r="B1766" s="4"/>
      <c r="C1766" s="4"/>
      <c r="D1766" s="4"/>
      <c r="E1766" s="4"/>
      <c r="F1766" s="6"/>
      <c r="G1766" s="4"/>
      <c r="H1766" s="30"/>
      <c r="J1766" s="14"/>
      <c r="K1766" s="95">
        <v>3.38</v>
      </c>
      <c r="L1766" s="96"/>
      <c r="M1766" s="20">
        <f>K1766*I1753*12</f>
        <v>11194.56</v>
      </c>
    </row>
    <row r="1767" spans="1:13">
      <c r="A1767" s="29" t="s">
        <v>26</v>
      </c>
      <c r="B1767" s="4"/>
      <c r="C1767" s="4"/>
      <c r="D1767" s="4"/>
      <c r="E1767" s="4"/>
      <c r="F1767" s="6"/>
      <c r="G1767" s="4"/>
      <c r="H1767" s="30"/>
      <c r="J1767" s="14"/>
      <c r="L1767" s="14"/>
      <c r="M1767" s="20"/>
    </row>
    <row r="1768" spans="1:13">
      <c r="A1768" s="31" t="s">
        <v>27</v>
      </c>
      <c r="B1768" s="10"/>
      <c r="C1768" s="10"/>
      <c r="D1768" s="10"/>
      <c r="E1768" s="10"/>
      <c r="F1768" s="10"/>
      <c r="G1768" s="10"/>
      <c r="H1768" s="32"/>
      <c r="I1768" s="9"/>
      <c r="J1768" s="16"/>
      <c r="K1768" s="9"/>
      <c r="L1768" s="16"/>
      <c r="M1768" s="22"/>
    </row>
    <row r="1769" spans="1:13" ht="15.75">
      <c r="A1769" s="65" t="s">
        <v>81</v>
      </c>
      <c r="B1769" s="66"/>
      <c r="C1769" s="66"/>
      <c r="D1769" s="66"/>
      <c r="E1769" s="66"/>
      <c r="F1769" s="66"/>
      <c r="G1769" s="66"/>
      <c r="H1769" s="67"/>
      <c r="I1769" s="11"/>
      <c r="J1769" s="23"/>
      <c r="K1769" s="63">
        <v>2.2400000000000002</v>
      </c>
      <c r="L1769" s="64"/>
      <c r="M1769" s="12">
        <f>K1769*12*I1753</f>
        <v>7418.880000000001</v>
      </c>
    </row>
    <row r="1770" spans="1:13">
      <c r="A1770" s="110" t="s">
        <v>82</v>
      </c>
      <c r="B1770" s="111"/>
      <c r="C1770" s="111"/>
      <c r="D1770" s="111"/>
      <c r="E1770" s="111"/>
      <c r="F1770" s="111"/>
      <c r="G1770" s="111"/>
      <c r="H1770" s="112"/>
      <c r="I1770" s="2" t="s">
        <v>28</v>
      </c>
      <c r="J1770" s="14"/>
      <c r="K1770" s="2"/>
      <c r="L1770" s="14"/>
      <c r="M1770" s="20"/>
    </row>
    <row r="1771" spans="1:13">
      <c r="A1771" s="13"/>
      <c r="B1771" s="2"/>
      <c r="C1771" s="2"/>
      <c r="D1771" s="2"/>
      <c r="E1771" s="2"/>
      <c r="F1771" s="2"/>
      <c r="G1771" s="2"/>
      <c r="H1771" s="14"/>
      <c r="I1771" s="2" t="s">
        <v>29</v>
      </c>
      <c r="J1771" s="14"/>
      <c r="K1771" s="2"/>
      <c r="L1771" s="14"/>
      <c r="M1771" s="20"/>
    </row>
    <row r="1772" spans="1:13">
      <c r="A1772" s="13"/>
      <c r="B1772" s="2"/>
      <c r="C1772" s="2"/>
      <c r="D1772" s="2"/>
      <c r="E1772" s="2"/>
      <c r="F1772" s="2"/>
      <c r="G1772" s="2"/>
      <c r="H1772" s="14"/>
      <c r="I1772" s="2" t="s">
        <v>30</v>
      </c>
      <c r="J1772" s="14"/>
      <c r="K1772" s="88">
        <v>1.1200000000000001</v>
      </c>
      <c r="L1772" s="89"/>
      <c r="M1772" s="20">
        <f>K1772*12*I1753</f>
        <v>3709.4400000000005</v>
      </c>
    </row>
    <row r="1773" spans="1:13">
      <c r="A1773" s="13"/>
      <c r="B1773" s="2"/>
      <c r="C1773" s="2"/>
      <c r="D1773" s="2"/>
      <c r="E1773" s="2"/>
      <c r="F1773" s="2"/>
      <c r="G1773" s="2"/>
      <c r="H1773" s="14"/>
      <c r="I1773" s="2" t="s">
        <v>31</v>
      </c>
      <c r="J1773" s="14"/>
      <c r="K1773" s="2"/>
      <c r="L1773" s="14"/>
      <c r="M1773" s="20"/>
    </row>
    <row r="1774" spans="1:13">
      <c r="A1774" s="15"/>
      <c r="B1774" s="9"/>
      <c r="C1774" s="9"/>
      <c r="D1774" s="9"/>
      <c r="E1774" s="9"/>
      <c r="F1774" s="9"/>
      <c r="G1774" s="9"/>
      <c r="H1774" s="16"/>
      <c r="I1774" s="9" t="s">
        <v>32</v>
      </c>
      <c r="J1774" s="16"/>
      <c r="K1774" s="9"/>
      <c r="L1774" s="16"/>
      <c r="M1774" s="22"/>
    </row>
    <row r="1775" spans="1:13">
      <c r="A1775" s="70" t="s">
        <v>5</v>
      </c>
      <c r="B1775" s="71"/>
      <c r="C1775" s="71"/>
      <c r="D1775" s="71"/>
      <c r="E1775" s="71"/>
      <c r="F1775" s="71"/>
      <c r="G1775" s="71"/>
      <c r="H1775" s="72"/>
      <c r="I1775" s="41" t="s">
        <v>33</v>
      </c>
      <c r="J1775" s="23"/>
      <c r="K1775" s="68">
        <v>0.35</v>
      </c>
      <c r="L1775" s="69"/>
      <c r="M1775" s="12">
        <f>K1775*12*I1753</f>
        <v>1159.1999999999998</v>
      </c>
    </row>
    <row r="1776" spans="1:13" ht="15.75">
      <c r="A1776" s="65" t="s">
        <v>84</v>
      </c>
      <c r="B1776" s="66"/>
      <c r="C1776" s="66"/>
      <c r="D1776" s="66"/>
      <c r="E1776" s="66"/>
      <c r="F1776" s="66"/>
      <c r="G1776" s="66"/>
      <c r="H1776" s="67"/>
      <c r="I1776" s="11"/>
      <c r="J1776" s="23"/>
      <c r="K1776" s="68">
        <f>K1777+K1778+K1780+K1782+K1783</f>
        <v>0.53</v>
      </c>
      <c r="L1776" s="69"/>
      <c r="M1776" s="49">
        <f>M1777+M1778+M1780+M1782+M1783</f>
        <v>1755.3599999999997</v>
      </c>
    </row>
    <row r="1777" spans="1:13">
      <c r="A1777" s="33" t="s">
        <v>54</v>
      </c>
      <c r="B1777" s="7"/>
      <c r="C1777" s="1"/>
      <c r="D1777" s="1"/>
      <c r="E1777" s="1"/>
      <c r="F1777" s="1"/>
      <c r="G1777" s="1"/>
      <c r="H1777" s="14"/>
      <c r="I1777" s="75" t="s">
        <v>55</v>
      </c>
      <c r="J1777" s="76"/>
      <c r="K1777" s="99">
        <v>0.37</v>
      </c>
      <c r="L1777" s="100"/>
      <c r="M1777" s="20">
        <f>K1777*12*I1753</f>
        <v>1225.4399999999998</v>
      </c>
    </row>
    <row r="1778" spans="1:13">
      <c r="A1778" s="33" t="s">
        <v>56</v>
      </c>
      <c r="B1778" s="7"/>
      <c r="C1778" s="1"/>
      <c r="D1778" s="1"/>
      <c r="E1778" s="1"/>
      <c r="F1778" s="1"/>
      <c r="G1778" s="1"/>
      <c r="H1778" s="14"/>
      <c r="I1778" s="75" t="s">
        <v>57</v>
      </c>
      <c r="J1778" s="76"/>
      <c r="K1778" s="77">
        <v>0.06</v>
      </c>
      <c r="L1778" s="78"/>
      <c r="M1778" s="20">
        <f>K1778*12*I1753</f>
        <v>198.72</v>
      </c>
    </row>
    <row r="1779" spans="1:13">
      <c r="A1779" s="33" t="s">
        <v>58</v>
      </c>
      <c r="B1779" s="7"/>
      <c r="C1779" s="1"/>
      <c r="D1779" s="1"/>
      <c r="E1779" s="1"/>
      <c r="F1779" s="1"/>
      <c r="G1779" s="1"/>
      <c r="H1779" s="14"/>
      <c r="I1779" s="36"/>
      <c r="J1779" s="27"/>
      <c r="K1779" s="34"/>
      <c r="L1779" s="55"/>
      <c r="M1779" s="20"/>
    </row>
    <row r="1780" spans="1:13">
      <c r="A1780" s="33" t="s">
        <v>59</v>
      </c>
      <c r="B1780" s="7"/>
      <c r="C1780" s="1"/>
      <c r="D1780" s="1"/>
      <c r="E1780" s="1"/>
      <c r="F1780" s="1"/>
      <c r="G1780" s="1"/>
      <c r="H1780" s="14"/>
      <c r="I1780" s="75" t="s">
        <v>60</v>
      </c>
      <c r="J1780" s="76"/>
      <c r="K1780" s="77">
        <v>0.04</v>
      </c>
      <c r="L1780" s="78"/>
      <c r="M1780" s="20">
        <f>K1780*12*I1753</f>
        <v>132.47999999999999</v>
      </c>
    </row>
    <row r="1781" spans="1:13">
      <c r="A1781" s="33" t="s">
        <v>61</v>
      </c>
      <c r="B1781" s="7"/>
      <c r="C1781" s="1"/>
      <c r="D1781" s="1"/>
      <c r="E1781" s="1"/>
      <c r="F1781" s="1"/>
      <c r="G1781" s="1"/>
      <c r="H1781" s="14"/>
      <c r="I1781" s="36"/>
      <c r="J1781" s="27"/>
      <c r="K1781" s="34"/>
      <c r="L1781" s="55"/>
      <c r="M1781" s="20"/>
    </row>
    <row r="1782" spans="1:13">
      <c r="A1782" s="33" t="s">
        <v>62</v>
      </c>
      <c r="B1782" s="7"/>
      <c r="C1782" s="1"/>
      <c r="D1782" s="1"/>
      <c r="E1782" s="1"/>
      <c r="F1782" s="1"/>
      <c r="G1782" s="1"/>
      <c r="H1782" s="14"/>
      <c r="I1782" s="75" t="s">
        <v>63</v>
      </c>
      <c r="J1782" s="76"/>
      <c r="K1782" s="77">
        <v>0.03</v>
      </c>
      <c r="L1782" s="78"/>
      <c r="M1782" s="20">
        <f>K1782*12*I1753</f>
        <v>99.36</v>
      </c>
    </row>
    <row r="1783" spans="1:13">
      <c r="A1783" s="42" t="s">
        <v>64</v>
      </c>
      <c r="B1783" s="7"/>
      <c r="C1783" s="1"/>
      <c r="D1783" s="1"/>
      <c r="E1783" s="1"/>
      <c r="F1783" s="1"/>
      <c r="G1783" s="1"/>
      <c r="H1783" s="14"/>
      <c r="I1783" s="75" t="s">
        <v>63</v>
      </c>
      <c r="J1783" s="76"/>
      <c r="K1783" s="79">
        <v>0.03</v>
      </c>
      <c r="L1783" s="80"/>
      <c r="M1783" s="22">
        <f>K1783*12*I1753</f>
        <v>99.36</v>
      </c>
    </row>
    <row r="1784" spans="1:13" ht="15.75">
      <c r="A1784" s="65" t="s">
        <v>0</v>
      </c>
      <c r="B1784" s="66"/>
      <c r="C1784" s="66"/>
      <c r="D1784" s="66"/>
      <c r="E1784" s="66"/>
      <c r="F1784" s="66"/>
      <c r="G1784" s="66"/>
      <c r="H1784" s="67"/>
      <c r="I1784" s="11" t="s">
        <v>65</v>
      </c>
      <c r="J1784" s="23"/>
      <c r="K1784" s="81">
        <v>0.15</v>
      </c>
      <c r="L1784" s="82"/>
      <c r="M1784" s="49">
        <f>K1784*12*I1753</f>
        <v>496.79999999999995</v>
      </c>
    </row>
    <row r="1785" spans="1:13" ht="15.75">
      <c r="A1785" s="83" t="s">
        <v>85</v>
      </c>
      <c r="B1785" s="84"/>
      <c r="C1785" s="84"/>
      <c r="D1785" s="84"/>
      <c r="E1785" s="84"/>
      <c r="F1785" s="84"/>
      <c r="G1785" s="84"/>
      <c r="H1785" s="85"/>
      <c r="J1785" s="14"/>
      <c r="K1785" s="86"/>
      <c r="L1785" s="87"/>
      <c r="M1785" s="20"/>
    </row>
    <row r="1786" spans="1:13">
      <c r="A1786" s="13" t="s">
        <v>67</v>
      </c>
      <c r="D1786" s="5"/>
      <c r="H1786" s="14"/>
      <c r="J1786" s="14"/>
      <c r="K1786" s="37"/>
      <c r="L1786" s="38"/>
      <c r="M1786" s="20"/>
    </row>
    <row r="1787" spans="1:13">
      <c r="A1787" s="13" t="s">
        <v>68</v>
      </c>
      <c r="D1787" s="5"/>
      <c r="H1787" s="14"/>
      <c r="J1787" s="14"/>
      <c r="K1787" s="37"/>
      <c r="L1787" s="38"/>
      <c r="M1787" s="20"/>
    </row>
    <row r="1788" spans="1:13">
      <c r="A1788" s="13" t="s">
        <v>69</v>
      </c>
      <c r="D1788" s="5"/>
      <c r="H1788" s="14"/>
      <c r="J1788" s="14"/>
      <c r="K1788" s="37"/>
      <c r="L1788" s="38"/>
      <c r="M1788" s="20"/>
    </row>
    <row r="1789" spans="1:13">
      <c r="A1789" s="13" t="s">
        <v>70</v>
      </c>
      <c r="D1789" s="5"/>
      <c r="F1789" s="3"/>
      <c r="H1789" s="14"/>
      <c r="J1789" s="14"/>
      <c r="K1789" s="37"/>
      <c r="L1789" s="38"/>
      <c r="M1789" s="20"/>
    </row>
    <row r="1790" spans="1:13">
      <c r="A1790" s="13" t="s">
        <v>71</v>
      </c>
      <c r="H1790" s="14"/>
      <c r="J1790" s="14"/>
      <c r="K1790" s="88">
        <v>2.19</v>
      </c>
      <c r="L1790" s="89"/>
      <c r="M1790" s="47">
        <f>K1790*12*I1753</f>
        <v>7253.2800000000007</v>
      </c>
    </row>
    <row r="1791" spans="1:13">
      <c r="A1791" s="13" t="s">
        <v>72</v>
      </c>
      <c r="H1791" s="14"/>
      <c r="J1791" s="14"/>
      <c r="L1791" s="14"/>
      <c r="M1791" s="20"/>
    </row>
    <row r="1792" spans="1:13">
      <c r="A1792" s="13" t="s">
        <v>73</v>
      </c>
      <c r="H1792" s="14"/>
      <c r="J1792" s="14"/>
      <c r="L1792" s="14"/>
      <c r="M1792" s="20"/>
    </row>
    <row r="1793" spans="1:13">
      <c r="A1793" s="15" t="s">
        <v>74</v>
      </c>
      <c r="B1793" s="9"/>
      <c r="C1793" s="9"/>
      <c r="D1793" s="9"/>
      <c r="E1793" s="9"/>
      <c r="F1793" s="9"/>
      <c r="G1793" s="9"/>
      <c r="H1793" s="16"/>
      <c r="I1793" s="9"/>
      <c r="J1793" s="16"/>
      <c r="K1793" s="9"/>
      <c r="L1793" s="16"/>
      <c r="M1793" s="22"/>
    </row>
    <row r="1794" spans="1:13">
      <c r="A1794" s="70" t="s">
        <v>66</v>
      </c>
      <c r="B1794" s="71"/>
      <c r="C1794" s="71"/>
      <c r="D1794" s="71"/>
      <c r="E1794" s="71"/>
      <c r="F1794" s="71"/>
      <c r="G1794" s="71"/>
      <c r="H1794" s="72"/>
      <c r="J1794" s="25"/>
      <c r="K1794" s="68">
        <f>K1759+K1766+K1772+K1775+K1784+K1776+K1790+K1769</f>
        <v>14.08</v>
      </c>
      <c r="L1794" s="69"/>
      <c r="M1794" s="22">
        <f>M1753+M1769+M1772+M1775+M1776+M1784+M1790</f>
        <v>46632.959999999999</v>
      </c>
    </row>
    <row r="1795" spans="1:13">
      <c r="A1795" s="70" t="s">
        <v>4</v>
      </c>
      <c r="B1795" s="71"/>
      <c r="C1795" s="71"/>
      <c r="D1795" s="71"/>
      <c r="E1795" s="71"/>
      <c r="F1795" s="71"/>
      <c r="G1795" s="71"/>
      <c r="H1795" s="72"/>
      <c r="I1795" s="11"/>
      <c r="J1795" s="24"/>
      <c r="K1795" s="90">
        <v>9.75</v>
      </c>
      <c r="L1795" s="91"/>
      <c r="M1795" s="22">
        <f>K1795*12*I1753</f>
        <v>32292</v>
      </c>
    </row>
    <row r="1796" spans="1:13">
      <c r="A1796" s="70" t="s">
        <v>75</v>
      </c>
      <c r="B1796" s="71"/>
      <c r="C1796" s="71"/>
      <c r="D1796" s="71"/>
      <c r="E1796" s="71"/>
      <c r="F1796" s="71"/>
      <c r="G1796" s="71"/>
      <c r="H1796" s="72"/>
      <c r="I1796" s="11"/>
      <c r="J1796" s="24"/>
      <c r="K1796" s="68">
        <f>K1794+K1795</f>
        <v>23.83</v>
      </c>
      <c r="L1796" s="69"/>
      <c r="M1796" s="22">
        <f>M1794+M1795</f>
        <v>78924.959999999992</v>
      </c>
    </row>
    <row r="1798" spans="1:13">
      <c r="A1798" s="101" t="s">
        <v>7</v>
      </c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</row>
    <row r="1799" spans="1:13">
      <c r="A1799" s="102" t="s">
        <v>76</v>
      </c>
      <c r="B1799" s="102"/>
      <c r="C1799" s="102"/>
      <c r="D1799" s="102"/>
      <c r="E1799" s="102"/>
      <c r="F1799" s="102"/>
      <c r="G1799" s="102"/>
      <c r="H1799" s="102"/>
      <c r="I1799" s="102"/>
      <c r="J1799" s="102"/>
      <c r="K1799" s="102"/>
      <c r="L1799" s="102"/>
      <c r="M1799" s="102"/>
    </row>
    <row r="1800" spans="1:13">
      <c r="A1800" s="103" t="s">
        <v>117</v>
      </c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</row>
    <row r="1801" spans="1:13">
      <c r="A1801" s="17"/>
      <c r="B1801" s="19"/>
      <c r="C1801" s="19" t="s">
        <v>8</v>
      </c>
      <c r="D1801" s="19"/>
      <c r="E1801" s="19"/>
      <c r="F1801" s="19"/>
      <c r="G1801" s="19"/>
      <c r="H1801" s="18"/>
      <c r="I1801" s="19" t="s">
        <v>9</v>
      </c>
      <c r="J1801" s="18"/>
      <c r="K1801" s="39" t="s">
        <v>10</v>
      </c>
      <c r="L1801" s="40"/>
      <c r="M1801" s="21"/>
    </row>
    <row r="1802" spans="1:13">
      <c r="A1802" s="13"/>
      <c r="B1802" s="2"/>
      <c r="C1802" s="2"/>
      <c r="D1802" s="2"/>
      <c r="E1802" s="2"/>
      <c r="F1802" s="2"/>
      <c r="G1802" s="2"/>
      <c r="H1802" s="14"/>
      <c r="I1802" s="2"/>
      <c r="J1802" s="14"/>
      <c r="K1802" s="26" t="s">
        <v>11</v>
      </c>
      <c r="L1802" s="27"/>
      <c r="M1802" s="45" t="s">
        <v>1</v>
      </c>
    </row>
    <row r="1803" spans="1:13">
      <c r="A1803" s="15"/>
      <c r="B1803" s="9"/>
      <c r="C1803" s="9"/>
      <c r="D1803" s="9"/>
      <c r="E1803" s="9"/>
      <c r="F1803" s="9"/>
      <c r="G1803" s="9"/>
      <c r="H1803" s="16"/>
      <c r="I1803" s="104" t="s">
        <v>87</v>
      </c>
      <c r="J1803" s="105"/>
      <c r="K1803" s="9" t="s">
        <v>12</v>
      </c>
      <c r="L1803" s="16"/>
      <c r="M1803" s="46" t="s">
        <v>86</v>
      </c>
    </row>
    <row r="1804" spans="1:13">
      <c r="A1804" s="70" t="s">
        <v>80</v>
      </c>
      <c r="B1804" s="71"/>
      <c r="C1804" s="71"/>
      <c r="D1804" s="71"/>
      <c r="E1804" s="71"/>
      <c r="F1804" s="71"/>
      <c r="G1804" s="71"/>
      <c r="H1804" s="72"/>
      <c r="I1804" s="106">
        <v>397.9</v>
      </c>
      <c r="J1804" s="107"/>
      <c r="K1804" s="108">
        <f>K1810+K1817</f>
        <v>7.5</v>
      </c>
      <c r="L1804" s="109"/>
      <c r="M1804" s="22">
        <f>M1810+M1817</f>
        <v>35811</v>
      </c>
    </row>
    <row r="1805" spans="1:13">
      <c r="A1805" s="28" t="s">
        <v>13</v>
      </c>
      <c r="F1805" s="2"/>
      <c r="H1805" s="14"/>
      <c r="J1805" s="14"/>
      <c r="L1805" s="14"/>
      <c r="M1805" s="20"/>
    </row>
    <row r="1806" spans="1:13">
      <c r="A1806" s="28" t="s">
        <v>14</v>
      </c>
      <c r="F1806" s="2"/>
      <c r="H1806" s="14"/>
      <c r="J1806" s="14"/>
      <c r="L1806" s="14"/>
      <c r="M1806" s="20"/>
    </row>
    <row r="1807" spans="1:13">
      <c r="A1807" s="29" t="s">
        <v>15</v>
      </c>
      <c r="B1807" s="4"/>
      <c r="C1807" s="4"/>
      <c r="D1807" s="4"/>
      <c r="E1807" s="4"/>
      <c r="F1807" s="6"/>
      <c r="G1807" s="4"/>
      <c r="H1807" s="30"/>
      <c r="J1807" s="14"/>
      <c r="L1807" s="14"/>
      <c r="M1807" s="20"/>
    </row>
    <row r="1808" spans="1:13">
      <c r="A1808" s="29" t="s">
        <v>16</v>
      </c>
      <c r="B1808" s="4"/>
      <c r="C1808" s="4"/>
      <c r="D1808" s="4"/>
      <c r="E1808" s="4"/>
      <c r="F1808" s="6"/>
      <c r="G1808" s="4"/>
      <c r="H1808" s="30"/>
      <c r="J1808" s="14"/>
      <c r="L1808" s="14"/>
      <c r="M1808" s="20"/>
    </row>
    <row r="1809" spans="1:13">
      <c r="A1809" s="29" t="s">
        <v>17</v>
      </c>
      <c r="B1809" s="4"/>
      <c r="C1809" s="4"/>
      <c r="D1809" s="4"/>
      <c r="E1809" s="4"/>
      <c r="F1809" s="6"/>
      <c r="G1809" s="4"/>
      <c r="H1809" s="30"/>
      <c r="J1809" s="14"/>
      <c r="L1809" s="14"/>
      <c r="M1809" s="20"/>
    </row>
    <row r="1810" spans="1:13">
      <c r="A1810" s="29" t="s">
        <v>18</v>
      </c>
      <c r="B1810" s="4"/>
      <c r="C1810" s="4"/>
      <c r="D1810" s="4"/>
      <c r="E1810" s="4"/>
      <c r="F1810" s="6"/>
      <c r="G1810" s="4"/>
      <c r="H1810" s="30"/>
      <c r="J1810" s="14"/>
      <c r="K1810" s="95">
        <v>4.12</v>
      </c>
      <c r="L1810" s="96"/>
      <c r="M1810" s="20">
        <f>K1810*I1804*12</f>
        <v>19672.175999999999</v>
      </c>
    </row>
    <row r="1811" spans="1:13">
      <c r="A1811" s="29" t="s">
        <v>19</v>
      </c>
      <c r="B1811" s="4"/>
      <c r="C1811" s="4"/>
      <c r="D1811" s="4"/>
      <c r="E1811" s="4"/>
      <c r="F1811" s="6"/>
      <c r="G1811" s="4"/>
      <c r="H1811" s="30"/>
      <c r="J1811" s="14"/>
      <c r="L1811" s="14"/>
      <c r="M1811" s="20"/>
    </row>
    <row r="1812" spans="1:13">
      <c r="A1812" s="29" t="s">
        <v>20</v>
      </c>
      <c r="B1812" s="4"/>
      <c r="C1812" s="4"/>
      <c r="D1812" s="4"/>
      <c r="E1812" s="4"/>
      <c r="F1812" s="6"/>
      <c r="G1812" s="4"/>
      <c r="H1812" s="30"/>
      <c r="J1812" s="14"/>
      <c r="L1812" s="14"/>
      <c r="M1812" s="20"/>
    </row>
    <row r="1813" spans="1:13">
      <c r="A1813" s="29" t="s">
        <v>21</v>
      </c>
      <c r="B1813" s="4"/>
      <c r="C1813" s="4"/>
      <c r="D1813" s="4"/>
      <c r="E1813" s="4"/>
      <c r="F1813" s="6"/>
      <c r="G1813" s="4"/>
      <c r="H1813" s="30"/>
      <c r="J1813" s="14"/>
      <c r="L1813" s="14"/>
      <c r="M1813" s="20"/>
    </row>
    <row r="1814" spans="1:13">
      <c r="A1814" s="28" t="s">
        <v>22</v>
      </c>
      <c r="B1814" s="4"/>
      <c r="C1814" s="4"/>
      <c r="D1814" s="4"/>
      <c r="E1814" s="4"/>
      <c r="F1814" s="6"/>
      <c r="G1814" s="4"/>
      <c r="H1814" s="30"/>
      <c r="J1814" s="14"/>
      <c r="L1814" s="14"/>
      <c r="M1814" s="20"/>
    </row>
    <row r="1815" spans="1:13">
      <c r="A1815" s="29" t="s">
        <v>23</v>
      </c>
      <c r="B1815" s="4"/>
      <c r="C1815" s="4"/>
      <c r="D1815" s="4"/>
      <c r="E1815" s="4"/>
      <c r="F1815" s="6"/>
      <c r="G1815" s="4"/>
      <c r="H1815" s="30"/>
      <c r="J1815" s="14"/>
      <c r="L1815" s="14"/>
      <c r="M1815" s="20"/>
    </row>
    <row r="1816" spans="1:13">
      <c r="A1816" s="29" t="s">
        <v>24</v>
      </c>
      <c r="B1816" s="4"/>
      <c r="C1816" s="4"/>
      <c r="D1816" s="4"/>
      <c r="E1816" s="4"/>
      <c r="F1816" s="6"/>
      <c r="G1816" s="4"/>
      <c r="H1816" s="30"/>
      <c r="J1816" s="14"/>
      <c r="L1816" s="14"/>
      <c r="M1816" s="20"/>
    </row>
    <row r="1817" spans="1:13">
      <c r="A1817" s="29" t="s">
        <v>25</v>
      </c>
      <c r="B1817" s="4"/>
      <c r="C1817" s="4"/>
      <c r="D1817" s="4"/>
      <c r="E1817" s="4"/>
      <c r="F1817" s="6"/>
      <c r="G1817" s="4"/>
      <c r="H1817" s="30"/>
      <c r="J1817" s="14"/>
      <c r="K1817" s="95">
        <v>3.38</v>
      </c>
      <c r="L1817" s="96"/>
      <c r="M1817" s="20">
        <f>K1817*I1804*12</f>
        <v>16138.823999999997</v>
      </c>
    </row>
    <row r="1818" spans="1:13">
      <c r="A1818" s="29" t="s">
        <v>26</v>
      </c>
      <c r="B1818" s="4"/>
      <c r="C1818" s="4"/>
      <c r="D1818" s="4"/>
      <c r="E1818" s="4"/>
      <c r="F1818" s="6"/>
      <c r="G1818" s="4"/>
      <c r="H1818" s="30"/>
      <c r="J1818" s="14"/>
      <c r="L1818" s="14"/>
      <c r="M1818" s="20"/>
    </row>
    <row r="1819" spans="1:13">
      <c r="A1819" s="31" t="s">
        <v>27</v>
      </c>
      <c r="B1819" s="10"/>
      <c r="C1819" s="10"/>
      <c r="D1819" s="10"/>
      <c r="E1819" s="10"/>
      <c r="F1819" s="10"/>
      <c r="G1819" s="10"/>
      <c r="H1819" s="32"/>
      <c r="I1819" s="9"/>
      <c r="J1819" s="16"/>
      <c r="K1819" s="9"/>
      <c r="L1819" s="16"/>
      <c r="M1819" s="22"/>
    </row>
    <row r="1820" spans="1:13" ht="15.75">
      <c r="A1820" s="65" t="s">
        <v>81</v>
      </c>
      <c r="B1820" s="66"/>
      <c r="C1820" s="66"/>
      <c r="D1820" s="66"/>
      <c r="E1820" s="66"/>
      <c r="F1820" s="66"/>
      <c r="G1820" s="66"/>
      <c r="H1820" s="67"/>
      <c r="I1820" s="11"/>
      <c r="J1820" s="23"/>
      <c r="K1820" s="63">
        <v>2.2400000000000002</v>
      </c>
      <c r="L1820" s="64"/>
      <c r="M1820" s="12">
        <f>K1820*12*I1804</f>
        <v>10695.552</v>
      </c>
    </row>
    <row r="1821" spans="1:13">
      <c r="A1821" s="110" t="s">
        <v>82</v>
      </c>
      <c r="B1821" s="111"/>
      <c r="C1821" s="111"/>
      <c r="D1821" s="111"/>
      <c r="E1821" s="111"/>
      <c r="F1821" s="111"/>
      <c r="G1821" s="111"/>
      <c r="H1821" s="112"/>
      <c r="I1821" s="2" t="s">
        <v>28</v>
      </c>
      <c r="J1821" s="14"/>
      <c r="K1821" s="2"/>
      <c r="L1821" s="14"/>
      <c r="M1821" s="20"/>
    </row>
    <row r="1822" spans="1:13">
      <c r="A1822" s="13"/>
      <c r="B1822" s="2"/>
      <c r="C1822" s="2"/>
      <c r="D1822" s="2"/>
      <c r="E1822" s="2"/>
      <c r="F1822" s="2"/>
      <c r="G1822" s="2"/>
      <c r="H1822" s="14"/>
      <c r="I1822" s="2" t="s">
        <v>29</v>
      </c>
      <c r="J1822" s="14"/>
      <c r="K1822" s="2"/>
      <c r="L1822" s="14"/>
      <c r="M1822" s="20"/>
    </row>
    <row r="1823" spans="1:13">
      <c r="A1823" s="13"/>
      <c r="B1823" s="2"/>
      <c r="C1823" s="2"/>
      <c r="D1823" s="2"/>
      <c r="E1823" s="2"/>
      <c r="F1823" s="2"/>
      <c r="G1823" s="2"/>
      <c r="H1823" s="14"/>
      <c r="I1823" s="2" t="s">
        <v>30</v>
      </c>
      <c r="J1823" s="14"/>
      <c r="K1823" s="88">
        <v>1.1200000000000001</v>
      </c>
      <c r="L1823" s="89"/>
      <c r="M1823" s="20">
        <f>K1823*12*I1804</f>
        <v>5347.7759999999998</v>
      </c>
    </row>
    <row r="1824" spans="1:13">
      <c r="A1824" s="13"/>
      <c r="B1824" s="2"/>
      <c r="C1824" s="2"/>
      <c r="D1824" s="2"/>
      <c r="E1824" s="2"/>
      <c r="F1824" s="2"/>
      <c r="G1824" s="2"/>
      <c r="H1824" s="14"/>
      <c r="I1824" s="2" t="s">
        <v>31</v>
      </c>
      <c r="J1824" s="14"/>
      <c r="K1824" s="2"/>
      <c r="L1824" s="14"/>
      <c r="M1824" s="20"/>
    </row>
    <row r="1825" spans="1:13">
      <c r="A1825" s="15"/>
      <c r="B1825" s="9"/>
      <c r="C1825" s="9"/>
      <c r="D1825" s="9"/>
      <c r="E1825" s="9"/>
      <c r="F1825" s="9"/>
      <c r="G1825" s="9"/>
      <c r="H1825" s="16"/>
      <c r="I1825" s="9" t="s">
        <v>32</v>
      </c>
      <c r="J1825" s="16"/>
      <c r="K1825" s="9"/>
      <c r="L1825" s="16"/>
      <c r="M1825" s="22"/>
    </row>
    <row r="1826" spans="1:13">
      <c r="A1826" s="70" t="s">
        <v>5</v>
      </c>
      <c r="B1826" s="71"/>
      <c r="C1826" s="71"/>
      <c r="D1826" s="71"/>
      <c r="E1826" s="71"/>
      <c r="F1826" s="71"/>
      <c r="G1826" s="71"/>
      <c r="H1826" s="72"/>
      <c r="I1826" s="41" t="s">
        <v>33</v>
      </c>
      <c r="J1826" s="23"/>
      <c r="K1826" s="68">
        <v>0.35</v>
      </c>
      <c r="L1826" s="69"/>
      <c r="M1826" s="12">
        <f>K1826*12*I1804</f>
        <v>1671.1799999999996</v>
      </c>
    </row>
    <row r="1827" spans="1:13">
      <c r="A1827" s="113" t="s">
        <v>83</v>
      </c>
      <c r="B1827" s="114"/>
      <c r="C1827" s="114"/>
      <c r="D1827" s="114"/>
      <c r="E1827" s="114"/>
      <c r="F1827" s="114"/>
      <c r="G1827" s="114"/>
      <c r="H1827" s="115"/>
      <c r="I1827" s="43"/>
      <c r="J1827" s="14"/>
      <c r="K1827" s="116">
        <f>K1828+K1836</f>
        <v>1.59</v>
      </c>
      <c r="L1827" s="117"/>
      <c r="M1827" s="48">
        <f>M1828+M1836</f>
        <v>7591.9319999999989</v>
      </c>
    </row>
    <row r="1828" spans="1:13">
      <c r="A1828" s="92" t="s">
        <v>34</v>
      </c>
      <c r="B1828" s="93"/>
      <c r="C1828" s="93"/>
      <c r="D1828" s="93"/>
      <c r="E1828" s="93"/>
      <c r="F1828" s="93"/>
      <c r="G1828" s="93"/>
      <c r="H1828" s="94"/>
      <c r="J1828" s="14"/>
      <c r="K1828" s="88">
        <f>K1829+K1830+K1831+K1833+K1835</f>
        <v>0.93</v>
      </c>
      <c r="L1828" s="89"/>
      <c r="M1828" s="47">
        <f>M1829+M1830+M1831+M1833+M1835</f>
        <v>4440.5639999999994</v>
      </c>
    </row>
    <row r="1829" spans="1:13">
      <c r="A1829" s="13" t="s">
        <v>35</v>
      </c>
      <c r="H1829" s="14"/>
      <c r="I1829" t="s">
        <v>36</v>
      </c>
      <c r="J1829" s="14"/>
      <c r="K1829" s="95">
        <v>0.33</v>
      </c>
      <c r="L1829" s="96"/>
      <c r="M1829" s="20">
        <f>K1829*12*I1804</f>
        <v>1575.684</v>
      </c>
    </row>
    <row r="1830" spans="1:13">
      <c r="A1830" s="13" t="s">
        <v>37</v>
      </c>
      <c r="H1830" s="14"/>
      <c r="I1830" t="s">
        <v>38</v>
      </c>
      <c r="J1830" s="14"/>
      <c r="K1830" s="95">
        <v>0.15</v>
      </c>
      <c r="L1830" s="96"/>
      <c r="M1830" s="20">
        <f>K1830*12*I1804</f>
        <v>716.21999999999991</v>
      </c>
    </row>
    <row r="1831" spans="1:13">
      <c r="A1831" s="13" t="s">
        <v>39</v>
      </c>
      <c r="H1831" s="14"/>
      <c r="I1831" t="s">
        <v>40</v>
      </c>
      <c r="J1831" s="14"/>
      <c r="K1831" s="95">
        <v>7.0000000000000007E-2</v>
      </c>
      <c r="L1831" s="96"/>
      <c r="M1831" s="20">
        <f>K1831*12*I1804</f>
        <v>334.23599999999999</v>
      </c>
    </row>
    <row r="1832" spans="1:13">
      <c r="A1832" s="13" t="s">
        <v>41</v>
      </c>
      <c r="H1832" s="14"/>
      <c r="J1832" s="14"/>
      <c r="L1832" s="14"/>
      <c r="M1832" s="20"/>
    </row>
    <row r="1833" spans="1:13">
      <c r="A1833" s="13" t="s">
        <v>42</v>
      </c>
      <c r="H1833" s="14"/>
      <c r="I1833" t="s">
        <v>43</v>
      </c>
      <c r="J1833" s="14"/>
      <c r="K1833" s="95">
        <v>0.35</v>
      </c>
      <c r="L1833" s="96"/>
      <c r="M1833" s="20">
        <f>K1833*12*I1804</f>
        <v>1671.1799999999996</v>
      </c>
    </row>
    <row r="1834" spans="1:13">
      <c r="A1834" s="13" t="s">
        <v>44</v>
      </c>
      <c r="H1834" s="14"/>
      <c r="I1834" t="s">
        <v>45</v>
      </c>
      <c r="J1834" s="14"/>
      <c r="L1834" s="14"/>
      <c r="M1834" s="20"/>
    </row>
    <row r="1835" spans="1:13">
      <c r="A1835" s="13" t="s">
        <v>46</v>
      </c>
      <c r="H1835" s="14"/>
      <c r="I1835" t="s">
        <v>47</v>
      </c>
      <c r="J1835" s="14"/>
      <c r="K1835" s="95">
        <v>0.03</v>
      </c>
      <c r="L1835" s="96"/>
      <c r="M1835" s="20">
        <f>K1835*12*I1804</f>
        <v>143.244</v>
      </c>
    </row>
    <row r="1836" spans="1:13">
      <c r="A1836" s="92" t="s">
        <v>48</v>
      </c>
      <c r="B1836" s="93"/>
      <c r="C1836" s="93"/>
      <c r="D1836" s="93"/>
      <c r="E1836" s="93"/>
      <c r="F1836" s="93"/>
      <c r="G1836" s="93"/>
      <c r="H1836" s="94"/>
      <c r="J1836" s="14"/>
      <c r="K1836" s="88">
        <f>K1837+K1838+K1839+K1840</f>
        <v>0.66</v>
      </c>
      <c r="L1836" s="89"/>
      <c r="M1836" s="47">
        <f>M1837+M1838+M1839+M1840</f>
        <v>3151.3679999999999</v>
      </c>
    </row>
    <row r="1837" spans="1:13">
      <c r="A1837" s="13" t="s">
        <v>49</v>
      </c>
      <c r="H1837" s="14"/>
      <c r="I1837" t="s">
        <v>40</v>
      </c>
      <c r="J1837" s="14"/>
      <c r="K1837" s="95">
        <v>0.19</v>
      </c>
      <c r="L1837" s="96"/>
      <c r="M1837" s="20">
        <f>K1837*12*I1804</f>
        <v>907.2120000000001</v>
      </c>
    </row>
    <row r="1838" spans="1:13">
      <c r="A1838" s="13" t="s">
        <v>50</v>
      </c>
      <c r="H1838" s="14"/>
      <c r="I1838" t="s">
        <v>51</v>
      </c>
      <c r="J1838" s="14"/>
      <c r="K1838" s="95">
        <v>0.05</v>
      </c>
      <c r="L1838" s="96"/>
      <c r="M1838" s="20">
        <f>K1838*12*I1804</f>
        <v>238.74</v>
      </c>
    </row>
    <row r="1839" spans="1:13">
      <c r="A1839" s="13" t="s">
        <v>52</v>
      </c>
      <c r="H1839" s="14"/>
      <c r="I1839" t="s">
        <v>36</v>
      </c>
      <c r="J1839" s="14"/>
      <c r="K1839" s="95">
        <v>0.39</v>
      </c>
      <c r="L1839" s="96"/>
      <c r="M1839" s="20">
        <f>K1839*12*I1804</f>
        <v>1862.1719999999998</v>
      </c>
    </row>
    <row r="1840" spans="1:13">
      <c r="A1840" s="13" t="s">
        <v>53</v>
      </c>
      <c r="H1840" s="14"/>
      <c r="I1840" t="s">
        <v>40</v>
      </c>
      <c r="J1840" s="14"/>
      <c r="K1840" s="97">
        <v>0.03</v>
      </c>
      <c r="L1840" s="98"/>
      <c r="M1840" s="22">
        <f>K1840*12*I1804</f>
        <v>143.244</v>
      </c>
    </row>
    <row r="1841" spans="1:13" ht="15.75">
      <c r="A1841" s="65" t="s">
        <v>84</v>
      </c>
      <c r="B1841" s="66"/>
      <c r="C1841" s="66"/>
      <c r="D1841" s="66"/>
      <c r="E1841" s="66"/>
      <c r="F1841" s="66"/>
      <c r="G1841" s="66"/>
      <c r="H1841" s="67"/>
      <c r="I1841" s="11"/>
      <c r="J1841" s="23"/>
      <c r="K1841" s="68">
        <f>K1842+K1843+K1845+K1847+K1848</f>
        <v>0.53</v>
      </c>
      <c r="L1841" s="69"/>
      <c r="M1841" s="49">
        <f>M1842+M1843+M1845+M1847+M1848</f>
        <v>2530.6440000000002</v>
      </c>
    </row>
    <row r="1842" spans="1:13">
      <c r="A1842" s="33" t="s">
        <v>54</v>
      </c>
      <c r="B1842" s="7"/>
      <c r="C1842" s="1"/>
      <c r="D1842" s="1"/>
      <c r="E1842" s="1"/>
      <c r="F1842" s="1"/>
      <c r="G1842" s="1"/>
      <c r="H1842" s="14"/>
      <c r="I1842" s="75" t="s">
        <v>55</v>
      </c>
      <c r="J1842" s="76"/>
      <c r="K1842" s="99">
        <v>0.37</v>
      </c>
      <c r="L1842" s="100"/>
      <c r="M1842" s="20">
        <f>K1842*12*I1804</f>
        <v>1766.6759999999997</v>
      </c>
    </row>
    <row r="1843" spans="1:13">
      <c r="A1843" s="33" t="s">
        <v>56</v>
      </c>
      <c r="B1843" s="7"/>
      <c r="C1843" s="1"/>
      <c r="D1843" s="1"/>
      <c r="E1843" s="1"/>
      <c r="F1843" s="1"/>
      <c r="G1843" s="1"/>
      <c r="H1843" s="14"/>
      <c r="I1843" s="75" t="s">
        <v>57</v>
      </c>
      <c r="J1843" s="76"/>
      <c r="K1843" s="77">
        <v>0.06</v>
      </c>
      <c r="L1843" s="78"/>
      <c r="M1843" s="20">
        <f>K1843*12*I1804</f>
        <v>286.488</v>
      </c>
    </row>
    <row r="1844" spans="1:13">
      <c r="A1844" s="33" t="s">
        <v>58</v>
      </c>
      <c r="B1844" s="7"/>
      <c r="C1844" s="1"/>
      <c r="D1844" s="1"/>
      <c r="E1844" s="1"/>
      <c r="F1844" s="1"/>
      <c r="G1844" s="1"/>
      <c r="H1844" s="14"/>
      <c r="I1844" s="36"/>
      <c r="J1844" s="27"/>
      <c r="K1844" s="34"/>
      <c r="L1844" s="55"/>
      <c r="M1844" s="20"/>
    </row>
    <row r="1845" spans="1:13">
      <c r="A1845" s="33" t="s">
        <v>59</v>
      </c>
      <c r="B1845" s="7"/>
      <c r="C1845" s="1"/>
      <c r="D1845" s="1"/>
      <c r="E1845" s="1"/>
      <c r="F1845" s="1"/>
      <c r="G1845" s="1"/>
      <c r="H1845" s="14"/>
      <c r="I1845" s="75" t="s">
        <v>60</v>
      </c>
      <c r="J1845" s="76"/>
      <c r="K1845" s="77">
        <v>0.04</v>
      </c>
      <c r="L1845" s="78"/>
      <c r="M1845" s="20">
        <f>K1845*12*I1804</f>
        <v>190.99199999999999</v>
      </c>
    </row>
    <row r="1846" spans="1:13">
      <c r="A1846" s="33" t="s">
        <v>61</v>
      </c>
      <c r="B1846" s="7"/>
      <c r="C1846" s="1"/>
      <c r="D1846" s="1"/>
      <c r="E1846" s="1"/>
      <c r="F1846" s="1"/>
      <c r="G1846" s="1"/>
      <c r="H1846" s="14"/>
      <c r="I1846" s="36"/>
      <c r="J1846" s="27"/>
      <c r="K1846" s="34"/>
      <c r="L1846" s="55"/>
      <c r="M1846" s="20"/>
    </row>
    <row r="1847" spans="1:13">
      <c r="A1847" s="33" t="s">
        <v>62</v>
      </c>
      <c r="B1847" s="7"/>
      <c r="C1847" s="1"/>
      <c r="D1847" s="1"/>
      <c r="E1847" s="1"/>
      <c r="F1847" s="1"/>
      <c r="G1847" s="1"/>
      <c r="H1847" s="14"/>
      <c r="I1847" s="75" t="s">
        <v>63</v>
      </c>
      <c r="J1847" s="76"/>
      <c r="K1847" s="77">
        <v>0.03</v>
      </c>
      <c r="L1847" s="78"/>
      <c r="M1847" s="20">
        <f>K1847*12*I1804</f>
        <v>143.244</v>
      </c>
    </row>
    <row r="1848" spans="1:13">
      <c r="A1848" s="42" t="s">
        <v>64</v>
      </c>
      <c r="B1848" s="7"/>
      <c r="C1848" s="1"/>
      <c r="D1848" s="1"/>
      <c r="E1848" s="1"/>
      <c r="F1848" s="1"/>
      <c r="G1848" s="1"/>
      <c r="H1848" s="14"/>
      <c r="I1848" s="75" t="s">
        <v>63</v>
      </c>
      <c r="J1848" s="76"/>
      <c r="K1848" s="79">
        <v>0.03</v>
      </c>
      <c r="L1848" s="80"/>
      <c r="M1848" s="22">
        <f>K1848*12*I1804</f>
        <v>143.244</v>
      </c>
    </row>
    <row r="1849" spans="1:13" ht="15.75">
      <c r="A1849" s="65" t="s">
        <v>0</v>
      </c>
      <c r="B1849" s="66"/>
      <c r="C1849" s="66"/>
      <c r="D1849" s="66"/>
      <c r="E1849" s="66"/>
      <c r="F1849" s="66"/>
      <c r="G1849" s="66"/>
      <c r="H1849" s="67"/>
      <c r="I1849" s="11" t="s">
        <v>65</v>
      </c>
      <c r="J1849" s="23"/>
      <c r="K1849" s="81">
        <v>0.15</v>
      </c>
      <c r="L1849" s="82"/>
      <c r="M1849" s="49">
        <f>K1849*12*I1804</f>
        <v>716.21999999999991</v>
      </c>
    </row>
    <row r="1850" spans="1:13" ht="15.75">
      <c r="A1850" s="83" t="s">
        <v>85</v>
      </c>
      <c r="B1850" s="84"/>
      <c r="C1850" s="84"/>
      <c r="D1850" s="84"/>
      <c r="E1850" s="84"/>
      <c r="F1850" s="84"/>
      <c r="G1850" s="84"/>
      <c r="H1850" s="85"/>
      <c r="J1850" s="14"/>
      <c r="K1850" s="86"/>
      <c r="L1850" s="87"/>
      <c r="M1850" s="20"/>
    </row>
    <row r="1851" spans="1:13">
      <c r="A1851" s="13" t="s">
        <v>67</v>
      </c>
      <c r="D1851" s="5"/>
      <c r="H1851" s="14"/>
      <c r="J1851" s="14"/>
      <c r="K1851" s="37"/>
      <c r="L1851" s="38"/>
      <c r="M1851" s="20"/>
    </row>
    <row r="1852" spans="1:13">
      <c r="A1852" s="13" t="s">
        <v>68</v>
      </c>
      <c r="D1852" s="5"/>
      <c r="H1852" s="14"/>
      <c r="J1852" s="14"/>
      <c r="K1852" s="37"/>
      <c r="L1852" s="38"/>
      <c r="M1852" s="20"/>
    </row>
    <row r="1853" spans="1:13">
      <c r="A1853" s="13" t="s">
        <v>69</v>
      </c>
      <c r="D1853" s="5"/>
      <c r="H1853" s="14"/>
      <c r="J1853" s="14"/>
      <c r="K1853" s="37"/>
      <c r="L1853" s="38"/>
      <c r="M1853" s="20"/>
    </row>
    <row r="1854" spans="1:13">
      <c r="A1854" s="13" t="s">
        <v>70</v>
      </c>
      <c r="D1854" s="5"/>
      <c r="F1854" s="3"/>
      <c r="H1854" s="14"/>
      <c r="J1854" s="14"/>
      <c r="K1854" s="37"/>
      <c r="L1854" s="38"/>
      <c r="M1854" s="20"/>
    </row>
    <row r="1855" spans="1:13">
      <c r="A1855" s="13" t="s">
        <v>71</v>
      </c>
      <c r="H1855" s="14"/>
      <c r="J1855" s="14"/>
      <c r="K1855" s="88">
        <v>2.91</v>
      </c>
      <c r="L1855" s="89"/>
      <c r="M1855" s="47">
        <f>K1855*12*I1804</f>
        <v>13894.668</v>
      </c>
    </row>
    <row r="1856" spans="1:13">
      <c r="A1856" s="13" t="s">
        <v>72</v>
      </c>
      <c r="H1856" s="14"/>
      <c r="J1856" s="14"/>
      <c r="L1856" s="14"/>
      <c r="M1856" s="20"/>
    </row>
    <row r="1857" spans="1:13">
      <c r="A1857" s="13" t="s">
        <v>73</v>
      </c>
      <c r="H1857" s="14"/>
      <c r="J1857" s="14"/>
      <c r="L1857" s="14"/>
      <c r="M1857" s="20"/>
    </row>
    <row r="1858" spans="1:13">
      <c r="A1858" s="15" t="s">
        <v>74</v>
      </c>
      <c r="B1858" s="9"/>
      <c r="C1858" s="9"/>
      <c r="D1858" s="9"/>
      <c r="E1858" s="9"/>
      <c r="F1858" s="9"/>
      <c r="G1858" s="9"/>
      <c r="H1858" s="16"/>
      <c r="I1858" s="9"/>
      <c r="J1858" s="16"/>
      <c r="K1858" s="9"/>
      <c r="L1858" s="16"/>
      <c r="M1858" s="22"/>
    </row>
    <row r="1859" spans="1:13">
      <c r="A1859" s="70" t="s">
        <v>66</v>
      </c>
      <c r="B1859" s="71"/>
      <c r="C1859" s="71"/>
      <c r="D1859" s="71"/>
      <c r="E1859" s="71"/>
      <c r="F1859" s="71"/>
      <c r="G1859" s="71"/>
      <c r="H1859" s="72"/>
      <c r="J1859" s="25"/>
      <c r="K1859" s="68">
        <f>K1810+K1817+K1823+K1826+K1827+K1849+K1841+K1855+K1820</f>
        <v>16.39</v>
      </c>
      <c r="L1859" s="69"/>
      <c r="M1859" s="22">
        <f>M1804+M1820+M1823+M1826+M1827+M1841+M1849+M1855</f>
        <v>78258.971999999994</v>
      </c>
    </row>
    <row r="1860" spans="1:13">
      <c r="A1860" s="70" t="s">
        <v>4</v>
      </c>
      <c r="B1860" s="71"/>
      <c r="C1860" s="71"/>
      <c r="D1860" s="71"/>
      <c r="E1860" s="71"/>
      <c r="F1860" s="71"/>
      <c r="G1860" s="71"/>
      <c r="H1860" s="72"/>
      <c r="I1860" s="11"/>
      <c r="J1860" s="24"/>
      <c r="K1860" s="90">
        <v>20.59</v>
      </c>
      <c r="L1860" s="91"/>
      <c r="M1860" s="22">
        <f>K1860*12*I1804</f>
        <v>98313.131999999983</v>
      </c>
    </row>
    <row r="1861" spans="1:13" ht="15.75">
      <c r="A1861" s="65" t="s">
        <v>77</v>
      </c>
      <c r="B1861" s="66"/>
      <c r="C1861" s="66"/>
      <c r="D1861" s="66"/>
      <c r="E1861" s="66"/>
      <c r="F1861" s="66"/>
      <c r="G1861" s="66"/>
      <c r="H1861" s="67"/>
      <c r="I1861" s="11"/>
      <c r="J1861" s="23"/>
      <c r="K1861" s="68">
        <v>3.15</v>
      </c>
      <c r="L1861" s="69"/>
      <c r="M1861" s="22">
        <f>K1861*12*I1804</f>
        <v>15040.619999999997</v>
      </c>
    </row>
    <row r="1862" spans="1:13" ht="15.75">
      <c r="A1862" s="65" t="s">
        <v>78</v>
      </c>
      <c r="B1862" s="66"/>
      <c r="C1862" s="66"/>
      <c r="D1862" s="66"/>
      <c r="E1862" s="66"/>
      <c r="F1862" s="66"/>
      <c r="G1862" s="66"/>
      <c r="H1862" s="67"/>
      <c r="I1862" s="11"/>
      <c r="J1862" s="23"/>
      <c r="K1862" s="68">
        <v>0.99</v>
      </c>
      <c r="L1862" s="69"/>
      <c r="M1862" s="22">
        <f>K1862*12*I1804</f>
        <v>4727.0519999999997</v>
      </c>
    </row>
    <row r="1863" spans="1:13">
      <c r="A1863" s="70" t="s">
        <v>2</v>
      </c>
      <c r="B1863" s="71"/>
      <c r="C1863" s="71"/>
      <c r="D1863" s="71"/>
      <c r="E1863" s="71"/>
      <c r="F1863" s="71"/>
      <c r="G1863" s="71"/>
      <c r="H1863" s="72"/>
      <c r="I1863" s="11"/>
      <c r="J1863" s="23"/>
      <c r="K1863" s="73">
        <v>1.29</v>
      </c>
      <c r="L1863" s="74"/>
      <c r="M1863" s="22">
        <f>K1863*12*I1804</f>
        <v>6159.4920000000002</v>
      </c>
    </row>
    <row r="1864" spans="1:13">
      <c r="A1864" s="51" t="s">
        <v>89</v>
      </c>
      <c r="B1864" s="52"/>
      <c r="C1864" s="52"/>
      <c r="D1864" s="52"/>
      <c r="E1864" s="52"/>
      <c r="F1864" s="52"/>
      <c r="G1864" s="52"/>
      <c r="H1864" s="53"/>
      <c r="I1864" s="11"/>
      <c r="J1864" s="23"/>
      <c r="K1864" s="73">
        <v>3.14</v>
      </c>
      <c r="L1864" s="74"/>
      <c r="M1864" s="22">
        <f>K1864*12*I1804</f>
        <v>14992.871999999999</v>
      </c>
    </row>
    <row r="1865" spans="1:13">
      <c r="A1865" s="70" t="s">
        <v>75</v>
      </c>
      <c r="B1865" s="71"/>
      <c r="C1865" s="71"/>
      <c r="D1865" s="71"/>
      <c r="E1865" s="71"/>
      <c r="F1865" s="71"/>
      <c r="G1865" s="71"/>
      <c r="H1865" s="72"/>
      <c r="I1865" s="11"/>
      <c r="J1865" s="24"/>
      <c r="K1865" s="68">
        <f>K1859+K1861+K1862+K1863+K1860+K1864</f>
        <v>45.55</v>
      </c>
      <c r="L1865" s="69"/>
      <c r="M1865" s="22">
        <f>M1859+M1860+M1861+M1862+M1863+M1864</f>
        <v>217492.13999999998</v>
      </c>
    </row>
    <row r="1867" spans="1:13">
      <c r="A1867" s="101" t="s">
        <v>7</v>
      </c>
      <c r="B1867" s="101"/>
      <c r="C1867" s="101"/>
      <c r="D1867" s="101"/>
      <c r="E1867" s="101"/>
      <c r="F1867" s="101"/>
      <c r="G1867" s="101"/>
      <c r="H1867" s="101"/>
      <c r="I1867" s="101"/>
      <c r="J1867" s="101"/>
      <c r="K1867" s="101"/>
      <c r="L1867" s="101"/>
    </row>
    <row r="1868" spans="1:13">
      <c r="A1868" s="102" t="s">
        <v>76</v>
      </c>
      <c r="B1868" s="102"/>
      <c r="C1868" s="102"/>
      <c r="D1868" s="102"/>
      <c r="E1868" s="102"/>
      <c r="F1868" s="102"/>
      <c r="G1868" s="102"/>
      <c r="H1868" s="102"/>
      <c r="I1868" s="102"/>
      <c r="J1868" s="102"/>
      <c r="K1868" s="102"/>
      <c r="L1868" s="102"/>
      <c r="M1868" s="102"/>
    </row>
    <row r="1869" spans="1:13">
      <c r="A1869" s="103" t="s">
        <v>118</v>
      </c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</row>
    <row r="1870" spans="1:13">
      <c r="A1870" s="17"/>
      <c r="B1870" s="19"/>
      <c r="C1870" s="19" t="s">
        <v>8</v>
      </c>
      <c r="D1870" s="19"/>
      <c r="E1870" s="19"/>
      <c r="F1870" s="19"/>
      <c r="G1870" s="19"/>
      <c r="H1870" s="18"/>
      <c r="I1870" s="19" t="s">
        <v>9</v>
      </c>
      <c r="J1870" s="18"/>
      <c r="K1870" s="39" t="s">
        <v>10</v>
      </c>
      <c r="L1870" s="40"/>
      <c r="M1870" s="21"/>
    </row>
    <row r="1871" spans="1:13">
      <c r="A1871" s="13"/>
      <c r="B1871" s="2"/>
      <c r="C1871" s="2"/>
      <c r="D1871" s="2"/>
      <c r="E1871" s="2"/>
      <c r="F1871" s="2"/>
      <c r="G1871" s="2"/>
      <c r="H1871" s="14"/>
      <c r="I1871" s="2"/>
      <c r="J1871" s="14"/>
      <c r="K1871" s="26" t="s">
        <v>11</v>
      </c>
      <c r="L1871" s="27"/>
      <c r="M1871" s="45" t="s">
        <v>1</v>
      </c>
    </row>
    <row r="1872" spans="1:13">
      <c r="A1872" s="15"/>
      <c r="B1872" s="9"/>
      <c r="C1872" s="9"/>
      <c r="D1872" s="9"/>
      <c r="E1872" s="9"/>
      <c r="F1872" s="9"/>
      <c r="G1872" s="9"/>
      <c r="H1872" s="16"/>
      <c r="I1872" s="104" t="s">
        <v>87</v>
      </c>
      <c r="J1872" s="105"/>
      <c r="K1872" s="9" t="s">
        <v>12</v>
      </c>
      <c r="L1872" s="16"/>
      <c r="M1872" s="46" t="s">
        <v>86</v>
      </c>
    </row>
    <row r="1873" spans="1:13">
      <c r="A1873" s="70" t="s">
        <v>80</v>
      </c>
      <c r="B1873" s="71"/>
      <c r="C1873" s="71"/>
      <c r="D1873" s="71"/>
      <c r="E1873" s="71"/>
      <c r="F1873" s="71"/>
      <c r="G1873" s="71"/>
      <c r="H1873" s="72"/>
      <c r="I1873" s="106">
        <v>380.7</v>
      </c>
      <c r="J1873" s="107"/>
      <c r="K1873" s="108">
        <f>K1879+K1886</f>
        <v>7.5</v>
      </c>
      <c r="L1873" s="109"/>
      <c r="M1873" s="22">
        <f>M1879+M1886</f>
        <v>34263</v>
      </c>
    </row>
    <row r="1874" spans="1:13">
      <c r="A1874" s="28" t="s">
        <v>13</v>
      </c>
      <c r="F1874" s="2"/>
      <c r="H1874" s="14"/>
      <c r="J1874" s="14"/>
      <c r="L1874" s="14"/>
      <c r="M1874" s="20"/>
    </row>
    <row r="1875" spans="1:13">
      <c r="A1875" s="28" t="s">
        <v>14</v>
      </c>
      <c r="F1875" s="2"/>
      <c r="H1875" s="14"/>
      <c r="J1875" s="14"/>
      <c r="L1875" s="14"/>
      <c r="M1875" s="20"/>
    </row>
    <row r="1876" spans="1:13">
      <c r="A1876" s="29" t="s">
        <v>15</v>
      </c>
      <c r="B1876" s="4"/>
      <c r="C1876" s="4"/>
      <c r="D1876" s="4"/>
      <c r="E1876" s="4"/>
      <c r="F1876" s="6"/>
      <c r="G1876" s="4"/>
      <c r="H1876" s="30"/>
      <c r="J1876" s="14"/>
      <c r="L1876" s="14"/>
      <c r="M1876" s="20"/>
    </row>
    <row r="1877" spans="1:13">
      <c r="A1877" s="29" t="s">
        <v>16</v>
      </c>
      <c r="B1877" s="4"/>
      <c r="C1877" s="4"/>
      <c r="D1877" s="4"/>
      <c r="E1877" s="4"/>
      <c r="F1877" s="6"/>
      <c r="G1877" s="4"/>
      <c r="H1877" s="30"/>
      <c r="J1877" s="14"/>
      <c r="L1877" s="14"/>
      <c r="M1877" s="20"/>
    </row>
    <row r="1878" spans="1:13">
      <c r="A1878" s="29" t="s">
        <v>17</v>
      </c>
      <c r="B1878" s="4"/>
      <c r="C1878" s="4"/>
      <c r="D1878" s="4"/>
      <c r="E1878" s="4"/>
      <c r="F1878" s="6"/>
      <c r="G1878" s="4"/>
      <c r="H1878" s="30"/>
      <c r="J1878" s="14"/>
      <c r="L1878" s="14"/>
      <c r="M1878" s="20"/>
    </row>
    <row r="1879" spans="1:13">
      <c r="A1879" s="29" t="s">
        <v>18</v>
      </c>
      <c r="B1879" s="4"/>
      <c r="C1879" s="4"/>
      <c r="D1879" s="4"/>
      <c r="E1879" s="4"/>
      <c r="F1879" s="6"/>
      <c r="G1879" s="4"/>
      <c r="H1879" s="30"/>
      <c r="J1879" s="14"/>
      <c r="K1879" s="95">
        <v>4.12</v>
      </c>
      <c r="L1879" s="96"/>
      <c r="M1879" s="20">
        <f>K1879*I1873*12</f>
        <v>18821.807999999997</v>
      </c>
    </row>
    <row r="1880" spans="1:13">
      <c r="A1880" s="29" t="s">
        <v>19</v>
      </c>
      <c r="B1880" s="4"/>
      <c r="C1880" s="4"/>
      <c r="D1880" s="4"/>
      <c r="E1880" s="4"/>
      <c r="F1880" s="6"/>
      <c r="G1880" s="4"/>
      <c r="H1880" s="30"/>
      <c r="J1880" s="14"/>
      <c r="L1880" s="14"/>
      <c r="M1880" s="20"/>
    </row>
    <row r="1881" spans="1:13">
      <c r="A1881" s="29" t="s">
        <v>20</v>
      </c>
      <c r="B1881" s="4"/>
      <c r="C1881" s="4"/>
      <c r="D1881" s="4"/>
      <c r="E1881" s="4"/>
      <c r="F1881" s="6"/>
      <c r="G1881" s="4"/>
      <c r="H1881" s="30"/>
      <c r="J1881" s="14"/>
      <c r="L1881" s="14"/>
      <c r="M1881" s="20"/>
    </row>
    <row r="1882" spans="1:13">
      <c r="A1882" s="29" t="s">
        <v>21</v>
      </c>
      <c r="B1882" s="4"/>
      <c r="C1882" s="4"/>
      <c r="D1882" s="4"/>
      <c r="E1882" s="4"/>
      <c r="F1882" s="6"/>
      <c r="G1882" s="4"/>
      <c r="H1882" s="30"/>
      <c r="J1882" s="14"/>
      <c r="L1882" s="14"/>
      <c r="M1882" s="20"/>
    </row>
    <row r="1883" spans="1:13">
      <c r="A1883" s="28" t="s">
        <v>22</v>
      </c>
      <c r="B1883" s="4"/>
      <c r="C1883" s="4"/>
      <c r="D1883" s="4"/>
      <c r="E1883" s="4"/>
      <c r="F1883" s="6"/>
      <c r="G1883" s="4"/>
      <c r="H1883" s="30"/>
      <c r="J1883" s="14"/>
      <c r="L1883" s="14"/>
      <c r="M1883" s="20"/>
    </row>
    <row r="1884" spans="1:13">
      <c r="A1884" s="29" t="s">
        <v>23</v>
      </c>
      <c r="B1884" s="4"/>
      <c r="C1884" s="4"/>
      <c r="D1884" s="4"/>
      <c r="E1884" s="4"/>
      <c r="F1884" s="6"/>
      <c r="G1884" s="4"/>
      <c r="H1884" s="30"/>
      <c r="J1884" s="14"/>
      <c r="L1884" s="14"/>
      <c r="M1884" s="20"/>
    </row>
    <row r="1885" spans="1:13">
      <c r="A1885" s="29" t="s">
        <v>24</v>
      </c>
      <c r="B1885" s="4"/>
      <c r="C1885" s="4"/>
      <c r="D1885" s="4"/>
      <c r="E1885" s="4"/>
      <c r="F1885" s="6"/>
      <c r="G1885" s="4"/>
      <c r="H1885" s="30"/>
      <c r="J1885" s="14"/>
      <c r="L1885" s="14"/>
      <c r="M1885" s="20"/>
    </row>
    <row r="1886" spans="1:13">
      <c r="A1886" s="29" t="s">
        <v>25</v>
      </c>
      <c r="B1886" s="4"/>
      <c r="C1886" s="4"/>
      <c r="D1886" s="4"/>
      <c r="E1886" s="4"/>
      <c r="F1886" s="6"/>
      <c r="G1886" s="4"/>
      <c r="H1886" s="30"/>
      <c r="J1886" s="14"/>
      <c r="K1886" s="95">
        <v>3.38</v>
      </c>
      <c r="L1886" s="96"/>
      <c r="M1886" s="20">
        <f>K1886*I1873*12</f>
        <v>15441.191999999999</v>
      </c>
    </row>
    <row r="1887" spans="1:13">
      <c r="A1887" s="29" t="s">
        <v>26</v>
      </c>
      <c r="B1887" s="4"/>
      <c r="C1887" s="4"/>
      <c r="D1887" s="4"/>
      <c r="E1887" s="4"/>
      <c r="F1887" s="6"/>
      <c r="G1887" s="4"/>
      <c r="H1887" s="30"/>
      <c r="J1887" s="14"/>
      <c r="L1887" s="14"/>
      <c r="M1887" s="20"/>
    </row>
    <row r="1888" spans="1:13">
      <c r="A1888" s="31" t="s">
        <v>27</v>
      </c>
      <c r="B1888" s="10"/>
      <c r="C1888" s="10"/>
      <c r="D1888" s="10"/>
      <c r="E1888" s="10"/>
      <c r="F1888" s="10"/>
      <c r="G1888" s="10"/>
      <c r="H1888" s="32"/>
      <c r="I1888" s="9"/>
      <c r="J1888" s="16"/>
      <c r="K1888" s="9"/>
      <c r="L1888" s="16"/>
      <c r="M1888" s="22"/>
    </row>
    <row r="1889" spans="1:13" ht="15.75">
      <c r="A1889" s="65" t="s">
        <v>81</v>
      </c>
      <c r="B1889" s="66"/>
      <c r="C1889" s="66"/>
      <c r="D1889" s="66"/>
      <c r="E1889" s="66"/>
      <c r="F1889" s="66"/>
      <c r="G1889" s="66"/>
      <c r="H1889" s="67"/>
      <c r="I1889" s="11"/>
      <c r="J1889" s="23"/>
      <c r="K1889" s="63">
        <v>2.2400000000000002</v>
      </c>
      <c r="L1889" s="64"/>
      <c r="M1889" s="12">
        <f>K1889*12*I1873</f>
        <v>10233.216</v>
      </c>
    </row>
    <row r="1890" spans="1:13">
      <c r="A1890" s="110" t="s">
        <v>82</v>
      </c>
      <c r="B1890" s="111"/>
      <c r="C1890" s="111"/>
      <c r="D1890" s="111"/>
      <c r="E1890" s="111"/>
      <c r="F1890" s="111"/>
      <c r="G1890" s="111"/>
      <c r="H1890" s="112"/>
      <c r="I1890" s="2" t="s">
        <v>28</v>
      </c>
      <c r="J1890" s="14"/>
      <c r="K1890" s="2"/>
      <c r="L1890" s="14"/>
      <c r="M1890" s="20"/>
    </row>
    <row r="1891" spans="1:13">
      <c r="A1891" s="13"/>
      <c r="B1891" s="2"/>
      <c r="C1891" s="2"/>
      <c r="D1891" s="2"/>
      <c r="E1891" s="2"/>
      <c r="F1891" s="2"/>
      <c r="G1891" s="2"/>
      <c r="H1891" s="14"/>
      <c r="I1891" s="2" t="s">
        <v>29</v>
      </c>
      <c r="J1891" s="14"/>
      <c r="K1891" s="2"/>
      <c r="L1891" s="14"/>
      <c r="M1891" s="20"/>
    </row>
    <row r="1892" spans="1:13">
      <c r="A1892" s="13"/>
      <c r="B1892" s="2"/>
      <c r="C1892" s="2"/>
      <c r="D1892" s="2"/>
      <c r="E1892" s="2"/>
      <c r="F1892" s="2"/>
      <c r="G1892" s="2"/>
      <c r="H1892" s="14"/>
      <c r="I1892" s="2" t="s">
        <v>30</v>
      </c>
      <c r="J1892" s="14"/>
      <c r="K1892" s="88">
        <v>1.1200000000000001</v>
      </c>
      <c r="L1892" s="89"/>
      <c r="M1892" s="20">
        <f>K1892*12*I1873</f>
        <v>5116.6080000000002</v>
      </c>
    </row>
    <row r="1893" spans="1:13">
      <c r="A1893" s="13"/>
      <c r="B1893" s="2"/>
      <c r="C1893" s="2"/>
      <c r="D1893" s="2"/>
      <c r="E1893" s="2"/>
      <c r="F1893" s="2"/>
      <c r="G1893" s="2"/>
      <c r="H1893" s="14"/>
      <c r="I1893" s="2" t="s">
        <v>31</v>
      </c>
      <c r="J1893" s="14"/>
      <c r="K1893" s="2"/>
      <c r="L1893" s="14"/>
      <c r="M1893" s="20"/>
    </row>
    <row r="1894" spans="1:13">
      <c r="A1894" s="15"/>
      <c r="B1894" s="9"/>
      <c r="C1894" s="9"/>
      <c r="D1894" s="9"/>
      <c r="E1894" s="9"/>
      <c r="F1894" s="9"/>
      <c r="G1894" s="9"/>
      <c r="H1894" s="16"/>
      <c r="I1894" s="9" t="s">
        <v>32</v>
      </c>
      <c r="J1894" s="16"/>
      <c r="K1894" s="9"/>
      <c r="L1894" s="16"/>
      <c r="M1894" s="22"/>
    </row>
    <row r="1895" spans="1:13">
      <c r="A1895" s="70" t="s">
        <v>5</v>
      </c>
      <c r="B1895" s="71"/>
      <c r="C1895" s="71"/>
      <c r="D1895" s="71"/>
      <c r="E1895" s="71"/>
      <c r="F1895" s="71"/>
      <c r="G1895" s="71"/>
      <c r="H1895" s="72"/>
      <c r="I1895" s="41" t="s">
        <v>33</v>
      </c>
      <c r="J1895" s="23"/>
      <c r="K1895" s="68">
        <v>0.35</v>
      </c>
      <c r="L1895" s="69"/>
      <c r="M1895" s="12">
        <f>K1895*12*I1873</f>
        <v>1598.9399999999996</v>
      </c>
    </row>
    <row r="1896" spans="1:13">
      <c r="A1896" s="113" t="s">
        <v>83</v>
      </c>
      <c r="B1896" s="114"/>
      <c r="C1896" s="114"/>
      <c r="D1896" s="114"/>
      <c r="E1896" s="114"/>
      <c r="F1896" s="114"/>
      <c r="G1896" s="114"/>
      <c r="H1896" s="115"/>
      <c r="I1896" s="43"/>
      <c r="J1896" s="14"/>
      <c r="K1896" s="116">
        <f>K1897+K1905</f>
        <v>1.59</v>
      </c>
      <c r="L1896" s="117"/>
      <c r="M1896" s="48">
        <f>M1897+M1905</f>
        <v>7263.7559999999994</v>
      </c>
    </row>
    <row r="1897" spans="1:13">
      <c r="A1897" s="92" t="s">
        <v>34</v>
      </c>
      <c r="B1897" s="93"/>
      <c r="C1897" s="93"/>
      <c r="D1897" s="93"/>
      <c r="E1897" s="93"/>
      <c r="F1897" s="93"/>
      <c r="G1897" s="93"/>
      <c r="H1897" s="94"/>
      <c r="J1897" s="14"/>
      <c r="K1897" s="88">
        <f>K1898+K1899+K1900+K1902+K1904</f>
        <v>0.93</v>
      </c>
      <c r="L1897" s="89"/>
      <c r="M1897" s="47">
        <f>M1898+M1899+M1900+M1902+M1904</f>
        <v>4248.6119999999992</v>
      </c>
    </row>
    <row r="1898" spans="1:13">
      <c r="A1898" s="13" t="s">
        <v>35</v>
      </c>
      <c r="H1898" s="14"/>
      <c r="I1898" t="s">
        <v>36</v>
      </c>
      <c r="J1898" s="14"/>
      <c r="K1898" s="95">
        <v>0.33</v>
      </c>
      <c r="L1898" s="96"/>
      <c r="M1898" s="20">
        <f>K1898*12*I1873</f>
        <v>1507.5719999999999</v>
      </c>
    </row>
    <row r="1899" spans="1:13">
      <c r="A1899" s="13" t="s">
        <v>37</v>
      </c>
      <c r="H1899" s="14"/>
      <c r="I1899" t="s">
        <v>38</v>
      </c>
      <c r="J1899" s="14"/>
      <c r="K1899" s="95">
        <v>0.15</v>
      </c>
      <c r="L1899" s="96"/>
      <c r="M1899" s="20">
        <f>K1899*12*I1873</f>
        <v>685.25999999999988</v>
      </c>
    </row>
    <row r="1900" spans="1:13">
      <c r="A1900" s="13" t="s">
        <v>39</v>
      </c>
      <c r="H1900" s="14"/>
      <c r="I1900" t="s">
        <v>40</v>
      </c>
      <c r="J1900" s="14"/>
      <c r="K1900" s="95">
        <v>7.0000000000000007E-2</v>
      </c>
      <c r="L1900" s="96"/>
      <c r="M1900" s="20">
        <f>K1900*12*I1873</f>
        <v>319.78800000000001</v>
      </c>
    </row>
    <row r="1901" spans="1:13">
      <c r="A1901" s="13" t="s">
        <v>41</v>
      </c>
      <c r="H1901" s="14"/>
      <c r="J1901" s="14"/>
      <c r="L1901" s="14"/>
      <c r="M1901" s="20"/>
    </row>
    <row r="1902" spans="1:13">
      <c r="A1902" s="13" t="s">
        <v>42</v>
      </c>
      <c r="H1902" s="14"/>
      <c r="I1902" t="s">
        <v>43</v>
      </c>
      <c r="J1902" s="14"/>
      <c r="K1902" s="95">
        <v>0.35</v>
      </c>
      <c r="L1902" s="96"/>
      <c r="M1902" s="20">
        <f>K1902*12*I1873</f>
        <v>1598.9399999999996</v>
      </c>
    </row>
    <row r="1903" spans="1:13">
      <c r="A1903" s="13" t="s">
        <v>44</v>
      </c>
      <c r="H1903" s="14"/>
      <c r="I1903" t="s">
        <v>45</v>
      </c>
      <c r="J1903" s="14"/>
      <c r="L1903" s="14"/>
      <c r="M1903" s="20"/>
    </row>
    <row r="1904" spans="1:13">
      <c r="A1904" s="13" t="s">
        <v>46</v>
      </c>
      <c r="H1904" s="14"/>
      <c r="I1904" t="s">
        <v>47</v>
      </c>
      <c r="J1904" s="14"/>
      <c r="K1904" s="95">
        <v>0.03</v>
      </c>
      <c r="L1904" s="96"/>
      <c r="M1904" s="20">
        <f>K1904*12*I1873</f>
        <v>137.05199999999999</v>
      </c>
    </row>
    <row r="1905" spans="1:13">
      <c r="A1905" s="92" t="s">
        <v>48</v>
      </c>
      <c r="B1905" s="93"/>
      <c r="C1905" s="93"/>
      <c r="D1905" s="93"/>
      <c r="E1905" s="93"/>
      <c r="F1905" s="93"/>
      <c r="G1905" s="93"/>
      <c r="H1905" s="94"/>
      <c r="J1905" s="14"/>
      <c r="K1905" s="88">
        <f>K1906+K1907+K1908+K1909</f>
        <v>0.66</v>
      </c>
      <c r="L1905" s="89"/>
      <c r="M1905" s="47">
        <f>M1906+M1907+M1908+M1909</f>
        <v>3015.1440000000002</v>
      </c>
    </row>
    <row r="1906" spans="1:13">
      <c r="A1906" s="13" t="s">
        <v>49</v>
      </c>
      <c r="H1906" s="14"/>
      <c r="I1906" t="s">
        <v>40</v>
      </c>
      <c r="J1906" s="14"/>
      <c r="K1906" s="95">
        <v>0.19</v>
      </c>
      <c r="L1906" s="96"/>
      <c r="M1906" s="20">
        <f>K1906*12*I1873</f>
        <v>867.99600000000009</v>
      </c>
    </row>
    <row r="1907" spans="1:13">
      <c r="A1907" s="13" t="s">
        <v>50</v>
      </c>
      <c r="H1907" s="14"/>
      <c r="I1907" t="s">
        <v>51</v>
      </c>
      <c r="J1907" s="14"/>
      <c r="K1907" s="95">
        <v>0.05</v>
      </c>
      <c r="L1907" s="96"/>
      <c r="M1907" s="20">
        <f>K1907*12*I1873</f>
        <v>228.42000000000002</v>
      </c>
    </row>
    <row r="1908" spans="1:13">
      <c r="A1908" s="13" t="s">
        <v>52</v>
      </c>
      <c r="H1908" s="14"/>
      <c r="I1908" t="s">
        <v>36</v>
      </c>
      <c r="J1908" s="14"/>
      <c r="K1908" s="95">
        <v>0.39</v>
      </c>
      <c r="L1908" s="96"/>
      <c r="M1908" s="20">
        <f>K1908*12*I1873</f>
        <v>1781.6759999999999</v>
      </c>
    </row>
    <row r="1909" spans="1:13">
      <c r="A1909" s="13" t="s">
        <v>53</v>
      </c>
      <c r="H1909" s="14"/>
      <c r="I1909" t="s">
        <v>40</v>
      </c>
      <c r="J1909" s="14"/>
      <c r="K1909" s="97">
        <v>0.03</v>
      </c>
      <c r="L1909" s="98"/>
      <c r="M1909" s="22">
        <f>K1909*12*I1873</f>
        <v>137.05199999999999</v>
      </c>
    </row>
    <row r="1910" spans="1:13" ht="15.75">
      <c r="A1910" s="65" t="s">
        <v>84</v>
      </c>
      <c r="B1910" s="66"/>
      <c r="C1910" s="66"/>
      <c r="D1910" s="66"/>
      <c r="E1910" s="66"/>
      <c r="F1910" s="66"/>
      <c r="G1910" s="66"/>
      <c r="H1910" s="67"/>
      <c r="I1910" s="11"/>
      <c r="J1910" s="23"/>
      <c r="K1910" s="68">
        <f>K1911+K1912+K1914+K1916+K1917</f>
        <v>0.53</v>
      </c>
      <c r="L1910" s="69"/>
      <c r="M1910" s="49">
        <f>M1911+M1912+M1914+M1916+M1917</f>
        <v>2421.252</v>
      </c>
    </row>
    <row r="1911" spans="1:13">
      <c r="A1911" s="33" t="s">
        <v>54</v>
      </c>
      <c r="B1911" s="7"/>
      <c r="C1911" s="1"/>
      <c r="D1911" s="1"/>
      <c r="E1911" s="1"/>
      <c r="F1911" s="1"/>
      <c r="G1911" s="1"/>
      <c r="H1911" s="14"/>
      <c r="I1911" s="75" t="s">
        <v>55</v>
      </c>
      <c r="J1911" s="76"/>
      <c r="K1911" s="99">
        <v>0.37</v>
      </c>
      <c r="L1911" s="100"/>
      <c r="M1911" s="20">
        <f>K1911*12*I1873</f>
        <v>1690.3079999999998</v>
      </c>
    </row>
    <row r="1912" spans="1:13">
      <c r="A1912" s="33" t="s">
        <v>56</v>
      </c>
      <c r="B1912" s="7"/>
      <c r="C1912" s="1"/>
      <c r="D1912" s="1"/>
      <c r="E1912" s="1"/>
      <c r="F1912" s="1"/>
      <c r="G1912" s="1"/>
      <c r="H1912" s="14"/>
      <c r="I1912" s="75" t="s">
        <v>57</v>
      </c>
      <c r="J1912" s="76"/>
      <c r="K1912" s="77">
        <v>0.06</v>
      </c>
      <c r="L1912" s="78"/>
      <c r="M1912" s="20">
        <f>K1912*12*I1873</f>
        <v>274.10399999999998</v>
      </c>
    </row>
    <row r="1913" spans="1:13">
      <c r="A1913" s="33" t="s">
        <v>58</v>
      </c>
      <c r="B1913" s="7"/>
      <c r="C1913" s="1"/>
      <c r="D1913" s="1"/>
      <c r="E1913" s="1"/>
      <c r="F1913" s="1"/>
      <c r="G1913" s="1"/>
      <c r="H1913" s="14"/>
      <c r="I1913" s="36"/>
      <c r="J1913" s="27"/>
      <c r="K1913" s="34"/>
      <c r="L1913" s="55"/>
      <c r="M1913" s="20"/>
    </row>
    <row r="1914" spans="1:13">
      <c r="A1914" s="33" t="s">
        <v>59</v>
      </c>
      <c r="B1914" s="7"/>
      <c r="C1914" s="1"/>
      <c r="D1914" s="1"/>
      <c r="E1914" s="1"/>
      <c r="F1914" s="1"/>
      <c r="G1914" s="1"/>
      <c r="H1914" s="14"/>
      <c r="I1914" s="75" t="s">
        <v>60</v>
      </c>
      <c r="J1914" s="76"/>
      <c r="K1914" s="77">
        <v>0.04</v>
      </c>
      <c r="L1914" s="78"/>
      <c r="M1914" s="20">
        <f>K1914*12*I1873</f>
        <v>182.73599999999999</v>
      </c>
    </row>
    <row r="1915" spans="1:13">
      <c r="A1915" s="33" t="s">
        <v>61</v>
      </c>
      <c r="B1915" s="7"/>
      <c r="C1915" s="1"/>
      <c r="D1915" s="1"/>
      <c r="E1915" s="1"/>
      <c r="F1915" s="1"/>
      <c r="G1915" s="1"/>
      <c r="H1915" s="14"/>
      <c r="I1915" s="36"/>
      <c r="J1915" s="27"/>
      <c r="K1915" s="34"/>
      <c r="L1915" s="55"/>
      <c r="M1915" s="20"/>
    </row>
    <row r="1916" spans="1:13">
      <c r="A1916" s="33" t="s">
        <v>62</v>
      </c>
      <c r="B1916" s="7"/>
      <c r="C1916" s="1"/>
      <c r="D1916" s="1"/>
      <c r="E1916" s="1"/>
      <c r="F1916" s="1"/>
      <c r="G1916" s="1"/>
      <c r="H1916" s="14"/>
      <c r="I1916" s="75" t="s">
        <v>63</v>
      </c>
      <c r="J1916" s="76"/>
      <c r="K1916" s="77">
        <v>0.03</v>
      </c>
      <c r="L1916" s="78"/>
      <c r="M1916" s="20">
        <f>K1916*12*I1873</f>
        <v>137.05199999999999</v>
      </c>
    </row>
    <row r="1917" spans="1:13">
      <c r="A1917" s="42" t="s">
        <v>64</v>
      </c>
      <c r="B1917" s="7"/>
      <c r="C1917" s="1"/>
      <c r="D1917" s="1"/>
      <c r="E1917" s="1"/>
      <c r="F1917" s="1"/>
      <c r="G1917" s="1"/>
      <c r="H1917" s="14"/>
      <c r="I1917" s="75" t="s">
        <v>63</v>
      </c>
      <c r="J1917" s="76"/>
      <c r="K1917" s="79">
        <v>0.03</v>
      </c>
      <c r="L1917" s="80"/>
      <c r="M1917" s="22">
        <f>K1917*12*I1873</f>
        <v>137.05199999999999</v>
      </c>
    </row>
    <row r="1918" spans="1:13" ht="15.75">
      <c r="A1918" s="65" t="s">
        <v>0</v>
      </c>
      <c r="B1918" s="66"/>
      <c r="C1918" s="66"/>
      <c r="D1918" s="66"/>
      <c r="E1918" s="66"/>
      <c r="F1918" s="66"/>
      <c r="G1918" s="66"/>
      <c r="H1918" s="67"/>
      <c r="I1918" s="11" t="s">
        <v>65</v>
      </c>
      <c r="J1918" s="23"/>
      <c r="K1918" s="81">
        <v>0.15</v>
      </c>
      <c r="L1918" s="82"/>
      <c r="M1918" s="49">
        <f>K1918*12*I1873</f>
        <v>685.25999999999988</v>
      </c>
    </row>
    <row r="1919" spans="1:13" ht="15.75">
      <c r="A1919" s="83" t="s">
        <v>85</v>
      </c>
      <c r="B1919" s="84"/>
      <c r="C1919" s="84"/>
      <c r="D1919" s="84"/>
      <c r="E1919" s="84"/>
      <c r="F1919" s="84"/>
      <c r="G1919" s="84"/>
      <c r="H1919" s="85"/>
      <c r="J1919" s="14"/>
      <c r="K1919" s="86"/>
      <c r="L1919" s="87"/>
      <c r="M1919" s="20"/>
    </row>
    <row r="1920" spans="1:13">
      <c r="A1920" s="13" t="s">
        <v>67</v>
      </c>
      <c r="D1920" s="5"/>
      <c r="H1920" s="14"/>
      <c r="J1920" s="14"/>
      <c r="K1920" s="37"/>
      <c r="L1920" s="38"/>
      <c r="M1920" s="20"/>
    </row>
    <row r="1921" spans="1:13">
      <c r="A1921" s="13" t="s">
        <v>68</v>
      </c>
      <c r="D1921" s="5"/>
      <c r="H1921" s="14"/>
      <c r="J1921" s="14"/>
      <c r="K1921" s="37"/>
      <c r="L1921" s="38"/>
      <c r="M1921" s="20"/>
    </row>
    <row r="1922" spans="1:13">
      <c r="A1922" s="13" t="s">
        <v>69</v>
      </c>
      <c r="D1922" s="5"/>
      <c r="H1922" s="14"/>
      <c r="J1922" s="14"/>
      <c r="K1922" s="37"/>
      <c r="L1922" s="38"/>
      <c r="M1922" s="20"/>
    </row>
    <row r="1923" spans="1:13">
      <c r="A1923" s="13" t="s">
        <v>70</v>
      </c>
      <c r="D1923" s="5"/>
      <c r="F1923" s="3"/>
      <c r="H1923" s="14"/>
      <c r="J1923" s="14"/>
      <c r="K1923" s="37"/>
      <c r="L1923" s="38"/>
      <c r="M1923" s="20"/>
    </row>
    <row r="1924" spans="1:13">
      <c r="A1924" s="13" t="s">
        <v>71</v>
      </c>
      <c r="H1924" s="14"/>
      <c r="J1924" s="14"/>
      <c r="K1924" s="88">
        <v>2.91</v>
      </c>
      <c r="L1924" s="89"/>
      <c r="M1924" s="47">
        <f>K1924*12*I1873</f>
        <v>13294.044</v>
      </c>
    </row>
    <row r="1925" spans="1:13">
      <c r="A1925" s="13" t="s">
        <v>72</v>
      </c>
      <c r="H1925" s="14"/>
      <c r="J1925" s="14"/>
      <c r="L1925" s="14"/>
      <c r="M1925" s="20"/>
    </row>
    <row r="1926" spans="1:13">
      <c r="A1926" s="13" t="s">
        <v>73</v>
      </c>
      <c r="H1926" s="14"/>
      <c r="J1926" s="14"/>
      <c r="L1926" s="14"/>
      <c r="M1926" s="20"/>
    </row>
    <row r="1927" spans="1:13">
      <c r="A1927" s="15" t="s">
        <v>74</v>
      </c>
      <c r="B1927" s="9"/>
      <c r="C1927" s="9"/>
      <c r="D1927" s="9"/>
      <c r="E1927" s="9"/>
      <c r="F1927" s="9"/>
      <c r="G1927" s="9"/>
      <c r="H1927" s="16"/>
      <c r="I1927" s="9"/>
      <c r="J1927" s="16"/>
      <c r="K1927" s="9"/>
      <c r="L1927" s="16"/>
      <c r="M1927" s="22"/>
    </row>
    <row r="1928" spans="1:13">
      <c r="A1928" s="70" t="s">
        <v>66</v>
      </c>
      <c r="B1928" s="71"/>
      <c r="C1928" s="71"/>
      <c r="D1928" s="71"/>
      <c r="E1928" s="71"/>
      <c r="F1928" s="71"/>
      <c r="G1928" s="71"/>
      <c r="H1928" s="72"/>
      <c r="J1928" s="25"/>
      <c r="K1928" s="68">
        <f>K1879+K1886+K1892+K1895+K1896+K1918+K1910+K1924+K1889</f>
        <v>16.39</v>
      </c>
      <c r="L1928" s="69"/>
      <c r="M1928" s="22">
        <f>M1873+M1889+M1892+M1895+M1896+M1910+M1918+M1924</f>
        <v>74876.076000000001</v>
      </c>
    </row>
    <row r="1929" spans="1:13">
      <c r="A1929" s="70" t="s">
        <v>4</v>
      </c>
      <c r="B1929" s="71"/>
      <c r="C1929" s="71"/>
      <c r="D1929" s="71"/>
      <c r="E1929" s="71"/>
      <c r="F1929" s="71"/>
      <c r="G1929" s="71"/>
      <c r="H1929" s="72"/>
      <c r="I1929" s="11"/>
      <c r="J1929" s="24"/>
      <c r="K1929" s="90">
        <v>9.99</v>
      </c>
      <c r="L1929" s="91"/>
      <c r="M1929" s="22">
        <f>K1929*12*I1873</f>
        <v>45638.315999999999</v>
      </c>
    </row>
    <row r="1930" spans="1:13" ht="15.75">
      <c r="A1930" s="65" t="s">
        <v>77</v>
      </c>
      <c r="B1930" s="66"/>
      <c r="C1930" s="66"/>
      <c r="D1930" s="66"/>
      <c r="E1930" s="66"/>
      <c r="F1930" s="66"/>
      <c r="G1930" s="66"/>
      <c r="H1930" s="67"/>
      <c r="I1930" s="11"/>
      <c r="J1930" s="23"/>
      <c r="K1930" s="68">
        <v>3.15</v>
      </c>
      <c r="L1930" s="69"/>
      <c r="M1930" s="22">
        <f>K1930*12*I1873</f>
        <v>14390.46</v>
      </c>
    </row>
    <row r="1931" spans="1:13" ht="15.75">
      <c r="A1931" s="65" t="s">
        <v>78</v>
      </c>
      <c r="B1931" s="66"/>
      <c r="C1931" s="66"/>
      <c r="D1931" s="66"/>
      <c r="E1931" s="66"/>
      <c r="F1931" s="66"/>
      <c r="G1931" s="66"/>
      <c r="H1931" s="67"/>
      <c r="I1931" s="11"/>
      <c r="J1931" s="23"/>
      <c r="K1931" s="68">
        <v>0.99</v>
      </c>
      <c r="L1931" s="69"/>
      <c r="M1931" s="22">
        <f>K1931*12*I1873</f>
        <v>4522.7159999999994</v>
      </c>
    </row>
    <row r="1932" spans="1:13">
      <c r="A1932" s="70" t="s">
        <v>2</v>
      </c>
      <c r="B1932" s="71"/>
      <c r="C1932" s="71"/>
      <c r="D1932" s="71"/>
      <c r="E1932" s="71"/>
      <c r="F1932" s="71"/>
      <c r="G1932" s="71"/>
      <c r="H1932" s="72"/>
      <c r="I1932" s="11"/>
      <c r="J1932" s="23"/>
      <c r="K1932" s="73">
        <v>1.29</v>
      </c>
      <c r="L1932" s="74"/>
      <c r="M1932" s="22">
        <f>K1932*12*I1873</f>
        <v>5893.2359999999999</v>
      </c>
    </row>
    <row r="1933" spans="1:13">
      <c r="A1933" s="51" t="s">
        <v>89</v>
      </c>
      <c r="B1933" s="52"/>
      <c r="C1933" s="52"/>
      <c r="D1933" s="52"/>
      <c r="E1933" s="52"/>
      <c r="F1933" s="52"/>
      <c r="G1933" s="52"/>
      <c r="H1933" s="53"/>
      <c r="I1933" s="11"/>
      <c r="J1933" s="23"/>
      <c r="K1933" s="73">
        <v>3.28</v>
      </c>
      <c r="L1933" s="74"/>
      <c r="M1933" s="22">
        <f>K1933*12*I1873</f>
        <v>14984.351999999999</v>
      </c>
    </row>
    <row r="1934" spans="1:13">
      <c r="A1934" s="70" t="s">
        <v>75</v>
      </c>
      <c r="B1934" s="71"/>
      <c r="C1934" s="71"/>
      <c r="D1934" s="71"/>
      <c r="E1934" s="71"/>
      <c r="F1934" s="71"/>
      <c r="G1934" s="71"/>
      <c r="H1934" s="72"/>
      <c r="I1934" s="11"/>
      <c r="J1934" s="24"/>
      <c r="K1934" s="68">
        <f>K1928+K1930+K1931+K1932+K1929+K1933</f>
        <v>35.089999999999996</v>
      </c>
      <c r="L1934" s="69"/>
      <c r="M1934" s="22">
        <f>M1928+M1929+M1930+M1931+M1932+M1933</f>
        <v>160305.15599999996</v>
      </c>
    </row>
    <row r="1936" spans="1:13">
      <c r="A1936" s="101" t="s">
        <v>7</v>
      </c>
      <c r="B1936" s="101"/>
      <c r="C1936" s="101"/>
      <c r="D1936" s="101"/>
      <c r="E1936" s="101"/>
      <c r="F1936" s="101"/>
      <c r="G1936" s="101"/>
      <c r="H1936" s="101"/>
      <c r="I1936" s="101"/>
      <c r="J1936" s="101"/>
      <c r="K1936" s="101"/>
      <c r="L1936" s="101"/>
    </row>
    <row r="1937" spans="1:13">
      <c r="A1937" s="102" t="s">
        <v>76</v>
      </c>
      <c r="B1937" s="102"/>
      <c r="C1937" s="102"/>
      <c r="D1937" s="102"/>
      <c r="E1937" s="102"/>
      <c r="F1937" s="102"/>
      <c r="G1937" s="102"/>
      <c r="H1937" s="102"/>
      <c r="I1937" s="102"/>
      <c r="J1937" s="102"/>
      <c r="K1937" s="102"/>
      <c r="L1937" s="102"/>
      <c r="M1937" s="102"/>
    </row>
    <row r="1938" spans="1:13">
      <c r="A1938" s="103" t="s">
        <v>119</v>
      </c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</row>
    <row r="1939" spans="1:13">
      <c r="A1939" s="17"/>
      <c r="B1939" s="19"/>
      <c r="C1939" s="19" t="s">
        <v>8</v>
      </c>
      <c r="D1939" s="19"/>
      <c r="E1939" s="19"/>
      <c r="F1939" s="19"/>
      <c r="G1939" s="19"/>
      <c r="H1939" s="18"/>
      <c r="I1939" s="19" t="s">
        <v>9</v>
      </c>
      <c r="J1939" s="18"/>
      <c r="K1939" s="39" t="s">
        <v>10</v>
      </c>
      <c r="L1939" s="40"/>
      <c r="M1939" s="21"/>
    </row>
    <row r="1940" spans="1:13">
      <c r="A1940" s="13"/>
      <c r="B1940" s="2"/>
      <c r="C1940" s="2"/>
      <c r="D1940" s="2"/>
      <c r="E1940" s="2"/>
      <c r="F1940" s="2"/>
      <c r="G1940" s="2"/>
      <c r="H1940" s="14"/>
      <c r="I1940" s="2"/>
      <c r="J1940" s="14"/>
      <c r="K1940" s="26" t="s">
        <v>11</v>
      </c>
      <c r="L1940" s="27"/>
      <c r="M1940" s="45" t="s">
        <v>1</v>
      </c>
    </row>
    <row r="1941" spans="1:13">
      <c r="A1941" s="15"/>
      <c r="B1941" s="9"/>
      <c r="C1941" s="9"/>
      <c r="D1941" s="9"/>
      <c r="E1941" s="9"/>
      <c r="F1941" s="9"/>
      <c r="G1941" s="9"/>
      <c r="H1941" s="16"/>
      <c r="I1941" s="104" t="s">
        <v>87</v>
      </c>
      <c r="J1941" s="105"/>
      <c r="K1941" s="9" t="s">
        <v>12</v>
      </c>
      <c r="L1941" s="16"/>
      <c r="M1941" s="46" t="s">
        <v>86</v>
      </c>
    </row>
    <row r="1942" spans="1:13">
      <c r="A1942" s="70" t="s">
        <v>80</v>
      </c>
      <c r="B1942" s="71"/>
      <c r="C1942" s="71"/>
      <c r="D1942" s="71"/>
      <c r="E1942" s="71"/>
      <c r="F1942" s="71"/>
      <c r="G1942" s="71"/>
      <c r="H1942" s="72"/>
      <c r="I1942" s="106">
        <v>368</v>
      </c>
      <c r="J1942" s="107"/>
      <c r="K1942" s="108">
        <f>K1948+K1955</f>
        <v>7.5</v>
      </c>
      <c r="L1942" s="109"/>
      <c r="M1942" s="22">
        <f>M1948+M1955</f>
        <v>33120</v>
      </c>
    </row>
    <row r="1943" spans="1:13">
      <c r="A1943" s="28" t="s">
        <v>13</v>
      </c>
      <c r="F1943" s="2"/>
      <c r="H1943" s="14"/>
      <c r="J1943" s="14"/>
      <c r="L1943" s="14"/>
      <c r="M1943" s="20"/>
    </row>
    <row r="1944" spans="1:13">
      <c r="A1944" s="28" t="s">
        <v>14</v>
      </c>
      <c r="F1944" s="2"/>
      <c r="H1944" s="14"/>
      <c r="J1944" s="14"/>
      <c r="L1944" s="14"/>
      <c r="M1944" s="20"/>
    </row>
    <row r="1945" spans="1:13">
      <c r="A1945" s="29" t="s">
        <v>15</v>
      </c>
      <c r="B1945" s="4"/>
      <c r="C1945" s="4"/>
      <c r="D1945" s="4"/>
      <c r="E1945" s="4"/>
      <c r="F1945" s="6"/>
      <c r="G1945" s="4"/>
      <c r="H1945" s="30"/>
      <c r="J1945" s="14"/>
      <c r="L1945" s="14"/>
      <c r="M1945" s="20"/>
    </row>
    <row r="1946" spans="1:13">
      <c r="A1946" s="29" t="s">
        <v>16</v>
      </c>
      <c r="B1946" s="4"/>
      <c r="C1946" s="4"/>
      <c r="D1946" s="4"/>
      <c r="E1946" s="4"/>
      <c r="F1946" s="6"/>
      <c r="G1946" s="4"/>
      <c r="H1946" s="30"/>
      <c r="J1946" s="14"/>
      <c r="L1946" s="14"/>
      <c r="M1946" s="20"/>
    </row>
    <row r="1947" spans="1:13">
      <c r="A1947" s="29" t="s">
        <v>17</v>
      </c>
      <c r="B1947" s="4"/>
      <c r="C1947" s="4"/>
      <c r="D1947" s="4"/>
      <c r="E1947" s="4"/>
      <c r="F1947" s="6"/>
      <c r="G1947" s="4"/>
      <c r="H1947" s="30"/>
      <c r="J1947" s="14"/>
      <c r="L1947" s="14"/>
      <c r="M1947" s="20"/>
    </row>
    <row r="1948" spans="1:13">
      <c r="A1948" s="29" t="s">
        <v>18</v>
      </c>
      <c r="B1948" s="4"/>
      <c r="C1948" s="4"/>
      <c r="D1948" s="4"/>
      <c r="E1948" s="4"/>
      <c r="F1948" s="6"/>
      <c r="G1948" s="4"/>
      <c r="H1948" s="30"/>
      <c r="J1948" s="14"/>
      <c r="K1948" s="95">
        <v>4.12</v>
      </c>
      <c r="L1948" s="96"/>
      <c r="M1948" s="20">
        <f>K1948*I1942*12</f>
        <v>18193.920000000002</v>
      </c>
    </row>
    <row r="1949" spans="1:13">
      <c r="A1949" s="29" t="s">
        <v>19</v>
      </c>
      <c r="B1949" s="4"/>
      <c r="C1949" s="4"/>
      <c r="D1949" s="4"/>
      <c r="E1949" s="4"/>
      <c r="F1949" s="6"/>
      <c r="G1949" s="4"/>
      <c r="H1949" s="30"/>
      <c r="J1949" s="14"/>
      <c r="L1949" s="14"/>
      <c r="M1949" s="20"/>
    </row>
    <row r="1950" spans="1:13">
      <c r="A1950" s="29" t="s">
        <v>20</v>
      </c>
      <c r="B1950" s="4"/>
      <c r="C1950" s="4"/>
      <c r="D1950" s="4"/>
      <c r="E1950" s="4"/>
      <c r="F1950" s="6"/>
      <c r="G1950" s="4"/>
      <c r="H1950" s="30"/>
      <c r="J1950" s="14"/>
      <c r="L1950" s="14"/>
      <c r="M1950" s="20"/>
    </row>
    <row r="1951" spans="1:13">
      <c r="A1951" s="29" t="s">
        <v>21</v>
      </c>
      <c r="B1951" s="4"/>
      <c r="C1951" s="4"/>
      <c r="D1951" s="4"/>
      <c r="E1951" s="4"/>
      <c r="F1951" s="6"/>
      <c r="G1951" s="4"/>
      <c r="H1951" s="30"/>
      <c r="J1951" s="14"/>
      <c r="L1951" s="14"/>
      <c r="M1951" s="20"/>
    </row>
    <row r="1952" spans="1:13">
      <c r="A1952" s="28" t="s">
        <v>22</v>
      </c>
      <c r="B1952" s="4"/>
      <c r="C1952" s="4"/>
      <c r="D1952" s="4"/>
      <c r="E1952" s="4"/>
      <c r="F1952" s="6"/>
      <c r="G1952" s="4"/>
      <c r="H1952" s="30"/>
      <c r="J1952" s="14"/>
      <c r="L1952" s="14"/>
      <c r="M1952" s="20"/>
    </row>
    <row r="1953" spans="1:13">
      <c r="A1953" s="29" t="s">
        <v>23</v>
      </c>
      <c r="B1953" s="4"/>
      <c r="C1953" s="4"/>
      <c r="D1953" s="4"/>
      <c r="E1953" s="4"/>
      <c r="F1953" s="6"/>
      <c r="G1953" s="4"/>
      <c r="H1953" s="30"/>
      <c r="J1953" s="14"/>
      <c r="L1953" s="14"/>
      <c r="M1953" s="20"/>
    </row>
    <row r="1954" spans="1:13">
      <c r="A1954" s="29" t="s">
        <v>24</v>
      </c>
      <c r="B1954" s="4"/>
      <c r="C1954" s="4"/>
      <c r="D1954" s="4"/>
      <c r="E1954" s="4"/>
      <c r="F1954" s="6"/>
      <c r="G1954" s="4"/>
      <c r="H1954" s="30"/>
      <c r="J1954" s="14"/>
      <c r="L1954" s="14"/>
      <c r="M1954" s="20"/>
    </row>
    <row r="1955" spans="1:13">
      <c r="A1955" s="29" t="s">
        <v>25</v>
      </c>
      <c r="B1955" s="4"/>
      <c r="C1955" s="4"/>
      <c r="D1955" s="4"/>
      <c r="E1955" s="4"/>
      <c r="F1955" s="6"/>
      <c r="G1955" s="4"/>
      <c r="H1955" s="30"/>
      <c r="J1955" s="14"/>
      <c r="K1955" s="95">
        <v>3.38</v>
      </c>
      <c r="L1955" s="96"/>
      <c r="M1955" s="20">
        <f>K1955*I1942*12</f>
        <v>14926.079999999998</v>
      </c>
    </row>
    <row r="1956" spans="1:13">
      <c r="A1956" s="29" t="s">
        <v>26</v>
      </c>
      <c r="B1956" s="4"/>
      <c r="C1956" s="4"/>
      <c r="D1956" s="4"/>
      <c r="E1956" s="4"/>
      <c r="F1956" s="6"/>
      <c r="G1956" s="4"/>
      <c r="H1956" s="30"/>
      <c r="J1956" s="14"/>
      <c r="L1956" s="14"/>
      <c r="M1956" s="20"/>
    </row>
    <row r="1957" spans="1:13">
      <c r="A1957" s="31" t="s">
        <v>27</v>
      </c>
      <c r="B1957" s="10"/>
      <c r="C1957" s="10"/>
      <c r="D1957" s="10"/>
      <c r="E1957" s="10"/>
      <c r="F1957" s="10"/>
      <c r="G1957" s="10"/>
      <c r="H1957" s="32"/>
      <c r="I1957" s="9"/>
      <c r="J1957" s="16"/>
      <c r="K1957" s="9"/>
      <c r="L1957" s="16"/>
      <c r="M1957" s="22"/>
    </row>
    <row r="1958" spans="1:13" ht="15.75">
      <c r="A1958" s="65" t="s">
        <v>81</v>
      </c>
      <c r="B1958" s="66"/>
      <c r="C1958" s="66"/>
      <c r="D1958" s="66"/>
      <c r="E1958" s="66"/>
      <c r="F1958" s="66"/>
      <c r="G1958" s="66"/>
      <c r="H1958" s="67"/>
      <c r="I1958" s="11"/>
      <c r="J1958" s="23"/>
      <c r="K1958" s="63">
        <v>2.2400000000000002</v>
      </c>
      <c r="L1958" s="64"/>
      <c r="M1958" s="12">
        <f>K1958*12*I1942</f>
        <v>9891.84</v>
      </c>
    </row>
    <row r="1959" spans="1:13">
      <c r="A1959" s="110" t="s">
        <v>82</v>
      </c>
      <c r="B1959" s="111"/>
      <c r="C1959" s="111"/>
      <c r="D1959" s="111"/>
      <c r="E1959" s="111"/>
      <c r="F1959" s="111"/>
      <c r="G1959" s="111"/>
      <c r="H1959" s="112"/>
      <c r="I1959" s="2" t="s">
        <v>28</v>
      </c>
      <c r="J1959" s="14"/>
      <c r="K1959" s="2"/>
      <c r="L1959" s="14"/>
      <c r="M1959" s="20"/>
    </row>
    <row r="1960" spans="1:13">
      <c r="A1960" s="13"/>
      <c r="B1960" s="2"/>
      <c r="C1960" s="2"/>
      <c r="D1960" s="2"/>
      <c r="E1960" s="2"/>
      <c r="F1960" s="2"/>
      <c r="G1960" s="2"/>
      <c r="H1960" s="14"/>
      <c r="I1960" s="2" t="s">
        <v>29</v>
      </c>
      <c r="J1960" s="14"/>
      <c r="K1960" s="2"/>
      <c r="L1960" s="14"/>
      <c r="M1960" s="20"/>
    </row>
    <row r="1961" spans="1:13">
      <c r="A1961" s="13"/>
      <c r="B1961" s="2"/>
      <c r="C1961" s="2"/>
      <c r="D1961" s="2"/>
      <c r="E1961" s="2"/>
      <c r="F1961" s="2"/>
      <c r="G1961" s="2"/>
      <c r="H1961" s="14"/>
      <c r="I1961" s="2" t="s">
        <v>30</v>
      </c>
      <c r="J1961" s="14"/>
      <c r="K1961" s="88">
        <v>1.1200000000000001</v>
      </c>
      <c r="L1961" s="89"/>
      <c r="M1961" s="20">
        <f>K1961*12*I1942</f>
        <v>4945.92</v>
      </c>
    </row>
    <row r="1962" spans="1:13">
      <c r="A1962" s="13"/>
      <c r="B1962" s="2"/>
      <c r="C1962" s="2"/>
      <c r="D1962" s="2"/>
      <c r="E1962" s="2"/>
      <c r="F1962" s="2"/>
      <c r="G1962" s="2"/>
      <c r="H1962" s="14"/>
      <c r="I1962" s="2" t="s">
        <v>31</v>
      </c>
      <c r="J1962" s="14"/>
      <c r="K1962" s="2"/>
      <c r="L1962" s="14"/>
      <c r="M1962" s="20"/>
    </row>
    <row r="1963" spans="1:13">
      <c r="A1963" s="15"/>
      <c r="B1963" s="9"/>
      <c r="C1963" s="9"/>
      <c r="D1963" s="9"/>
      <c r="E1963" s="9"/>
      <c r="F1963" s="9"/>
      <c r="G1963" s="9"/>
      <c r="H1963" s="16"/>
      <c r="I1963" s="9" t="s">
        <v>32</v>
      </c>
      <c r="J1963" s="16"/>
      <c r="K1963" s="9"/>
      <c r="L1963" s="16"/>
      <c r="M1963" s="22"/>
    </row>
    <row r="1964" spans="1:13">
      <c r="A1964" s="113" t="s">
        <v>83</v>
      </c>
      <c r="B1964" s="114"/>
      <c r="C1964" s="114"/>
      <c r="D1964" s="114"/>
      <c r="E1964" s="114"/>
      <c r="F1964" s="114"/>
      <c r="G1964" s="114"/>
      <c r="H1964" s="115"/>
      <c r="I1964" s="43"/>
      <c r="J1964" s="14"/>
      <c r="K1964" s="116">
        <f>K1965+K1973</f>
        <v>1.59</v>
      </c>
      <c r="L1964" s="117"/>
      <c r="M1964" s="48">
        <f>M1965+M1973</f>
        <v>7021.4399999999987</v>
      </c>
    </row>
    <row r="1965" spans="1:13">
      <c r="A1965" s="92" t="s">
        <v>34</v>
      </c>
      <c r="B1965" s="93"/>
      <c r="C1965" s="93"/>
      <c r="D1965" s="93"/>
      <c r="E1965" s="93"/>
      <c r="F1965" s="93"/>
      <c r="G1965" s="93"/>
      <c r="H1965" s="94"/>
      <c r="J1965" s="14"/>
      <c r="K1965" s="88">
        <f>K1966+K1967+K1968+K1970+K1972</f>
        <v>0.93</v>
      </c>
      <c r="L1965" s="89"/>
      <c r="M1965" s="47">
        <f>M1966+M1967+M1968+M1970+M1972</f>
        <v>4106.8799999999992</v>
      </c>
    </row>
    <row r="1966" spans="1:13">
      <c r="A1966" s="13" t="s">
        <v>35</v>
      </c>
      <c r="H1966" s="14"/>
      <c r="I1966" t="s">
        <v>36</v>
      </c>
      <c r="J1966" s="14"/>
      <c r="K1966" s="95">
        <v>0.33</v>
      </c>
      <c r="L1966" s="96"/>
      <c r="M1966" s="20">
        <f>K1966*12*I1942</f>
        <v>1457.28</v>
      </c>
    </row>
    <row r="1967" spans="1:13">
      <c r="A1967" s="13" t="s">
        <v>37</v>
      </c>
      <c r="H1967" s="14"/>
      <c r="I1967" t="s">
        <v>38</v>
      </c>
      <c r="J1967" s="14"/>
      <c r="K1967" s="95">
        <v>0.15</v>
      </c>
      <c r="L1967" s="96"/>
      <c r="M1967" s="20">
        <f>K1967*12*I1942</f>
        <v>662.4</v>
      </c>
    </row>
    <row r="1968" spans="1:13">
      <c r="A1968" s="13" t="s">
        <v>39</v>
      </c>
      <c r="H1968" s="14"/>
      <c r="I1968" t="s">
        <v>40</v>
      </c>
      <c r="J1968" s="14"/>
      <c r="K1968" s="95">
        <v>7.0000000000000007E-2</v>
      </c>
      <c r="L1968" s="96"/>
      <c r="M1968" s="20">
        <f>K1968*12*I1942</f>
        <v>309.12</v>
      </c>
    </row>
    <row r="1969" spans="1:13">
      <c r="A1969" s="13" t="s">
        <v>41</v>
      </c>
      <c r="H1969" s="14"/>
      <c r="J1969" s="14"/>
      <c r="L1969" s="14"/>
      <c r="M1969" s="20"/>
    </row>
    <row r="1970" spans="1:13">
      <c r="A1970" s="13" t="s">
        <v>42</v>
      </c>
      <c r="H1970" s="14"/>
      <c r="I1970" t="s">
        <v>43</v>
      </c>
      <c r="J1970" s="14"/>
      <c r="K1970" s="95">
        <v>0.35</v>
      </c>
      <c r="L1970" s="96"/>
      <c r="M1970" s="20">
        <f>K1970*12*I1942</f>
        <v>1545.5999999999997</v>
      </c>
    </row>
    <row r="1971" spans="1:13">
      <c r="A1971" s="13" t="s">
        <v>44</v>
      </c>
      <c r="H1971" s="14"/>
      <c r="I1971" t="s">
        <v>45</v>
      </c>
      <c r="J1971" s="14"/>
      <c r="L1971" s="14"/>
      <c r="M1971" s="20"/>
    </row>
    <row r="1972" spans="1:13">
      <c r="A1972" s="13" t="s">
        <v>46</v>
      </c>
      <c r="H1972" s="14"/>
      <c r="I1972" t="s">
        <v>47</v>
      </c>
      <c r="J1972" s="14"/>
      <c r="K1972" s="95">
        <v>0.03</v>
      </c>
      <c r="L1972" s="96"/>
      <c r="M1972" s="20">
        <f>K1972*12*I1942</f>
        <v>132.47999999999999</v>
      </c>
    </row>
    <row r="1973" spans="1:13">
      <c r="A1973" s="92" t="s">
        <v>48</v>
      </c>
      <c r="B1973" s="93"/>
      <c r="C1973" s="93"/>
      <c r="D1973" s="93"/>
      <c r="E1973" s="93"/>
      <c r="F1973" s="93"/>
      <c r="G1973" s="93"/>
      <c r="H1973" s="94"/>
      <c r="J1973" s="14"/>
      <c r="K1973" s="88">
        <f>K1974+K1975+K1976+K1977</f>
        <v>0.66</v>
      </c>
      <c r="L1973" s="89"/>
      <c r="M1973" s="47">
        <f>M1974+M1975+M1976+M1977</f>
        <v>2914.56</v>
      </c>
    </row>
    <row r="1974" spans="1:13">
      <c r="A1974" s="13" t="s">
        <v>49</v>
      </c>
      <c r="H1974" s="14"/>
      <c r="I1974" t="s">
        <v>40</v>
      </c>
      <c r="J1974" s="14"/>
      <c r="K1974" s="95">
        <v>0.19</v>
      </c>
      <c r="L1974" s="96"/>
      <c r="M1974" s="20">
        <f>K1974*12*I1942</f>
        <v>839.04000000000008</v>
      </c>
    </row>
    <row r="1975" spans="1:13">
      <c r="A1975" s="13" t="s">
        <v>50</v>
      </c>
      <c r="H1975" s="14"/>
      <c r="I1975" t="s">
        <v>51</v>
      </c>
      <c r="J1975" s="14"/>
      <c r="K1975" s="95">
        <v>0.05</v>
      </c>
      <c r="L1975" s="96"/>
      <c r="M1975" s="20">
        <f>K1975*12*I1942</f>
        <v>220.80000000000004</v>
      </c>
    </row>
    <row r="1976" spans="1:13">
      <c r="A1976" s="13" t="s">
        <v>52</v>
      </c>
      <c r="H1976" s="14"/>
      <c r="I1976" t="s">
        <v>36</v>
      </c>
      <c r="J1976" s="14"/>
      <c r="K1976" s="95">
        <v>0.39</v>
      </c>
      <c r="L1976" s="96"/>
      <c r="M1976" s="20">
        <f>K1976*12*I1942</f>
        <v>1722.2399999999998</v>
      </c>
    </row>
    <row r="1977" spans="1:13">
      <c r="A1977" s="13" t="s">
        <v>53</v>
      </c>
      <c r="H1977" s="14"/>
      <c r="I1977" t="s">
        <v>40</v>
      </c>
      <c r="J1977" s="14"/>
      <c r="K1977" s="97">
        <v>0.03</v>
      </c>
      <c r="L1977" s="98"/>
      <c r="M1977" s="22">
        <f>K1977*12*I1942</f>
        <v>132.47999999999999</v>
      </c>
    </row>
    <row r="1978" spans="1:13" ht="15.75">
      <c r="A1978" s="65" t="s">
        <v>84</v>
      </c>
      <c r="B1978" s="66"/>
      <c r="C1978" s="66"/>
      <c r="D1978" s="66"/>
      <c r="E1978" s="66"/>
      <c r="F1978" s="66"/>
      <c r="G1978" s="66"/>
      <c r="H1978" s="67"/>
      <c r="I1978" s="11"/>
      <c r="J1978" s="23"/>
      <c r="K1978" s="68">
        <f>K1979+K1980+K1982+K1984+K1985</f>
        <v>0.53</v>
      </c>
      <c r="L1978" s="69"/>
      <c r="M1978" s="49">
        <f>M1979+M1980+M1982+M1984+M1985</f>
        <v>2340.48</v>
      </c>
    </row>
    <row r="1979" spans="1:13">
      <c r="A1979" s="33" t="s">
        <v>54</v>
      </c>
      <c r="B1979" s="7"/>
      <c r="C1979" s="1"/>
      <c r="D1979" s="1"/>
      <c r="E1979" s="1"/>
      <c r="F1979" s="1"/>
      <c r="G1979" s="1"/>
      <c r="H1979" s="14"/>
      <c r="I1979" s="75" t="s">
        <v>55</v>
      </c>
      <c r="J1979" s="76"/>
      <c r="K1979" s="99">
        <v>0.37</v>
      </c>
      <c r="L1979" s="100"/>
      <c r="M1979" s="20">
        <f>K1979*12*I1942</f>
        <v>1633.9199999999998</v>
      </c>
    </row>
    <row r="1980" spans="1:13">
      <c r="A1980" s="33" t="s">
        <v>56</v>
      </c>
      <c r="B1980" s="7"/>
      <c r="C1980" s="1"/>
      <c r="D1980" s="1"/>
      <c r="E1980" s="1"/>
      <c r="F1980" s="1"/>
      <c r="G1980" s="1"/>
      <c r="H1980" s="14"/>
      <c r="I1980" s="75" t="s">
        <v>57</v>
      </c>
      <c r="J1980" s="76"/>
      <c r="K1980" s="77">
        <v>0.06</v>
      </c>
      <c r="L1980" s="78"/>
      <c r="M1980" s="20">
        <f>K1980*12*I1942</f>
        <v>264.95999999999998</v>
      </c>
    </row>
    <row r="1981" spans="1:13">
      <c r="A1981" s="33" t="s">
        <v>58</v>
      </c>
      <c r="B1981" s="7"/>
      <c r="C1981" s="1"/>
      <c r="D1981" s="1"/>
      <c r="E1981" s="1"/>
      <c r="F1981" s="1"/>
      <c r="G1981" s="1"/>
      <c r="H1981" s="14"/>
      <c r="I1981" s="36"/>
      <c r="J1981" s="27"/>
      <c r="K1981" s="34"/>
      <c r="L1981" s="55"/>
      <c r="M1981" s="20"/>
    </row>
    <row r="1982" spans="1:13">
      <c r="A1982" s="33" t="s">
        <v>59</v>
      </c>
      <c r="B1982" s="7"/>
      <c r="C1982" s="1"/>
      <c r="D1982" s="1"/>
      <c r="E1982" s="1"/>
      <c r="F1982" s="1"/>
      <c r="G1982" s="1"/>
      <c r="H1982" s="14"/>
      <c r="I1982" s="75" t="s">
        <v>60</v>
      </c>
      <c r="J1982" s="76"/>
      <c r="K1982" s="77">
        <v>0.04</v>
      </c>
      <c r="L1982" s="78"/>
      <c r="M1982" s="20">
        <f>K1982*12*I1942</f>
        <v>176.64</v>
      </c>
    </row>
    <row r="1983" spans="1:13">
      <c r="A1983" s="33" t="s">
        <v>61</v>
      </c>
      <c r="B1983" s="7"/>
      <c r="C1983" s="1"/>
      <c r="D1983" s="1"/>
      <c r="E1983" s="1"/>
      <c r="F1983" s="1"/>
      <c r="G1983" s="1"/>
      <c r="H1983" s="14"/>
      <c r="I1983" s="36"/>
      <c r="J1983" s="27"/>
      <c r="K1983" s="34"/>
      <c r="L1983" s="55"/>
      <c r="M1983" s="20"/>
    </row>
    <row r="1984" spans="1:13">
      <c r="A1984" s="33" t="s">
        <v>62</v>
      </c>
      <c r="B1984" s="7"/>
      <c r="C1984" s="1"/>
      <c r="D1984" s="1"/>
      <c r="E1984" s="1"/>
      <c r="F1984" s="1"/>
      <c r="G1984" s="1"/>
      <c r="H1984" s="14"/>
      <c r="I1984" s="75" t="s">
        <v>63</v>
      </c>
      <c r="J1984" s="76"/>
      <c r="K1984" s="77">
        <v>0.03</v>
      </c>
      <c r="L1984" s="78"/>
      <c r="M1984" s="20">
        <f>K1984*12*I1942</f>
        <v>132.47999999999999</v>
      </c>
    </row>
    <row r="1985" spans="1:13">
      <c r="A1985" s="42" t="s">
        <v>64</v>
      </c>
      <c r="B1985" s="7"/>
      <c r="C1985" s="1"/>
      <c r="D1985" s="1"/>
      <c r="E1985" s="1"/>
      <c r="F1985" s="1"/>
      <c r="G1985" s="1"/>
      <c r="H1985" s="14"/>
      <c r="I1985" s="75" t="s">
        <v>63</v>
      </c>
      <c r="J1985" s="76"/>
      <c r="K1985" s="79">
        <v>0.03</v>
      </c>
      <c r="L1985" s="80"/>
      <c r="M1985" s="22">
        <f>K1985*12*I1942</f>
        <v>132.47999999999999</v>
      </c>
    </row>
    <row r="1986" spans="1:13" ht="15.75">
      <c r="A1986" s="65" t="s">
        <v>0</v>
      </c>
      <c r="B1986" s="66"/>
      <c r="C1986" s="66"/>
      <c r="D1986" s="66"/>
      <c r="E1986" s="66"/>
      <c r="F1986" s="66"/>
      <c r="G1986" s="66"/>
      <c r="H1986" s="67"/>
      <c r="I1986" s="11" t="s">
        <v>65</v>
      </c>
      <c r="J1986" s="23"/>
      <c r="K1986" s="81">
        <v>0.15</v>
      </c>
      <c r="L1986" s="82"/>
      <c r="M1986" s="49">
        <f>K1986*12*I1942</f>
        <v>662.4</v>
      </c>
    </row>
    <row r="1987" spans="1:13" ht="15.75">
      <c r="A1987" s="83" t="s">
        <v>85</v>
      </c>
      <c r="B1987" s="84"/>
      <c r="C1987" s="84"/>
      <c r="D1987" s="84"/>
      <c r="E1987" s="84"/>
      <c r="F1987" s="84"/>
      <c r="G1987" s="84"/>
      <c r="H1987" s="85"/>
      <c r="J1987" s="14"/>
      <c r="K1987" s="86"/>
      <c r="L1987" s="87"/>
      <c r="M1987" s="20"/>
    </row>
    <row r="1988" spans="1:13">
      <c r="A1988" s="13" t="s">
        <v>67</v>
      </c>
      <c r="D1988" s="5"/>
      <c r="H1988" s="14"/>
      <c r="J1988" s="14"/>
      <c r="K1988" s="37"/>
      <c r="L1988" s="38"/>
      <c r="M1988" s="20"/>
    </row>
    <row r="1989" spans="1:13">
      <c r="A1989" s="13" t="s">
        <v>68</v>
      </c>
      <c r="D1989" s="5"/>
      <c r="H1989" s="14"/>
      <c r="J1989" s="14"/>
      <c r="K1989" s="37"/>
      <c r="L1989" s="38"/>
      <c r="M1989" s="20"/>
    </row>
    <row r="1990" spans="1:13">
      <c r="A1990" s="13" t="s">
        <v>69</v>
      </c>
      <c r="D1990" s="5"/>
      <c r="H1990" s="14"/>
      <c r="J1990" s="14"/>
      <c r="K1990" s="37"/>
      <c r="L1990" s="38"/>
      <c r="M1990" s="20"/>
    </row>
    <row r="1991" spans="1:13">
      <c r="A1991" s="13" t="s">
        <v>70</v>
      </c>
      <c r="D1991" s="5"/>
      <c r="F1991" s="3"/>
      <c r="H1991" s="14"/>
      <c r="J1991" s="14"/>
      <c r="K1991" s="37"/>
      <c r="L1991" s="38"/>
      <c r="M1991" s="20"/>
    </row>
    <row r="1992" spans="1:13">
      <c r="A1992" s="13" t="s">
        <v>71</v>
      </c>
      <c r="H1992" s="14"/>
      <c r="J1992" s="14"/>
      <c r="K1992" s="88">
        <v>2.87</v>
      </c>
      <c r="L1992" s="89"/>
      <c r="M1992" s="47">
        <f>K1992*12*I1942</f>
        <v>12673.919999999998</v>
      </c>
    </row>
    <row r="1993" spans="1:13">
      <c r="A1993" s="13" t="s">
        <v>72</v>
      </c>
      <c r="H1993" s="14"/>
      <c r="J1993" s="14"/>
      <c r="L1993" s="14"/>
      <c r="M1993" s="20"/>
    </row>
    <row r="1994" spans="1:13">
      <c r="A1994" s="13" t="s">
        <v>73</v>
      </c>
      <c r="H1994" s="14"/>
      <c r="J1994" s="14"/>
      <c r="L1994" s="14"/>
      <c r="M1994" s="20"/>
    </row>
    <row r="1995" spans="1:13">
      <c r="A1995" s="15" t="s">
        <v>74</v>
      </c>
      <c r="B1995" s="9"/>
      <c r="C1995" s="9"/>
      <c r="D1995" s="9"/>
      <c r="E1995" s="9"/>
      <c r="F1995" s="9"/>
      <c r="G1995" s="9"/>
      <c r="H1995" s="16"/>
      <c r="I1995" s="9"/>
      <c r="J1995" s="16"/>
      <c r="K1995" s="9"/>
      <c r="L1995" s="16"/>
      <c r="M1995" s="22"/>
    </row>
    <row r="1996" spans="1:13">
      <c r="A1996" s="70" t="s">
        <v>66</v>
      </c>
      <c r="B1996" s="71"/>
      <c r="C1996" s="71"/>
      <c r="D1996" s="71"/>
      <c r="E1996" s="71"/>
      <c r="F1996" s="71"/>
      <c r="G1996" s="71"/>
      <c r="H1996" s="72"/>
      <c r="J1996" s="25"/>
      <c r="K1996" s="68">
        <f>K1948+K1955+K1961+K1964+K1986+K1978+K1992+K1958</f>
        <v>16</v>
      </c>
      <c r="L1996" s="69"/>
      <c r="M1996" s="22">
        <f>M1942+M1958+M1961+M1964+M1978+M1986+M1992</f>
        <v>70656</v>
      </c>
    </row>
    <row r="1997" spans="1:13">
      <c r="A1997" s="70" t="s">
        <v>4</v>
      </c>
      <c r="B1997" s="71"/>
      <c r="C1997" s="71"/>
      <c r="D1997" s="71"/>
      <c r="E1997" s="71"/>
      <c r="F1997" s="71"/>
      <c r="G1997" s="71"/>
      <c r="H1997" s="72"/>
      <c r="I1997" s="11"/>
      <c r="J1997" s="24"/>
      <c r="K1997" s="90">
        <v>17.32</v>
      </c>
      <c r="L1997" s="91"/>
      <c r="M1997" s="22">
        <f>K1997*12*I1942</f>
        <v>76485.119999999995</v>
      </c>
    </row>
    <row r="1998" spans="1:13" ht="15.75">
      <c r="A1998" s="65" t="s">
        <v>77</v>
      </c>
      <c r="B1998" s="66"/>
      <c r="C1998" s="66"/>
      <c r="D1998" s="66"/>
      <c r="E1998" s="66"/>
      <c r="F1998" s="66"/>
      <c r="G1998" s="66"/>
      <c r="H1998" s="67"/>
      <c r="I1998" s="11"/>
      <c r="J1998" s="23"/>
      <c r="K1998" s="68">
        <v>3.15</v>
      </c>
      <c r="L1998" s="69"/>
      <c r="M1998" s="22">
        <f>K1998*12*I1942</f>
        <v>13910.4</v>
      </c>
    </row>
    <row r="1999" spans="1:13" ht="15.75">
      <c r="A1999" s="65" t="s">
        <v>78</v>
      </c>
      <c r="B1999" s="66"/>
      <c r="C1999" s="66"/>
      <c r="D1999" s="66"/>
      <c r="E1999" s="66"/>
      <c r="F1999" s="66"/>
      <c r="G1999" s="66"/>
      <c r="H1999" s="67"/>
      <c r="I1999" s="11"/>
      <c r="J1999" s="23"/>
      <c r="K1999" s="68">
        <v>0.99</v>
      </c>
      <c r="L1999" s="69"/>
      <c r="M1999" s="22">
        <f>K1999*12*I1942</f>
        <v>4371.8399999999992</v>
      </c>
    </row>
    <row r="2000" spans="1:13">
      <c r="A2000" s="70" t="s">
        <v>75</v>
      </c>
      <c r="B2000" s="71"/>
      <c r="C2000" s="71"/>
      <c r="D2000" s="71"/>
      <c r="E2000" s="71"/>
      <c r="F2000" s="71"/>
      <c r="G2000" s="71"/>
      <c r="H2000" s="72"/>
      <c r="I2000" s="11"/>
      <c r="J2000" s="24"/>
      <c r="K2000" s="68">
        <f>K1996+K1998+K1999+K1997</f>
        <v>37.459999999999994</v>
      </c>
      <c r="L2000" s="69"/>
      <c r="M2000" s="22">
        <f>M1996+M1997+M1998+M1999</f>
        <v>165423.35999999999</v>
      </c>
    </row>
    <row r="2002" spans="1:13">
      <c r="A2002" s="101" t="s">
        <v>7</v>
      </c>
      <c r="B2002" s="101"/>
      <c r="C2002" s="101"/>
      <c r="D2002" s="101"/>
      <c r="E2002" s="101"/>
      <c r="F2002" s="101"/>
      <c r="G2002" s="101"/>
      <c r="H2002" s="101"/>
      <c r="I2002" s="101"/>
      <c r="J2002" s="101"/>
      <c r="K2002" s="101"/>
      <c r="L2002" s="101"/>
    </row>
    <row r="2003" spans="1:13">
      <c r="A2003" s="102" t="s">
        <v>76</v>
      </c>
      <c r="B2003" s="102"/>
      <c r="C2003" s="102"/>
      <c r="D2003" s="102"/>
      <c r="E2003" s="102"/>
      <c r="F2003" s="102"/>
      <c r="G2003" s="102"/>
      <c r="H2003" s="102"/>
      <c r="I2003" s="102"/>
      <c r="J2003" s="102"/>
      <c r="K2003" s="102"/>
      <c r="L2003" s="102"/>
      <c r="M2003" s="102"/>
    </row>
    <row r="2004" spans="1:13">
      <c r="A2004" s="103" t="s">
        <v>120</v>
      </c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</row>
    <row r="2005" spans="1:13">
      <c r="A2005" s="17"/>
      <c r="B2005" s="19"/>
      <c r="C2005" s="19" t="s">
        <v>8</v>
      </c>
      <c r="D2005" s="19"/>
      <c r="E2005" s="19"/>
      <c r="F2005" s="19"/>
      <c r="G2005" s="19"/>
      <c r="H2005" s="18"/>
      <c r="I2005" s="19" t="s">
        <v>9</v>
      </c>
      <c r="J2005" s="18"/>
      <c r="K2005" s="39" t="s">
        <v>10</v>
      </c>
      <c r="L2005" s="40"/>
      <c r="M2005" s="21"/>
    </row>
    <row r="2006" spans="1:13">
      <c r="A2006" s="13"/>
      <c r="B2006" s="2"/>
      <c r="C2006" s="2"/>
      <c r="D2006" s="2"/>
      <c r="E2006" s="2"/>
      <c r="F2006" s="2"/>
      <c r="G2006" s="2"/>
      <c r="H2006" s="14"/>
      <c r="I2006" s="2"/>
      <c r="J2006" s="14"/>
      <c r="K2006" s="26" t="s">
        <v>11</v>
      </c>
      <c r="L2006" s="27"/>
      <c r="M2006" s="45" t="s">
        <v>1</v>
      </c>
    </row>
    <row r="2007" spans="1:13">
      <c r="A2007" s="15"/>
      <c r="B2007" s="9"/>
      <c r="C2007" s="9"/>
      <c r="D2007" s="9"/>
      <c r="E2007" s="9"/>
      <c r="F2007" s="9"/>
      <c r="G2007" s="9"/>
      <c r="H2007" s="16"/>
      <c r="I2007" s="104" t="s">
        <v>87</v>
      </c>
      <c r="J2007" s="105"/>
      <c r="K2007" s="9" t="s">
        <v>12</v>
      </c>
      <c r="L2007" s="16"/>
      <c r="M2007" s="46" t="s">
        <v>86</v>
      </c>
    </row>
    <row r="2008" spans="1:13">
      <c r="A2008" s="70" t="s">
        <v>80</v>
      </c>
      <c r="B2008" s="71"/>
      <c r="C2008" s="71"/>
      <c r="D2008" s="71"/>
      <c r="E2008" s="71"/>
      <c r="F2008" s="71"/>
      <c r="G2008" s="71"/>
      <c r="H2008" s="72"/>
      <c r="I2008" s="106">
        <v>509.5</v>
      </c>
      <c r="J2008" s="107"/>
      <c r="K2008" s="108">
        <f>K2014+K2021</f>
        <v>7.5</v>
      </c>
      <c r="L2008" s="109"/>
      <c r="M2008" s="22">
        <f>M2014+M2021</f>
        <v>45855</v>
      </c>
    </row>
    <row r="2009" spans="1:13">
      <c r="A2009" s="28" t="s">
        <v>13</v>
      </c>
      <c r="F2009" s="2"/>
      <c r="H2009" s="14"/>
      <c r="J2009" s="14"/>
      <c r="L2009" s="14"/>
      <c r="M2009" s="20"/>
    </row>
    <row r="2010" spans="1:13">
      <c r="A2010" s="28" t="s">
        <v>14</v>
      </c>
      <c r="F2010" s="2"/>
      <c r="H2010" s="14"/>
      <c r="J2010" s="14"/>
      <c r="L2010" s="14"/>
      <c r="M2010" s="20"/>
    </row>
    <row r="2011" spans="1:13">
      <c r="A2011" s="29" t="s">
        <v>15</v>
      </c>
      <c r="B2011" s="4"/>
      <c r="C2011" s="4"/>
      <c r="D2011" s="4"/>
      <c r="E2011" s="4"/>
      <c r="F2011" s="6"/>
      <c r="G2011" s="4"/>
      <c r="H2011" s="30"/>
      <c r="J2011" s="14"/>
      <c r="L2011" s="14"/>
      <c r="M2011" s="20"/>
    </row>
    <row r="2012" spans="1:13">
      <c r="A2012" s="29" t="s">
        <v>16</v>
      </c>
      <c r="B2012" s="4"/>
      <c r="C2012" s="4"/>
      <c r="D2012" s="4"/>
      <c r="E2012" s="4"/>
      <c r="F2012" s="6"/>
      <c r="G2012" s="4"/>
      <c r="H2012" s="30"/>
      <c r="J2012" s="14"/>
      <c r="L2012" s="14"/>
      <c r="M2012" s="20"/>
    </row>
    <row r="2013" spans="1:13">
      <c r="A2013" s="29" t="s">
        <v>17</v>
      </c>
      <c r="B2013" s="4"/>
      <c r="C2013" s="4"/>
      <c r="D2013" s="4"/>
      <c r="E2013" s="4"/>
      <c r="F2013" s="6"/>
      <c r="G2013" s="4"/>
      <c r="H2013" s="30"/>
      <c r="J2013" s="14"/>
      <c r="L2013" s="14"/>
      <c r="M2013" s="20"/>
    </row>
    <row r="2014" spans="1:13">
      <c r="A2014" s="29" t="s">
        <v>18</v>
      </c>
      <c r="B2014" s="4"/>
      <c r="C2014" s="4"/>
      <c r="D2014" s="4"/>
      <c r="E2014" s="4"/>
      <c r="F2014" s="6"/>
      <c r="G2014" s="4"/>
      <c r="H2014" s="30"/>
      <c r="J2014" s="14"/>
      <c r="K2014" s="95">
        <v>4.12</v>
      </c>
      <c r="L2014" s="96"/>
      <c r="M2014" s="20">
        <f>K2014*I2008*12</f>
        <v>25189.68</v>
      </c>
    </row>
    <row r="2015" spans="1:13">
      <c r="A2015" s="29" t="s">
        <v>19</v>
      </c>
      <c r="B2015" s="4"/>
      <c r="C2015" s="4"/>
      <c r="D2015" s="4"/>
      <c r="E2015" s="4"/>
      <c r="F2015" s="6"/>
      <c r="G2015" s="4"/>
      <c r="H2015" s="30"/>
      <c r="J2015" s="14"/>
      <c r="L2015" s="14"/>
      <c r="M2015" s="20"/>
    </row>
    <row r="2016" spans="1:13">
      <c r="A2016" s="29" t="s">
        <v>20</v>
      </c>
      <c r="B2016" s="4"/>
      <c r="C2016" s="4"/>
      <c r="D2016" s="4"/>
      <c r="E2016" s="4"/>
      <c r="F2016" s="6"/>
      <c r="G2016" s="4"/>
      <c r="H2016" s="30"/>
      <c r="J2016" s="14"/>
      <c r="L2016" s="14"/>
      <c r="M2016" s="20"/>
    </row>
    <row r="2017" spans="1:13">
      <c r="A2017" s="29" t="s">
        <v>21</v>
      </c>
      <c r="B2017" s="4"/>
      <c r="C2017" s="4"/>
      <c r="D2017" s="4"/>
      <c r="E2017" s="4"/>
      <c r="F2017" s="6"/>
      <c r="G2017" s="4"/>
      <c r="H2017" s="30"/>
      <c r="J2017" s="14"/>
      <c r="L2017" s="14"/>
      <c r="M2017" s="20"/>
    </row>
    <row r="2018" spans="1:13">
      <c r="A2018" s="28" t="s">
        <v>22</v>
      </c>
      <c r="B2018" s="4"/>
      <c r="C2018" s="4"/>
      <c r="D2018" s="4"/>
      <c r="E2018" s="4"/>
      <c r="F2018" s="6"/>
      <c r="G2018" s="4"/>
      <c r="H2018" s="30"/>
      <c r="J2018" s="14"/>
      <c r="L2018" s="14"/>
      <c r="M2018" s="20"/>
    </row>
    <row r="2019" spans="1:13">
      <c r="A2019" s="29" t="s">
        <v>23</v>
      </c>
      <c r="B2019" s="4"/>
      <c r="C2019" s="4"/>
      <c r="D2019" s="4"/>
      <c r="E2019" s="4"/>
      <c r="F2019" s="6"/>
      <c r="G2019" s="4"/>
      <c r="H2019" s="30"/>
      <c r="J2019" s="14"/>
      <c r="L2019" s="14"/>
      <c r="M2019" s="20"/>
    </row>
    <row r="2020" spans="1:13">
      <c r="A2020" s="29" t="s">
        <v>24</v>
      </c>
      <c r="B2020" s="4"/>
      <c r="C2020" s="4"/>
      <c r="D2020" s="4"/>
      <c r="E2020" s="4"/>
      <c r="F2020" s="6"/>
      <c r="G2020" s="4"/>
      <c r="H2020" s="30"/>
      <c r="J2020" s="14"/>
      <c r="L2020" s="14"/>
      <c r="M2020" s="20"/>
    </row>
    <row r="2021" spans="1:13">
      <c r="A2021" s="29" t="s">
        <v>25</v>
      </c>
      <c r="B2021" s="4"/>
      <c r="C2021" s="4"/>
      <c r="D2021" s="4"/>
      <c r="E2021" s="4"/>
      <c r="F2021" s="6"/>
      <c r="G2021" s="4"/>
      <c r="H2021" s="30"/>
      <c r="J2021" s="14"/>
      <c r="K2021" s="95">
        <v>3.38</v>
      </c>
      <c r="L2021" s="96"/>
      <c r="M2021" s="20">
        <f>K2021*I2008*12</f>
        <v>20665.32</v>
      </c>
    </row>
    <row r="2022" spans="1:13">
      <c r="A2022" s="29" t="s">
        <v>26</v>
      </c>
      <c r="B2022" s="4"/>
      <c r="C2022" s="4"/>
      <c r="D2022" s="4"/>
      <c r="E2022" s="4"/>
      <c r="F2022" s="6"/>
      <c r="G2022" s="4"/>
      <c r="H2022" s="30"/>
      <c r="J2022" s="14"/>
      <c r="L2022" s="14"/>
      <c r="M2022" s="20"/>
    </row>
    <row r="2023" spans="1:13">
      <c r="A2023" s="31" t="s">
        <v>27</v>
      </c>
      <c r="B2023" s="10"/>
      <c r="C2023" s="10"/>
      <c r="D2023" s="10"/>
      <c r="E2023" s="10"/>
      <c r="F2023" s="10"/>
      <c r="G2023" s="10"/>
      <c r="H2023" s="32"/>
      <c r="I2023" s="9"/>
      <c r="J2023" s="16"/>
      <c r="K2023" s="9"/>
      <c r="L2023" s="16"/>
      <c r="M2023" s="22"/>
    </row>
    <row r="2024" spans="1:13" ht="15.75">
      <c r="A2024" s="65" t="s">
        <v>81</v>
      </c>
      <c r="B2024" s="66"/>
      <c r="C2024" s="66"/>
      <c r="D2024" s="66"/>
      <c r="E2024" s="66"/>
      <c r="F2024" s="66"/>
      <c r="G2024" s="66"/>
      <c r="H2024" s="67"/>
      <c r="I2024" s="11"/>
      <c r="J2024" s="23"/>
      <c r="K2024" s="63">
        <v>2.2400000000000002</v>
      </c>
      <c r="L2024" s="64"/>
      <c r="M2024" s="12">
        <f>K2024*12*I2008</f>
        <v>13695.36</v>
      </c>
    </row>
    <row r="2025" spans="1:13">
      <c r="A2025" s="110" t="s">
        <v>82</v>
      </c>
      <c r="B2025" s="111"/>
      <c r="C2025" s="111"/>
      <c r="D2025" s="111"/>
      <c r="E2025" s="111"/>
      <c r="F2025" s="111"/>
      <c r="G2025" s="111"/>
      <c r="H2025" s="112"/>
      <c r="I2025" s="2" t="s">
        <v>28</v>
      </c>
      <c r="J2025" s="14"/>
      <c r="K2025" s="2"/>
      <c r="L2025" s="14"/>
      <c r="M2025" s="20"/>
    </row>
    <row r="2026" spans="1:13">
      <c r="A2026" s="13"/>
      <c r="B2026" s="2"/>
      <c r="C2026" s="2"/>
      <c r="D2026" s="2"/>
      <c r="E2026" s="2"/>
      <c r="F2026" s="2"/>
      <c r="G2026" s="2"/>
      <c r="H2026" s="14"/>
      <c r="I2026" s="2" t="s">
        <v>29</v>
      </c>
      <c r="J2026" s="14"/>
      <c r="K2026" s="2"/>
      <c r="L2026" s="14"/>
      <c r="M2026" s="20"/>
    </row>
    <row r="2027" spans="1:13">
      <c r="A2027" s="13"/>
      <c r="B2027" s="2"/>
      <c r="C2027" s="2"/>
      <c r="D2027" s="2"/>
      <c r="E2027" s="2"/>
      <c r="F2027" s="2"/>
      <c r="G2027" s="2"/>
      <c r="H2027" s="14"/>
      <c r="I2027" s="2" t="s">
        <v>30</v>
      </c>
      <c r="J2027" s="14"/>
      <c r="K2027" s="88">
        <v>1.1200000000000001</v>
      </c>
      <c r="L2027" s="89"/>
      <c r="M2027" s="20">
        <f>K2027*12*I2008</f>
        <v>6847.68</v>
      </c>
    </row>
    <row r="2028" spans="1:13">
      <c r="A2028" s="13"/>
      <c r="B2028" s="2"/>
      <c r="C2028" s="2"/>
      <c r="D2028" s="2"/>
      <c r="E2028" s="2"/>
      <c r="F2028" s="2"/>
      <c r="G2028" s="2"/>
      <c r="H2028" s="14"/>
      <c r="I2028" s="2" t="s">
        <v>31</v>
      </c>
      <c r="J2028" s="14"/>
      <c r="K2028" s="2"/>
      <c r="L2028" s="14"/>
      <c r="M2028" s="20"/>
    </row>
    <row r="2029" spans="1:13">
      <c r="A2029" s="15"/>
      <c r="B2029" s="9"/>
      <c r="C2029" s="9"/>
      <c r="D2029" s="9"/>
      <c r="E2029" s="9"/>
      <c r="F2029" s="9"/>
      <c r="G2029" s="9"/>
      <c r="H2029" s="16"/>
      <c r="I2029" s="9" t="s">
        <v>32</v>
      </c>
      <c r="J2029" s="16"/>
      <c r="K2029" s="9"/>
      <c r="L2029" s="16"/>
      <c r="M2029" s="22"/>
    </row>
    <row r="2030" spans="1:13">
      <c r="A2030" s="113" t="s">
        <v>83</v>
      </c>
      <c r="B2030" s="114"/>
      <c r="C2030" s="114"/>
      <c r="D2030" s="114"/>
      <c r="E2030" s="114"/>
      <c r="F2030" s="114"/>
      <c r="G2030" s="114"/>
      <c r="H2030" s="115"/>
      <c r="I2030" s="43"/>
      <c r="J2030" s="14"/>
      <c r="K2030" s="116">
        <f>K2031+K2039</f>
        <v>1.59</v>
      </c>
      <c r="L2030" s="117"/>
      <c r="M2030" s="48">
        <f>M2031+M2039</f>
        <v>9721.26</v>
      </c>
    </row>
    <row r="2031" spans="1:13">
      <c r="A2031" s="92" t="s">
        <v>34</v>
      </c>
      <c r="B2031" s="93"/>
      <c r="C2031" s="93"/>
      <c r="D2031" s="93"/>
      <c r="E2031" s="93"/>
      <c r="F2031" s="93"/>
      <c r="G2031" s="93"/>
      <c r="H2031" s="94"/>
      <c r="J2031" s="14"/>
      <c r="K2031" s="88">
        <f>K2032+K2033+K2034+K2036+K2038</f>
        <v>0.93</v>
      </c>
      <c r="L2031" s="89"/>
      <c r="M2031" s="47">
        <f>M2032+M2033+M2034+M2036+M2038</f>
        <v>5686.0199999999995</v>
      </c>
    </row>
    <row r="2032" spans="1:13">
      <c r="A2032" s="13" t="s">
        <v>35</v>
      </c>
      <c r="H2032" s="14"/>
      <c r="I2032" t="s">
        <v>36</v>
      </c>
      <c r="J2032" s="14"/>
      <c r="K2032" s="95">
        <v>0.33</v>
      </c>
      <c r="L2032" s="96"/>
      <c r="M2032" s="20">
        <f>K2032*12*I2008</f>
        <v>2017.62</v>
      </c>
    </row>
    <row r="2033" spans="1:13">
      <c r="A2033" s="13" t="s">
        <v>37</v>
      </c>
      <c r="H2033" s="14"/>
      <c r="I2033" t="s">
        <v>38</v>
      </c>
      <c r="J2033" s="14"/>
      <c r="K2033" s="95">
        <v>0.15</v>
      </c>
      <c r="L2033" s="96"/>
      <c r="M2033" s="20">
        <f>K2033*12*I2008</f>
        <v>917.09999999999991</v>
      </c>
    </row>
    <row r="2034" spans="1:13">
      <c r="A2034" s="13" t="s">
        <v>39</v>
      </c>
      <c r="H2034" s="14"/>
      <c r="I2034" t="s">
        <v>40</v>
      </c>
      <c r="J2034" s="14"/>
      <c r="K2034" s="95">
        <v>7.0000000000000007E-2</v>
      </c>
      <c r="L2034" s="96"/>
      <c r="M2034" s="20">
        <f>K2034*12*I2008</f>
        <v>427.98</v>
      </c>
    </row>
    <row r="2035" spans="1:13">
      <c r="A2035" s="13" t="s">
        <v>41</v>
      </c>
      <c r="H2035" s="14"/>
      <c r="J2035" s="14"/>
      <c r="L2035" s="14"/>
      <c r="M2035" s="20"/>
    </row>
    <row r="2036" spans="1:13">
      <c r="A2036" s="13" t="s">
        <v>42</v>
      </c>
      <c r="H2036" s="14"/>
      <c r="I2036" t="s">
        <v>43</v>
      </c>
      <c r="J2036" s="14"/>
      <c r="K2036" s="95">
        <v>0.35</v>
      </c>
      <c r="L2036" s="96"/>
      <c r="M2036" s="20">
        <f>K2036*12*I2008</f>
        <v>2139.8999999999996</v>
      </c>
    </row>
    <row r="2037" spans="1:13">
      <c r="A2037" s="13" t="s">
        <v>44</v>
      </c>
      <c r="H2037" s="14"/>
      <c r="I2037" t="s">
        <v>45</v>
      </c>
      <c r="J2037" s="14"/>
      <c r="L2037" s="14"/>
      <c r="M2037" s="20"/>
    </row>
    <row r="2038" spans="1:13">
      <c r="A2038" s="13" t="s">
        <v>46</v>
      </c>
      <c r="H2038" s="14"/>
      <c r="I2038" t="s">
        <v>47</v>
      </c>
      <c r="J2038" s="14"/>
      <c r="K2038" s="95">
        <v>0.03</v>
      </c>
      <c r="L2038" s="96"/>
      <c r="M2038" s="20">
        <f>K2038*12*I2008</f>
        <v>183.42</v>
      </c>
    </row>
    <row r="2039" spans="1:13">
      <c r="A2039" s="92" t="s">
        <v>48</v>
      </c>
      <c r="B2039" s="93"/>
      <c r="C2039" s="93"/>
      <c r="D2039" s="93"/>
      <c r="E2039" s="93"/>
      <c r="F2039" s="93"/>
      <c r="G2039" s="93"/>
      <c r="H2039" s="94"/>
      <c r="J2039" s="14"/>
      <c r="K2039" s="88">
        <f>K2040+K2041+K2042+K2043</f>
        <v>0.66</v>
      </c>
      <c r="L2039" s="89"/>
      <c r="M2039" s="47">
        <f>M2040+M2041+M2042+M2043</f>
        <v>4035.2400000000002</v>
      </c>
    </row>
    <row r="2040" spans="1:13">
      <c r="A2040" s="13" t="s">
        <v>49</v>
      </c>
      <c r="H2040" s="14"/>
      <c r="I2040" t="s">
        <v>40</v>
      </c>
      <c r="J2040" s="14"/>
      <c r="K2040" s="95">
        <v>0.19</v>
      </c>
      <c r="L2040" s="96"/>
      <c r="M2040" s="20">
        <f>K2040*12*I2008</f>
        <v>1161.6600000000001</v>
      </c>
    </row>
    <row r="2041" spans="1:13">
      <c r="A2041" s="13" t="s">
        <v>50</v>
      </c>
      <c r="H2041" s="14"/>
      <c r="I2041" t="s">
        <v>51</v>
      </c>
      <c r="J2041" s="14"/>
      <c r="K2041" s="95">
        <v>0.05</v>
      </c>
      <c r="L2041" s="96"/>
      <c r="M2041" s="20">
        <f>K2041*12*I2008</f>
        <v>305.70000000000005</v>
      </c>
    </row>
    <row r="2042" spans="1:13">
      <c r="A2042" s="13" t="s">
        <v>52</v>
      </c>
      <c r="H2042" s="14"/>
      <c r="I2042" t="s">
        <v>36</v>
      </c>
      <c r="J2042" s="14"/>
      <c r="K2042" s="95">
        <v>0.39</v>
      </c>
      <c r="L2042" s="96"/>
      <c r="M2042" s="20">
        <f>K2042*12*I2008</f>
        <v>2384.46</v>
      </c>
    </row>
    <row r="2043" spans="1:13">
      <c r="A2043" s="13" t="s">
        <v>53</v>
      </c>
      <c r="H2043" s="14"/>
      <c r="I2043" t="s">
        <v>40</v>
      </c>
      <c r="J2043" s="14"/>
      <c r="K2043" s="97">
        <v>0.03</v>
      </c>
      <c r="L2043" s="98"/>
      <c r="M2043" s="22">
        <f>K2043*12*I2008</f>
        <v>183.42</v>
      </c>
    </row>
    <row r="2044" spans="1:13" ht="15.75">
      <c r="A2044" s="65" t="s">
        <v>84</v>
      </c>
      <c r="B2044" s="66"/>
      <c r="C2044" s="66"/>
      <c r="D2044" s="66"/>
      <c r="E2044" s="66"/>
      <c r="F2044" s="66"/>
      <c r="G2044" s="66"/>
      <c r="H2044" s="67"/>
      <c r="I2044" s="11"/>
      <c r="J2044" s="23"/>
      <c r="K2044" s="68">
        <f>K2045+K2046+K2048+K2050+K2051</f>
        <v>0.53</v>
      </c>
      <c r="L2044" s="69"/>
      <c r="M2044" s="49">
        <f>M2045+M2046+M2048+M2050+M2051</f>
        <v>3240.42</v>
      </c>
    </row>
    <row r="2045" spans="1:13">
      <c r="A2045" s="33" t="s">
        <v>54</v>
      </c>
      <c r="B2045" s="7"/>
      <c r="C2045" s="1"/>
      <c r="D2045" s="1"/>
      <c r="E2045" s="1"/>
      <c r="F2045" s="1"/>
      <c r="G2045" s="1"/>
      <c r="H2045" s="14"/>
      <c r="I2045" s="75" t="s">
        <v>55</v>
      </c>
      <c r="J2045" s="76"/>
      <c r="K2045" s="99">
        <v>0.37</v>
      </c>
      <c r="L2045" s="100"/>
      <c r="M2045" s="20">
        <f>K2045*12*I2008</f>
        <v>2262.1799999999998</v>
      </c>
    </row>
    <row r="2046" spans="1:13">
      <c r="A2046" s="33" t="s">
        <v>56</v>
      </c>
      <c r="B2046" s="7"/>
      <c r="C2046" s="1"/>
      <c r="D2046" s="1"/>
      <c r="E2046" s="1"/>
      <c r="F2046" s="1"/>
      <c r="G2046" s="1"/>
      <c r="H2046" s="14"/>
      <c r="I2046" s="75" t="s">
        <v>57</v>
      </c>
      <c r="J2046" s="76"/>
      <c r="K2046" s="77">
        <v>0.06</v>
      </c>
      <c r="L2046" s="78"/>
      <c r="M2046" s="20">
        <f>K2046*12*I2008</f>
        <v>366.84</v>
      </c>
    </row>
    <row r="2047" spans="1:13">
      <c r="A2047" s="33" t="s">
        <v>58</v>
      </c>
      <c r="B2047" s="7"/>
      <c r="C2047" s="1"/>
      <c r="D2047" s="1"/>
      <c r="E2047" s="1"/>
      <c r="F2047" s="1"/>
      <c r="G2047" s="1"/>
      <c r="H2047" s="14"/>
      <c r="I2047" s="36"/>
      <c r="J2047" s="27"/>
      <c r="K2047" s="34"/>
      <c r="L2047" s="55"/>
      <c r="M2047" s="20"/>
    </row>
    <row r="2048" spans="1:13">
      <c r="A2048" s="33" t="s">
        <v>59</v>
      </c>
      <c r="B2048" s="7"/>
      <c r="C2048" s="1"/>
      <c r="D2048" s="1"/>
      <c r="E2048" s="1"/>
      <c r="F2048" s="1"/>
      <c r="G2048" s="1"/>
      <c r="H2048" s="14"/>
      <c r="I2048" s="75" t="s">
        <v>60</v>
      </c>
      <c r="J2048" s="76"/>
      <c r="K2048" s="77">
        <v>0.04</v>
      </c>
      <c r="L2048" s="78"/>
      <c r="M2048" s="20">
        <f>K2048*12*I2008</f>
        <v>244.56</v>
      </c>
    </row>
    <row r="2049" spans="1:13">
      <c r="A2049" s="33" t="s">
        <v>61</v>
      </c>
      <c r="B2049" s="7"/>
      <c r="C2049" s="1"/>
      <c r="D2049" s="1"/>
      <c r="E2049" s="1"/>
      <c r="F2049" s="1"/>
      <c r="G2049" s="1"/>
      <c r="H2049" s="14"/>
      <c r="I2049" s="36"/>
      <c r="J2049" s="27"/>
      <c r="K2049" s="34"/>
      <c r="L2049" s="55"/>
      <c r="M2049" s="20"/>
    </row>
    <row r="2050" spans="1:13">
      <c r="A2050" s="33" t="s">
        <v>62</v>
      </c>
      <c r="B2050" s="7"/>
      <c r="C2050" s="1"/>
      <c r="D2050" s="1"/>
      <c r="E2050" s="1"/>
      <c r="F2050" s="1"/>
      <c r="G2050" s="1"/>
      <c r="H2050" s="14"/>
      <c r="I2050" s="75" t="s">
        <v>63</v>
      </c>
      <c r="J2050" s="76"/>
      <c r="K2050" s="77">
        <v>0.03</v>
      </c>
      <c r="L2050" s="78"/>
      <c r="M2050" s="20">
        <f>K2050*12*I2008</f>
        <v>183.42</v>
      </c>
    </row>
    <row r="2051" spans="1:13">
      <c r="A2051" s="42" t="s">
        <v>64</v>
      </c>
      <c r="B2051" s="7"/>
      <c r="C2051" s="1"/>
      <c r="D2051" s="1"/>
      <c r="E2051" s="1"/>
      <c r="F2051" s="1"/>
      <c r="G2051" s="1"/>
      <c r="H2051" s="14"/>
      <c r="I2051" s="75" t="s">
        <v>63</v>
      </c>
      <c r="J2051" s="76"/>
      <c r="K2051" s="79">
        <v>0.03</v>
      </c>
      <c r="L2051" s="80"/>
      <c r="M2051" s="22">
        <f>K2051*12*I2008</f>
        <v>183.42</v>
      </c>
    </row>
    <row r="2052" spans="1:13" ht="15.75">
      <c r="A2052" s="65" t="s">
        <v>0</v>
      </c>
      <c r="B2052" s="66"/>
      <c r="C2052" s="66"/>
      <c r="D2052" s="66"/>
      <c r="E2052" s="66"/>
      <c r="F2052" s="66"/>
      <c r="G2052" s="66"/>
      <c r="H2052" s="67"/>
      <c r="I2052" s="11" t="s">
        <v>65</v>
      </c>
      <c r="J2052" s="23"/>
      <c r="K2052" s="81">
        <v>0.15</v>
      </c>
      <c r="L2052" s="82"/>
      <c r="M2052" s="49">
        <f>K2052*12*I2008</f>
        <v>917.09999999999991</v>
      </c>
    </row>
    <row r="2053" spans="1:13" ht="15.75">
      <c r="A2053" s="83" t="s">
        <v>85</v>
      </c>
      <c r="B2053" s="84"/>
      <c r="C2053" s="84"/>
      <c r="D2053" s="84"/>
      <c r="E2053" s="84"/>
      <c r="F2053" s="84"/>
      <c r="G2053" s="84"/>
      <c r="H2053" s="85"/>
      <c r="J2053" s="14"/>
      <c r="K2053" s="86"/>
      <c r="L2053" s="87"/>
      <c r="M2053" s="20"/>
    </row>
    <row r="2054" spans="1:13">
      <c r="A2054" s="13" t="s">
        <v>67</v>
      </c>
      <c r="D2054" s="5"/>
      <c r="H2054" s="14"/>
      <c r="J2054" s="14"/>
      <c r="K2054" s="37"/>
      <c r="L2054" s="38"/>
      <c r="M2054" s="20"/>
    </row>
    <row r="2055" spans="1:13">
      <c r="A2055" s="13" t="s">
        <v>68</v>
      </c>
      <c r="D2055" s="5"/>
      <c r="H2055" s="14"/>
      <c r="J2055" s="14"/>
      <c r="K2055" s="37"/>
      <c r="L2055" s="38"/>
      <c r="M2055" s="20"/>
    </row>
    <row r="2056" spans="1:13">
      <c r="A2056" s="13" t="s">
        <v>69</v>
      </c>
      <c r="D2056" s="5"/>
      <c r="H2056" s="14"/>
      <c r="J2056" s="14"/>
      <c r="K2056" s="37"/>
      <c r="L2056" s="38"/>
      <c r="M2056" s="20"/>
    </row>
    <row r="2057" spans="1:13">
      <c r="A2057" s="13" t="s">
        <v>70</v>
      </c>
      <c r="D2057" s="5"/>
      <c r="F2057" s="3"/>
      <c r="H2057" s="14"/>
      <c r="J2057" s="14"/>
      <c r="K2057" s="37"/>
      <c r="L2057" s="38"/>
      <c r="M2057" s="20"/>
    </row>
    <row r="2058" spans="1:13">
      <c r="A2058" s="13" t="s">
        <v>71</v>
      </c>
      <c r="H2058" s="14"/>
      <c r="J2058" s="14"/>
      <c r="K2058" s="88">
        <v>2.87</v>
      </c>
      <c r="L2058" s="89"/>
      <c r="M2058" s="47">
        <f>K2058*12*I2008</f>
        <v>17547.18</v>
      </c>
    </row>
    <row r="2059" spans="1:13">
      <c r="A2059" s="13" t="s">
        <v>72</v>
      </c>
      <c r="H2059" s="14"/>
      <c r="J2059" s="14"/>
      <c r="L2059" s="14"/>
      <c r="M2059" s="20"/>
    </row>
    <row r="2060" spans="1:13">
      <c r="A2060" s="13" t="s">
        <v>73</v>
      </c>
      <c r="H2060" s="14"/>
      <c r="J2060" s="14"/>
      <c r="L2060" s="14"/>
      <c r="M2060" s="20"/>
    </row>
    <row r="2061" spans="1:13">
      <c r="A2061" s="15" t="s">
        <v>74</v>
      </c>
      <c r="B2061" s="9"/>
      <c r="C2061" s="9"/>
      <c r="D2061" s="9"/>
      <c r="E2061" s="9"/>
      <c r="F2061" s="9"/>
      <c r="G2061" s="9"/>
      <c r="H2061" s="16"/>
      <c r="I2061" s="9"/>
      <c r="J2061" s="16"/>
      <c r="K2061" s="9"/>
      <c r="L2061" s="16"/>
      <c r="M2061" s="22"/>
    </row>
    <row r="2062" spans="1:13">
      <c r="A2062" s="70" t="s">
        <v>66</v>
      </c>
      <c r="B2062" s="71"/>
      <c r="C2062" s="71"/>
      <c r="D2062" s="71"/>
      <c r="E2062" s="71"/>
      <c r="F2062" s="71"/>
      <c r="G2062" s="71"/>
      <c r="H2062" s="72"/>
      <c r="J2062" s="25"/>
      <c r="K2062" s="68">
        <f>K2014+K2021+K2027+K2030+K2052+K2044+K2058+K2024</f>
        <v>16</v>
      </c>
      <c r="L2062" s="69"/>
      <c r="M2062" s="22">
        <f>M2008+M2024+M2027+M2030+M2044+M2052+M2058</f>
        <v>97824</v>
      </c>
    </row>
    <row r="2063" spans="1:13">
      <c r="A2063" s="70" t="s">
        <v>4</v>
      </c>
      <c r="B2063" s="71"/>
      <c r="C2063" s="71"/>
      <c r="D2063" s="71"/>
      <c r="E2063" s="71"/>
      <c r="F2063" s="71"/>
      <c r="G2063" s="71"/>
      <c r="H2063" s="72"/>
      <c r="I2063" s="11"/>
      <c r="J2063" s="24"/>
      <c r="K2063" s="90">
        <v>9.35</v>
      </c>
      <c r="L2063" s="91"/>
      <c r="M2063" s="22">
        <f>K2063*12*I2008</f>
        <v>57165.899999999994</v>
      </c>
    </row>
    <row r="2064" spans="1:13" ht="15.75">
      <c r="A2064" s="65" t="s">
        <v>77</v>
      </c>
      <c r="B2064" s="66"/>
      <c r="C2064" s="66"/>
      <c r="D2064" s="66"/>
      <c r="E2064" s="66"/>
      <c r="F2064" s="66"/>
      <c r="G2064" s="66"/>
      <c r="H2064" s="67"/>
      <c r="I2064" s="11"/>
      <c r="J2064" s="23"/>
      <c r="K2064" s="68">
        <v>3.15</v>
      </c>
      <c r="L2064" s="69"/>
      <c r="M2064" s="22">
        <f>K2064*12*I2008</f>
        <v>19259.099999999999</v>
      </c>
    </row>
    <row r="2065" spans="1:13" ht="15.75">
      <c r="A2065" s="65" t="s">
        <v>78</v>
      </c>
      <c r="B2065" s="66"/>
      <c r="C2065" s="66"/>
      <c r="D2065" s="66"/>
      <c r="E2065" s="66"/>
      <c r="F2065" s="66"/>
      <c r="G2065" s="66"/>
      <c r="H2065" s="67"/>
      <c r="I2065" s="11"/>
      <c r="J2065" s="23"/>
      <c r="K2065" s="68">
        <v>0.99</v>
      </c>
      <c r="L2065" s="69"/>
      <c r="M2065" s="22">
        <f>K2065*12*I2008</f>
        <v>6052.86</v>
      </c>
    </row>
    <row r="2066" spans="1:13">
      <c r="A2066" s="70" t="s">
        <v>2</v>
      </c>
      <c r="B2066" s="71"/>
      <c r="C2066" s="71"/>
      <c r="D2066" s="71"/>
      <c r="E2066" s="71"/>
      <c r="F2066" s="71"/>
      <c r="G2066" s="71"/>
      <c r="H2066" s="72"/>
      <c r="I2066" s="11"/>
      <c r="J2066" s="23"/>
      <c r="K2066" s="73">
        <v>1.29</v>
      </c>
      <c r="L2066" s="74"/>
      <c r="M2066" s="22">
        <f>K2066*12*I2008</f>
        <v>7887.06</v>
      </c>
    </row>
    <row r="2067" spans="1:13">
      <c r="A2067" s="70" t="s">
        <v>75</v>
      </c>
      <c r="B2067" s="71"/>
      <c r="C2067" s="71"/>
      <c r="D2067" s="71"/>
      <c r="E2067" s="71"/>
      <c r="F2067" s="71"/>
      <c r="G2067" s="71"/>
      <c r="H2067" s="72"/>
      <c r="I2067" s="11"/>
      <c r="J2067" s="24"/>
      <c r="K2067" s="68">
        <f>K2062+K2064+K2065+K2066+K2063</f>
        <v>30.779999999999994</v>
      </c>
      <c r="L2067" s="69"/>
      <c r="M2067" s="22">
        <f>M2062+M2063+M2064+M2065+M2066</f>
        <v>188188.91999999998</v>
      </c>
    </row>
    <row r="2069" spans="1:13">
      <c r="A2069" s="101" t="s">
        <v>7</v>
      </c>
      <c r="B2069" s="101"/>
      <c r="C2069" s="101"/>
      <c r="D2069" s="101"/>
      <c r="E2069" s="101"/>
      <c r="F2069" s="101"/>
      <c r="G2069" s="101"/>
      <c r="H2069" s="101"/>
      <c r="I2069" s="101"/>
      <c r="J2069" s="101"/>
      <c r="K2069" s="101"/>
      <c r="L2069" s="101"/>
    </row>
    <row r="2070" spans="1:13">
      <c r="A2070" s="102" t="s">
        <v>76</v>
      </c>
      <c r="B2070" s="102"/>
      <c r="C2070" s="102"/>
      <c r="D2070" s="102"/>
      <c r="E2070" s="102"/>
      <c r="F2070" s="102"/>
      <c r="G2070" s="102"/>
      <c r="H2070" s="102"/>
      <c r="I2070" s="102"/>
      <c r="J2070" s="102"/>
      <c r="K2070" s="102"/>
      <c r="L2070" s="102"/>
      <c r="M2070" s="102"/>
    </row>
    <row r="2071" spans="1:13">
      <c r="A2071" s="103" t="s">
        <v>121</v>
      </c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</row>
    <row r="2072" spans="1:13">
      <c r="A2072" s="17"/>
      <c r="B2072" s="19"/>
      <c r="C2072" s="19" t="s">
        <v>8</v>
      </c>
      <c r="D2072" s="19"/>
      <c r="E2072" s="19"/>
      <c r="F2072" s="19"/>
      <c r="G2072" s="19"/>
      <c r="H2072" s="18"/>
      <c r="I2072" s="19" t="s">
        <v>9</v>
      </c>
      <c r="J2072" s="18"/>
      <c r="K2072" s="39" t="s">
        <v>10</v>
      </c>
      <c r="L2072" s="40"/>
      <c r="M2072" s="21"/>
    </row>
    <row r="2073" spans="1:13">
      <c r="A2073" s="13"/>
      <c r="B2073" s="2"/>
      <c r="C2073" s="2"/>
      <c r="D2073" s="2"/>
      <c r="E2073" s="2"/>
      <c r="F2073" s="2"/>
      <c r="G2073" s="2"/>
      <c r="H2073" s="14"/>
      <c r="I2073" s="2"/>
      <c r="J2073" s="14"/>
      <c r="K2073" s="26" t="s">
        <v>11</v>
      </c>
      <c r="L2073" s="27"/>
      <c r="M2073" s="45" t="s">
        <v>1</v>
      </c>
    </row>
    <row r="2074" spans="1:13">
      <c r="A2074" s="15"/>
      <c r="B2074" s="9"/>
      <c r="C2074" s="9"/>
      <c r="D2074" s="9"/>
      <c r="E2074" s="9"/>
      <c r="F2074" s="9"/>
      <c r="G2074" s="9"/>
      <c r="H2074" s="16"/>
      <c r="I2074" s="104" t="s">
        <v>87</v>
      </c>
      <c r="J2074" s="105"/>
      <c r="K2074" s="9" t="s">
        <v>12</v>
      </c>
      <c r="L2074" s="16"/>
      <c r="M2074" s="46" t="s">
        <v>86</v>
      </c>
    </row>
    <row r="2075" spans="1:13">
      <c r="A2075" s="70" t="s">
        <v>80</v>
      </c>
      <c r="B2075" s="71"/>
      <c r="C2075" s="71"/>
      <c r="D2075" s="71"/>
      <c r="E2075" s="71"/>
      <c r="F2075" s="71"/>
      <c r="G2075" s="71"/>
      <c r="H2075" s="72"/>
      <c r="I2075" s="106">
        <v>369.1</v>
      </c>
      <c r="J2075" s="107"/>
      <c r="K2075" s="108">
        <f>K2081+K2088</f>
        <v>7.5</v>
      </c>
      <c r="L2075" s="109"/>
      <c r="M2075" s="22">
        <f>M2081+M2088</f>
        <v>33219</v>
      </c>
    </row>
    <row r="2076" spans="1:13">
      <c r="A2076" s="28" t="s">
        <v>13</v>
      </c>
      <c r="F2076" s="2"/>
      <c r="H2076" s="14"/>
      <c r="J2076" s="14"/>
      <c r="L2076" s="14"/>
      <c r="M2076" s="20"/>
    </row>
    <row r="2077" spans="1:13">
      <c r="A2077" s="28" t="s">
        <v>14</v>
      </c>
      <c r="F2077" s="2"/>
      <c r="H2077" s="14"/>
      <c r="J2077" s="14"/>
      <c r="L2077" s="14"/>
      <c r="M2077" s="20"/>
    </row>
    <row r="2078" spans="1:13">
      <c r="A2078" s="29" t="s">
        <v>15</v>
      </c>
      <c r="B2078" s="4"/>
      <c r="C2078" s="4"/>
      <c r="D2078" s="4"/>
      <c r="E2078" s="4"/>
      <c r="F2078" s="6"/>
      <c r="G2078" s="4"/>
      <c r="H2078" s="30"/>
      <c r="J2078" s="14"/>
      <c r="L2078" s="14"/>
      <c r="M2078" s="20"/>
    </row>
    <row r="2079" spans="1:13">
      <c r="A2079" s="29" t="s">
        <v>16</v>
      </c>
      <c r="B2079" s="4"/>
      <c r="C2079" s="4"/>
      <c r="D2079" s="4"/>
      <c r="E2079" s="4"/>
      <c r="F2079" s="6"/>
      <c r="G2079" s="4"/>
      <c r="H2079" s="30"/>
      <c r="J2079" s="14"/>
      <c r="L2079" s="14"/>
      <c r="M2079" s="20"/>
    </row>
    <row r="2080" spans="1:13">
      <c r="A2080" s="29" t="s">
        <v>17</v>
      </c>
      <c r="B2080" s="4"/>
      <c r="C2080" s="4"/>
      <c r="D2080" s="4"/>
      <c r="E2080" s="4"/>
      <c r="F2080" s="6"/>
      <c r="G2080" s="4"/>
      <c r="H2080" s="30"/>
      <c r="J2080" s="14"/>
      <c r="L2080" s="14"/>
      <c r="M2080" s="20"/>
    </row>
    <row r="2081" spans="1:13">
      <c r="A2081" s="29" t="s">
        <v>18</v>
      </c>
      <c r="B2081" s="4"/>
      <c r="C2081" s="4"/>
      <c r="D2081" s="4"/>
      <c r="E2081" s="4"/>
      <c r="F2081" s="6"/>
      <c r="G2081" s="4"/>
      <c r="H2081" s="30"/>
      <c r="J2081" s="14"/>
      <c r="K2081" s="95">
        <v>4.12</v>
      </c>
      <c r="L2081" s="96"/>
      <c r="M2081" s="20">
        <f>K2081*I2075*12</f>
        <v>18248.304000000004</v>
      </c>
    </row>
    <row r="2082" spans="1:13">
      <c r="A2082" s="29" t="s">
        <v>19</v>
      </c>
      <c r="B2082" s="4"/>
      <c r="C2082" s="4"/>
      <c r="D2082" s="4"/>
      <c r="E2082" s="4"/>
      <c r="F2082" s="6"/>
      <c r="G2082" s="4"/>
      <c r="H2082" s="30"/>
      <c r="J2082" s="14"/>
      <c r="L2082" s="14"/>
      <c r="M2082" s="20"/>
    </row>
    <row r="2083" spans="1:13">
      <c r="A2083" s="29" t="s">
        <v>20</v>
      </c>
      <c r="B2083" s="4"/>
      <c r="C2083" s="4"/>
      <c r="D2083" s="4"/>
      <c r="E2083" s="4"/>
      <c r="F2083" s="6"/>
      <c r="G2083" s="4"/>
      <c r="H2083" s="30"/>
      <c r="J2083" s="14"/>
      <c r="L2083" s="14"/>
      <c r="M2083" s="20"/>
    </row>
    <row r="2084" spans="1:13">
      <c r="A2084" s="29" t="s">
        <v>21</v>
      </c>
      <c r="B2084" s="4"/>
      <c r="C2084" s="4"/>
      <c r="D2084" s="4"/>
      <c r="E2084" s="4"/>
      <c r="F2084" s="6"/>
      <c r="G2084" s="4"/>
      <c r="H2084" s="30"/>
      <c r="J2084" s="14"/>
      <c r="L2084" s="14"/>
      <c r="M2084" s="20"/>
    </row>
    <row r="2085" spans="1:13">
      <c r="A2085" s="28" t="s">
        <v>22</v>
      </c>
      <c r="B2085" s="4"/>
      <c r="C2085" s="4"/>
      <c r="D2085" s="4"/>
      <c r="E2085" s="4"/>
      <c r="F2085" s="6"/>
      <c r="G2085" s="4"/>
      <c r="H2085" s="30"/>
      <c r="J2085" s="14"/>
      <c r="L2085" s="14"/>
      <c r="M2085" s="20"/>
    </row>
    <row r="2086" spans="1:13">
      <c r="A2086" s="29" t="s">
        <v>23</v>
      </c>
      <c r="B2086" s="4"/>
      <c r="C2086" s="4"/>
      <c r="D2086" s="4"/>
      <c r="E2086" s="4"/>
      <c r="F2086" s="6"/>
      <c r="G2086" s="4"/>
      <c r="H2086" s="30"/>
      <c r="J2086" s="14"/>
      <c r="L2086" s="14"/>
      <c r="M2086" s="20"/>
    </row>
    <row r="2087" spans="1:13">
      <c r="A2087" s="29" t="s">
        <v>24</v>
      </c>
      <c r="B2087" s="4"/>
      <c r="C2087" s="4"/>
      <c r="D2087" s="4"/>
      <c r="E2087" s="4"/>
      <c r="F2087" s="6"/>
      <c r="G2087" s="4"/>
      <c r="H2087" s="30"/>
      <c r="J2087" s="14"/>
      <c r="L2087" s="14"/>
      <c r="M2087" s="20"/>
    </row>
    <row r="2088" spans="1:13">
      <c r="A2088" s="29" t="s">
        <v>25</v>
      </c>
      <c r="B2088" s="4"/>
      <c r="C2088" s="4"/>
      <c r="D2088" s="4"/>
      <c r="E2088" s="4"/>
      <c r="F2088" s="6"/>
      <c r="G2088" s="4"/>
      <c r="H2088" s="30"/>
      <c r="J2088" s="14"/>
      <c r="K2088" s="95">
        <v>3.38</v>
      </c>
      <c r="L2088" s="96"/>
      <c r="M2088" s="20">
        <f>K2088*I2075*12</f>
        <v>14970.696</v>
      </c>
    </row>
    <row r="2089" spans="1:13">
      <c r="A2089" s="29" t="s">
        <v>26</v>
      </c>
      <c r="B2089" s="4"/>
      <c r="C2089" s="4"/>
      <c r="D2089" s="4"/>
      <c r="E2089" s="4"/>
      <c r="F2089" s="6"/>
      <c r="G2089" s="4"/>
      <c r="H2089" s="30"/>
      <c r="J2089" s="14"/>
      <c r="L2089" s="14"/>
      <c r="M2089" s="20"/>
    </row>
    <row r="2090" spans="1:13">
      <c r="A2090" s="31" t="s">
        <v>27</v>
      </c>
      <c r="B2090" s="10"/>
      <c r="C2090" s="10"/>
      <c r="D2090" s="10"/>
      <c r="E2090" s="10"/>
      <c r="F2090" s="10"/>
      <c r="G2090" s="10"/>
      <c r="H2090" s="32"/>
      <c r="I2090" s="9"/>
      <c r="J2090" s="16"/>
      <c r="K2090" s="9"/>
      <c r="L2090" s="16"/>
      <c r="M2090" s="22"/>
    </row>
    <row r="2091" spans="1:13" ht="15.75">
      <c r="A2091" s="65" t="s">
        <v>81</v>
      </c>
      <c r="B2091" s="66"/>
      <c r="C2091" s="66"/>
      <c r="D2091" s="66"/>
      <c r="E2091" s="66"/>
      <c r="F2091" s="66"/>
      <c r="G2091" s="66"/>
      <c r="H2091" s="67"/>
      <c r="I2091" s="11"/>
      <c r="J2091" s="23"/>
      <c r="K2091" s="63">
        <v>2.2400000000000002</v>
      </c>
      <c r="L2091" s="64"/>
      <c r="M2091" s="12">
        <f>K2091*12*I2075</f>
        <v>9921.4080000000013</v>
      </c>
    </row>
    <row r="2092" spans="1:13">
      <c r="A2092" s="110" t="s">
        <v>82</v>
      </c>
      <c r="B2092" s="111"/>
      <c r="C2092" s="111"/>
      <c r="D2092" s="111"/>
      <c r="E2092" s="111"/>
      <c r="F2092" s="111"/>
      <c r="G2092" s="111"/>
      <c r="H2092" s="112"/>
      <c r="I2092" s="2" t="s">
        <v>28</v>
      </c>
      <c r="J2092" s="14"/>
      <c r="K2092" s="2"/>
      <c r="L2092" s="14"/>
      <c r="M2092" s="20"/>
    </row>
    <row r="2093" spans="1:13">
      <c r="A2093" s="13"/>
      <c r="B2093" s="2"/>
      <c r="C2093" s="2"/>
      <c r="D2093" s="2"/>
      <c r="E2093" s="2"/>
      <c r="F2093" s="2"/>
      <c r="G2093" s="2"/>
      <c r="H2093" s="14"/>
      <c r="I2093" s="2" t="s">
        <v>29</v>
      </c>
      <c r="J2093" s="14"/>
      <c r="K2093" s="2"/>
      <c r="L2093" s="14"/>
      <c r="M2093" s="20"/>
    </row>
    <row r="2094" spans="1:13">
      <c r="A2094" s="13"/>
      <c r="B2094" s="2"/>
      <c r="C2094" s="2"/>
      <c r="D2094" s="2"/>
      <c r="E2094" s="2"/>
      <c r="F2094" s="2"/>
      <c r="G2094" s="2"/>
      <c r="H2094" s="14"/>
      <c r="I2094" s="2" t="s">
        <v>30</v>
      </c>
      <c r="J2094" s="14"/>
      <c r="K2094" s="88">
        <v>1.1200000000000001</v>
      </c>
      <c r="L2094" s="89"/>
      <c r="M2094" s="20">
        <f>K2094*12*I2075</f>
        <v>4960.7040000000006</v>
      </c>
    </row>
    <row r="2095" spans="1:13">
      <c r="A2095" s="13"/>
      <c r="B2095" s="2"/>
      <c r="C2095" s="2"/>
      <c r="D2095" s="2"/>
      <c r="E2095" s="2"/>
      <c r="F2095" s="2"/>
      <c r="G2095" s="2"/>
      <c r="H2095" s="14"/>
      <c r="I2095" s="2" t="s">
        <v>31</v>
      </c>
      <c r="J2095" s="14"/>
      <c r="K2095" s="2"/>
      <c r="L2095" s="14"/>
      <c r="M2095" s="20"/>
    </row>
    <row r="2096" spans="1:13">
      <c r="A2096" s="15"/>
      <c r="B2096" s="9"/>
      <c r="C2096" s="9"/>
      <c r="D2096" s="9"/>
      <c r="E2096" s="9"/>
      <c r="F2096" s="9"/>
      <c r="G2096" s="9"/>
      <c r="H2096" s="16"/>
      <c r="I2096" s="9" t="s">
        <v>32</v>
      </c>
      <c r="J2096" s="16"/>
      <c r="K2096" s="9"/>
      <c r="L2096" s="16"/>
      <c r="M2096" s="22"/>
    </row>
    <row r="2097" spans="1:13">
      <c r="A2097" s="70" t="s">
        <v>5</v>
      </c>
      <c r="B2097" s="71"/>
      <c r="C2097" s="71"/>
      <c r="D2097" s="71"/>
      <c r="E2097" s="71"/>
      <c r="F2097" s="71"/>
      <c r="G2097" s="71"/>
      <c r="H2097" s="72"/>
      <c r="I2097" s="41" t="s">
        <v>33</v>
      </c>
      <c r="J2097" s="23"/>
      <c r="K2097" s="68">
        <v>0.35</v>
      </c>
      <c r="L2097" s="69"/>
      <c r="M2097" s="12">
        <f>K2097*12*I2075</f>
        <v>1550.2199999999998</v>
      </c>
    </row>
    <row r="2098" spans="1:13">
      <c r="A2098" s="113" t="s">
        <v>83</v>
      </c>
      <c r="B2098" s="114"/>
      <c r="C2098" s="114"/>
      <c r="D2098" s="114"/>
      <c r="E2098" s="114"/>
      <c r="F2098" s="114"/>
      <c r="G2098" s="114"/>
      <c r="H2098" s="115"/>
      <c r="I2098" s="43"/>
      <c r="J2098" s="14"/>
      <c r="K2098" s="116">
        <f>K2099+K2107</f>
        <v>1.59</v>
      </c>
      <c r="L2098" s="117"/>
      <c r="M2098" s="48">
        <f>M2099+M2107</f>
        <v>7042.4279999999999</v>
      </c>
    </row>
    <row r="2099" spans="1:13">
      <c r="A2099" s="92" t="s">
        <v>34</v>
      </c>
      <c r="B2099" s="93"/>
      <c r="C2099" s="93"/>
      <c r="D2099" s="93"/>
      <c r="E2099" s="93"/>
      <c r="F2099" s="93"/>
      <c r="G2099" s="93"/>
      <c r="H2099" s="94"/>
      <c r="J2099" s="14"/>
      <c r="K2099" s="88">
        <f>K2100+K2101+K2102+K2104+K2106</f>
        <v>0.93</v>
      </c>
      <c r="L2099" s="89"/>
      <c r="M2099" s="47">
        <f>M2100+M2101+M2102+M2104+M2106</f>
        <v>4119.1559999999999</v>
      </c>
    </row>
    <row r="2100" spans="1:13">
      <c r="A2100" s="13" t="s">
        <v>35</v>
      </c>
      <c r="H2100" s="14"/>
      <c r="I2100" t="s">
        <v>36</v>
      </c>
      <c r="J2100" s="14"/>
      <c r="K2100" s="95">
        <v>0.33</v>
      </c>
      <c r="L2100" s="96"/>
      <c r="M2100" s="20">
        <f>K2100*12*I2075</f>
        <v>1461.636</v>
      </c>
    </row>
    <row r="2101" spans="1:13">
      <c r="A2101" s="13" t="s">
        <v>37</v>
      </c>
      <c r="H2101" s="14"/>
      <c r="I2101" t="s">
        <v>38</v>
      </c>
      <c r="J2101" s="14"/>
      <c r="K2101" s="95">
        <v>0.15</v>
      </c>
      <c r="L2101" s="96"/>
      <c r="M2101" s="20">
        <f>K2101*12*I2075</f>
        <v>664.38</v>
      </c>
    </row>
    <row r="2102" spans="1:13">
      <c r="A2102" s="13" t="s">
        <v>39</v>
      </c>
      <c r="H2102" s="14"/>
      <c r="I2102" t="s">
        <v>40</v>
      </c>
      <c r="J2102" s="14"/>
      <c r="K2102" s="95">
        <v>7.0000000000000007E-2</v>
      </c>
      <c r="L2102" s="96"/>
      <c r="M2102" s="20">
        <f>K2102*12*I2075</f>
        <v>310.04400000000004</v>
      </c>
    </row>
    <row r="2103" spans="1:13">
      <c r="A2103" s="13" t="s">
        <v>41</v>
      </c>
      <c r="H2103" s="14"/>
      <c r="J2103" s="14"/>
      <c r="L2103" s="14"/>
      <c r="M2103" s="20"/>
    </row>
    <row r="2104" spans="1:13">
      <c r="A2104" s="13" t="s">
        <v>42</v>
      </c>
      <c r="H2104" s="14"/>
      <c r="I2104" t="s">
        <v>43</v>
      </c>
      <c r="J2104" s="14"/>
      <c r="K2104" s="95">
        <v>0.35</v>
      </c>
      <c r="L2104" s="96"/>
      <c r="M2104" s="20">
        <f>K2104*12*I2075</f>
        <v>1550.2199999999998</v>
      </c>
    </row>
    <row r="2105" spans="1:13">
      <c r="A2105" s="13" t="s">
        <v>44</v>
      </c>
      <c r="H2105" s="14"/>
      <c r="I2105" t="s">
        <v>45</v>
      </c>
      <c r="J2105" s="14"/>
      <c r="L2105" s="14"/>
      <c r="M2105" s="20"/>
    </row>
    <row r="2106" spans="1:13">
      <c r="A2106" s="13" t="s">
        <v>46</v>
      </c>
      <c r="H2106" s="14"/>
      <c r="I2106" t="s">
        <v>47</v>
      </c>
      <c r="J2106" s="14"/>
      <c r="K2106" s="95">
        <v>0.03</v>
      </c>
      <c r="L2106" s="96"/>
      <c r="M2106" s="20">
        <f>K2106*12*I2075</f>
        <v>132.876</v>
      </c>
    </row>
    <row r="2107" spans="1:13">
      <c r="A2107" s="92" t="s">
        <v>48</v>
      </c>
      <c r="B2107" s="93"/>
      <c r="C2107" s="93"/>
      <c r="D2107" s="93"/>
      <c r="E2107" s="93"/>
      <c r="F2107" s="93"/>
      <c r="G2107" s="93"/>
      <c r="H2107" s="94"/>
      <c r="J2107" s="14"/>
      <c r="K2107" s="88">
        <f>K2108+K2109+K2110+K2111</f>
        <v>0.66</v>
      </c>
      <c r="L2107" s="89"/>
      <c r="M2107" s="47">
        <f>M2108+M2109+M2110+M2111</f>
        <v>2923.2720000000004</v>
      </c>
    </row>
    <row r="2108" spans="1:13">
      <c r="A2108" s="13" t="s">
        <v>49</v>
      </c>
      <c r="H2108" s="14"/>
      <c r="I2108" t="s">
        <v>40</v>
      </c>
      <c r="J2108" s="14"/>
      <c r="K2108" s="95">
        <v>0.19</v>
      </c>
      <c r="L2108" s="96"/>
      <c r="M2108" s="20">
        <f>K2108*12*I2075</f>
        <v>841.54800000000012</v>
      </c>
    </row>
    <row r="2109" spans="1:13">
      <c r="A2109" s="13" t="s">
        <v>50</v>
      </c>
      <c r="H2109" s="14"/>
      <c r="I2109" t="s">
        <v>51</v>
      </c>
      <c r="J2109" s="14"/>
      <c r="K2109" s="95">
        <v>0.05</v>
      </c>
      <c r="L2109" s="96"/>
      <c r="M2109" s="20">
        <f>K2109*12*I2075</f>
        <v>221.46000000000004</v>
      </c>
    </row>
    <row r="2110" spans="1:13">
      <c r="A2110" s="13" t="s">
        <v>52</v>
      </c>
      <c r="H2110" s="14"/>
      <c r="I2110" t="s">
        <v>36</v>
      </c>
      <c r="J2110" s="14"/>
      <c r="K2110" s="95">
        <v>0.39</v>
      </c>
      <c r="L2110" s="96"/>
      <c r="M2110" s="20">
        <f>K2110*12*I2075</f>
        <v>1727.3879999999999</v>
      </c>
    </row>
    <row r="2111" spans="1:13">
      <c r="A2111" s="13" t="s">
        <v>53</v>
      </c>
      <c r="H2111" s="14"/>
      <c r="I2111" t="s">
        <v>40</v>
      </c>
      <c r="J2111" s="14"/>
      <c r="K2111" s="97">
        <v>0.03</v>
      </c>
      <c r="L2111" s="98"/>
      <c r="M2111" s="22">
        <f>K2111*12*I2075</f>
        <v>132.876</v>
      </c>
    </row>
    <row r="2112" spans="1:13" ht="15.75">
      <c r="A2112" s="65" t="s">
        <v>84</v>
      </c>
      <c r="B2112" s="66"/>
      <c r="C2112" s="66"/>
      <c r="D2112" s="66"/>
      <c r="E2112" s="66"/>
      <c r="F2112" s="66"/>
      <c r="G2112" s="66"/>
      <c r="H2112" s="67"/>
      <c r="I2112" s="11"/>
      <c r="J2112" s="23"/>
      <c r="K2112" s="68">
        <f>K2113+K2114+K2116+K2118+K2119</f>
        <v>0.53</v>
      </c>
      <c r="L2112" s="69"/>
      <c r="M2112" s="49">
        <f>M2113+M2114+M2116+M2118+M2119</f>
        <v>2347.4760000000001</v>
      </c>
    </row>
    <row r="2113" spans="1:13">
      <c r="A2113" s="33" t="s">
        <v>54</v>
      </c>
      <c r="B2113" s="7"/>
      <c r="C2113" s="1"/>
      <c r="D2113" s="1"/>
      <c r="E2113" s="1"/>
      <c r="F2113" s="1"/>
      <c r="G2113" s="1"/>
      <c r="H2113" s="14"/>
      <c r="I2113" s="75" t="s">
        <v>55</v>
      </c>
      <c r="J2113" s="76"/>
      <c r="K2113" s="99">
        <v>0.37</v>
      </c>
      <c r="L2113" s="100"/>
      <c r="M2113" s="20">
        <f>K2113*12*I2075</f>
        <v>1638.8039999999999</v>
      </c>
    </row>
    <row r="2114" spans="1:13">
      <c r="A2114" s="33" t="s">
        <v>56</v>
      </c>
      <c r="B2114" s="7"/>
      <c r="C2114" s="1"/>
      <c r="D2114" s="1"/>
      <c r="E2114" s="1"/>
      <c r="F2114" s="1"/>
      <c r="G2114" s="1"/>
      <c r="H2114" s="14"/>
      <c r="I2114" s="75" t="s">
        <v>57</v>
      </c>
      <c r="J2114" s="76"/>
      <c r="K2114" s="77">
        <v>0.06</v>
      </c>
      <c r="L2114" s="78"/>
      <c r="M2114" s="20">
        <f>K2114*12*I2075</f>
        <v>265.75200000000001</v>
      </c>
    </row>
    <row r="2115" spans="1:13">
      <c r="A2115" s="33" t="s">
        <v>58</v>
      </c>
      <c r="B2115" s="7"/>
      <c r="C2115" s="1"/>
      <c r="D2115" s="1"/>
      <c r="E2115" s="1"/>
      <c r="F2115" s="1"/>
      <c r="G2115" s="1"/>
      <c r="H2115" s="14"/>
      <c r="I2115" s="36"/>
      <c r="J2115" s="27"/>
      <c r="K2115" s="34"/>
      <c r="L2115" s="55"/>
      <c r="M2115" s="20"/>
    </row>
    <row r="2116" spans="1:13">
      <c r="A2116" s="33" t="s">
        <v>59</v>
      </c>
      <c r="B2116" s="7"/>
      <c r="C2116" s="1"/>
      <c r="D2116" s="1"/>
      <c r="E2116" s="1"/>
      <c r="F2116" s="1"/>
      <c r="G2116" s="1"/>
      <c r="H2116" s="14"/>
      <c r="I2116" s="75" t="s">
        <v>60</v>
      </c>
      <c r="J2116" s="76"/>
      <c r="K2116" s="77">
        <v>0.04</v>
      </c>
      <c r="L2116" s="78"/>
      <c r="M2116" s="20">
        <f>K2116*12*I2075</f>
        <v>177.16800000000001</v>
      </c>
    </row>
    <row r="2117" spans="1:13">
      <c r="A2117" s="33" t="s">
        <v>61</v>
      </c>
      <c r="B2117" s="7"/>
      <c r="C2117" s="1"/>
      <c r="D2117" s="1"/>
      <c r="E2117" s="1"/>
      <c r="F2117" s="1"/>
      <c r="G2117" s="1"/>
      <c r="H2117" s="14"/>
      <c r="I2117" s="36"/>
      <c r="J2117" s="27"/>
      <c r="K2117" s="34"/>
      <c r="L2117" s="55"/>
      <c r="M2117" s="20"/>
    </row>
    <row r="2118" spans="1:13">
      <c r="A2118" s="33" t="s">
        <v>62</v>
      </c>
      <c r="B2118" s="7"/>
      <c r="C2118" s="1"/>
      <c r="D2118" s="1"/>
      <c r="E2118" s="1"/>
      <c r="F2118" s="1"/>
      <c r="G2118" s="1"/>
      <c r="H2118" s="14"/>
      <c r="I2118" s="75" t="s">
        <v>63</v>
      </c>
      <c r="J2118" s="76"/>
      <c r="K2118" s="77">
        <v>0.03</v>
      </c>
      <c r="L2118" s="78"/>
      <c r="M2118" s="20">
        <f>K2118*12*I2075</f>
        <v>132.876</v>
      </c>
    </row>
    <row r="2119" spans="1:13">
      <c r="A2119" s="42" t="s">
        <v>64</v>
      </c>
      <c r="B2119" s="7"/>
      <c r="C2119" s="1"/>
      <c r="D2119" s="1"/>
      <c r="E2119" s="1"/>
      <c r="F2119" s="1"/>
      <c r="G2119" s="1"/>
      <c r="H2119" s="14"/>
      <c r="I2119" s="75" t="s">
        <v>63</v>
      </c>
      <c r="J2119" s="76"/>
      <c r="K2119" s="79">
        <v>0.03</v>
      </c>
      <c r="L2119" s="80"/>
      <c r="M2119" s="22">
        <f>K2119*12*I2075</f>
        <v>132.876</v>
      </c>
    </row>
    <row r="2120" spans="1:13" ht="15.75">
      <c r="A2120" s="65" t="s">
        <v>0</v>
      </c>
      <c r="B2120" s="66"/>
      <c r="C2120" s="66"/>
      <c r="D2120" s="66"/>
      <c r="E2120" s="66"/>
      <c r="F2120" s="66"/>
      <c r="G2120" s="66"/>
      <c r="H2120" s="67"/>
      <c r="I2120" s="11" t="s">
        <v>65</v>
      </c>
      <c r="J2120" s="23"/>
      <c r="K2120" s="81">
        <v>0.15</v>
      </c>
      <c r="L2120" s="82"/>
      <c r="M2120" s="49">
        <f>K2120*12*I2075</f>
        <v>664.38</v>
      </c>
    </row>
    <row r="2121" spans="1:13" ht="15.75">
      <c r="A2121" s="83" t="s">
        <v>85</v>
      </c>
      <c r="B2121" s="84"/>
      <c r="C2121" s="84"/>
      <c r="D2121" s="84"/>
      <c r="E2121" s="84"/>
      <c r="F2121" s="84"/>
      <c r="G2121" s="84"/>
      <c r="H2121" s="85"/>
      <c r="J2121" s="14"/>
      <c r="K2121" s="86"/>
      <c r="L2121" s="87"/>
      <c r="M2121" s="20"/>
    </row>
    <row r="2122" spans="1:13">
      <c r="A2122" s="13" t="s">
        <v>67</v>
      </c>
      <c r="D2122" s="5"/>
      <c r="H2122" s="14"/>
      <c r="J2122" s="14"/>
      <c r="K2122" s="37"/>
      <c r="L2122" s="38"/>
      <c r="M2122" s="20"/>
    </row>
    <row r="2123" spans="1:13">
      <c r="A2123" s="13" t="s">
        <v>68</v>
      </c>
      <c r="D2123" s="5"/>
      <c r="H2123" s="14"/>
      <c r="J2123" s="14"/>
      <c r="K2123" s="37"/>
      <c r="L2123" s="38"/>
      <c r="M2123" s="20"/>
    </row>
    <row r="2124" spans="1:13">
      <c r="A2124" s="13" t="s">
        <v>69</v>
      </c>
      <c r="D2124" s="5"/>
      <c r="H2124" s="14"/>
      <c r="J2124" s="14"/>
      <c r="K2124" s="37"/>
      <c r="L2124" s="38"/>
      <c r="M2124" s="20"/>
    </row>
    <row r="2125" spans="1:13">
      <c r="A2125" s="13" t="s">
        <v>70</v>
      </c>
      <c r="D2125" s="5"/>
      <c r="F2125" s="3"/>
      <c r="H2125" s="14"/>
      <c r="J2125" s="14"/>
      <c r="K2125" s="37"/>
      <c r="L2125" s="38"/>
      <c r="M2125" s="20"/>
    </row>
    <row r="2126" spans="1:13">
      <c r="A2126" s="13" t="s">
        <v>71</v>
      </c>
      <c r="H2126" s="14"/>
      <c r="J2126" s="14"/>
      <c r="K2126" s="88">
        <v>2.91</v>
      </c>
      <c r="L2126" s="89"/>
      <c r="M2126" s="47">
        <f>K2126*12*I2075</f>
        <v>12888.972000000002</v>
      </c>
    </row>
    <row r="2127" spans="1:13">
      <c r="A2127" s="13" t="s">
        <v>72</v>
      </c>
      <c r="H2127" s="14"/>
      <c r="J2127" s="14"/>
      <c r="L2127" s="14"/>
      <c r="M2127" s="20"/>
    </row>
    <row r="2128" spans="1:13">
      <c r="A2128" s="13" t="s">
        <v>73</v>
      </c>
      <c r="H2128" s="14"/>
      <c r="J2128" s="14"/>
      <c r="L2128" s="14"/>
      <c r="M2128" s="20"/>
    </row>
    <row r="2129" spans="1:13">
      <c r="A2129" s="15" t="s">
        <v>74</v>
      </c>
      <c r="B2129" s="9"/>
      <c r="C2129" s="9"/>
      <c r="D2129" s="9"/>
      <c r="E2129" s="9"/>
      <c r="F2129" s="9"/>
      <c r="G2129" s="9"/>
      <c r="H2129" s="16"/>
      <c r="I2129" s="9"/>
      <c r="J2129" s="16"/>
      <c r="K2129" s="9"/>
      <c r="L2129" s="16"/>
      <c r="M2129" s="22"/>
    </row>
    <row r="2130" spans="1:13">
      <c r="A2130" s="70" t="s">
        <v>66</v>
      </c>
      <c r="B2130" s="71"/>
      <c r="C2130" s="71"/>
      <c r="D2130" s="71"/>
      <c r="E2130" s="71"/>
      <c r="F2130" s="71"/>
      <c r="G2130" s="71"/>
      <c r="H2130" s="72"/>
      <c r="J2130" s="25"/>
      <c r="K2130" s="68">
        <f>K2081+K2088+K2094+K2097+K2098+K2120+K2112+K2126+K2091</f>
        <v>16.39</v>
      </c>
      <c r="L2130" s="69"/>
      <c r="M2130" s="22">
        <f>M2075+M2091+M2094+M2097+M2098+M2112+M2120+M2126</f>
        <v>72594.588000000003</v>
      </c>
    </row>
    <row r="2131" spans="1:13">
      <c r="A2131" s="70" t="s">
        <v>4</v>
      </c>
      <c r="B2131" s="71"/>
      <c r="C2131" s="71"/>
      <c r="D2131" s="71"/>
      <c r="E2131" s="71"/>
      <c r="F2131" s="71"/>
      <c r="G2131" s="71"/>
      <c r="H2131" s="72"/>
      <c r="I2131" s="11"/>
      <c r="J2131" s="24"/>
      <c r="K2131" s="90">
        <v>13.12</v>
      </c>
      <c r="L2131" s="91"/>
      <c r="M2131" s="22">
        <f>K2131*12*I2075</f>
        <v>58111.103999999999</v>
      </c>
    </row>
    <row r="2132" spans="1:13" ht="15.75">
      <c r="A2132" s="65" t="s">
        <v>77</v>
      </c>
      <c r="B2132" s="66"/>
      <c r="C2132" s="66"/>
      <c r="D2132" s="66"/>
      <c r="E2132" s="66"/>
      <c r="F2132" s="66"/>
      <c r="G2132" s="66"/>
      <c r="H2132" s="67"/>
      <c r="I2132" s="11"/>
      <c r="J2132" s="23"/>
      <c r="K2132" s="68">
        <v>3.15</v>
      </c>
      <c r="L2132" s="69"/>
      <c r="M2132" s="22">
        <f>K2132*12*I2075</f>
        <v>13951.98</v>
      </c>
    </row>
    <row r="2133" spans="1:13" ht="15.75">
      <c r="A2133" s="65" t="s">
        <v>78</v>
      </c>
      <c r="B2133" s="66"/>
      <c r="C2133" s="66"/>
      <c r="D2133" s="66"/>
      <c r="E2133" s="66"/>
      <c r="F2133" s="66"/>
      <c r="G2133" s="66"/>
      <c r="H2133" s="67"/>
      <c r="I2133" s="11"/>
      <c r="J2133" s="23"/>
      <c r="K2133" s="68">
        <v>0.99</v>
      </c>
      <c r="L2133" s="69"/>
      <c r="M2133" s="22">
        <f>K2133*12*I2075</f>
        <v>4384.9080000000004</v>
      </c>
    </row>
    <row r="2134" spans="1:13">
      <c r="A2134" s="70" t="s">
        <v>75</v>
      </c>
      <c r="B2134" s="71"/>
      <c r="C2134" s="71"/>
      <c r="D2134" s="71"/>
      <c r="E2134" s="71"/>
      <c r="F2134" s="71"/>
      <c r="G2134" s="71"/>
      <c r="H2134" s="72"/>
      <c r="I2134" s="11"/>
      <c r="J2134" s="24"/>
      <c r="K2134" s="68">
        <f>K2130+K2132+K145+K2131+K2133</f>
        <v>33.65</v>
      </c>
      <c r="L2134" s="69"/>
      <c r="M2134" s="22">
        <f>M2130+M2131+M2132+M2133</f>
        <v>149042.58000000002</v>
      </c>
    </row>
    <row r="2136" spans="1:13">
      <c r="A2136" s="101" t="s">
        <v>7</v>
      </c>
      <c r="B2136" s="101"/>
      <c r="C2136" s="101"/>
      <c r="D2136" s="101"/>
      <c r="E2136" s="101"/>
      <c r="F2136" s="101"/>
      <c r="G2136" s="101"/>
      <c r="H2136" s="101"/>
      <c r="I2136" s="101"/>
      <c r="J2136" s="101"/>
      <c r="K2136" s="101"/>
      <c r="L2136" s="101"/>
    </row>
    <row r="2137" spans="1:13">
      <c r="A2137" s="102" t="s">
        <v>76</v>
      </c>
      <c r="B2137" s="102"/>
      <c r="C2137" s="102"/>
      <c r="D2137" s="102"/>
      <c r="E2137" s="102"/>
      <c r="F2137" s="102"/>
      <c r="G2137" s="102"/>
      <c r="H2137" s="102"/>
      <c r="I2137" s="102"/>
      <c r="J2137" s="102"/>
      <c r="K2137" s="102"/>
      <c r="L2137" s="102"/>
      <c r="M2137" s="102"/>
    </row>
    <row r="2138" spans="1:13">
      <c r="A2138" s="103" t="s">
        <v>122</v>
      </c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</row>
    <row r="2139" spans="1:13">
      <c r="A2139" s="17"/>
      <c r="B2139" s="19"/>
      <c r="C2139" s="19" t="s">
        <v>8</v>
      </c>
      <c r="D2139" s="19"/>
      <c r="E2139" s="19"/>
      <c r="F2139" s="19"/>
      <c r="G2139" s="19"/>
      <c r="H2139" s="18"/>
      <c r="I2139" s="19" t="s">
        <v>9</v>
      </c>
      <c r="J2139" s="18"/>
      <c r="K2139" s="39" t="s">
        <v>10</v>
      </c>
      <c r="L2139" s="40"/>
      <c r="M2139" s="21"/>
    </row>
    <row r="2140" spans="1:13">
      <c r="A2140" s="13"/>
      <c r="B2140" s="2"/>
      <c r="C2140" s="2"/>
      <c r="D2140" s="2"/>
      <c r="E2140" s="2"/>
      <c r="F2140" s="2"/>
      <c r="G2140" s="2"/>
      <c r="H2140" s="14"/>
      <c r="I2140" s="2"/>
      <c r="J2140" s="14"/>
      <c r="K2140" s="26" t="s">
        <v>11</v>
      </c>
      <c r="L2140" s="27"/>
      <c r="M2140" s="45" t="s">
        <v>1</v>
      </c>
    </row>
    <row r="2141" spans="1:13">
      <c r="A2141" s="15"/>
      <c r="B2141" s="9"/>
      <c r="C2141" s="9"/>
      <c r="D2141" s="9"/>
      <c r="E2141" s="9"/>
      <c r="F2141" s="9"/>
      <c r="G2141" s="9"/>
      <c r="H2141" s="16"/>
      <c r="I2141" s="104" t="s">
        <v>87</v>
      </c>
      <c r="J2141" s="105"/>
      <c r="K2141" s="9" t="s">
        <v>12</v>
      </c>
      <c r="L2141" s="16"/>
      <c r="M2141" s="46" t="s">
        <v>86</v>
      </c>
    </row>
    <row r="2142" spans="1:13">
      <c r="A2142" s="70" t="s">
        <v>80</v>
      </c>
      <c r="B2142" s="71"/>
      <c r="C2142" s="71"/>
      <c r="D2142" s="71"/>
      <c r="E2142" s="71"/>
      <c r="F2142" s="71"/>
      <c r="G2142" s="71"/>
      <c r="H2142" s="72"/>
      <c r="I2142" s="106">
        <v>364.55</v>
      </c>
      <c r="J2142" s="107"/>
      <c r="K2142" s="108">
        <f>K2148+K2155</f>
        <v>7.5</v>
      </c>
      <c r="L2142" s="109"/>
      <c r="M2142" s="22">
        <f>M2148+M2155</f>
        <v>32809.5</v>
      </c>
    </row>
    <row r="2143" spans="1:13">
      <c r="A2143" s="28" t="s">
        <v>13</v>
      </c>
      <c r="F2143" s="2"/>
      <c r="H2143" s="14"/>
      <c r="J2143" s="14"/>
      <c r="L2143" s="14"/>
      <c r="M2143" s="20"/>
    </row>
    <row r="2144" spans="1:13">
      <c r="A2144" s="28" t="s">
        <v>14</v>
      </c>
      <c r="F2144" s="2"/>
      <c r="H2144" s="14"/>
      <c r="J2144" s="14"/>
      <c r="L2144" s="14"/>
      <c r="M2144" s="20"/>
    </row>
    <row r="2145" spans="1:13">
      <c r="A2145" s="29" t="s">
        <v>15</v>
      </c>
      <c r="B2145" s="4"/>
      <c r="C2145" s="4"/>
      <c r="D2145" s="4"/>
      <c r="E2145" s="4"/>
      <c r="F2145" s="6"/>
      <c r="G2145" s="4"/>
      <c r="H2145" s="30"/>
      <c r="J2145" s="14"/>
      <c r="L2145" s="14"/>
      <c r="M2145" s="20"/>
    </row>
    <row r="2146" spans="1:13">
      <c r="A2146" s="29" t="s">
        <v>16</v>
      </c>
      <c r="B2146" s="4"/>
      <c r="C2146" s="4"/>
      <c r="D2146" s="4"/>
      <c r="E2146" s="4"/>
      <c r="F2146" s="6"/>
      <c r="G2146" s="4"/>
      <c r="H2146" s="30"/>
      <c r="J2146" s="14"/>
      <c r="L2146" s="14"/>
      <c r="M2146" s="20"/>
    </row>
    <row r="2147" spans="1:13">
      <c r="A2147" s="29" t="s">
        <v>17</v>
      </c>
      <c r="B2147" s="4"/>
      <c r="C2147" s="4"/>
      <c r="D2147" s="4"/>
      <c r="E2147" s="4"/>
      <c r="F2147" s="6"/>
      <c r="G2147" s="4"/>
      <c r="H2147" s="30"/>
      <c r="J2147" s="14"/>
      <c r="L2147" s="14"/>
      <c r="M2147" s="20"/>
    </row>
    <row r="2148" spans="1:13">
      <c r="A2148" s="29" t="s">
        <v>18</v>
      </c>
      <c r="B2148" s="4"/>
      <c r="C2148" s="4"/>
      <c r="D2148" s="4"/>
      <c r="E2148" s="4"/>
      <c r="F2148" s="6"/>
      <c r="G2148" s="4"/>
      <c r="H2148" s="30"/>
      <c r="J2148" s="14"/>
      <c r="K2148" s="95">
        <v>4.12</v>
      </c>
      <c r="L2148" s="96"/>
      <c r="M2148" s="20">
        <f>K2148*I2142*12</f>
        <v>18023.352000000003</v>
      </c>
    </row>
    <row r="2149" spans="1:13">
      <c r="A2149" s="29" t="s">
        <v>19</v>
      </c>
      <c r="B2149" s="4"/>
      <c r="C2149" s="4"/>
      <c r="D2149" s="4"/>
      <c r="E2149" s="4"/>
      <c r="F2149" s="6"/>
      <c r="G2149" s="4"/>
      <c r="H2149" s="30"/>
      <c r="J2149" s="14"/>
      <c r="L2149" s="14"/>
      <c r="M2149" s="20"/>
    </row>
    <row r="2150" spans="1:13">
      <c r="A2150" s="29" t="s">
        <v>20</v>
      </c>
      <c r="B2150" s="4"/>
      <c r="C2150" s="4"/>
      <c r="D2150" s="4"/>
      <c r="E2150" s="4"/>
      <c r="F2150" s="6"/>
      <c r="G2150" s="4"/>
      <c r="H2150" s="30"/>
      <c r="J2150" s="14"/>
      <c r="L2150" s="14"/>
      <c r="M2150" s="20"/>
    </row>
    <row r="2151" spans="1:13">
      <c r="A2151" s="29" t="s">
        <v>21</v>
      </c>
      <c r="B2151" s="4"/>
      <c r="C2151" s="4"/>
      <c r="D2151" s="4"/>
      <c r="E2151" s="4"/>
      <c r="F2151" s="6"/>
      <c r="G2151" s="4"/>
      <c r="H2151" s="30"/>
      <c r="J2151" s="14"/>
      <c r="L2151" s="14"/>
      <c r="M2151" s="20"/>
    </row>
    <row r="2152" spans="1:13">
      <c r="A2152" s="28" t="s">
        <v>22</v>
      </c>
      <c r="B2152" s="4"/>
      <c r="C2152" s="4"/>
      <c r="D2152" s="4"/>
      <c r="E2152" s="4"/>
      <c r="F2152" s="6"/>
      <c r="G2152" s="4"/>
      <c r="H2152" s="30"/>
      <c r="J2152" s="14"/>
      <c r="L2152" s="14"/>
      <c r="M2152" s="20"/>
    </row>
    <row r="2153" spans="1:13">
      <c r="A2153" s="29" t="s">
        <v>23</v>
      </c>
      <c r="B2153" s="4"/>
      <c r="C2153" s="4"/>
      <c r="D2153" s="4"/>
      <c r="E2153" s="4"/>
      <c r="F2153" s="6"/>
      <c r="G2153" s="4"/>
      <c r="H2153" s="30"/>
      <c r="J2153" s="14"/>
      <c r="L2153" s="14"/>
      <c r="M2153" s="20"/>
    </row>
    <row r="2154" spans="1:13">
      <c r="A2154" s="29" t="s">
        <v>24</v>
      </c>
      <c r="B2154" s="4"/>
      <c r="C2154" s="4"/>
      <c r="D2154" s="4"/>
      <c r="E2154" s="4"/>
      <c r="F2154" s="6"/>
      <c r="G2154" s="4"/>
      <c r="H2154" s="30"/>
      <c r="J2154" s="14"/>
      <c r="L2154" s="14"/>
      <c r="M2154" s="20"/>
    </row>
    <row r="2155" spans="1:13">
      <c r="A2155" s="29" t="s">
        <v>25</v>
      </c>
      <c r="B2155" s="4"/>
      <c r="C2155" s="4"/>
      <c r="D2155" s="4"/>
      <c r="E2155" s="4"/>
      <c r="F2155" s="6"/>
      <c r="G2155" s="4"/>
      <c r="H2155" s="30"/>
      <c r="J2155" s="14"/>
      <c r="K2155" s="95">
        <v>3.38</v>
      </c>
      <c r="L2155" s="96"/>
      <c r="M2155" s="20">
        <f>K2155*I2142*12</f>
        <v>14786.148000000001</v>
      </c>
    </row>
    <row r="2156" spans="1:13">
      <c r="A2156" s="29" t="s">
        <v>26</v>
      </c>
      <c r="B2156" s="4"/>
      <c r="C2156" s="4"/>
      <c r="D2156" s="4"/>
      <c r="E2156" s="4"/>
      <c r="F2156" s="6"/>
      <c r="G2156" s="4"/>
      <c r="H2156" s="30"/>
      <c r="J2156" s="14"/>
      <c r="L2156" s="14"/>
      <c r="M2156" s="20"/>
    </row>
    <row r="2157" spans="1:13">
      <c r="A2157" s="31" t="s">
        <v>27</v>
      </c>
      <c r="B2157" s="10"/>
      <c r="C2157" s="10"/>
      <c r="D2157" s="10"/>
      <c r="E2157" s="10"/>
      <c r="F2157" s="10"/>
      <c r="G2157" s="10"/>
      <c r="H2157" s="32"/>
      <c r="I2157" s="9"/>
      <c r="J2157" s="16"/>
      <c r="K2157" s="9"/>
      <c r="L2157" s="16"/>
      <c r="M2157" s="22"/>
    </row>
    <row r="2158" spans="1:13" ht="15.75">
      <c r="A2158" s="65" t="s">
        <v>81</v>
      </c>
      <c r="B2158" s="66"/>
      <c r="C2158" s="66"/>
      <c r="D2158" s="66"/>
      <c r="E2158" s="66"/>
      <c r="F2158" s="66"/>
      <c r="G2158" s="66"/>
      <c r="H2158" s="67"/>
      <c r="I2158" s="11"/>
      <c r="J2158" s="23"/>
      <c r="K2158" s="63">
        <v>2.2400000000000002</v>
      </c>
      <c r="L2158" s="64"/>
      <c r="M2158" s="12">
        <f>K2158*12*I2142</f>
        <v>9799.1040000000012</v>
      </c>
    </row>
    <row r="2159" spans="1:13">
      <c r="A2159" s="110" t="s">
        <v>82</v>
      </c>
      <c r="B2159" s="111"/>
      <c r="C2159" s="111"/>
      <c r="D2159" s="111"/>
      <c r="E2159" s="111"/>
      <c r="F2159" s="111"/>
      <c r="G2159" s="111"/>
      <c r="H2159" s="112"/>
      <c r="I2159" s="2" t="s">
        <v>28</v>
      </c>
      <c r="J2159" s="14"/>
      <c r="K2159" s="2"/>
      <c r="L2159" s="14"/>
      <c r="M2159" s="20"/>
    </row>
    <row r="2160" spans="1:13">
      <c r="A2160" s="13"/>
      <c r="B2160" s="2"/>
      <c r="C2160" s="2"/>
      <c r="D2160" s="2"/>
      <c r="E2160" s="2"/>
      <c r="F2160" s="2"/>
      <c r="G2160" s="2"/>
      <c r="H2160" s="14"/>
      <c r="I2160" s="2" t="s">
        <v>29</v>
      </c>
      <c r="J2160" s="14"/>
      <c r="K2160" s="2"/>
      <c r="L2160" s="14"/>
      <c r="M2160" s="20"/>
    </row>
    <row r="2161" spans="1:13">
      <c r="A2161" s="13"/>
      <c r="B2161" s="2"/>
      <c r="C2161" s="2"/>
      <c r="D2161" s="2"/>
      <c r="E2161" s="2"/>
      <c r="F2161" s="2"/>
      <c r="G2161" s="2"/>
      <c r="H2161" s="14"/>
      <c r="I2161" s="2" t="s">
        <v>30</v>
      </c>
      <c r="J2161" s="14"/>
      <c r="K2161" s="88">
        <v>1.1200000000000001</v>
      </c>
      <c r="L2161" s="89"/>
      <c r="M2161" s="20">
        <f>K2161*12*I2142</f>
        <v>4899.5520000000006</v>
      </c>
    </row>
    <row r="2162" spans="1:13">
      <c r="A2162" s="13"/>
      <c r="B2162" s="2"/>
      <c r="C2162" s="2"/>
      <c r="D2162" s="2"/>
      <c r="E2162" s="2"/>
      <c r="F2162" s="2"/>
      <c r="G2162" s="2"/>
      <c r="H2162" s="14"/>
      <c r="I2162" s="2" t="s">
        <v>31</v>
      </c>
      <c r="J2162" s="14"/>
      <c r="K2162" s="2"/>
      <c r="L2162" s="14"/>
      <c r="M2162" s="20"/>
    </row>
    <row r="2163" spans="1:13">
      <c r="A2163" s="15"/>
      <c r="B2163" s="9"/>
      <c r="C2163" s="9"/>
      <c r="D2163" s="9"/>
      <c r="E2163" s="9"/>
      <c r="F2163" s="9"/>
      <c r="G2163" s="9"/>
      <c r="H2163" s="16"/>
      <c r="I2163" s="9" t="s">
        <v>32</v>
      </c>
      <c r="J2163" s="16"/>
      <c r="K2163" s="9"/>
      <c r="L2163" s="16"/>
      <c r="M2163" s="22"/>
    </row>
    <row r="2164" spans="1:13">
      <c r="A2164" s="113" t="s">
        <v>83</v>
      </c>
      <c r="B2164" s="114"/>
      <c r="C2164" s="114"/>
      <c r="D2164" s="114"/>
      <c r="E2164" s="114"/>
      <c r="F2164" s="114"/>
      <c r="G2164" s="114"/>
      <c r="H2164" s="115"/>
      <c r="I2164" s="43"/>
      <c r="J2164" s="14"/>
      <c r="K2164" s="116">
        <f>K2165+K2173</f>
        <v>1.59</v>
      </c>
      <c r="L2164" s="117"/>
      <c r="M2164" s="48">
        <f>M2165+M2173</f>
        <v>6955.6140000000005</v>
      </c>
    </row>
    <row r="2165" spans="1:13">
      <c r="A2165" s="92" t="s">
        <v>34</v>
      </c>
      <c r="B2165" s="93"/>
      <c r="C2165" s="93"/>
      <c r="D2165" s="93"/>
      <c r="E2165" s="93"/>
      <c r="F2165" s="93"/>
      <c r="G2165" s="93"/>
      <c r="H2165" s="94"/>
      <c r="J2165" s="14"/>
      <c r="K2165" s="88">
        <f>K2166+K2167+K2168+K2170+K2172</f>
        <v>0.93</v>
      </c>
      <c r="L2165" s="89"/>
      <c r="M2165" s="47">
        <f>M2166+M2167+M2168+M2170+M2172</f>
        <v>4068.3780000000002</v>
      </c>
    </row>
    <row r="2166" spans="1:13">
      <c r="A2166" s="13" t="s">
        <v>35</v>
      </c>
      <c r="H2166" s="14"/>
      <c r="I2166" t="s">
        <v>36</v>
      </c>
      <c r="J2166" s="14"/>
      <c r="K2166" s="95">
        <v>0.33</v>
      </c>
      <c r="L2166" s="96"/>
      <c r="M2166" s="20">
        <f>K2166*12*I2142</f>
        <v>1443.6179999999999</v>
      </c>
    </row>
    <row r="2167" spans="1:13">
      <c r="A2167" s="13" t="s">
        <v>37</v>
      </c>
      <c r="H2167" s="14"/>
      <c r="I2167" t="s">
        <v>38</v>
      </c>
      <c r="J2167" s="14"/>
      <c r="K2167" s="95">
        <v>0.15</v>
      </c>
      <c r="L2167" s="96"/>
      <c r="M2167" s="20">
        <f>K2167*12*I2142</f>
        <v>656.18999999999994</v>
      </c>
    </row>
    <row r="2168" spans="1:13">
      <c r="A2168" s="13" t="s">
        <v>39</v>
      </c>
      <c r="H2168" s="14"/>
      <c r="I2168" t="s">
        <v>40</v>
      </c>
      <c r="J2168" s="14"/>
      <c r="K2168" s="95">
        <v>7.0000000000000007E-2</v>
      </c>
      <c r="L2168" s="96"/>
      <c r="M2168" s="20">
        <f>K2168*12*I2142</f>
        <v>306.22200000000004</v>
      </c>
    </row>
    <row r="2169" spans="1:13">
      <c r="A2169" s="13" t="s">
        <v>41</v>
      </c>
      <c r="H2169" s="14"/>
      <c r="J2169" s="14"/>
      <c r="L2169" s="14"/>
      <c r="M2169" s="20"/>
    </row>
    <row r="2170" spans="1:13">
      <c r="A2170" s="13" t="s">
        <v>42</v>
      </c>
      <c r="H2170" s="14"/>
      <c r="I2170" t="s">
        <v>43</v>
      </c>
      <c r="J2170" s="14"/>
      <c r="K2170" s="95">
        <v>0.35</v>
      </c>
      <c r="L2170" s="96"/>
      <c r="M2170" s="20">
        <f>K2170*12*I2142</f>
        <v>1531.11</v>
      </c>
    </row>
    <row r="2171" spans="1:13">
      <c r="A2171" s="13" t="s">
        <v>44</v>
      </c>
      <c r="H2171" s="14"/>
      <c r="I2171" t="s">
        <v>45</v>
      </c>
      <c r="J2171" s="14"/>
      <c r="L2171" s="14"/>
      <c r="M2171" s="20"/>
    </row>
    <row r="2172" spans="1:13">
      <c r="A2172" s="13" t="s">
        <v>46</v>
      </c>
      <c r="H2172" s="14"/>
      <c r="I2172" t="s">
        <v>47</v>
      </c>
      <c r="J2172" s="14"/>
      <c r="K2172" s="95">
        <v>0.03</v>
      </c>
      <c r="L2172" s="96"/>
      <c r="M2172" s="20">
        <f>K2172*12*I2142</f>
        <v>131.238</v>
      </c>
    </row>
    <row r="2173" spans="1:13">
      <c r="A2173" s="92" t="s">
        <v>48</v>
      </c>
      <c r="B2173" s="93"/>
      <c r="C2173" s="93"/>
      <c r="D2173" s="93"/>
      <c r="E2173" s="93"/>
      <c r="F2173" s="93"/>
      <c r="G2173" s="93"/>
      <c r="H2173" s="94"/>
      <c r="J2173" s="14"/>
      <c r="K2173" s="88">
        <f>K2174+K2175+K2176+K2177</f>
        <v>0.66</v>
      </c>
      <c r="L2173" s="89"/>
      <c r="M2173" s="47">
        <f>M2174+M2175+M2176+M2177</f>
        <v>2887.2360000000003</v>
      </c>
    </row>
    <row r="2174" spans="1:13">
      <c r="A2174" s="13" t="s">
        <v>49</v>
      </c>
      <c r="H2174" s="14"/>
      <c r="I2174" t="s">
        <v>40</v>
      </c>
      <c r="J2174" s="14"/>
      <c r="K2174" s="95">
        <v>0.19</v>
      </c>
      <c r="L2174" s="96"/>
      <c r="M2174" s="20">
        <f>K2174*12*I2142</f>
        <v>831.17400000000009</v>
      </c>
    </row>
    <row r="2175" spans="1:13">
      <c r="A2175" s="13" t="s">
        <v>50</v>
      </c>
      <c r="H2175" s="14"/>
      <c r="I2175" t="s">
        <v>51</v>
      </c>
      <c r="J2175" s="14"/>
      <c r="K2175" s="95">
        <v>0.05</v>
      </c>
      <c r="L2175" s="96"/>
      <c r="M2175" s="20">
        <f>K2175*12*I2142</f>
        <v>218.73000000000005</v>
      </c>
    </row>
    <row r="2176" spans="1:13">
      <c r="A2176" s="13" t="s">
        <v>52</v>
      </c>
      <c r="H2176" s="14"/>
      <c r="I2176" t="s">
        <v>33</v>
      </c>
      <c r="J2176" s="14"/>
      <c r="K2176" s="95">
        <v>0.39</v>
      </c>
      <c r="L2176" s="96"/>
      <c r="M2176" s="20">
        <f>K2176*12*I2142</f>
        <v>1706.0940000000001</v>
      </c>
    </row>
    <row r="2177" spans="1:13">
      <c r="A2177" s="13" t="s">
        <v>53</v>
      </c>
      <c r="H2177" s="14"/>
      <c r="I2177" t="s">
        <v>40</v>
      </c>
      <c r="J2177" s="14"/>
      <c r="K2177" s="97">
        <v>0.03</v>
      </c>
      <c r="L2177" s="98"/>
      <c r="M2177" s="22">
        <f>K2177*12*I2142</f>
        <v>131.238</v>
      </c>
    </row>
    <row r="2178" spans="1:13" ht="15.75">
      <c r="A2178" s="65" t="s">
        <v>84</v>
      </c>
      <c r="B2178" s="66"/>
      <c r="C2178" s="66"/>
      <c r="D2178" s="66"/>
      <c r="E2178" s="66"/>
      <c r="F2178" s="66"/>
      <c r="G2178" s="66"/>
      <c r="H2178" s="67"/>
      <c r="I2178" s="11"/>
      <c r="J2178" s="23"/>
      <c r="K2178" s="68">
        <f>K2179+K2180+K2182+K2184+K2185</f>
        <v>0.53</v>
      </c>
      <c r="L2178" s="69"/>
      <c r="M2178" s="49">
        <f>M2179+M2180+M2182+M2184+M2185</f>
        <v>2318.5379999999996</v>
      </c>
    </row>
    <row r="2179" spans="1:13">
      <c r="A2179" s="33" t="s">
        <v>54</v>
      </c>
      <c r="B2179" s="7"/>
      <c r="C2179" s="1"/>
      <c r="D2179" s="1"/>
      <c r="E2179" s="1"/>
      <c r="F2179" s="1"/>
      <c r="G2179" s="1"/>
      <c r="H2179" s="14"/>
      <c r="I2179" s="75" t="s">
        <v>55</v>
      </c>
      <c r="J2179" s="76"/>
      <c r="K2179" s="99">
        <v>0.37</v>
      </c>
      <c r="L2179" s="100"/>
      <c r="M2179" s="20">
        <f>K2179*12*I2142</f>
        <v>1618.6019999999999</v>
      </c>
    </row>
    <row r="2180" spans="1:13">
      <c r="A2180" s="33" t="s">
        <v>56</v>
      </c>
      <c r="B2180" s="7"/>
      <c r="C2180" s="1"/>
      <c r="D2180" s="1"/>
      <c r="E2180" s="1"/>
      <c r="F2180" s="1"/>
      <c r="G2180" s="1"/>
      <c r="H2180" s="14"/>
      <c r="I2180" s="75" t="s">
        <v>57</v>
      </c>
      <c r="J2180" s="76"/>
      <c r="K2180" s="77">
        <v>0.06</v>
      </c>
      <c r="L2180" s="78"/>
      <c r="M2180" s="20">
        <f>K2180*12*I2142</f>
        <v>262.476</v>
      </c>
    </row>
    <row r="2181" spans="1:13">
      <c r="A2181" s="33" t="s">
        <v>58</v>
      </c>
      <c r="B2181" s="7"/>
      <c r="C2181" s="1"/>
      <c r="D2181" s="1"/>
      <c r="E2181" s="1"/>
      <c r="F2181" s="1"/>
      <c r="G2181" s="1"/>
      <c r="H2181" s="14"/>
      <c r="I2181" s="36"/>
      <c r="J2181" s="27"/>
      <c r="K2181" s="34"/>
      <c r="L2181" s="55"/>
      <c r="M2181" s="20"/>
    </row>
    <row r="2182" spans="1:13">
      <c r="A2182" s="33" t="s">
        <v>59</v>
      </c>
      <c r="B2182" s="7"/>
      <c r="C2182" s="1"/>
      <c r="D2182" s="1"/>
      <c r="E2182" s="1"/>
      <c r="F2182" s="1"/>
      <c r="G2182" s="1"/>
      <c r="H2182" s="14"/>
      <c r="I2182" s="75" t="s">
        <v>60</v>
      </c>
      <c r="J2182" s="76"/>
      <c r="K2182" s="77">
        <v>0.04</v>
      </c>
      <c r="L2182" s="78"/>
      <c r="M2182" s="20">
        <f>K2182*12*I2142</f>
        <v>174.98400000000001</v>
      </c>
    </row>
    <row r="2183" spans="1:13">
      <c r="A2183" s="33" t="s">
        <v>61</v>
      </c>
      <c r="B2183" s="7"/>
      <c r="C2183" s="1"/>
      <c r="D2183" s="1"/>
      <c r="E2183" s="1"/>
      <c r="F2183" s="1"/>
      <c r="G2183" s="1"/>
      <c r="H2183" s="14"/>
      <c r="I2183" s="36"/>
      <c r="J2183" s="27"/>
      <c r="K2183" s="34"/>
      <c r="L2183" s="55"/>
      <c r="M2183" s="20"/>
    </row>
    <row r="2184" spans="1:13">
      <c r="A2184" s="33" t="s">
        <v>62</v>
      </c>
      <c r="B2184" s="7"/>
      <c r="C2184" s="1"/>
      <c r="D2184" s="1"/>
      <c r="E2184" s="1"/>
      <c r="F2184" s="1"/>
      <c r="G2184" s="1"/>
      <c r="H2184" s="14"/>
      <c r="I2184" s="75" t="s">
        <v>63</v>
      </c>
      <c r="J2184" s="76"/>
      <c r="K2184" s="77">
        <v>0.03</v>
      </c>
      <c r="L2184" s="78"/>
      <c r="M2184" s="20">
        <f>K2184*12*I2142</f>
        <v>131.238</v>
      </c>
    </row>
    <row r="2185" spans="1:13">
      <c r="A2185" s="42" t="s">
        <v>64</v>
      </c>
      <c r="B2185" s="7"/>
      <c r="C2185" s="1"/>
      <c r="D2185" s="1"/>
      <c r="E2185" s="1"/>
      <c r="F2185" s="1"/>
      <c r="G2185" s="1"/>
      <c r="H2185" s="14"/>
      <c r="I2185" s="75" t="s">
        <v>63</v>
      </c>
      <c r="J2185" s="76"/>
      <c r="K2185" s="79">
        <v>0.03</v>
      </c>
      <c r="L2185" s="80"/>
      <c r="M2185" s="22">
        <f>K2185*12*I2142</f>
        <v>131.238</v>
      </c>
    </row>
    <row r="2186" spans="1:13" ht="15.75">
      <c r="A2186" s="65" t="s">
        <v>0</v>
      </c>
      <c r="B2186" s="66"/>
      <c r="C2186" s="66"/>
      <c r="D2186" s="66"/>
      <c r="E2186" s="66"/>
      <c r="F2186" s="66"/>
      <c r="G2186" s="66"/>
      <c r="H2186" s="67"/>
      <c r="I2186" s="11" t="s">
        <v>65</v>
      </c>
      <c r="J2186" s="23"/>
      <c r="K2186" s="81">
        <v>0.15</v>
      </c>
      <c r="L2186" s="82"/>
      <c r="M2186" s="49">
        <f>K2186*12*I2142</f>
        <v>656.18999999999994</v>
      </c>
    </row>
    <row r="2187" spans="1:13" ht="15.75">
      <c r="A2187" s="83" t="s">
        <v>85</v>
      </c>
      <c r="B2187" s="84"/>
      <c r="C2187" s="84"/>
      <c r="D2187" s="84"/>
      <c r="E2187" s="84"/>
      <c r="F2187" s="84"/>
      <c r="G2187" s="84"/>
      <c r="H2187" s="85"/>
      <c r="J2187" s="14"/>
      <c r="K2187" s="86"/>
      <c r="L2187" s="87"/>
      <c r="M2187" s="20"/>
    </row>
    <row r="2188" spans="1:13">
      <c r="A2188" s="13" t="s">
        <v>67</v>
      </c>
      <c r="D2188" s="5"/>
      <c r="H2188" s="14"/>
      <c r="J2188" s="14"/>
      <c r="K2188" s="37"/>
      <c r="L2188" s="38"/>
      <c r="M2188" s="20"/>
    </row>
    <row r="2189" spans="1:13">
      <c r="A2189" s="13" t="s">
        <v>68</v>
      </c>
      <c r="D2189" s="5"/>
      <c r="H2189" s="14"/>
      <c r="J2189" s="14"/>
      <c r="K2189" s="37"/>
      <c r="L2189" s="38"/>
      <c r="M2189" s="20"/>
    </row>
    <row r="2190" spans="1:13">
      <c r="A2190" s="13" t="s">
        <v>69</v>
      </c>
      <c r="D2190" s="5"/>
      <c r="H2190" s="14"/>
      <c r="J2190" s="14"/>
      <c r="K2190" s="37"/>
      <c r="L2190" s="38"/>
      <c r="M2190" s="20"/>
    </row>
    <row r="2191" spans="1:13">
      <c r="A2191" s="13" t="s">
        <v>70</v>
      </c>
      <c r="D2191" s="5"/>
      <c r="F2191" s="3"/>
      <c r="H2191" s="14"/>
      <c r="J2191" s="14"/>
      <c r="K2191" s="37"/>
      <c r="L2191" s="38"/>
      <c r="M2191" s="20"/>
    </row>
    <row r="2192" spans="1:13">
      <c r="A2192" s="13" t="s">
        <v>71</v>
      </c>
      <c r="H2192" s="14"/>
      <c r="J2192" s="14"/>
      <c r="K2192" s="88">
        <v>2.87</v>
      </c>
      <c r="L2192" s="89"/>
      <c r="M2192" s="47">
        <f>K2192*12*I2142</f>
        <v>12555.101999999999</v>
      </c>
    </row>
    <row r="2193" spans="1:13">
      <c r="A2193" s="13" t="s">
        <v>72</v>
      </c>
      <c r="H2193" s="14"/>
      <c r="J2193" s="14"/>
      <c r="L2193" s="14"/>
      <c r="M2193" s="20"/>
    </row>
    <row r="2194" spans="1:13">
      <c r="A2194" s="13" t="s">
        <v>73</v>
      </c>
      <c r="H2194" s="14"/>
      <c r="J2194" s="14"/>
      <c r="L2194" s="14"/>
      <c r="M2194" s="20"/>
    </row>
    <row r="2195" spans="1:13">
      <c r="A2195" s="15" t="s">
        <v>74</v>
      </c>
      <c r="B2195" s="9"/>
      <c r="C2195" s="9"/>
      <c r="D2195" s="9"/>
      <c r="E2195" s="9"/>
      <c r="F2195" s="9"/>
      <c r="G2195" s="9"/>
      <c r="H2195" s="16"/>
      <c r="I2195" s="9"/>
      <c r="J2195" s="16"/>
      <c r="K2195" s="9"/>
      <c r="L2195" s="16"/>
      <c r="M2195" s="22"/>
    </row>
    <row r="2196" spans="1:13">
      <c r="A2196" s="70" t="s">
        <v>66</v>
      </c>
      <c r="B2196" s="71"/>
      <c r="C2196" s="71"/>
      <c r="D2196" s="71"/>
      <c r="E2196" s="71"/>
      <c r="F2196" s="71"/>
      <c r="G2196" s="71"/>
      <c r="H2196" s="72"/>
      <c r="J2196" s="25"/>
      <c r="K2196" s="68">
        <f>K2148+K2155+K2161+K2164+K2186+K2178+K2192+K2158</f>
        <v>16</v>
      </c>
      <c r="L2196" s="69"/>
      <c r="M2196" s="22">
        <f>M2142+M2158+M2161+M2164+M2178+M2186+M2192</f>
        <v>69993.600000000006</v>
      </c>
    </row>
    <row r="2197" spans="1:13">
      <c r="A2197" s="70" t="s">
        <v>4</v>
      </c>
      <c r="B2197" s="71"/>
      <c r="C2197" s="71"/>
      <c r="D2197" s="71"/>
      <c r="E2197" s="71"/>
      <c r="F2197" s="71"/>
      <c r="G2197" s="71"/>
      <c r="H2197" s="72"/>
      <c r="I2197" s="11"/>
      <c r="J2197" s="24"/>
      <c r="K2197" s="90">
        <v>23.19</v>
      </c>
      <c r="L2197" s="91"/>
      <c r="M2197" s="22">
        <f>K2197*12*I2142</f>
        <v>101446.97400000002</v>
      </c>
    </row>
    <row r="2198" spans="1:13" ht="15.75">
      <c r="A2198" s="65" t="s">
        <v>77</v>
      </c>
      <c r="B2198" s="66"/>
      <c r="C2198" s="66"/>
      <c r="D2198" s="66"/>
      <c r="E2198" s="66"/>
      <c r="F2198" s="66"/>
      <c r="G2198" s="66"/>
      <c r="H2198" s="67"/>
      <c r="I2198" s="11"/>
      <c r="J2198" s="23"/>
      <c r="K2198" s="68">
        <v>3.15</v>
      </c>
      <c r="L2198" s="69"/>
      <c r="M2198" s="22">
        <f>K2198*12*I2142</f>
        <v>13779.99</v>
      </c>
    </row>
    <row r="2199" spans="1:13" ht="15.75">
      <c r="A2199" s="65" t="s">
        <v>78</v>
      </c>
      <c r="B2199" s="66"/>
      <c r="C2199" s="66"/>
      <c r="D2199" s="66"/>
      <c r="E2199" s="66"/>
      <c r="F2199" s="66"/>
      <c r="G2199" s="66"/>
      <c r="H2199" s="67"/>
      <c r="I2199" s="11"/>
      <c r="J2199" s="23"/>
      <c r="K2199" s="68">
        <v>0.99</v>
      </c>
      <c r="L2199" s="69"/>
      <c r="M2199" s="22">
        <f>K2199*12*I2142</f>
        <v>4330.8539999999994</v>
      </c>
    </row>
    <row r="2200" spans="1:13">
      <c r="A2200" s="70" t="s">
        <v>2</v>
      </c>
      <c r="B2200" s="71"/>
      <c r="C2200" s="71"/>
      <c r="D2200" s="71"/>
      <c r="E2200" s="71"/>
      <c r="F2200" s="71"/>
      <c r="G2200" s="71"/>
      <c r="H2200" s="72"/>
      <c r="I2200" s="11"/>
      <c r="J2200" s="23"/>
      <c r="K2200" s="73">
        <v>1.29</v>
      </c>
      <c r="L2200" s="74"/>
      <c r="M2200" s="22">
        <f>K2200*12*I2142</f>
        <v>5643.2340000000004</v>
      </c>
    </row>
    <row r="2201" spans="1:13">
      <c r="A2201" s="70" t="s">
        <v>75</v>
      </c>
      <c r="B2201" s="71"/>
      <c r="C2201" s="71"/>
      <c r="D2201" s="71"/>
      <c r="E2201" s="71"/>
      <c r="F2201" s="71"/>
      <c r="G2201" s="71"/>
      <c r="H2201" s="72"/>
      <c r="I2201" s="11"/>
      <c r="J2201" s="24"/>
      <c r="K2201" s="68">
        <f>K2196+K2198+K2199+K2200+K2197</f>
        <v>44.62</v>
      </c>
      <c r="L2201" s="69"/>
      <c r="M2201" s="22">
        <f>M2196+M2197+M2198+M2199+M2200</f>
        <v>195194.652</v>
      </c>
    </row>
    <row r="2203" spans="1:13">
      <c r="A2203" s="101" t="s">
        <v>7</v>
      </c>
      <c r="B2203" s="101"/>
      <c r="C2203" s="101"/>
      <c r="D2203" s="101"/>
      <c r="E2203" s="101"/>
      <c r="F2203" s="101"/>
      <c r="G2203" s="101"/>
      <c r="H2203" s="101"/>
      <c r="I2203" s="101"/>
      <c r="J2203" s="101"/>
      <c r="K2203" s="101"/>
      <c r="L2203" s="101"/>
    </row>
    <row r="2204" spans="1:13">
      <c r="A2204" s="102" t="s">
        <v>76</v>
      </c>
      <c r="B2204" s="102"/>
      <c r="C2204" s="102"/>
      <c r="D2204" s="102"/>
      <c r="E2204" s="102"/>
      <c r="F2204" s="102"/>
      <c r="G2204" s="102"/>
      <c r="H2204" s="102"/>
      <c r="I2204" s="102"/>
      <c r="J2204" s="102"/>
      <c r="K2204" s="102"/>
      <c r="L2204" s="102"/>
      <c r="M2204" s="102"/>
    </row>
    <row r="2205" spans="1:13">
      <c r="A2205" s="103" t="s">
        <v>123</v>
      </c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</row>
    <row r="2206" spans="1:13">
      <c r="A2206" s="17"/>
      <c r="B2206" s="19"/>
      <c r="C2206" s="19" t="s">
        <v>8</v>
      </c>
      <c r="D2206" s="19"/>
      <c r="E2206" s="19"/>
      <c r="F2206" s="19"/>
      <c r="G2206" s="19"/>
      <c r="H2206" s="18"/>
      <c r="I2206" s="19" t="s">
        <v>9</v>
      </c>
      <c r="J2206" s="18"/>
      <c r="K2206" s="39" t="s">
        <v>10</v>
      </c>
      <c r="L2206" s="40"/>
      <c r="M2206" s="21"/>
    </row>
    <row r="2207" spans="1:13">
      <c r="A2207" s="13"/>
      <c r="B2207" s="2"/>
      <c r="C2207" s="2"/>
      <c r="D2207" s="2"/>
      <c r="E2207" s="2"/>
      <c r="F2207" s="2"/>
      <c r="G2207" s="2"/>
      <c r="H2207" s="14"/>
      <c r="I2207" s="2"/>
      <c r="J2207" s="14"/>
      <c r="K2207" s="26" t="s">
        <v>11</v>
      </c>
      <c r="L2207" s="27"/>
      <c r="M2207" s="45" t="s">
        <v>1</v>
      </c>
    </row>
    <row r="2208" spans="1:13">
      <c r="A2208" s="15"/>
      <c r="B2208" s="9"/>
      <c r="C2208" s="9"/>
      <c r="D2208" s="9"/>
      <c r="E2208" s="9"/>
      <c r="F2208" s="9"/>
      <c r="G2208" s="9"/>
      <c r="H2208" s="16"/>
      <c r="I2208" s="104" t="s">
        <v>87</v>
      </c>
      <c r="J2208" s="105"/>
      <c r="K2208" s="9" t="s">
        <v>12</v>
      </c>
      <c r="L2208" s="16"/>
      <c r="M2208" s="46" t="s">
        <v>86</v>
      </c>
    </row>
    <row r="2209" spans="1:13">
      <c r="A2209" s="70" t="s">
        <v>80</v>
      </c>
      <c r="B2209" s="71"/>
      <c r="C2209" s="71"/>
      <c r="D2209" s="71"/>
      <c r="E2209" s="71"/>
      <c r="F2209" s="71"/>
      <c r="G2209" s="71"/>
      <c r="H2209" s="72"/>
      <c r="I2209" s="106">
        <v>360.8</v>
      </c>
      <c r="J2209" s="107"/>
      <c r="K2209" s="108">
        <f>K2215+K2222</f>
        <v>7.5</v>
      </c>
      <c r="L2209" s="109"/>
      <c r="M2209" s="22">
        <f>M2215+M2222</f>
        <v>32472</v>
      </c>
    </row>
    <row r="2210" spans="1:13">
      <c r="A2210" s="28" t="s">
        <v>13</v>
      </c>
      <c r="F2210" s="2"/>
      <c r="H2210" s="14"/>
      <c r="J2210" s="14"/>
      <c r="L2210" s="14"/>
      <c r="M2210" s="20"/>
    </row>
    <row r="2211" spans="1:13">
      <c r="A2211" s="28" t="s">
        <v>14</v>
      </c>
      <c r="F2211" s="2"/>
      <c r="H2211" s="14"/>
      <c r="J2211" s="14"/>
      <c r="L2211" s="14"/>
      <c r="M2211" s="20"/>
    </row>
    <row r="2212" spans="1:13">
      <c r="A2212" s="29" t="s">
        <v>15</v>
      </c>
      <c r="B2212" s="4"/>
      <c r="C2212" s="4"/>
      <c r="D2212" s="4"/>
      <c r="E2212" s="4"/>
      <c r="F2212" s="6"/>
      <c r="G2212" s="4"/>
      <c r="H2212" s="30"/>
      <c r="J2212" s="14"/>
      <c r="L2212" s="14"/>
      <c r="M2212" s="20"/>
    </row>
    <row r="2213" spans="1:13">
      <c r="A2213" s="29" t="s">
        <v>16</v>
      </c>
      <c r="B2213" s="4"/>
      <c r="C2213" s="4"/>
      <c r="D2213" s="4"/>
      <c r="E2213" s="4"/>
      <c r="F2213" s="6"/>
      <c r="G2213" s="4"/>
      <c r="H2213" s="30"/>
      <c r="J2213" s="14"/>
      <c r="L2213" s="14"/>
      <c r="M2213" s="20"/>
    </row>
    <row r="2214" spans="1:13">
      <c r="A2214" s="29" t="s">
        <v>17</v>
      </c>
      <c r="B2214" s="4"/>
      <c r="C2214" s="4"/>
      <c r="D2214" s="4"/>
      <c r="E2214" s="4"/>
      <c r="F2214" s="6"/>
      <c r="G2214" s="4"/>
      <c r="H2214" s="30"/>
      <c r="J2214" s="14"/>
      <c r="L2214" s="14"/>
      <c r="M2214" s="20"/>
    </row>
    <row r="2215" spans="1:13">
      <c r="A2215" s="29" t="s">
        <v>18</v>
      </c>
      <c r="B2215" s="4"/>
      <c r="C2215" s="4"/>
      <c r="D2215" s="4"/>
      <c r="E2215" s="4"/>
      <c r="F2215" s="6"/>
      <c r="G2215" s="4"/>
      <c r="H2215" s="30"/>
      <c r="J2215" s="14"/>
      <c r="K2215" s="95">
        <v>4.12</v>
      </c>
      <c r="L2215" s="96"/>
      <c r="M2215" s="20">
        <f>K2215*I2209*12</f>
        <v>17837.952000000001</v>
      </c>
    </row>
    <row r="2216" spans="1:13">
      <c r="A2216" s="29" t="s">
        <v>19</v>
      </c>
      <c r="B2216" s="4"/>
      <c r="C2216" s="4"/>
      <c r="D2216" s="4"/>
      <c r="E2216" s="4"/>
      <c r="F2216" s="6"/>
      <c r="G2216" s="4"/>
      <c r="H2216" s="30"/>
      <c r="J2216" s="14"/>
      <c r="L2216" s="14"/>
      <c r="M2216" s="20"/>
    </row>
    <row r="2217" spans="1:13">
      <c r="A2217" s="29" t="s">
        <v>20</v>
      </c>
      <c r="B2217" s="4"/>
      <c r="C2217" s="4"/>
      <c r="D2217" s="4"/>
      <c r="E2217" s="4"/>
      <c r="F2217" s="6"/>
      <c r="G2217" s="4"/>
      <c r="H2217" s="30"/>
      <c r="J2217" s="14"/>
      <c r="L2217" s="14"/>
      <c r="M2217" s="20"/>
    </row>
    <row r="2218" spans="1:13">
      <c r="A2218" s="29" t="s">
        <v>21</v>
      </c>
      <c r="B2218" s="4"/>
      <c r="C2218" s="4"/>
      <c r="D2218" s="4"/>
      <c r="E2218" s="4"/>
      <c r="F2218" s="6"/>
      <c r="G2218" s="4"/>
      <c r="H2218" s="30"/>
      <c r="J2218" s="14"/>
      <c r="L2218" s="14"/>
      <c r="M2218" s="20"/>
    </row>
    <row r="2219" spans="1:13">
      <c r="A2219" s="28" t="s">
        <v>22</v>
      </c>
      <c r="B2219" s="4"/>
      <c r="C2219" s="4"/>
      <c r="D2219" s="4"/>
      <c r="E2219" s="4"/>
      <c r="F2219" s="6"/>
      <c r="G2219" s="4"/>
      <c r="H2219" s="30"/>
      <c r="J2219" s="14"/>
      <c r="L2219" s="14"/>
      <c r="M2219" s="20"/>
    </row>
    <row r="2220" spans="1:13">
      <c r="A2220" s="29" t="s">
        <v>23</v>
      </c>
      <c r="B2220" s="4"/>
      <c r="C2220" s="4"/>
      <c r="D2220" s="4"/>
      <c r="E2220" s="4"/>
      <c r="F2220" s="6"/>
      <c r="G2220" s="4"/>
      <c r="H2220" s="30"/>
      <c r="J2220" s="14"/>
      <c r="L2220" s="14"/>
      <c r="M2220" s="20"/>
    </row>
    <row r="2221" spans="1:13">
      <c r="A2221" s="29" t="s">
        <v>24</v>
      </c>
      <c r="B2221" s="4"/>
      <c r="C2221" s="4"/>
      <c r="D2221" s="4"/>
      <c r="E2221" s="4"/>
      <c r="F2221" s="6"/>
      <c r="G2221" s="4"/>
      <c r="H2221" s="30"/>
      <c r="J2221" s="14"/>
      <c r="L2221" s="14"/>
      <c r="M2221" s="20"/>
    </row>
    <row r="2222" spans="1:13">
      <c r="A2222" s="29" t="s">
        <v>25</v>
      </c>
      <c r="B2222" s="4"/>
      <c r="C2222" s="4"/>
      <c r="D2222" s="4"/>
      <c r="E2222" s="4"/>
      <c r="F2222" s="6"/>
      <c r="G2222" s="4"/>
      <c r="H2222" s="30"/>
      <c r="J2222" s="14"/>
      <c r="K2222" s="95">
        <v>3.38</v>
      </c>
      <c r="L2222" s="96"/>
      <c r="M2222" s="20">
        <f>K2222*I2209*12</f>
        <v>14634.047999999999</v>
      </c>
    </row>
    <row r="2223" spans="1:13">
      <c r="A2223" s="29" t="s">
        <v>26</v>
      </c>
      <c r="B2223" s="4"/>
      <c r="C2223" s="4"/>
      <c r="D2223" s="4"/>
      <c r="E2223" s="4"/>
      <c r="F2223" s="6"/>
      <c r="G2223" s="4"/>
      <c r="H2223" s="30"/>
      <c r="J2223" s="14"/>
      <c r="L2223" s="14"/>
      <c r="M2223" s="20"/>
    </row>
    <row r="2224" spans="1:13">
      <c r="A2224" s="31" t="s">
        <v>27</v>
      </c>
      <c r="B2224" s="10"/>
      <c r="C2224" s="10"/>
      <c r="D2224" s="10"/>
      <c r="E2224" s="10"/>
      <c r="F2224" s="10"/>
      <c r="G2224" s="10"/>
      <c r="H2224" s="32"/>
      <c r="I2224" s="9"/>
      <c r="J2224" s="16"/>
      <c r="K2224" s="9"/>
      <c r="L2224" s="16"/>
      <c r="M2224" s="22"/>
    </row>
    <row r="2225" spans="1:13" ht="15.75">
      <c r="A2225" s="65" t="s">
        <v>81</v>
      </c>
      <c r="B2225" s="66"/>
      <c r="C2225" s="66"/>
      <c r="D2225" s="66"/>
      <c r="E2225" s="66"/>
      <c r="F2225" s="66"/>
      <c r="G2225" s="66"/>
      <c r="H2225" s="67"/>
      <c r="I2225" s="11"/>
      <c r="J2225" s="23"/>
      <c r="K2225" s="63">
        <v>2.2400000000000002</v>
      </c>
      <c r="L2225" s="64"/>
      <c r="M2225" s="12">
        <f>K2225*12*I2209</f>
        <v>9698.3040000000019</v>
      </c>
    </row>
    <row r="2226" spans="1:13">
      <c r="A2226" s="110" t="s">
        <v>82</v>
      </c>
      <c r="B2226" s="111"/>
      <c r="C2226" s="111"/>
      <c r="D2226" s="111"/>
      <c r="E2226" s="111"/>
      <c r="F2226" s="111"/>
      <c r="G2226" s="111"/>
      <c r="H2226" s="112"/>
      <c r="I2226" s="2" t="s">
        <v>28</v>
      </c>
      <c r="J2226" s="14"/>
      <c r="K2226" s="2"/>
      <c r="L2226" s="14"/>
      <c r="M2226" s="20"/>
    </row>
    <row r="2227" spans="1:13">
      <c r="A2227" s="13"/>
      <c r="B2227" s="2"/>
      <c r="C2227" s="2"/>
      <c r="D2227" s="2"/>
      <c r="E2227" s="2"/>
      <c r="F2227" s="2"/>
      <c r="G2227" s="2"/>
      <c r="H2227" s="14"/>
      <c r="I2227" s="2" t="s">
        <v>29</v>
      </c>
      <c r="J2227" s="14"/>
      <c r="K2227" s="2"/>
      <c r="L2227" s="14"/>
      <c r="M2227" s="20"/>
    </row>
    <row r="2228" spans="1:13">
      <c r="A2228" s="13"/>
      <c r="B2228" s="2"/>
      <c r="C2228" s="2"/>
      <c r="D2228" s="2"/>
      <c r="E2228" s="2"/>
      <c r="F2228" s="2"/>
      <c r="G2228" s="2"/>
      <c r="H2228" s="14"/>
      <c r="I2228" s="2" t="s">
        <v>30</v>
      </c>
      <c r="J2228" s="14"/>
      <c r="K2228" s="88">
        <v>1.1200000000000001</v>
      </c>
      <c r="L2228" s="89"/>
      <c r="M2228" s="20">
        <f>K2228*12*I2209</f>
        <v>4849.152000000001</v>
      </c>
    </row>
    <row r="2229" spans="1:13">
      <c r="A2229" s="13"/>
      <c r="B2229" s="2"/>
      <c r="C2229" s="2"/>
      <c r="D2229" s="2"/>
      <c r="E2229" s="2"/>
      <c r="F2229" s="2"/>
      <c r="G2229" s="2"/>
      <c r="H2229" s="14"/>
      <c r="I2229" s="2" t="s">
        <v>31</v>
      </c>
      <c r="J2229" s="14"/>
      <c r="K2229" s="2"/>
      <c r="L2229" s="14"/>
      <c r="M2229" s="20"/>
    </row>
    <row r="2230" spans="1:13">
      <c r="A2230" s="15"/>
      <c r="B2230" s="9"/>
      <c r="C2230" s="9"/>
      <c r="D2230" s="9"/>
      <c r="E2230" s="9"/>
      <c r="F2230" s="9"/>
      <c r="G2230" s="9"/>
      <c r="H2230" s="16"/>
      <c r="I2230" s="9" t="s">
        <v>32</v>
      </c>
      <c r="J2230" s="16"/>
      <c r="K2230" s="9"/>
      <c r="L2230" s="16"/>
      <c r="M2230" s="22"/>
    </row>
    <row r="2231" spans="1:13">
      <c r="A2231" s="70" t="s">
        <v>5</v>
      </c>
      <c r="B2231" s="71"/>
      <c r="C2231" s="71"/>
      <c r="D2231" s="71"/>
      <c r="E2231" s="71"/>
      <c r="F2231" s="71"/>
      <c r="G2231" s="71"/>
      <c r="H2231" s="72"/>
      <c r="I2231" s="41" t="s">
        <v>33</v>
      </c>
      <c r="J2231" s="23"/>
      <c r="K2231" s="68">
        <v>0.35</v>
      </c>
      <c r="L2231" s="69"/>
      <c r="M2231" s="12">
        <f>K2231*12*I2209</f>
        <v>1515.36</v>
      </c>
    </row>
    <row r="2232" spans="1:13" ht="15.75">
      <c r="A2232" s="65" t="s">
        <v>84</v>
      </c>
      <c r="B2232" s="66"/>
      <c r="C2232" s="66"/>
      <c r="D2232" s="66"/>
      <c r="E2232" s="66"/>
      <c r="F2232" s="66"/>
      <c r="G2232" s="66"/>
      <c r="H2232" s="67"/>
      <c r="I2232" s="11"/>
      <c r="J2232" s="23"/>
      <c r="K2232" s="68">
        <f>K2233+K2234+K2236+K2238+K2239</f>
        <v>0.53</v>
      </c>
      <c r="L2232" s="69"/>
      <c r="M2232" s="49">
        <f>M2233+M2234+M2236+M2238+M2239</f>
        <v>2294.6879999999996</v>
      </c>
    </row>
    <row r="2233" spans="1:13">
      <c r="A2233" s="33" t="s">
        <v>54</v>
      </c>
      <c r="B2233" s="7"/>
      <c r="C2233" s="1"/>
      <c r="D2233" s="1"/>
      <c r="E2233" s="1"/>
      <c r="F2233" s="1"/>
      <c r="G2233" s="1"/>
      <c r="H2233" s="14"/>
      <c r="I2233" s="75" t="s">
        <v>55</v>
      </c>
      <c r="J2233" s="76"/>
      <c r="K2233" s="99">
        <v>0.37</v>
      </c>
      <c r="L2233" s="100"/>
      <c r="M2233" s="20">
        <f>K2233*12*I2209</f>
        <v>1601.9519999999998</v>
      </c>
    </row>
    <row r="2234" spans="1:13">
      <c r="A2234" s="33" t="s">
        <v>56</v>
      </c>
      <c r="B2234" s="7"/>
      <c r="C2234" s="1"/>
      <c r="D2234" s="1"/>
      <c r="E2234" s="1"/>
      <c r="F2234" s="1"/>
      <c r="G2234" s="1"/>
      <c r="H2234" s="14"/>
      <c r="I2234" s="75" t="s">
        <v>57</v>
      </c>
      <c r="J2234" s="76"/>
      <c r="K2234" s="77">
        <v>0.06</v>
      </c>
      <c r="L2234" s="78"/>
      <c r="M2234" s="20">
        <f>K2234*12*I2209</f>
        <v>259.77600000000001</v>
      </c>
    </row>
    <row r="2235" spans="1:13">
      <c r="A2235" s="33" t="s">
        <v>58</v>
      </c>
      <c r="B2235" s="7"/>
      <c r="C2235" s="1"/>
      <c r="D2235" s="1"/>
      <c r="E2235" s="1"/>
      <c r="F2235" s="1"/>
      <c r="G2235" s="1"/>
      <c r="H2235" s="14"/>
      <c r="I2235" s="36"/>
      <c r="J2235" s="27"/>
      <c r="K2235" s="34"/>
      <c r="L2235" s="55"/>
      <c r="M2235" s="20"/>
    </row>
    <row r="2236" spans="1:13">
      <c r="A2236" s="33" t="s">
        <v>59</v>
      </c>
      <c r="B2236" s="7"/>
      <c r="C2236" s="1"/>
      <c r="D2236" s="1"/>
      <c r="E2236" s="1"/>
      <c r="F2236" s="1"/>
      <c r="G2236" s="1"/>
      <c r="H2236" s="14"/>
      <c r="I2236" s="75" t="s">
        <v>60</v>
      </c>
      <c r="J2236" s="76"/>
      <c r="K2236" s="77">
        <v>0.04</v>
      </c>
      <c r="L2236" s="78"/>
      <c r="M2236" s="20">
        <f>K2236*12*I2209</f>
        <v>173.184</v>
      </c>
    </row>
    <row r="2237" spans="1:13">
      <c r="A2237" s="33" t="s">
        <v>61</v>
      </c>
      <c r="B2237" s="7"/>
      <c r="C2237" s="1"/>
      <c r="D2237" s="1"/>
      <c r="E2237" s="1"/>
      <c r="F2237" s="1"/>
      <c r="G2237" s="1"/>
      <c r="H2237" s="14"/>
      <c r="I2237" s="36"/>
      <c r="J2237" s="27"/>
      <c r="K2237" s="34"/>
      <c r="L2237" s="55"/>
      <c r="M2237" s="20"/>
    </row>
    <row r="2238" spans="1:13">
      <c r="A2238" s="33" t="s">
        <v>62</v>
      </c>
      <c r="B2238" s="7"/>
      <c r="C2238" s="1"/>
      <c r="D2238" s="1"/>
      <c r="E2238" s="1"/>
      <c r="F2238" s="1"/>
      <c r="G2238" s="1"/>
      <c r="H2238" s="14"/>
      <c r="I2238" s="75" t="s">
        <v>63</v>
      </c>
      <c r="J2238" s="76"/>
      <c r="K2238" s="77">
        <v>0.03</v>
      </c>
      <c r="L2238" s="78"/>
      <c r="M2238" s="20">
        <f>K2238*12*I2209</f>
        <v>129.88800000000001</v>
      </c>
    </row>
    <row r="2239" spans="1:13">
      <c r="A2239" s="42" t="s">
        <v>64</v>
      </c>
      <c r="B2239" s="7"/>
      <c r="C2239" s="1"/>
      <c r="D2239" s="1"/>
      <c r="E2239" s="1"/>
      <c r="F2239" s="1"/>
      <c r="G2239" s="1"/>
      <c r="H2239" s="14"/>
      <c r="I2239" s="75" t="s">
        <v>63</v>
      </c>
      <c r="J2239" s="76"/>
      <c r="K2239" s="79">
        <v>0.03</v>
      </c>
      <c r="L2239" s="80"/>
      <c r="M2239" s="22">
        <f>K2239*12*I2209</f>
        <v>129.88800000000001</v>
      </c>
    </row>
    <row r="2240" spans="1:13" ht="15.75">
      <c r="A2240" s="65" t="s">
        <v>0</v>
      </c>
      <c r="B2240" s="66"/>
      <c r="C2240" s="66"/>
      <c r="D2240" s="66"/>
      <c r="E2240" s="66"/>
      <c r="F2240" s="66"/>
      <c r="G2240" s="66"/>
      <c r="H2240" s="67"/>
      <c r="I2240" s="11" t="s">
        <v>65</v>
      </c>
      <c r="J2240" s="23"/>
      <c r="K2240" s="81">
        <v>0.15</v>
      </c>
      <c r="L2240" s="82"/>
      <c r="M2240" s="49">
        <f>K2240*12*I2209</f>
        <v>649.43999999999994</v>
      </c>
    </row>
    <row r="2241" spans="1:13" ht="15.75">
      <c r="A2241" s="83" t="s">
        <v>85</v>
      </c>
      <c r="B2241" s="84"/>
      <c r="C2241" s="84"/>
      <c r="D2241" s="84"/>
      <c r="E2241" s="84"/>
      <c r="F2241" s="84"/>
      <c r="G2241" s="84"/>
      <c r="H2241" s="85"/>
      <c r="J2241" s="14"/>
      <c r="K2241" s="86"/>
      <c r="L2241" s="87"/>
      <c r="M2241" s="20"/>
    </row>
    <row r="2242" spans="1:13">
      <c r="A2242" s="13" t="s">
        <v>67</v>
      </c>
      <c r="D2242" s="5"/>
      <c r="H2242" s="14"/>
      <c r="J2242" s="14"/>
      <c r="K2242" s="37"/>
      <c r="L2242" s="38"/>
      <c r="M2242" s="20"/>
    </row>
    <row r="2243" spans="1:13">
      <c r="A2243" s="13" t="s">
        <v>68</v>
      </c>
      <c r="D2243" s="5"/>
      <c r="H2243" s="14"/>
      <c r="J2243" s="14"/>
      <c r="K2243" s="37"/>
      <c r="L2243" s="38"/>
      <c r="M2243" s="20"/>
    </row>
    <row r="2244" spans="1:13">
      <c r="A2244" s="13" t="s">
        <v>69</v>
      </c>
      <c r="D2244" s="5"/>
      <c r="H2244" s="14"/>
      <c r="J2244" s="14"/>
      <c r="K2244" s="37"/>
      <c r="L2244" s="38"/>
      <c r="M2244" s="20"/>
    </row>
    <row r="2245" spans="1:13">
      <c r="A2245" s="13" t="s">
        <v>70</v>
      </c>
      <c r="D2245" s="5"/>
      <c r="F2245" s="3"/>
      <c r="H2245" s="14"/>
      <c r="J2245" s="14"/>
      <c r="K2245" s="37"/>
      <c r="L2245" s="38"/>
      <c r="M2245" s="20"/>
    </row>
    <row r="2246" spans="1:13">
      <c r="A2246" s="13" t="s">
        <v>71</v>
      </c>
      <c r="H2246" s="14"/>
      <c r="J2246" s="14"/>
      <c r="K2246" s="88">
        <v>2.58</v>
      </c>
      <c r="L2246" s="89"/>
      <c r="M2246" s="47">
        <f>K2246*12*I2209</f>
        <v>11170.368</v>
      </c>
    </row>
    <row r="2247" spans="1:13">
      <c r="A2247" s="13" t="s">
        <v>72</v>
      </c>
      <c r="H2247" s="14"/>
      <c r="J2247" s="14"/>
      <c r="L2247" s="14"/>
      <c r="M2247" s="20"/>
    </row>
    <row r="2248" spans="1:13">
      <c r="A2248" s="13" t="s">
        <v>73</v>
      </c>
      <c r="H2248" s="14"/>
      <c r="J2248" s="14"/>
      <c r="L2248" s="14"/>
      <c r="M2248" s="20"/>
    </row>
    <row r="2249" spans="1:13">
      <c r="A2249" s="15" t="s">
        <v>74</v>
      </c>
      <c r="B2249" s="9"/>
      <c r="C2249" s="9"/>
      <c r="D2249" s="9"/>
      <c r="E2249" s="9"/>
      <c r="F2249" s="9"/>
      <c r="G2249" s="9"/>
      <c r="H2249" s="16"/>
      <c r="I2249" s="9"/>
      <c r="J2249" s="16"/>
      <c r="K2249" s="9"/>
      <c r="L2249" s="16"/>
      <c r="M2249" s="22"/>
    </row>
    <row r="2250" spans="1:13">
      <c r="A2250" s="70" t="s">
        <v>66</v>
      </c>
      <c r="B2250" s="71"/>
      <c r="C2250" s="71"/>
      <c r="D2250" s="71"/>
      <c r="E2250" s="71"/>
      <c r="F2250" s="71"/>
      <c r="G2250" s="71"/>
      <c r="H2250" s="72"/>
      <c r="J2250" s="25"/>
      <c r="K2250" s="68">
        <f>K2215+K2222+K2228+K2231+K2240+K2232+K2246+K2225</f>
        <v>14.47</v>
      </c>
      <c r="L2250" s="69"/>
      <c r="M2250" s="22">
        <f>M2209+M2225+M2228+M2231+M2232+M2240+M2246</f>
        <v>62649.312000000013</v>
      </c>
    </row>
    <row r="2251" spans="1:13">
      <c r="A2251" s="70" t="s">
        <v>4</v>
      </c>
      <c r="B2251" s="71"/>
      <c r="C2251" s="71"/>
      <c r="D2251" s="71"/>
      <c r="E2251" s="71"/>
      <c r="F2251" s="71"/>
      <c r="G2251" s="71"/>
      <c r="H2251" s="72"/>
      <c r="I2251" s="11"/>
      <c r="J2251" s="24"/>
      <c r="K2251" s="90">
        <v>17.2</v>
      </c>
      <c r="L2251" s="91"/>
      <c r="M2251" s="22">
        <f>K2251*12*I2209</f>
        <v>74469.119999999995</v>
      </c>
    </row>
    <row r="2252" spans="1:13" ht="15.75">
      <c r="A2252" s="65" t="s">
        <v>77</v>
      </c>
      <c r="B2252" s="66"/>
      <c r="C2252" s="66"/>
      <c r="D2252" s="66"/>
      <c r="E2252" s="66"/>
      <c r="F2252" s="66"/>
      <c r="G2252" s="66"/>
      <c r="H2252" s="67"/>
      <c r="I2252" s="11"/>
      <c r="J2252" s="23"/>
      <c r="K2252" s="68">
        <v>3.15</v>
      </c>
      <c r="L2252" s="69"/>
      <c r="M2252" s="22">
        <f>K2252*12*I2209</f>
        <v>13638.24</v>
      </c>
    </row>
    <row r="2253" spans="1:13" ht="15.75">
      <c r="A2253" s="65" t="s">
        <v>78</v>
      </c>
      <c r="B2253" s="66"/>
      <c r="C2253" s="66"/>
      <c r="D2253" s="66"/>
      <c r="E2253" s="66"/>
      <c r="F2253" s="66"/>
      <c r="G2253" s="66"/>
      <c r="H2253" s="67"/>
      <c r="I2253" s="11"/>
      <c r="J2253" s="23"/>
      <c r="K2253" s="68">
        <v>0.99</v>
      </c>
      <c r="L2253" s="69"/>
      <c r="M2253" s="22">
        <f>K2253*12*I2209</f>
        <v>4286.3040000000001</v>
      </c>
    </row>
    <row r="2254" spans="1:13">
      <c r="A2254" s="70" t="s">
        <v>2</v>
      </c>
      <c r="B2254" s="71"/>
      <c r="C2254" s="71"/>
      <c r="D2254" s="71"/>
      <c r="E2254" s="71"/>
      <c r="F2254" s="71"/>
      <c r="G2254" s="71"/>
      <c r="H2254" s="72"/>
      <c r="I2254" s="11"/>
      <c r="J2254" s="23"/>
      <c r="K2254" s="73">
        <v>1.29</v>
      </c>
      <c r="L2254" s="74"/>
      <c r="M2254" s="22">
        <f>K2254*12*I2209</f>
        <v>5585.1840000000002</v>
      </c>
    </row>
    <row r="2255" spans="1:13">
      <c r="A2255" s="70" t="s">
        <v>75</v>
      </c>
      <c r="B2255" s="71"/>
      <c r="C2255" s="71"/>
      <c r="D2255" s="71"/>
      <c r="E2255" s="71"/>
      <c r="F2255" s="71"/>
      <c r="G2255" s="71"/>
      <c r="H2255" s="72"/>
      <c r="I2255" s="11"/>
      <c r="J2255" s="24"/>
      <c r="K2255" s="68">
        <f>K2250+K2252+K2253+K2254+K2251</f>
        <v>37.099999999999994</v>
      </c>
      <c r="L2255" s="69"/>
      <c r="M2255" s="22">
        <f>M2250+M2251+M2252+M2253+M2254</f>
        <v>160628.16</v>
      </c>
    </row>
    <row r="2257" spans="1:13">
      <c r="A2257" s="101" t="s">
        <v>7</v>
      </c>
      <c r="B2257" s="101"/>
      <c r="C2257" s="101"/>
      <c r="D2257" s="101"/>
      <c r="E2257" s="101"/>
      <c r="F2257" s="101"/>
      <c r="G2257" s="101"/>
      <c r="H2257" s="101"/>
      <c r="I2257" s="101"/>
      <c r="J2257" s="101"/>
      <c r="K2257" s="101"/>
      <c r="L2257" s="101"/>
    </row>
    <row r="2258" spans="1:13">
      <c r="A2258" s="102" t="s">
        <v>76</v>
      </c>
      <c r="B2258" s="102"/>
      <c r="C2258" s="102"/>
      <c r="D2258" s="102"/>
      <c r="E2258" s="102"/>
      <c r="F2258" s="102"/>
      <c r="G2258" s="102"/>
      <c r="H2258" s="102"/>
      <c r="I2258" s="102"/>
      <c r="J2258" s="102"/>
      <c r="K2258" s="102"/>
      <c r="L2258" s="102"/>
      <c r="M2258" s="102"/>
    </row>
    <row r="2259" spans="1:13">
      <c r="A2259" s="103" t="s">
        <v>124</v>
      </c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</row>
    <row r="2260" spans="1:13">
      <c r="A2260" s="17"/>
      <c r="B2260" s="19"/>
      <c r="C2260" s="19" t="s">
        <v>8</v>
      </c>
      <c r="D2260" s="19"/>
      <c r="E2260" s="19"/>
      <c r="F2260" s="19"/>
      <c r="G2260" s="19"/>
      <c r="H2260" s="18"/>
      <c r="I2260" s="19" t="s">
        <v>9</v>
      </c>
      <c r="J2260" s="18"/>
      <c r="K2260" s="39" t="s">
        <v>10</v>
      </c>
      <c r="L2260" s="40"/>
      <c r="M2260" s="21"/>
    </row>
    <row r="2261" spans="1:13">
      <c r="A2261" s="13"/>
      <c r="B2261" s="2"/>
      <c r="C2261" s="2"/>
      <c r="D2261" s="2"/>
      <c r="E2261" s="2"/>
      <c r="F2261" s="2"/>
      <c r="G2261" s="2"/>
      <c r="H2261" s="14"/>
      <c r="I2261" s="2"/>
      <c r="J2261" s="14"/>
      <c r="K2261" s="26" t="s">
        <v>11</v>
      </c>
      <c r="L2261" s="27"/>
      <c r="M2261" s="45" t="s">
        <v>1</v>
      </c>
    </row>
    <row r="2262" spans="1:13">
      <c r="A2262" s="15"/>
      <c r="B2262" s="9"/>
      <c r="C2262" s="9"/>
      <c r="D2262" s="9"/>
      <c r="E2262" s="9"/>
      <c r="F2262" s="9"/>
      <c r="G2262" s="9"/>
      <c r="H2262" s="16"/>
      <c r="I2262" s="104" t="s">
        <v>87</v>
      </c>
      <c r="J2262" s="105"/>
      <c r="K2262" s="9" t="s">
        <v>12</v>
      </c>
      <c r="L2262" s="16"/>
      <c r="M2262" s="46" t="s">
        <v>86</v>
      </c>
    </row>
    <row r="2263" spans="1:13">
      <c r="A2263" s="70" t="s">
        <v>80</v>
      </c>
      <c r="B2263" s="71"/>
      <c r="C2263" s="71"/>
      <c r="D2263" s="71"/>
      <c r="E2263" s="71"/>
      <c r="F2263" s="71"/>
      <c r="G2263" s="71"/>
      <c r="H2263" s="72"/>
      <c r="I2263" s="106">
        <v>772.5</v>
      </c>
      <c r="J2263" s="107"/>
      <c r="K2263" s="108">
        <f>K2269+K2276</f>
        <v>7.5</v>
      </c>
      <c r="L2263" s="109"/>
      <c r="M2263" s="22">
        <f>M2269+M2276</f>
        <v>69525</v>
      </c>
    </row>
    <row r="2264" spans="1:13">
      <c r="A2264" s="28" t="s">
        <v>13</v>
      </c>
      <c r="F2264" s="2"/>
      <c r="H2264" s="14"/>
      <c r="J2264" s="14"/>
      <c r="L2264" s="14"/>
      <c r="M2264" s="20"/>
    </row>
    <row r="2265" spans="1:13">
      <c r="A2265" s="28" t="s">
        <v>14</v>
      </c>
      <c r="F2265" s="2"/>
      <c r="H2265" s="14"/>
      <c r="J2265" s="14"/>
      <c r="L2265" s="14"/>
      <c r="M2265" s="20"/>
    </row>
    <row r="2266" spans="1:13">
      <c r="A2266" s="29" t="s">
        <v>15</v>
      </c>
      <c r="B2266" s="4"/>
      <c r="C2266" s="4"/>
      <c r="D2266" s="4"/>
      <c r="E2266" s="4"/>
      <c r="F2266" s="6"/>
      <c r="G2266" s="4"/>
      <c r="H2266" s="30"/>
      <c r="J2266" s="14"/>
      <c r="L2266" s="14"/>
      <c r="M2266" s="20"/>
    </row>
    <row r="2267" spans="1:13">
      <c r="A2267" s="29" t="s">
        <v>16</v>
      </c>
      <c r="B2267" s="4"/>
      <c r="C2267" s="4"/>
      <c r="D2267" s="4"/>
      <c r="E2267" s="4"/>
      <c r="F2267" s="6"/>
      <c r="G2267" s="4"/>
      <c r="H2267" s="30"/>
      <c r="J2267" s="14"/>
      <c r="L2267" s="14"/>
      <c r="M2267" s="20"/>
    </row>
    <row r="2268" spans="1:13">
      <c r="A2268" s="29" t="s">
        <v>17</v>
      </c>
      <c r="B2268" s="4"/>
      <c r="C2268" s="4"/>
      <c r="D2268" s="4"/>
      <c r="E2268" s="4"/>
      <c r="F2268" s="6"/>
      <c r="G2268" s="4"/>
      <c r="H2268" s="30"/>
      <c r="J2268" s="14"/>
      <c r="L2268" s="14"/>
      <c r="M2268" s="20"/>
    </row>
    <row r="2269" spans="1:13">
      <c r="A2269" s="29" t="s">
        <v>18</v>
      </c>
      <c r="B2269" s="4"/>
      <c r="C2269" s="4"/>
      <c r="D2269" s="4"/>
      <c r="E2269" s="4"/>
      <c r="F2269" s="6"/>
      <c r="G2269" s="4"/>
      <c r="H2269" s="30"/>
      <c r="J2269" s="14"/>
      <c r="K2269" s="95">
        <v>4.12</v>
      </c>
      <c r="L2269" s="96"/>
      <c r="M2269" s="20">
        <f>K2269*I2263*12</f>
        <v>38192.400000000001</v>
      </c>
    </row>
    <row r="2270" spans="1:13">
      <c r="A2270" s="29" t="s">
        <v>19</v>
      </c>
      <c r="B2270" s="4"/>
      <c r="C2270" s="4"/>
      <c r="D2270" s="4"/>
      <c r="E2270" s="4"/>
      <c r="F2270" s="6"/>
      <c r="G2270" s="4"/>
      <c r="H2270" s="30"/>
      <c r="J2270" s="14"/>
      <c r="L2270" s="14"/>
      <c r="M2270" s="20"/>
    </row>
    <row r="2271" spans="1:13">
      <c r="A2271" s="29" t="s">
        <v>20</v>
      </c>
      <c r="B2271" s="4"/>
      <c r="C2271" s="4"/>
      <c r="D2271" s="4"/>
      <c r="E2271" s="4"/>
      <c r="F2271" s="6"/>
      <c r="G2271" s="4"/>
      <c r="H2271" s="30"/>
      <c r="J2271" s="14"/>
      <c r="L2271" s="14"/>
      <c r="M2271" s="20"/>
    </row>
    <row r="2272" spans="1:13">
      <c r="A2272" s="29" t="s">
        <v>21</v>
      </c>
      <c r="B2272" s="4"/>
      <c r="C2272" s="4"/>
      <c r="D2272" s="4"/>
      <c r="E2272" s="4"/>
      <c r="F2272" s="6"/>
      <c r="G2272" s="4"/>
      <c r="H2272" s="30"/>
      <c r="J2272" s="14"/>
      <c r="L2272" s="14"/>
      <c r="M2272" s="20"/>
    </row>
    <row r="2273" spans="1:13">
      <c r="A2273" s="28" t="s">
        <v>22</v>
      </c>
      <c r="B2273" s="4"/>
      <c r="C2273" s="4"/>
      <c r="D2273" s="4"/>
      <c r="E2273" s="4"/>
      <c r="F2273" s="6"/>
      <c r="G2273" s="4"/>
      <c r="H2273" s="30"/>
      <c r="J2273" s="14"/>
      <c r="L2273" s="14"/>
      <c r="M2273" s="20"/>
    </row>
    <row r="2274" spans="1:13">
      <c r="A2274" s="29" t="s">
        <v>23</v>
      </c>
      <c r="B2274" s="4"/>
      <c r="C2274" s="4"/>
      <c r="D2274" s="4"/>
      <c r="E2274" s="4"/>
      <c r="F2274" s="6"/>
      <c r="G2274" s="4"/>
      <c r="H2274" s="30"/>
      <c r="J2274" s="14"/>
      <c r="L2274" s="14"/>
      <c r="M2274" s="20"/>
    </row>
    <row r="2275" spans="1:13">
      <c r="A2275" s="29" t="s">
        <v>24</v>
      </c>
      <c r="B2275" s="4"/>
      <c r="C2275" s="4"/>
      <c r="D2275" s="4"/>
      <c r="E2275" s="4"/>
      <c r="F2275" s="6"/>
      <c r="G2275" s="4"/>
      <c r="H2275" s="30"/>
      <c r="J2275" s="14"/>
      <c r="L2275" s="14"/>
      <c r="M2275" s="20"/>
    </row>
    <row r="2276" spans="1:13">
      <c r="A2276" s="29" t="s">
        <v>25</v>
      </c>
      <c r="B2276" s="4"/>
      <c r="C2276" s="4"/>
      <c r="D2276" s="4"/>
      <c r="E2276" s="4"/>
      <c r="F2276" s="6"/>
      <c r="G2276" s="4"/>
      <c r="H2276" s="30"/>
      <c r="J2276" s="14"/>
      <c r="K2276" s="95">
        <v>3.38</v>
      </c>
      <c r="L2276" s="96"/>
      <c r="M2276" s="20">
        <f>K2276*I2263*12</f>
        <v>31332.6</v>
      </c>
    </row>
    <row r="2277" spans="1:13">
      <c r="A2277" s="29" t="s">
        <v>26</v>
      </c>
      <c r="B2277" s="4"/>
      <c r="C2277" s="4"/>
      <c r="D2277" s="4"/>
      <c r="E2277" s="4"/>
      <c r="F2277" s="6"/>
      <c r="G2277" s="4"/>
      <c r="H2277" s="30"/>
      <c r="J2277" s="14"/>
      <c r="L2277" s="14"/>
      <c r="M2277" s="20"/>
    </row>
    <row r="2278" spans="1:13">
      <c r="A2278" s="31" t="s">
        <v>27</v>
      </c>
      <c r="B2278" s="10"/>
      <c r="C2278" s="10"/>
      <c r="D2278" s="10"/>
      <c r="E2278" s="10"/>
      <c r="F2278" s="10"/>
      <c r="G2278" s="10"/>
      <c r="H2278" s="32"/>
      <c r="I2278" s="9"/>
      <c r="J2278" s="16"/>
      <c r="K2278" s="9"/>
      <c r="L2278" s="16"/>
      <c r="M2278" s="22"/>
    </row>
    <row r="2279" spans="1:13" ht="15.75">
      <c r="A2279" s="65" t="s">
        <v>81</v>
      </c>
      <c r="B2279" s="66"/>
      <c r="C2279" s="66"/>
      <c r="D2279" s="66"/>
      <c r="E2279" s="66"/>
      <c r="F2279" s="66"/>
      <c r="G2279" s="66"/>
      <c r="H2279" s="67"/>
      <c r="I2279" s="11"/>
      <c r="J2279" s="23"/>
      <c r="K2279" s="63">
        <v>2.2400000000000002</v>
      </c>
      <c r="L2279" s="64"/>
      <c r="M2279" s="12">
        <f>K2279*12*I2263</f>
        <v>20764.800000000003</v>
      </c>
    </row>
    <row r="2280" spans="1:13">
      <c r="A2280" s="110" t="s">
        <v>82</v>
      </c>
      <c r="B2280" s="111"/>
      <c r="C2280" s="111"/>
      <c r="D2280" s="111"/>
      <c r="E2280" s="111"/>
      <c r="F2280" s="111"/>
      <c r="G2280" s="111"/>
      <c r="H2280" s="112"/>
      <c r="I2280" s="2" t="s">
        <v>28</v>
      </c>
      <c r="J2280" s="14"/>
      <c r="K2280" s="2"/>
      <c r="L2280" s="14"/>
      <c r="M2280" s="20"/>
    </row>
    <row r="2281" spans="1:13">
      <c r="A2281" s="13"/>
      <c r="B2281" s="2"/>
      <c r="C2281" s="2"/>
      <c r="D2281" s="2"/>
      <c r="E2281" s="2"/>
      <c r="F2281" s="2"/>
      <c r="G2281" s="2"/>
      <c r="H2281" s="14"/>
      <c r="I2281" s="2" t="s">
        <v>29</v>
      </c>
      <c r="J2281" s="14"/>
      <c r="K2281" s="2"/>
      <c r="L2281" s="14"/>
      <c r="M2281" s="20"/>
    </row>
    <row r="2282" spans="1:13">
      <c r="A2282" s="13"/>
      <c r="B2282" s="2"/>
      <c r="C2282" s="2"/>
      <c r="D2282" s="2"/>
      <c r="E2282" s="2"/>
      <c r="F2282" s="2"/>
      <c r="G2282" s="2"/>
      <c r="H2282" s="14"/>
      <c r="I2282" s="2" t="s">
        <v>30</v>
      </c>
      <c r="J2282" s="14"/>
      <c r="K2282" s="88">
        <v>1.1200000000000001</v>
      </c>
      <c r="L2282" s="89"/>
      <c r="M2282" s="20">
        <f>K2282*12*I2263</f>
        <v>10382.400000000001</v>
      </c>
    </row>
    <row r="2283" spans="1:13">
      <c r="A2283" s="13"/>
      <c r="B2283" s="2"/>
      <c r="C2283" s="2"/>
      <c r="D2283" s="2"/>
      <c r="E2283" s="2"/>
      <c r="F2283" s="2"/>
      <c r="G2283" s="2"/>
      <c r="H2283" s="14"/>
      <c r="I2283" s="2" t="s">
        <v>31</v>
      </c>
      <c r="J2283" s="14"/>
      <c r="K2283" s="2"/>
      <c r="L2283" s="14"/>
      <c r="M2283" s="20"/>
    </row>
    <row r="2284" spans="1:13">
      <c r="A2284" s="15"/>
      <c r="B2284" s="9"/>
      <c r="C2284" s="9"/>
      <c r="D2284" s="9"/>
      <c r="E2284" s="9"/>
      <c r="F2284" s="9"/>
      <c r="G2284" s="9"/>
      <c r="H2284" s="16"/>
      <c r="I2284" s="9" t="s">
        <v>32</v>
      </c>
      <c r="J2284" s="16"/>
      <c r="K2284" s="9"/>
      <c r="L2284" s="16"/>
      <c r="M2284" s="22"/>
    </row>
    <row r="2285" spans="1:13">
      <c r="A2285" s="70" t="s">
        <v>5</v>
      </c>
      <c r="B2285" s="71"/>
      <c r="C2285" s="71"/>
      <c r="D2285" s="71"/>
      <c r="E2285" s="71"/>
      <c r="F2285" s="71"/>
      <c r="G2285" s="71"/>
      <c r="H2285" s="72"/>
      <c r="I2285" s="41" t="s">
        <v>33</v>
      </c>
      <c r="J2285" s="23"/>
      <c r="K2285" s="68">
        <v>0.35</v>
      </c>
      <c r="L2285" s="69"/>
      <c r="M2285" s="12">
        <f>K2285*12*I2263</f>
        <v>3244.4999999999995</v>
      </c>
    </row>
    <row r="2286" spans="1:13">
      <c r="A2286" s="113" t="s">
        <v>83</v>
      </c>
      <c r="B2286" s="114"/>
      <c r="C2286" s="114"/>
      <c r="D2286" s="114"/>
      <c r="E2286" s="114"/>
      <c r="F2286" s="114"/>
      <c r="G2286" s="114"/>
      <c r="H2286" s="115"/>
      <c r="I2286" s="43"/>
      <c r="J2286" s="14"/>
      <c r="K2286" s="116">
        <f>K2287+K2295</f>
        <v>1.59</v>
      </c>
      <c r="L2286" s="117"/>
      <c r="M2286" s="48">
        <f>M2287+M2295</f>
        <v>14739.300000000001</v>
      </c>
    </row>
    <row r="2287" spans="1:13">
      <c r="A2287" s="92" t="s">
        <v>34</v>
      </c>
      <c r="B2287" s="93"/>
      <c r="C2287" s="93"/>
      <c r="D2287" s="93"/>
      <c r="E2287" s="93"/>
      <c r="F2287" s="93"/>
      <c r="G2287" s="93"/>
      <c r="H2287" s="94"/>
      <c r="J2287" s="14"/>
      <c r="K2287" s="88">
        <f>K2288+K2289+K2290+K2292+K2294</f>
        <v>0.93</v>
      </c>
      <c r="L2287" s="89"/>
      <c r="M2287" s="47">
        <f>M2288+M2289+M2290+M2292+M2294</f>
        <v>8621.1</v>
      </c>
    </row>
    <row r="2288" spans="1:13">
      <c r="A2288" s="13" t="s">
        <v>35</v>
      </c>
      <c r="H2288" s="14"/>
      <c r="I2288" t="s">
        <v>36</v>
      </c>
      <c r="J2288" s="14"/>
      <c r="K2288" s="95">
        <v>0.33</v>
      </c>
      <c r="L2288" s="96"/>
      <c r="M2288" s="20">
        <f>K2288*12*I2263</f>
        <v>3059.1</v>
      </c>
    </row>
    <row r="2289" spans="1:13">
      <c r="A2289" s="13" t="s">
        <v>37</v>
      </c>
      <c r="H2289" s="14"/>
      <c r="I2289" t="s">
        <v>38</v>
      </c>
      <c r="J2289" s="14"/>
      <c r="K2289" s="95">
        <v>0.15</v>
      </c>
      <c r="L2289" s="96"/>
      <c r="M2289" s="20">
        <f>K2289*12*I2263</f>
        <v>1390.4999999999998</v>
      </c>
    </row>
    <row r="2290" spans="1:13">
      <c r="A2290" s="13" t="s">
        <v>39</v>
      </c>
      <c r="H2290" s="14"/>
      <c r="I2290" t="s">
        <v>40</v>
      </c>
      <c r="J2290" s="14"/>
      <c r="K2290" s="95">
        <v>7.0000000000000007E-2</v>
      </c>
      <c r="L2290" s="96"/>
      <c r="M2290" s="20">
        <f>K2290*12*I2263</f>
        <v>648.90000000000009</v>
      </c>
    </row>
    <row r="2291" spans="1:13">
      <c r="A2291" s="13" t="s">
        <v>41</v>
      </c>
      <c r="H2291" s="14"/>
      <c r="J2291" s="14"/>
      <c r="L2291" s="14"/>
      <c r="M2291" s="20"/>
    </row>
    <row r="2292" spans="1:13">
      <c r="A2292" s="13" t="s">
        <v>42</v>
      </c>
      <c r="H2292" s="14"/>
      <c r="I2292" t="s">
        <v>43</v>
      </c>
      <c r="J2292" s="14"/>
      <c r="K2292" s="95">
        <v>0.35</v>
      </c>
      <c r="L2292" s="96"/>
      <c r="M2292" s="20">
        <f>K2292*12*I2263</f>
        <v>3244.4999999999995</v>
      </c>
    </row>
    <row r="2293" spans="1:13">
      <c r="A2293" s="13" t="s">
        <v>44</v>
      </c>
      <c r="H2293" s="14"/>
      <c r="I2293" t="s">
        <v>45</v>
      </c>
      <c r="J2293" s="14"/>
      <c r="L2293" s="14"/>
      <c r="M2293" s="20"/>
    </row>
    <row r="2294" spans="1:13">
      <c r="A2294" s="13" t="s">
        <v>46</v>
      </c>
      <c r="H2294" s="14"/>
      <c r="I2294" t="s">
        <v>47</v>
      </c>
      <c r="J2294" s="14"/>
      <c r="K2294" s="95">
        <v>0.03</v>
      </c>
      <c r="L2294" s="96"/>
      <c r="M2294" s="20">
        <f>K2294*12*I2263</f>
        <v>278.09999999999997</v>
      </c>
    </row>
    <row r="2295" spans="1:13">
      <c r="A2295" s="92" t="s">
        <v>48</v>
      </c>
      <c r="B2295" s="93"/>
      <c r="C2295" s="93"/>
      <c r="D2295" s="93"/>
      <c r="E2295" s="93"/>
      <c r="F2295" s="93"/>
      <c r="G2295" s="93"/>
      <c r="H2295" s="94"/>
      <c r="J2295" s="14"/>
      <c r="K2295" s="88">
        <f>K2296+K2297+K2298+K2299</f>
        <v>0.66</v>
      </c>
      <c r="L2295" s="89"/>
      <c r="M2295" s="47">
        <f>M2296+M2297+M2298+M2299</f>
        <v>6118.2000000000007</v>
      </c>
    </row>
    <row r="2296" spans="1:13">
      <c r="A2296" s="13" t="s">
        <v>49</v>
      </c>
      <c r="H2296" s="14"/>
      <c r="I2296" t="s">
        <v>40</v>
      </c>
      <c r="J2296" s="14"/>
      <c r="K2296" s="95">
        <v>0.19</v>
      </c>
      <c r="L2296" s="96"/>
      <c r="M2296" s="20">
        <f>K2296*12*I2263</f>
        <v>1761.3000000000002</v>
      </c>
    </row>
    <row r="2297" spans="1:13">
      <c r="A2297" s="13" t="s">
        <v>50</v>
      </c>
      <c r="H2297" s="14"/>
      <c r="I2297" t="s">
        <v>51</v>
      </c>
      <c r="J2297" s="14"/>
      <c r="K2297" s="95">
        <v>0.05</v>
      </c>
      <c r="L2297" s="96"/>
      <c r="M2297" s="20">
        <f>K2297*12*I2263</f>
        <v>463.50000000000006</v>
      </c>
    </row>
    <row r="2298" spans="1:13">
      <c r="A2298" s="13" t="s">
        <v>52</v>
      </c>
      <c r="H2298" s="14"/>
      <c r="I2298" t="s">
        <v>36</v>
      </c>
      <c r="J2298" s="14"/>
      <c r="K2298" s="95">
        <v>0.39</v>
      </c>
      <c r="L2298" s="96"/>
      <c r="M2298" s="20">
        <f>K2298*12*I2263</f>
        <v>3615.2999999999997</v>
      </c>
    </row>
    <row r="2299" spans="1:13">
      <c r="A2299" s="13" t="s">
        <v>53</v>
      </c>
      <c r="H2299" s="14"/>
      <c r="I2299" t="s">
        <v>40</v>
      </c>
      <c r="J2299" s="14"/>
      <c r="K2299" s="97">
        <v>0.03</v>
      </c>
      <c r="L2299" s="98"/>
      <c r="M2299" s="22">
        <f>K2299*12*I2263</f>
        <v>278.09999999999997</v>
      </c>
    </row>
    <row r="2300" spans="1:13" ht="15.75">
      <c r="A2300" s="65" t="s">
        <v>84</v>
      </c>
      <c r="B2300" s="66"/>
      <c r="C2300" s="66"/>
      <c r="D2300" s="66"/>
      <c r="E2300" s="66"/>
      <c r="F2300" s="66"/>
      <c r="G2300" s="66"/>
      <c r="H2300" s="67"/>
      <c r="I2300" s="11"/>
      <c r="J2300" s="23"/>
      <c r="K2300" s="68">
        <f>K2301+K2302+K2304+K2306+K2307</f>
        <v>0.53</v>
      </c>
      <c r="L2300" s="69"/>
      <c r="M2300" s="49">
        <f>M2301+M2302+M2304+M2306+M2307</f>
        <v>4913.1000000000004</v>
      </c>
    </row>
    <row r="2301" spans="1:13">
      <c r="A2301" s="33" t="s">
        <v>54</v>
      </c>
      <c r="B2301" s="7"/>
      <c r="C2301" s="1"/>
      <c r="D2301" s="1"/>
      <c r="E2301" s="1"/>
      <c r="F2301" s="1"/>
      <c r="G2301" s="1"/>
      <c r="H2301" s="14"/>
      <c r="I2301" s="75" t="s">
        <v>55</v>
      </c>
      <c r="J2301" s="76"/>
      <c r="K2301" s="99">
        <v>0.37</v>
      </c>
      <c r="L2301" s="100"/>
      <c r="M2301" s="20">
        <f>K2301*12*I2263</f>
        <v>3429.8999999999996</v>
      </c>
    </row>
    <row r="2302" spans="1:13">
      <c r="A2302" s="33" t="s">
        <v>56</v>
      </c>
      <c r="B2302" s="7"/>
      <c r="C2302" s="1"/>
      <c r="D2302" s="1"/>
      <c r="E2302" s="1"/>
      <c r="F2302" s="1"/>
      <c r="G2302" s="1"/>
      <c r="H2302" s="14"/>
      <c r="I2302" s="75" t="s">
        <v>57</v>
      </c>
      <c r="J2302" s="76"/>
      <c r="K2302" s="77">
        <v>0.06</v>
      </c>
      <c r="L2302" s="78"/>
      <c r="M2302" s="20">
        <f>K2302*12*I2263</f>
        <v>556.19999999999993</v>
      </c>
    </row>
    <row r="2303" spans="1:13">
      <c r="A2303" s="33" t="s">
        <v>58</v>
      </c>
      <c r="B2303" s="7"/>
      <c r="C2303" s="1"/>
      <c r="D2303" s="1"/>
      <c r="E2303" s="1"/>
      <c r="F2303" s="1"/>
      <c r="G2303" s="1"/>
      <c r="H2303" s="14"/>
      <c r="I2303" s="36"/>
      <c r="J2303" s="27"/>
      <c r="K2303" s="34"/>
      <c r="L2303" s="55"/>
      <c r="M2303" s="20"/>
    </row>
    <row r="2304" spans="1:13">
      <c r="A2304" s="33" t="s">
        <v>59</v>
      </c>
      <c r="B2304" s="7"/>
      <c r="C2304" s="1"/>
      <c r="D2304" s="1"/>
      <c r="E2304" s="1"/>
      <c r="F2304" s="1"/>
      <c r="G2304" s="1"/>
      <c r="H2304" s="14"/>
      <c r="I2304" s="75" t="s">
        <v>60</v>
      </c>
      <c r="J2304" s="76"/>
      <c r="K2304" s="77">
        <v>0.04</v>
      </c>
      <c r="L2304" s="78"/>
      <c r="M2304" s="20">
        <f>K2304*12*I2263</f>
        <v>370.8</v>
      </c>
    </row>
    <row r="2305" spans="1:13">
      <c r="A2305" s="33" t="s">
        <v>61</v>
      </c>
      <c r="B2305" s="7"/>
      <c r="C2305" s="1"/>
      <c r="D2305" s="1"/>
      <c r="E2305" s="1"/>
      <c r="F2305" s="1"/>
      <c r="G2305" s="1"/>
      <c r="H2305" s="14"/>
      <c r="I2305" s="36"/>
      <c r="J2305" s="27"/>
      <c r="K2305" s="34"/>
      <c r="L2305" s="55"/>
      <c r="M2305" s="20"/>
    </row>
    <row r="2306" spans="1:13">
      <c r="A2306" s="33" t="s">
        <v>62</v>
      </c>
      <c r="B2306" s="7"/>
      <c r="C2306" s="1"/>
      <c r="D2306" s="1"/>
      <c r="E2306" s="1"/>
      <c r="F2306" s="1"/>
      <c r="G2306" s="1"/>
      <c r="H2306" s="14"/>
      <c r="I2306" s="75" t="s">
        <v>63</v>
      </c>
      <c r="J2306" s="76"/>
      <c r="K2306" s="77">
        <v>0.03</v>
      </c>
      <c r="L2306" s="78"/>
      <c r="M2306" s="20">
        <f>K2306*12*I2263</f>
        <v>278.09999999999997</v>
      </c>
    </row>
    <row r="2307" spans="1:13">
      <c r="A2307" s="42" t="s">
        <v>64</v>
      </c>
      <c r="B2307" s="7"/>
      <c r="C2307" s="1"/>
      <c r="D2307" s="1"/>
      <c r="E2307" s="1"/>
      <c r="F2307" s="1"/>
      <c r="G2307" s="1"/>
      <c r="H2307" s="14"/>
      <c r="I2307" s="75" t="s">
        <v>63</v>
      </c>
      <c r="J2307" s="76"/>
      <c r="K2307" s="79">
        <v>0.03</v>
      </c>
      <c r="L2307" s="80"/>
      <c r="M2307" s="22">
        <f>K2307*12*I2263</f>
        <v>278.09999999999997</v>
      </c>
    </row>
    <row r="2308" spans="1:13" ht="15.75">
      <c r="A2308" s="65" t="s">
        <v>0</v>
      </c>
      <c r="B2308" s="66"/>
      <c r="C2308" s="66"/>
      <c r="D2308" s="66"/>
      <c r="E2308" s="66"/>
      <c r="F2308" s="66"/>
      <c r="G2308" s="66"/>
      <c r="H2308" s="67"/>
      <c r="I2308" s="11" t="s">
        <v>65</v>
      </c>
      <c r="J2308" s="23"/>
      <c r="K2308" s="81">
        <v>0.15</v>
      </c>
      <c r="L2308" s="82"/>
      <c r="M2308" s="49">
        <f>K2308*12*I2263</f>
        <v>1390.4999999999998</v>
      </c>
    </row>
    <row r="2309" spans="1:13" ht="15.75">
      <c r="A2309" s="83" t="s">
        <v>85</v>
      </c>
      <c r="B2309" s="84"/>
      <c r="C2309" s="84"/>
      <c r="D2309" s="84"/>
      <c r="E2309" s="84"/>
      <c r="F2309" s="84"/>
      <c r="G2309" s="84"/>
      <c r="H2309" s="85"/>
      <c r="J2309" s="14"/>
      <c r="K2309" s="86"/>
      <c r="L2309" s="87"/>
      <c r="M2309" s="20"/>
    </row>
    <row r="2310" spans="1:13">
      <c r="A2310" s="13" t="s">
        <v>67</v>
      </c>
      <c r="D2310" s="5"/>
      <c r="H2310" s="14"/>
      <c r="J2310" s="14"/>
      <c r="K2310" s="37"/>
      <c r="L2310" s="38"/>
      <c r="M2310" s="20"/>
    </row>
    <row r="2311" spans="1:13">
      <c r="A2311" s="13" t="s">
        <v>68</v>
      </c>
      <c r="D2311" s="5"/>
      <c r="H2311" s="14"/>
      <c r="J2311" s="14"/>
      <c r="K2311" s="37"/>
      <c r="L2311" s="38"/>
      <c r="M2311" s="20"/>
    </row>
    <row r="2312" spans="1:13">
      <c r="A2312" s="13" t="s">
        <v>69</v>
      </c>
      <c r="D2312" s="5"/>
      <c r="H2312" s="14"/>
      <c r="J2312" s="14"/>
      <c r="K2312" s="37"/>
      <c r="L2312" s="38"/>
      <c r="M2312" s="20"/>
    </row>
    <row r="2313" spans="1:13">
      <c r="A2313" s="13" t="s">
        <v>70</v>
      </c>
      <c r="D2313" s="5"/>
      <c r="F2313" s="3"/>
      <c r="H2313" s="14"/>
      <c r="J2313" s="14"/>
      <c r="K2313" s="37"/>
      <c r="L2313" s="38"/>
      <c r="M2313" s="20"/>
    </row>
    <row r="2314" spans="1:13">
      <c r="A2314" s="13" t="s">
        <v>71</v>
      </c>
      <c r="H2314" s="14"/>
      <c r="J2314" s="14"/>
      <c r="K2314" s="88">
        <v>2.91</v>
      </c>
      <c r="L2314" s="89"/>
      <c r="M2314" s="47">
        <f>K2314*12*I2263</f>
        <v>26975.7</v>
      </c>
    </row>
    <row r="2315" spans="1:13">
      <c r="A2315" s="13" t="s">
        <v>72</v>
      </c>
      <c r="H2315" s="14"/>
      <c r="J2315" s="14"/>
      <c r="L2315" s="14"/>
      <c r="M2315" s="20"/>
    </row>
    <row r="2316" spans="1:13">
      <c r="A2316" s="13" t="s">
        <v>73</v>
      </c>
      <c r="H2316" s="14"/>
      <c r="J2316" s="14"/>
      <c r="L2316" s="14"/>
      <c r="M2316" s="20"/>
    </row>
    <row r="2317" spans="1:13">
      <c r="A2317" s="15" t="s">
        <v>74</v>
      </c>
      <c r="B2317" s="9"/>
      <c r="C2317" s="9"/>
      <c r="D2317" s="9"/>
      <c r="E2317" s="9"/>
      <c r="F2317" s="9"/>
      <c r="G2317" s="9"/>
      <c r="H2317" s="16"/>
      <c r="I2317" s="9"/>
      <c r="J2317" s="16"/>
      <c r="K2317" s="9"/>
      <c r="L2317" s="16"/>
      <c r="M2317" s="22"/>
    </row>
    <row r="2318" spans="1:13">
      <c r="A2318" s="70" t="s">
        <v>66</v>
      </c>
      <c r="B2318" s="71"/>
      <c r="C2318" s="71"/>
      <c r="D2318" s="71"/>
      <c r="E2318" s="71"/>
      <c r="F2318" s="71"/>
      <c r="G2318" s="71"/>
      <c r="H2318" s="72"/>
      <c r="J2318" s="25"/>
      <c r="K2318" s="68">
        <f>K2269+K2276+K2282+K2285+K2286+K2308+K2300+K2314+K2279</f>
        <v>16.39</v>
      </c>
      <c r="L2318" s="69"/>
      <c r="M2318" s="22">
        <f>M2263+M2279+M2282+M2285+M2286+M2300+M2308+M2314</f>
        <v>151935.30000000002</v>
      </c>
    </row>
    <row r="2319" spans="1:13">
      <c r="A2319" s="70" t="s">
        <v>4</v>
      </c>
      <c r="B2319" s="71"/>
      <c r="C2319" s="71"/>
      <c r="D2319" s="71"/>
      <c r="E2319" s="71"/>
      <c r="F2319" s="71"/>
      <c r="G2319" s="71"/>
      <c r="H2319" s="72"/>
      <c r="I2319" s="11"/>
      <c r="J2319" s="24"/>
      <c r="K2319" s="90">
        <v>25.05</v>
      </c>
      <c r="L2319" s="91"/>
      <c r="M2319" s="22">
        <f>K2319*12*I2263</f>
        <v>232213.50000000003</v>
      </c>
    </row>
    <row r="2320" spans="1:13" ht="15.75">
      <c r="A2320" s="65" t="s">
        <v>77</v>
      </c>
      <c r="B2320" s="66"/>
      <c r="C2320" s="66"/>
      <c r="D2320" s="66"/>
      <c r="E2320" s="66"/>
      <c r="F2320" s="66"/>
      <c r="G2320" s="66"/>
      <c r="H2320" s="67"/>
      <c r="I2320" s="11"/>
      <c r="J2320" s="23"/>
      <c r="K2320" s="68">
        <v>3.15</v>
      </c>
      <c r="L2320" s="69"/>
      <c r="M2320" s="22">
        <f>K2320*12*I2263</f>
        <v>29200.499999999996</v>
      </c>
    </row>
    <row r="2321" spans="1:13" ht="15.75">
      <c r="A2321" s="65" t="s">
        <v>78</v>
      </c>
      <c r="B2321" s="66"/>
      <c r="C2321" s="66"/>
      <c r="D2321" s="66"/>
      <c r="E2321" s="66"/>
      <c r="F2321" s="66"/>
      <c r="G2321" s="66"/>
      <c r="H2321" s="67"/>
      <c r="I2321" s="11"/>
      <c r="J2321" s="23"/>
      <c r="K2321" s="68">
        <v>0.99</v>
      </c>
      <c r="L2321" s="69"/>
      <c r="M2321" s="22">
        <f>K2321*12*I2263</f>
        <v>9177.2999999999993</v>
      </c>
    </row>
    <row r="2322" spans="1:13">
      <c r="A2322" s="70" t="s">
        <v>75</v>
      </c>
      <c r="B2322" s="71"/>
      <c r="C2322" s="71"/>
      <c r="D2322" s="71"/>
      <c r="E2322" s="71"/>
      <c r="F2322" s="71"/>
      <c r="G2322" s="71"/>
      <c r="H2322" s="72"/>
      <c r="I2322" s="11"/>
      <c r="J2322" s="24"/>
      <c r="K2322" s="68">
        <f>K2318+K2320+K2321+K2319</f>
        <v>45.58</v>
      </c>
      <c r="L2322" s="69"/>
      <c r="M2322" s="22">
        <f>M2318+M2319+M2320+M2321</f>
        <v>422526.60000000003</v>
      </c>
    </row>
    <row r="2324" spans="1:13">
      <c r="A2324" s="101" t="s">
        <v>7</v>
      </c>
      <c r="B2324" s="101"/>
      <c r="C2324" s="101"/>
      <c r="D2324" s="101"/>
      <c r="E2324" s="101"/>
      <c r="F2324" s="101"/>
      <c r="G2324" s="101"/>
      <c r="H2324" s="101"/>
      <c r="I2324" s="101"/>
      <c r="J2324" s="101"/>
      <c r="K2324" s="101"/>
      <c r="L2324" s="101"/>
    </row>
    <row r="2325" spans="1:13">
      <c r="A2325" s="102" t="s">
        <v>76</v>
      </c>
      <c r="B2325" s="102"/>
      <c r="C2325" s="102"/>
      <c r="D2325" s="102"/>
      <c r="E2325" s="102"/>
      <c r="F2325" s="102"/>
      <c r="G2325" s="102"/>
      <c r="H2325" s="102"/>
      <c r="I2325" s="102"/>
      <c r="J2325" s="102"/>
      <c r="K2325" s="102"/>
      <c r="L2325" s="102"/>
      <c r="M2325" s="102"/>
    </row>
    <row r="2326" spans="1:13">
      <c r="A2326" s="103" t="s">
        <v>125</v>
      </c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</row>
    <row r="2327" spans="1:13">
      <c r="A2327" s="17"/>
      <c r="B2327" s="19"/>
      <c r="C2327" s="19" t="s">
        <v>8</v>
      </c>
      <c r="D2327" s="19"/>
      <c r="E2327" s="19"/>
      <c r="F2327" s="19"/>
      <c r="G2327" s="19"/>
      <c r="H2327" s="18"/>
      <c r="I2327" s="19" t="s">
        <v>9</v>
      </c>
      <c r="J2327" s="18"/>
      <c r="K2327" s="39" t="s">
        <v>10</v>
      </c>
      <c r="L2327" s="40"/>
      <c r="M2327" s="21"/>
    </row>
    <row r="2328" spans="1:13">
      <c r="A2328" s="13"/>
      <c r="B2328" s="2"/>
      <c r="C2328" s="2"/>
      <c r="D2328" s="2"/>
      <c r="E2328" s="2"/>
      <c r="F2328" s="2"/>
      <c r="G2328" s="2"/>
      <c r="H2328" s="14"/>
      <c r="I2328" s="2"/>
      <c r="J2328" s="14"/>
      <c r="K2328" s="26" t="s">
        <v>11</v>
      </c>
      <c r="L2328" s="27"/>
      <c r="M2328" s="45" t="s">
        <v>1</v>
      </c>
    </row>
    <row r="2329" spans="1:13">
      <c r="A2329" s="15"/>
      <c r="B2329" s="9"/>
      <c r="C2329" s="9"/>
      <c r="D2329" s="9"/>
      <c r="E2329" s="9"/>
      <c r="F2329" s="9"/>
      <c r="G2329" s="9"/>
      <c r="H2329" s="16"/>
      <c r="I2329" s="104" t="s">
        <v>87</v>
      </c>
      <c r="J2329" s="105"/>
      <c r="K2329" s="9" t="s">
        <v>12</v>
      </c>
      <c r="L2329" s="16"/>
      <c r="M2329" s="46" t="s">
        <v>86</v>
      </c>
    </row>
    <row r="2330" spans="1:13">
      <c r="A2330" s="70" t="s">
        <v>80</v>
      </c>
      <c r="B2330" s="71"/>
      <c r="C2330" s="71"/>
      <c r="D2330" s="71"/>
      <c r="E2330" s="71"/>
      <c r="F2330" s="71"/>
      <c r="G2330" s="71"/>
      <c r="H2330" s="72"/>
      <c r="I2330" s="106">
        <v>285.39999999999998</v>
      </c>
      <c r="J2330" s="107"/>
      <c r="K2330" s="108">
        <f>K2336+K2343</f>
        <v>7.5</v>
      </c>
      <c r="L2330" s="109"/>
      <c r="M2330" s="22">
        <f>M2336+M2343</f>
        <v>25686</v>
      </c>
    </row>
    <row r="2331" spans="1:13">
      <c r="A2331" s="28" t="s">
        <v>13</v>
      </c>
      <c r="F2331" s="2"/>
      <c r="H2331" s="14"/>
      <c r="J2331" s="14"/>
      <c r="L2331" s="14"/>
      <c r="M2331" s="20"/>
    </row>
    <row r="2332" spans="1:13">
      <c r="A2332" s="28" t="s">
        <v>14</v>
      </c>
      <c r="F2332" s="2"/>
      <c r="H2332" s="14"/>
      <c r="J2332" s="14"/>
      <c r="L2332" s="14"/>
      <c r="M2332" s="20"/>
    </row>
    <row r="2333" spans="1:13">
      <c r="A2333" s="29" t="s">
        <v>15</v>
      </c>
      <c r="B2333" s="4"/>
      <c r="C2333" s="4"/>
      <c r="D2333" s="4"/>
      <c r="E2333" s="4"/>
      <c r="F2333" s="6"/>
      <c r="G2333" s="4"/>
      <c r="H2333" s="30"/>
      <c r="J2333" s="14"/>
      <c r="L2333" s="14"/>
      <c r="M2333" s="20"/>
    </row>
    <row r="2334" spans="1:13">
      <c r="A2334" s="29" t="s">
        <v>16</v>
      </c>
      <c r="B2334" s="4"/>
      <c r="C2334" s="4"/>
      <c r="D2334" s="4"/>
      <c r="E2334" s="4"/>
      <c r="F2334" s="6"/>
      <c r="G2334" s="4"/>
      <c r="H2334" s="30"/>
      <c r="J2334" s="14"/>
      <c r="L2334" s="14"/>
      <c r="M2334" s="20"/>
    </row>
    <row r="2335" spans="1:13">
      <c r="A2335" s="29" t="s">
        <v>17</v>
      </c>
      <c r="B2335" s="4"/>
      <c r="C2335" s="4"/>
      <c r="D2335" s="4"/>
      <c r="E2335" s="4"/>
      <c r="F2335" s="6"/>
      <c r="G2335" s="4"/>
      <c r="H2335" s="30"/>
      <c r="J2335" s="14"/>
      <c r="L2335" s="14"/>
      <c r="M2335" s="20"/>
    </row>
    <row r="2336" spans="1:13">
      <c r="A2336" s="29" t="s">
        <v>18</v>
      </c>
      <c r="B2336" s="4"/>
      <c r="C2336" s="4"/>
      <c r="D2336" s="4"/>
      <c r="E2336" s="4"/>
      <c r="F2336" s="6"/>
      <c r="G2336" s="4"/>
      <c r="H2336" s="30"/>
      <c r="J2336" s="14"/>
      <c r="K2336" s="95">
        <v>4.12</v>
      </c>
      <c r="L2336" s="96"/>
      <c r="M2336" s="20">
        <f>K2336*I2330*12</f>
        <v>14110.175999999999</v>
      </c>
    </row>
    <row r="2337" spans="1:13">
      <c r="A2337" s="29" t="s">
        <v>19</v>
      </c>
      <c r="B2337" s="4"/>
      <c r="C2337" s="4"/>
      <c r="D2337" s="4"/>
      <c r="E2337" s="4"/>
      <c r="F2337" s="6"/>
      <c r="G2337" s="4"/>
      <c r="H2337" s="30"/>
      <c r="J2337" s="14"/>
      <c r="L2337" s="14"/>
      <c r="M2337" s="20"/>
    </row>
    <row r="2338" spans="1:13">
      <c r="A2338" s="29" t="s">
        <v>20</v>
      </c>
      <c r="B2338" s="4"/>
      <c r="C2338" s="4"/>
      <c r="D2338" s="4"/>
      <c r="E2338" s="4"/>
      <c r="F2338" s="6"/>
      <c r="G2338" s="4"/>
      <c r="H2338" s="30"/>
      <c r="J2338" s="14"/>
      <c r="L2338" s="14"/>
      <c r="M2338" s="20"/>
    </row>
    <row r="2339" spans="1:13">
      <c r="A2339" s="29" t="s">
        <v>21</v>
      </c>
      <c r="B2339" s="4"/>
      <c r="C2339" s="4"/>
      <c r="D2339" s="4"/>
      <c r="E2339" s="4"/>
      <c r="F2339" s="6"/>
      <c r="G2339" s="4"/>
      <c r="H2339" s="30"/>
      <c r="J2339" s="14"/>
      <c r="L2339" s="14"/>
      <c r="M2339" s="20"/>
    </row>
    <row r="2340" spans="1:13">
      <c r="A2340" s="28" t="s">
        <v>22</v>
      </c>
      <c r="B2340" s="4"/>
      <c r="C2340" s="4"/>
      <c r="D2340" s="4"/>
      <c r="E2340" s="4"/>
      <c r="F2340" s="6"/>
      <c r="G2340" s="4"/>
      <c r="H2340" s="30"/>
      <c r="J2340" s="14"/>
      <c r="L2340" s="14"/>
      <c r="M2340" s="20"/>
    </row>
    <row r="2341" spans="1:13">
      <c r="A2341" s="29" t="s">
        <v>23</v>
      </c>
      <c r="B2341" s="4"/>
      <c r="C2341" s="4"/>
      <c r="D2341" s="4"/>
      <c r="E2341" s="4"/>
      <c r="F2341" s="6"/>
      <c r="G2341" s="4"/>
      <c r="H2341" s="30"/>
      <c r="J2341" s="14"/>
      <c r="L2341" s="14"/>
      <c r="M2341" s="20"/>
    </row>
    <row r="2342" spans="1:13">
      <c r="A2342" s="29" t="s">
        <v>24</v>
      </c>
      <c r="B2342" s="4"/>
      <c r="C2342" s="4"/>
      <c r="D2342" s="4"/>
      <c r="E2342" s="4"/>
      <c r="F2342" s="6"/>
      <c r="G2342" s="4"/>
      <c r="H2342" s="30"/>
      <c r="J2342" s="14"/>
      <c r="L2342" s="14"/>
      <c r="M2342" s="20"/>
    </row>
    <row r="2343" spans="1:13">
      <c r="A2343" s="29" t="s">
        <v>25</v>
      </c>
      <c r="B2343" s="4"/>
      <c r="C2343" s="4"/>
      <c r="D2343" s="4"/>
      <c r="E2343" s="4"/>
      <c r="F2343" s="6"/>
      <c r="G2343" s="4"/>
      <c r="H2343" s="30"/>
      <c r="J2343" s="14"/>
      <c r="K2343" s="95">
        <v>3.38</v>
      </c>
      <c r="L2343" s="96"/>
      <c r="M2343" s="20">
        <f>K2343*I2330*12</f>
        <v>11575.823999999999</v>
      </c>
    </row>
    <row r="2344" spans="1:13">
      <c r="A2344" s="29" t="s">
        <v>26</v>
      </c>
      <c r="B2344" s="4"/>
      <c r="C2344" s="4"/>
      <c r="D2344" s="4"/>
      <c r="E2344" s="4"/>
      <c r="F2344" s="6"/>
      <c r="G2344" s="4"/>
      <c r="H2344" s="30"/>
      <c r="J2344" s="14"/>
      <c r="L2344" s="14"/>
      <c r="M2344" s="20"/>
    </row>
    <row r="2345" spans="1:13">
      <c r="A2345" s="31" t="s">
        <v>27</v>
      </c>
      <c r="B2345" s="10"/>
      <c r="C2345" s="10"/>
      <c r="D2345" s="10"/>
      <c r="E2345" s="10"/>
      <c r="F2345" s="10"/>
      <c r="G2345" s="10"/>
      <c r="H2345" s="32"/>
      <c r="I2345" s="9"/>
      <c r="J2345" s="16"/>
      <c r="K2345" s="9"/>
      <c r="L2345" s="16"/>
      <c r="M2345" s="22"/>
    </row>
    <row r="2346" spans="1:13" ht="15.75">
      <c r="A2346" s="65" t="s">
        <v>81</v>
      </c>
      <c r="B2346" s="66"/>
      <c r="C2346" s="66"/>
      <c r="D2346" s="66"/>
      <c r="E2346" s="66"/>
      <c r="F2346" s="66"/>
      <c r="G2346" s="66"/>
      <c r="H2346" s="67"/>
      <c r="I2346" s="11"/>
      <c r="J2346" s="23"/>
      <c r="K2346" s="63">
        <v>2.2400000000000002</v>
      </c>
      <c r="L2346" s="64"/>
      <c r="M2346" s="12">
        <f>K2346*12*I2330</f>
        <v>7671.5519999999997</v>
      </c>
    </row>
    <row r="2347" spans="1:13">
      <c r="A2347" s="110" t="s">
        <v>82</v>
      </c>
      <c r="B2347" s="111"/>
      <c r="C2347" s="111"/>
      <c r="D2347" s="111"/>
      <c r="E2347" s="111"/>
      <c r="F2347" s="111"/>
      <c r="G2347" s="111"/>
      <c r="H2347" s="112"/>
      <c r="I2347" s="2" t="s">
        <v>28</v>
      </c>
      <c r="J2347" s="14"/>
      <c r="K2347" s="2"/>
      <c r="L2347" s="14"/>
      <c r="M2347" s="20"/>
    </row>
    <row r="2348" spans="1:13">
      <c r="A2348" s="13"/>
      <c r="B2348" s="2"/>
      <c r="C2348" s="2"/>
      <c r="D2348" s="2"/>
      <c r="E2348" s="2"/>
      <c r="F2348" s="2"/>
      <c r="G2348" s="2"/>
      <c r="H2348" s="14"/>
      <c r="I2348" s="2" t="s">
        <v>29</v>
      </c>
      <c r="J2348" s="14"/>
      <c r="K2348" s="2"/>
      <c r="L2348" s="14"/>
      <c r="M2348" s="20"/>
    </row>
    <row r="2349" spans="1:13">
      <c r="A2349" s="13"/>
      <c r="B2349" s="2"/>
      <c r="C2349" s="2"/>
      <c r="D2349" s="2"/>
      <c r="E2349" s="2"/>
      <c r="F2349" s="2"/>
      <c r="G2349" s="2"/>
      <c r="H2349" s="14"/>
      <c r="I2349" s="2" t="s">
        <v>30</v>
      </c>
      <c r="J2349" s="14"/>
      <c r="K2349" s="88">
        <v>1.1200000000000001</v>
      </c>
      <c r="L2349" s="89"/>
      <c r="M2349" s="20">
        <f>K2349*12*I2330</f>
        <v>3835.7759999999998</v>
      </c>
    </row>
    <row r="2350" spans="1:13">
      <c r="A2350" s="13"/>
      <c r="B2350" s="2"/>
      <c r="C2350" s="2"/>
      <c r="D2350" s="2"/>
      <c r="E2350" s="2"/>
      <c r="F2350" s="2"/>
      <c r="G2350" s="2"/>
      <c r="H2350" s="14"/>
      <c r="I2350" s="2" t="s">
        <v>31</v>
      </c>
      <c r="J2350" s="14"/>
      <c r="K2350" s="2"/>
      <c r="L2350" s="14"/>
      <c r="M2350" s="20"/>
    </row>
    <row r="2351" spans="1:13">
      <c r="A2351" s="15"/>
      <c r="B2351" s="9"/>
      <c r="C2351" s="9"/>
      <c r="D2351" s="9"/>
      <c r="E2351" s="9"/>
      <c r="F2351" s="9"/>
      <c r="G2351" s="9"/>
      <c r="H2351" s="16"/>
      <c r="I2351" s="9" t="s">
        <v>32</v>
      </c>
      <c r="J2351" s="16"/>
      <c r="K2351" s="9"/>
      <c r="L2351" s="16"/>
      <c r="M2351" s="22"/>
    </row>
    <row r="2352" spans="1:13" ht="15.75">
      <c r="A2352" s="65" t="s">
        <v>84</v>
      </c>
      <c r="B2352" s="66"/>
      <c r="C2352" s="66"/>
      <c r="D2352" s="66"/>
      <c r="E2352" s="66"/>
      <c r="F2352" s="66"/>
      <c r="G2352" s="66"/>
      <c r="H2352" s="67"/>
      <c r="I2352" s="11"/>
      <c r="J2352" s="23"/>
      <c r="K2352" s="68">
        <f>K2353+K2354+K2356+K2358+K2359</f>
        <v>0.53</v>
      </c>
      <c r="L2352" s="69"/>
      <c r="M2352" s="49">
        <f>M2353+M2354+M2356+M2358+M2359</f>
        <v>1815.1439999999996</v>
      </c>
    </row>
    <row r="2353" spans="1:13">
      <c r="A2353" s="33" t="s">
        <v>54</v>
      </c>
      <c r="B2353" s="7"/>
      <c r="C2353" s="1"/>
      <c r="D2353" s="1"/>
      <c r="E2353" s="1"/>
      <c r="F2353" s="1"/>
      <c r="G2353" s="1"/>
      <c r="H2353" s="14"/>
      <c r="I2353" s="75" t="s">
        <v>55</v>
      </c>
      <c r="J2353" s="76"/>
      <c r="K2353" s="99">
        <v>0.37</v>
      </c>
      <c r="L2353" s="100"/>
      <c r="M2353" s="20">
        <f>K2353*12*I2330</f>
        <v>1267.1759999999997</v>
      </c>
    </row>
    <row r="2354" spans="1:13">
      <c r="A2354" s="33" t="s">
        <v>56</v>
      </c>
      <c r="B2354" s="7"/>
      <c r="C2354" s="1"/>
      <c r="D2354" s="1"/>
      <c r="E2354" s="1"/>
      <c r="F2354" s="1"/>
      <c r="G2354" s="1"/>
      <c r="H2354" s="14"/>
      <c r="I2354" s="75" t="s">
        <v>57</v>
      </c>
      <c r="J2354" s="76"/>
      <c r="K2354" s="77">
        <v>0.06</v>
      </c>
      <c r="L2354" s="78"/>
      <c r="M2354" s="20">
        <f>K2354*12*I2330</f>
        <v>205.48799999999997</v>
      </c>
    </row>
    <row r="2355" spans="1:13">
      <c r="A2355" s="33" t="s">
        <v>58</v>
      </c>
      <c r="B2355" s="7"/>
      <c r="C2355" s="1"/>
      <c r="D2355" s="1"/>
      <c r="E2355" s="1"/>
      <c r="F2355" s="1"/>
      <c r="G2355" s="1"/>
      <c r="H2355" s="14"/>
      <c r="I2355" s="36"/>
      <c r="J2355" s="27"/>
      <c r="K2355" s="34"/>
      <c r="L2355" s="55"/>
      <c r="M2355" s="20"/>
    </row>
    <row r="2356" spans="1:13">
      <c r="A2356" s="33" t="s">
        <v>59</v>
      </c>
      <c r="B2356" s="7"/>
      <c r="C2356" s="1"/>
      <c r="D2356" s="1"/>
      <c r="E2356" s="1"/>
      <c r="F2356" s="1"/>
      <c r="G2356" s="1"/>
      <c r="H2356" s="14"/>
      <c r="I2356" s="75" t="s">
        <v>60</v>
      </c>
      <c r="J2356" s="76"/>
      <c r="K2356" s="77">
        <v>0.04</v>
      </c>
      <c r="L2356" s="78"/>
      <c r="M2356" s="20">
        <f>K2356*12*I2330</f>
        <v>136.99199999999999</v>
      </c>
    </row>
    <row r="2357" spans="1:13">
      <c r="A2357" s="33" t="s">
        <v>61</v>
      </c>
      <c r="B2357" s="7"/>
      <c r="C2357" s="1"/>
      <c r="D2357" s="1"/>
      <c r="E2357" s="1"/>
      <c r="F2357" s="1"/>
      <c r="G2357" s="1"/>
      <c r="H2357" s="14"/>
      <c r="I2357" s="36"/>
      <c r="J2357" s="27"/>
      <c r="K2357" s="34"/>
      <c r="L2357" s="55"/>
      <c r="M2357" s="20"/>
    </row>
    <row r="2358" spans="1:13">
      <c r="A2358" s="33" t="s">
        <v>62</v>
      </c>
      <c r="B2358" s="7"/>
      <c r="C2358" s="1"/>
      <c r="D2358" s="1"/>
      <c r="E2358" s="1"/>
      <c r="F2358" s="1"/>
      <c r="G2358" s="1"/>
      <c r="H2358" s="14"/>
      <c r="I2358" s="75" t="s">
        <v>63</v>
      </c>
      <c r="J2358" s="76"/>
      <c r="K2358" s="77">
        <v>0.03</v>
      </c>
      <c r="L2358" s="78"/>
      <c r="M2358" s="20">
        <f>K2358*12*I2330</f>
        <v>102.74399999999999</v>
      </c>
    </row>
    <row r="2359" spans="1:13">
      <c r="A2359" s="42" t="s">
        <v>64</v>
      </c>
      <c r="B2359" s="7"/>
      <c r="C2359" s="1"/>
      <c r="D2359" s="1"/>
      <c r="E2359" s="1"/>
      <c r="F2359" s="1"/>
      <c r="G2359" s="1"/>
      <c r="H2359" s="14"/>
      <c r="I2359" s="75" t="s">
        <v>63</v>
      </c>
      <c r="J2359" s="76"/>
      <c r="K2359" s="79">
        <v>0.03</v>
      </c>
      <c r="L2359" s="80"/>
      <c r="M2359" s="22">
        <f>K2359*12*I2330</f>
        <v>102.74399999999999</v>
      </c>
    </row>
    <row r="2360" spans="1:13" ht="15.75">
      <c r="A2360" s="65" t="s">
        <v>0</v>
      </c>
      <c r="B2360" s="66"/>
      <c r="C2360" s="66"/>
      <c r="D2360" s="66"/>
      <c r="E2360" s="66"/>
      <c r="F2360" s="66"/>
      <c r="G2360" s="66"/>
      <c r="H2360" s="67"/>
      <c r="I2360" s="11" t="s">
        <v>65</v>
      </c>
      <c r="J2360" s="23"/>
      <c r="K2360" s="81">
        <v>0.15</v>
      </c>
      <c r="L2360" s="82"/>
      <c r="M2360" s="49">
        <f>K2360*12*I2330</f>
        <v>513.71999999999991</v>
      </c>
    </row>
    <row r="2361" spans="1:13" ht="15.75">
      <c r="A2361" s="83" t="s">
        <v>85</v>
      </c>
      <c r="B2361" s="84"/>
      <c r="C2361" s="84"/>
      <c r="D2361" s="84"/>
      <c r="E2361" s="84"/>
      <c r="F2361" s="84"/>
      <c r="G2361" s="84"/>
      <c r="H2361" s="85"/>
      <c r="J2361" s="14"/>
      <c r="K2361" s="86"/>
      <c r="L2361" s="87"/>
      <c r="M2361" s="20"/>
    </row>
    <row r="2362" spans="1:13">
      <c r="A2362" s="13" t="s">
        <v>67</v>
      </c>
      <c r="D2362" s="5"/>
      <c r="H2362" s="14"/>
      <c r="J2362" s="14"/>
      <c r="K2362" s="37"/>
      <c r="L2362" s="38"/>
      <c r="M2362" s="20"/>
    </row>
    <row r="2363" spans="1:13">
      <c r="A2363" s="13" t="s">
        <v>68</v>
      </c>
      <c r="D2363" s="5"/>
      <c r="H2363" s="14"/>
      <c r="J2363" s="14"/>
      <c r="K2363" s="37"/>
      <c r="L2363" s="38"/>
      <c r="M2363" s="20"/>
    </row>
    <row r="2364" spans="1:13">
      <c r="A2364" s="13" t="s">
        <v>69</v>
      </c>
      <c r="D2364" s="5"/>
      <c r="H2364" s="14"/>
      <c r="J2364" s="14"/>
      <c r="K2364" s="37"/>
      <c r="L2364" s="38"/>
      <c r="M2364" s="20"/>
    </row>
    <row r="2365" spans="1:13">
      <c r="A2365" s="13" t="s">
        <v>70</v>
      </c>
      <c r="D2365" s="5"/>
      <c r="F2365" s="3"/>
      <c r="H2365" s="14"/>
      <c r="J2365" s="14"/>
      <c r="K2365" s="37"/>
      <c r="L2365" s="38"/>
      <c r="M2365" s="20"/>
    </row>
    <row r="2366" spans="1:13">
      <c r="A2366" s="13" t="s">
        <v>71</v>
      </c>
      <c r="H2366" s="14"/>
      <c r="J2366" s="14"/>
      <c r="K2366" s="88">
        <v>2.5099999999999998</v>
      </c>
      <c r="L2366" s="89"/>
      <c r="M2366" s="47">
        <f>K2366*12*I2330</f>
        <v>8596.2479999999978</v>
      </c>
    </row>
    <row r="2367" spans="1:13">
      <c r="A2367" s="13" t="s">
        <v>72</v>
      </c>
      <c r="H2367" s="14"/>
      <c r="J2367" s="14"/>
      <c r="L2367" s="14"/>
      <c r="M2367" s="20"/>
    </row>
    <row r="2368" spans="1:13">
      <c r="A2368" s="13" t="s">
        <v>73</v>
      </c>
      <c r="H2368" s="14"/>
      <c r="J2368" s="14"/>
      <c r="L2368" s="14"/>
      <c r="M2368" s="20"/>
    </row>
    <row r="2369" spans="1:13">
      <c r="A2369" s="15" t="s">
        <v>74</v>
      </c>
      <c r="B2369" s="9"/>
      <c r="C2369" s="9"/>
      <c r="D2369" s="9"/>
      <c r="E2369" s="9"/>
      <c r="F2369" s="9"/>
      <c r="G2369" s="9"/>
      <c r="H2369" s="16"/>
      <c r="I2369" s="9"/>
      <c r="J2369" s="16"/>
      <c r="K2369" s="9"/>
      <c r="L2369" s="16"/>
      <c r="M2369" s="22"/>
    </row>
    <row r="2370" spans="1:13">
      <c r="A2370" s="70" t="s">
        <v>66</v>
      </c>
      <c r="B2370" s="71"/>
      <c r="C2370" s="71"/>
      <c r="D2370" s="71"/>
      <c r="E2370" s="71"/>
      <c r="F2370" s="71"/>
      <c r="G2370" s="71"/>
      <c r="H2370" s="72"/>
      <c r="J2370" s="25"/>
      <c r="K2370" s="68">
        <f>K2336+K2343+K2349+K2360+K2352+K2366+K2346</f>
        <v>14.05</v>
      </c>
      <c r="L2370" s="69"/>
      <c r="M2370" s="22">
        <f>M2330+M2346+M2349+M2352+M2360+M2366</f>
        <v>48118.439999999995</v>
      </c>
    </row>
    <row r="2371" spans="1:13">
      <c r="A2371" s="70" t="s">
        <v>4</v>
      </c>
      <c r="B2371" s="71"/>
      <c r="C2371" s="71"/>
      <c r="D2371" s="71"/>
      <c r="E2371" s="71"/>
      <c r="F2371" s="71"/>
      <c r="G2371" s="71"/>
      <c r="H2371" s="72"/>
      <c r="I2371" s="11"/>
      <c r="J2371" s="24"/>
      <c r="K2371" s="90">
        <v>17.32</v>
      </c>
      <c r="L2371" s="91"/>
      <c r="M2371" s="22">
        <f>K2371*12*I2330</f>
        <v>59317.535999999993</v>
      </c>
    </row>
    <row r="2372" spans="1:13" ht="15.75">
      <c r="A2372" s="65" t="s">
        <v>77</v>
      </c>
      <c r="B2372" s="66"/>
      <c r="C2372" s="66"/>
      <c r="D2372" s="66"/>
      <c r="E2372" s="66"/>
      <c r="F2372" s="66"/>
      <c r="G2372" s="66"/>
      <c r="H2372" s="67"/>
      <c r="I2372" s="11"/>
      <c r="J2372" s="23"/>
      <c r="K2372" s="68">
        <v>3.15</v>
      </c>
      <c r="L2372" s="69"/>
      <c r="M2372" s="22">
        <f>K2372*12*I2330</f>
        <v>10788.119999999999</v>
      </c>
    </row>
    <row r="2373" spans="1:13" ht="15.75">
      <c r="A2373" s="65" t="s">
        <v>78</v>
      </c>
      <c r="B2373" s="66"/>
      <c r="C2373" s="66"/>
      <c r="D2373" s="66"/>
      <c r="E2373" s="66"/>
      <c r="F2373" s="66"/>
      <c r="G2373" s="66"/>
      <c r="H2373" s="67"/>
      <c r="I2373" s="11"/>
      <c r="J2373" s="23"/>
      <c r="K2373" s="68">
        <v>0.99</v>
      </c>
      <c r="L2373" s="69"/>
      <c r="M2373" s="22">
        <f>K2373*12*I2330</f>
        <v>3390.5519999999992</v>
      </c>
    </row>
    <row r="2374" spans="1:13">
      <c r="A2374" s="70" t="s">
        <v>2</v>
      </c>
      <c r="B2374" s="71"/>
      <c r="C2374" s="71"/>
      <c r="D2374" s="71"/>
      <c r="E2374" s="71"/>
      <c r="F2374" s="71"/>
      <c r="G2374" s="71"/>
      <c r="H2374" s="72"/>
      <c r="I2374" s="11"/>
      <c r="J2374" s="23"/>
      <c r="K2374" s="73">
        <v>1.29</v>
      </c>
      <c r="L2374" s="74"/>
      <c r="M2374" s="22">
        <f>K2374*12*I2330</f>
        <v>4417.9920000000002</v>
      </c>
    </row>
    <row r="2375" spans="1:13">
      <c r="A2375" s="51" t="s">
        <v>89</v>
      </c>
      <c r="B2375" s="52"/>
      <c r="C2375" s="52"/>
      <c r="D2375" s="52"/>
      <c r="E2375" s="52"/>
      <c r="F2375" s="52"/>
      <c r="G2375" s="52"/>
      <c r="H2375" s="53"/>
      <c r="I2375" s="11"/>
      <c r="J2375" s="23"/>
      <c r="K2375" s="73">
        <v>4.38</v>
      </c>
      <c r="L2375" s="74"/>
      <c r="M2375" s="22">
        <f>K2375*12*I2330</f>
        <v>15000.624</v>
      </c>
    </row>
    <row r="2376" spans="1:13">
      <c r="A2376" s="70" t="s">
        <v>75</v>
      </c>
      <c r="B2376" s="71"/>
      <c r="C2376" s="71"/>
      <c r="D2376" s="71"/>
      <c r="E2376" s="71"/>
      <c r="F2376" s="71"/>
      <c r="G2376" s="71"/>
      <c r="H2376" s="72"/>
      <c r="I2376" s="11"/>
      <c r="J2376" s="24"/>
      <c r="K2376" s="68">
        <f>K2370+K2372+K2373+K2374+K2371+K2375</f>
        <v>41.18</v>
      </c>
      <c r="L2376" s="69"/>
      <c r="M2376" s="22">
        <f>M2370+M2371+M2372+M2373+M2374+M2375</f>
        <v>141033.264</v>
      </c>
    </row>
    <row r="2378" spans="1:13">
      <c r="A2378" s="101" t="s">
        <v>7</v>
      </c>
      <c r="B2378" s="101"/>
      <c r="C2378" s="101"/>
      <c r="D2378" s="101"/>
      <c r="E2378" s="101"/>
      <c r="F2378" s="101"/>
      <c r="G2378" s="101"/>
      <c r="H2378" s="101"/>
      <c r="I2378" s="101"/>
      <c r="J2378" s="101"/>
      <c r="K2378" s="101"/>
      <c r="L2378" s="101"/>
    </row>
    <row r="2379" spans="1:13">
      <c r="A2379" s="102" t="s">
        <v>76</v>
      </c>
      <c r="B2379" s="102"/>
      <c r="C2379" s="102"/>
      <c r="D2379" s="102"/>
      <c r="E2379" s="102"/>
      <c r="F2379" s="102"/>
      <c r="G2379" s="102"/>
      <c r="H2379" s="102"/>
      <c r="I2379" s="102"/>
      <c r="J2379" s="102"/>
      <c r="K2379" s="102"/>
      <c r="L2379" s="102"/>
      <c r="M2379" s="102"/>
    </row>
    <row r="2380" spans="1:13">
      <c r="A2380" s="103" t="s">
        <v>126</v>
      </c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</row>
    <row r="2381" spans="1:13">
      <c r="A2381" s="17"/>
      <c r="B2381" s="19"/>
      <c r="C2381" s="19" t="s">
        <v>8</v>
      </c>
      <c r="D2381" s="19"/>
      <c r="E2381" s="19"/>
      <c r="F2381" s="19"/>
      <c r="G2381" s="19"/>
      <c r="H2381" s="18"/>
      <c r="I2381" s="19" t="s">
        <v>9</v>
      </c>
      <c r="J2381" s="18"/>
      <c r="K2381" s="39" t="s">
        <v>10</v>
      </c>
      <c r="L2381" s="40"/>
      <c r="M2381" s="21"/>
    </row>
    <row r="2382" spans="1:13">
      <c r="A2382" s="13"/>
      <c r="B2382" s="2"/>
      <c r="C2382" s="2"/>
      <c r="D2382" s="2"/>
      <c r="E2382" s="2"/>
      <c r="F2382" s="2"/>
      <c r="G2382" s="2"/>
      <c r="H2382" s="14"/>
      <c r="I2382" s="2"/>
      <c r="J2382" s="14"/>
      <c r="K2382" s="26" t="s">
        <v>11</v>
      </c>
      <c r="L2382" s="27"/>
      <c r="M2382" s="45" t="s">
        <v>1</v>
      </c>
    </row>
    <row r="2383" spans="1:13">
      <c r="A2383" s="15"/>
      <c r="B2383" s="9"/>
      <c r="C2383" s="9"/>
      <c r="D2383" s="9"/>
      <c r="E2383" s="9"/>
      <c r="F2383" s="9"/>
      <c r="G2383" s="9"/>
      <c r="H2383" s="16"/>
      <c r="I2383" s="104" t="s">
        <v>87</v>
      </c>
      <c r="J2383" s="105"/>
      <c r="K2383" s="9" t="s">
        <v>12</v>
      </c>
      <c r="L2383" s="16"/>
      <c r="M2383" s="46" t="s">
        <v>86</v>
      </c>
    </row>
    <row r="2384" spans="1:13">
      <c r="A2384" s="70" t="s">
        <v>80</v>
      </c>
      <c r="B2384" s="71"/>
      <c r="C2384" s="71"/>
      <c r="D2384" s="71"/>
      <c r="E2384" s="71"/>
      <c r="F2384" s="71"/>
      <c r="G2384" s="71"/>
      <c r="H2384" s="72"/>
      <c r="I2384" s="106">
        <v>340.1</v>
      </c>
      <c r="J2384" s="107"/>
      <c r="K2384" s="108">
        <f>K2390+K2397</f>
        <v>7.5</v>
      </c>
      <c r="L2384" s="109"/>
      <c r="M2384" s="22">
        <f>M2390+M2397</f>
        <v>30609</v>
      </c>
    </row>
    <row r="2385" spans="1:13">
      <c r="A2385" s="28" t="s">
        <v>13</v>
      </c>
      <c r="F2385" s="2"/>
      <c r="H2385" s="14"/>
      <c r="J2385" s="14"/>
      <c r="L2385" s="14"/>
      <c r="M2385" s="20"/>
    </row>
    <row r="2386" spans="1:13">
      <c r="A2386" s="28" t="s">
        <v>14</v>
      </c>
      <c r="F2386" s="2"/>
      <c r="H2386" s="14"/>
      <c r="J2386" s="14"/>
      <c r="L2386" s="14"/>
      <c r="M2386" s="20"/>
    </row>
    <row r="2387" spans="1:13">
      <c r="A2387" s="29" t="s">
        <v>15</v>
      </c>
      <c r="B2387" s="4"/>
      <c r="C2387" s="4"/>
      <c r="D2387" s="4"/>
      <c r="E2387" s="4"/>
      <c r="F2387" s="6"/>
      <c r="G2387" s="4"/>
      <c r="H2387" s="30"/>
      <c r="J2387" s="14"/>
      <c r="L2387" s="14"/>
      <c r="M2387" s="20"/>
    </row>
    <row r="2388" spans="1:13">
      <c r="A2388" s="29" t="s">
        <v>16</v>
      </c>
      <c r="B2388" s="4"/>
      <c r="C2388" s="4"/>
      <c r="D2388" s="4"/>
      <c r="E2388" s="4"/>
      <c r="F2388" s="6"/>
      <c r="G2388" s="4"/>
      <c r="H2388" s="30"/>
      <c r="J2388" s="14"/>
      <c r="L2388" s="14"/>
      <c r="M2388" s="20"/>
    </row>
    <row r="2389" spans="1:13">
      <c r="A2389" s="29" t="s">
        <v>17</v>
      </c>
      <c r="B2389" s="4"/>
      <c r="C2389" s="4"/>
      <c r="D2389" s="4"/>
      <c r="E2389" s="4"/>
      <c r="F2389" s="6"/>
      <c r="G2389" s="4"/>
      <c r="H2389" s="30"/>
      <c r="J2389" s="14"/>
      <c r="L2389" s="14"/>
      <c r="M2389" s="20"/>
    </row>
    <row r="2390" spans="1:13">
      <c r="A2390" s="29" t="s">
        <v>18</v>
      </c>
      <c r="B2390" s="4"/>
      <c r="C2390" s="4"/>
      <c r="D2390" s="4"/>
      <c r="E2390" s="4"/>
      <c r="F2390" s="6"/>
      <c r="G2390" s="4"/>
      <c r="H2390" s="30"/>
      <c r="J2390" s="14"/>
      <c r="K2390" s="95">
        <v>4.12</v>
      </c>
      <c r="L2390" s="96"/>
      <c r="M2390" s="20">
        <f>K2390*I2384*12</f>
        <v>16814.544000000002</v>
      </c>
    </row>
    <row r="2391" spans="1:13">
      <c r="A2391" s="29" t="s">
        <v>19</v>
      </c>
      <c r="B2391" s="4"/>
      <c r="C2391" s="4"/>
      <c r="D2391" s="4"/>
      <c r="E2391" s="4"/>
      <c r="F2391" s="6"/>
      <c r="G2391" s="4"/>
      <c r="H2391" s="30"/>
      <c r="J2391" s="14"/>
      <c r="L2391" s="14"/>
      <c r="M2391" s="20"/>
    </row>
    <row r="2392" spans="1:13">
      <c r="A2392" s="29" t="s">
        <v>20</v>
      </c>
      <c r="B2392" s="4"/>
      <c r="C2392" s="4"/>
      <c r="D2392" s="4"/>
      <c r="E2392" s="4"/>
      <c r="F2392" s="6"/>
      <c r="G2392" s="4"/>
      <c r="H2392" s="30"/>
      <c r="J2392" s="14"/>
      <c r="L2392" s="14"/>
      <c r="M2392" s="20"/>
    </row>
    <row r="2393" spans="1:13">
      <c r="A2393" s="29" t="s">
        <v>21</v>
      </c>
      <c r="B2393" s="4"/>
      <c r="C2393" s="4"/>
      <c r="D2393" s="4"/>
      <c r="E2393" s="4"/>
      <c r="F2393" s="6"/>
      <c r="G2393" s="4"/>
      <c r="H2393" s="30"/>
      <c r="J2393" s="14"/>
      <c r="L2393" s="14"/>
      <c r="M2393" s="20"/>
    </row>
    <row r="2394" spans="1:13">
      <c r="A2394" s="28" t="s">
        <v>22</v>
      </c>
      <c r="B2394" s="4"/>
      <c r="C2394" s="4"/>
      <c r="D2394" s="4"/>
      <c r="E2394" s="4"/>
      <c r="F2394" s="6"/>
      <c r="G2394" s="4"/>
      <c r="H2394" s="30"/>
      <c r="J2394" s="14"/>
      <c r="L2394" s="14"/>
      <c r="M2394" s="20"/>
    </row>
    <row r="2395" spans="1:13">
      <c r="A2395" s="29" t="s">
        <v>23</v>
      </c>
      <c r="B2395" s="4"/>
      <c r="C2395" s="4"/>
      <c r="D2395" s="4"/>
      <c r="E2395" s="4"/>
      <c r="F2395" s="6"/>
      <c r="G2395" s="4"/>
      <c r="H2395" s="30"/>
      <c r="J2395" s="14"/>
      <c r="L2395" s="14"/>
      <c r="M2395" s="20"/>
    </row>
    <row r="2396" spans="1:13">
      <c r="A2396" s="29" t="s">
        <v>24</v>
      </c>
      <c r="B2396" s="4"/>
      <c r="C2396" s="4"/>
      <c r="D2396" s="4"/>
      <c r="E2396" s="4"/>
      <c r="F2396" s="6"/>
      <c r="G2396" s="4"/>
      <c r="H2396" s="30"/>
      <c r="J2396" s="14"/>
      <c r="L2396" s="14"/>
      <c r="M2396" s="20"/>
    </row>
    <row r="2397" spans="1:13">
      <c r="A2397" s="29" t="s">
        <v>25</v>
      </c>
      <c r="B2397" s="4"/>
      <c r="C2397" s="4"/>
      <c r="D2397" s="4"/>
      <c r="E2397" s="4"/>
      <c r="F2397" s="6"/>
      <c r="G2397" s="4"/>
      <c r="H2397" s="30"/>
      <c r="J2397" s="14"/>
      <c r="K2397" s="95">
        <v>3.38</v>
      </c>
      <c r="L2397" s="96"/>
      <c r="M2397" s="20">
        <f>K2397*I2384*12</f>
        <v>13794.456</v>
      </c>
    </row>
    <row r="2398" spans="1:13">
      <c r="A2398" s="29" t="s">
        <v>26</v>
      </c>
      <c r="B2398" s="4"/>
      <c r="C2398" s="4"/>
      <c r="D2398" s="4"/>
      <c r="E2398" s="4"/>
      <c r="F2398" s="6"/>
      <c r="G2398" s="4"/>
      <c r="H2398" s="30"/>
      <c r="J2398" s="14"/>
      <c r="L2398" s="14"/>
      <c r="M2398" s="20"/>
    </row>
    <row r="2399" spans="1:13">
      <c r="A2399" s="31" t="s">
        <v>27</v>
      </c>
      <c r="B2399" s="10"/>
      <c r="C2399" s="10"/>
      <c r="D2399" s="10"/>
      <c r="E2399" s="10"/>
      <c r="F2399" s="10"/>
      <c r="G2399" s="10"/>
      <c r="H2399" s="32"/>
      <c r="I2399" s="9"/>
      <c r="J2399" s="16"/>
      <c r="K2399" s="9"/>
      <c r="L2399" s="16"/>
      <c r="M2399" s="22"/>
    </row>
    <row r="2400" spans="1:13" ht="15.75">
      <c r="A2400" s="65" t="s">
        <v>81</v>
      </c>
      <c r="B2400" s="66"/>
      <c r="C2400" s="66"/>
      <c r="D2400" s="66"/>
      <c r="E2400" s="66"/>
      <c r="F2400" s="66"/>
      <c r="G2400" s="66"/>
      <c r="H2400" s="67"/>
      <c r="I2400" s="11"/>
      <c r="J2400" s="23"/>
      <c r="K2400" s="63">
        <v>2.2400000000000002</v>
      </c>
      <c r="L2400" s="64"/>
      <c r="M2400" s="12">
        <f>K2400*12*I2384</f>
        <v>9141.8880000000008</v>
      </c>
    </row>
    <row r="2401" spans="1:13">
      <c r="A2401" s="110" t="s">
        <v>82</v>
      </c>
      <c r="B2401" s="111"/>
      <c r="C2401" s="111"/>
      <c r="D2401" s="111"/>
      <c r="E2401" s="111"/>
      <c r="F2401" s="111"/>
      <c r="G2401" s="111"/>
      <c r="H2401" s="112"/>
      <c r="I2401" s="2" t="s">
        <v>28</v>
      </c>
      <c r="J2401" s="14"/>
      <c r="K2401" s="2"/>
      <c r="L2401" s="14"/>
      <c r="M2401" s="20"/>
    </row>
    <row r="2402" spans="1:13">
      <c r="A2402" s="13"/>
      <c r="B2402" s="2"/>
      <c r="C2402" s="2"/>
      <c r="D2402" s="2"/>
      <c r="E2402" s="2"/>
      <c r="F2402" s="2"/>
      <c r="G2402" s="2"/>
      <c r="H2402" s="14"/>
      <c r="I2402" s="2" t="s">
        <v>29</v>
      </c>
      <c r="J2402" s="14"/>
      <c r="K2402" s="2"/>
      <c r="L2402" s="14"/>
      <c r="M2402" s="20"/>
    </row>
    <row r="2403" spans="1:13">
      <c r="A2403" s="13"/>
      <c r="B2403" s="2"/>
      <c r="C2403" s="2"/>
      <c r="D2403" s="2"/>
      <c r="E2403" s="2"/>
      <c r="F2403" s="2"/>
      <c r="G2403" s="2"/>
      <c r="H2403" s="14"/>
      <c r="I2403" s="2" t="s">
        <v>30</v>
      </c>
      <c r="J2403" s="14"/>
      <c r="K2403" s="88">
        <v>1.1200000000000001</v>
      </c>
      <c r="L2403" s="89"/>
      <c r="M2403" s="20">
        <f>K2403*12*I2384</f>
        <v>4570.9440000000004</v>
      </c>
    </row>
    <row r="2404" spans="1:13">
      <c r="A2404" s="13"/>
      <c r="B2404" s="2"/>
      <c r="C2404" s="2"/>
      <c r="D2404" s="2"/>
      <c r="E2404" s="2"/>
      <c r="F2404" s="2"/>
      <c r="G2404" s="2"/>
      <c r="H2404" s="14"/>
      <c r="I2404" s="2" t="s">
        <v>31</v>
      </c>
      <c r="J2404" s="14"/>
      <c r="K2404" s="2"/>
      <c r="L2404" s="14"/>
      <c r="M2404" s="20"/>
    </row>
    <row r="2405" spans="1:13">
      <c r="A2405" s="15"/>
      <c r="B2405" s="9"/>
      <c r="C2405" s="9"/>
      <c r="D2405" s="9"/>
      <c r="E2405" s="9"/>
      <c r="F2405" s="9"/>
      <c r="G2405" s="9"/>
      <c r="H2405" s="16"/>
      <c r="I2405" s="9" t="s">
        <v>32</v>
      </c>
      <c r="J2405" s="16"/>
      <c r="K2405" s="9"/>
      <c r="L2405" s="16"/>
      <c r="M2405" s="22"/>
    </row>
    <row r="2406" spans="1:13">
      <c r="A2406" s="113" t="s">
        <v>83</v>
      </c>
      <c r="B2406" s="114"/>
      <c r="C2406" s="114"/>
      <c r="D2406" s="114"/>
      <c r="E2406" s="114"/>
      <c r="F2406" s="114"/>
      <c r="G2406" s="114"/>
      <c r="H2406" s="115"/>
      <c r="I2406" s="43"/>
      <c r="J2406" s="14"/>
      <c r="K2406" s="116">
        <f>K2407+K2415</f>
        <v>1.59</v>
      </c>
      <c r="L2406" s="117"/>
      <c r="M2406" s="48">
        <f>M2407+M2415</f>
        <v>6489.1080000000002</v>
      </c>
    </row>
    <row r="2407" spans="1:13">
      <c r="A2407" s="92" t="s">
        <v>34</v>
      </c>
      <c r="B2407" s="93"/>
      <c r="C2407" s="93"/>
      <c r="D2407" s="93"/>
      <c r="E2407" s="93"/>
      <c r="F2407" s="93"/>
      <c r="G2407" s="93"/>
      <c r="H2407" s="94"/>
      <c r="J2407" s="14"/>
      <c r="K2407" s="88">
        <f>K2408+K2409+K2410+K2412+K2414</f>
        <v>0.93</v>
      </c>
      <c r="L2407" s="89"/>
      <c r="M2407" s="47">
        <f>M2408+M2409+M2410+M2412+M2414</f>
        <v>3795.5160000000001</v>
      </c>
    </row>
    <row r="2408" spans="1:13">
      <c r="A2408" s="13" t="s">
        <v>35</v>
      </c>
      <c r="H2408" s="14"/>
      <c r="I2408" t="s">
        <v>36</v>
      </c>
      <c r="J2408" s="14"/>
      <c r="K2408" s="95">
        <v>0.33</v>
      </c>
      <c r="L2408" s="96"/>
      <c r="M2408" s="20">
        <f>K2408*12*I2384</f>
        <v>1346.796</v>
      </c>
    </row>
    <row r="2409" spans="1:13">
      <c r="A2409" s="13" t="s">
        <v>37</v>
      </c>
      <c r="H2409" s="14"/>
      <c r="I2409" t="s">
        <v>38</v>
      </c>
      <c r="J2409" s="14"/>
      <c r="K2409" s="95">
        <v>0.15</v>
      </c>
      <c r="L2409" s="96"/>
      <c r="M2409" s="20">
        <f>K2409*12*I2384</f>
        <v>612.17999999999995</v>
      </c>
    </row>
    <row r="2410" spans="1:13">
      <c r="A2410" s="13" t="s">
        <v>39</v>
      </c>
      <c r="H2410" s="14"/>
      <c r="I2410" t="s">
        <v>40</v>
      </c>
      <c r="J2410" s="14"/>
      <c r="K2410" s="95">
        <v>7.0000000000000007E-2</v>
      </c>
      <c r="L2410" s="96"/>
      <c r="M2410" s="20">
        <f>K2410*12*I2384</f>
        <v>285.68400000000003</v>
      </c>
    </row>
    <row r="2411" spans="1:13">
      <c r="A2411" s="13" t="s">
        <v>41</v>
      </c>
      <c r="H2411" s="14"/>
      <c r="J2411" s="14"/>
      <c r="L2411" s="14"/>
      <c r="M2411" s="20"/>
    </row>
    <row r="2412" spans="1:13">
      <c r="A2412" s="13" t="s">
        <v>42</v>
      </c>
      <c r="H2412" s="14"/>
      <c r="I2412" t="s">
        <v>43</v>
      </c>
      <c r="J2412" s="14"/>
      <c r="K2412" s="95">
        <v>0.35</v>
      </c>
      <c r="L2412" s="96"/>
      <c r="M2412" s="20">
        <f>K2412*12*I2384</f>
        <v>1428.4199999999998</v>
      </c>
    </row>
    <row r="2413" spans="1:13">
      <c r="A2413" s="13" t="s">
        <v>44</v>
      </c>
      <c r="H2413" s="14"/>
      <c r="I2413" t="s">
        <v>45</v>
      </c>
      <c r="J2413" s="14"/>
      <c r="L2413" s="14"/>
      <c r="M2413" s="20"/>
    </row>
    <row r="2414" spans="1:13">
      <c r="A2414" s="13" t="s">
        <v>46</v>
      </c>
      <c r="H2414" s="14"/>
      <c r="I2414" t="s">
        <v>47</v>
      </c>
      <c r="J2414" s="14"/>
      <c r="K2414" s="95">
        <v>0.03</v>
      </c>
      <c r="L2414" s="96"/>
      <c r="M2414" s="20">
        <f>K2414*12*I2384</f>
        <v>122.43600000000001</v>
      </c>
    </row>
    <row r="2415" spans="1:13">
      <c r="A2415" s="92" t="s">
        <v>48</v>
      </c>
      <c r="B2415" s="93"/>
      <c r="C2415" s="93"/>
      <c r="D2415" s="93"/>
      <c r="E2415" s="93"/>
      <c r="F2415" s="93"/>
      <c r="G2415" s="93"/>
      <c r="H2415" s="94"/>
      <c r="J2415" s="14"/>
      <c r="K2415" s="88">
        <f>K2416+K2417+K2418+K2419</f>
        <v>0.66</v>
      </c>
      <c r="L2415" s="89"/>
      <c r="M2415" s="47">
        <f>M2416+M2417+M2418+M2419</f>
        <v>2693.5920000000006</v>
      </c>
    </row>
    <row r="2416" spans="1:13">
      <c r="A2416" s="13" t="s">
        <v>49</v>
      </c>
      <c r="H2416" s="14"/>
      <c r="I2416" t="s">
        <v>40</v>
      </c>
      <c r="J2416" s="14"/>
      <c r="K2416" s="95">
        <v>0.19</v>
      </c>
      <c r="L2416" s="96"/>
      <c r="M2416" s="20">
        <f>K2416*12*I2384</f>
        <v>775.42800000000011</v>
      </c>
    </row>
    <row r="2417" spans="1:13">
      <c r="A2417" s="13" t="s">
        <v>50</v>
      </c>
      <c r="H2417" s="14"/>
      <c r="I2417" t="s">
        <v>51</v>
      </c>
      <c r="J2417" s="14"/>
      <c r="K2417" s="95">
        <v>0.05</v>
      </c>
      <c r="L2417" s="96"/>
      <c r="M2417" s="20">
        <f>K2417*12*I2384</f>
        <v>204.06000000000003</v>
      </c>
    </row>
    <row r="2418" spans="1:13">
      <c r="A2418" s="13" t="s">
        <v>52</v>
      </c>
      <c r="H2418" s="14"/>
      <c r="I2418" t="s">
        <v>36</v>
      </c>
      <c r="J2418" s="14"/>
      <c r="K2418" s="95">
        <v>0.39</v>
      </c>
      <c r="L2418" s="96"/>
      <c r="M2418" s="20">
        <f>K2418*12*I2384</f>
        <v>1591.6680000000001</v>
      </c>
    </row>
    <row r="2419" spans="1:13">
      <c r="A2419" s="13" t="s">
        <v>53</v>
      </c>
      <c r="H2419" s="14"/>
      <c r="I2419" t="s">
        <v>40</v>
      </c>
      <c r="J2419" s="14"/>
      <c r="K2419" s="97">
        <v>0.03</v>
      </c>
      <c r="L2419" s="98"/>
      <c r="M2419" s="22">
        <f>K2419*12*I2384</f>
        <v>122.43600000000001</v>
      </c>
    </row>
    <row r="2420" spans="1:13" ht="15.75">
      <c r="A2420" s="65" t="s">
        <v>84</v>
      </c>
      <c r="B2420" s="66"/>
      <c r="C2420" s="66"/>
      <c r="D2420" s="66"/>
      <c r="E2420" s="66"/>
      <c r="F2420" s="66"/>
      <c r="G2420" s="66"/>
      <c r="H2420" s="67"/>
      <c r="I2420" s="11"/>
      <c r="J2420" s="23"/>
      <c r="K2420" s="68">
        <f>K2421+K2422+K2424+K2426+K2427</f>
        <v>0.53</v>
      </c>
      <c r="L2420" s="69"/>
      <c r="M2420" s="49">
        <f>M2421+M2422+M2424+M2426+M2427</f>
        <v>2163.0360000000001</v>
      </c>
    </row>
    <row r="2421" spans="1:13">
      <c r="A2421" s="33" t="s">
        <v>54</v>
      </c>
      <c r="B2421" s="7"/>
      <c r="C2421" s="1"/>
      <c r="D2421" s="1"/>
      <c r="E2421" s="1"/>
      <c r="F2421" s="1"/>
      <c r="G2421" s="1"/>
      <c r="H2421" s="14"/>
      <c r="I2421" s="75" t="s">
        <v>55</v>
      </c>
      <c r="J2421" s="76"/>
      <c r="K2421" s="99">
        <v>0.37</v>
      </c>
      <c r="L2421" s="100"/>
      <c r="M2421" s="20">
        <f>K2421*12*I2384</f>
        <v>1510.0439999999999</v>
      </c>
    </row>
    <row r="2422" spans="1:13">
      <c r="A2422" s="33" t="s">
        <v>56</v>
      </c>
      <c r="B2422" s="7"/>
      <c r="C2422" s="1"/>
      <c r="D2422" s="1"/>
      <c r="E2422" s="1"/>
      <c r="F2422" s="1"/>
      <c r="G2422" s="1"/>
      <c r="H2422" s="14"/>
      <c r="I2422" s="75" t="s">
        <v>57</v>
      </c>
      <c r="J2422" s="76"/>
      <c r="K2422" s="77">
        <v>0.06</v>
      </c>
      <c r="L2422" s="78"/>
      <c r="M2422" s="20">
        <f>K2422*12*I2384</f>
        <v>244.87200000000001</v>
      </c>
    </row>
    <row r="2423" spans="1:13">
      <c r="A2423" s="33" t="s">
        <v>58</v>
      </c>
      <c r="B2423" s="7"/>
      <c r="C2423" s="1"/>
      <c r="D2423" s="1"/>
      <c r="E2423" s="1"/>
      <c r="F2423" s="1"/>
      <c r="G2423" s="1"/>
      <c r="H2423" s="14"/>
      <c r="I2423" s="36"/>
      <c r="J2423" s="27"/>
      <c r="K2423" s="34"/>
      <c r="L2423" s="55"/>
      <c r="M2423" s="20"/>
    </row>
    <row r="2424" spans="1:13">
      <c r="A2424" s="33" t="s">
        <v>59</v>
      </c>
      <c r="B2424" s="7"/>
      <c r="C2424" s="1"/>
      <c r="D2424" s="1"/>
      <c r="E2424" s="1"/>
      <c r="F2424" s="1"/>
      <c r="G2424" s="1"/>
      <c r="H2424" s="14"/>
      <c r="I2424" s="75" t="s">
        <v>60</v>
      </c>
      <c r="J2424" s="76"/>
      <c r="K2424" s="77">
        <v>0.04</v>
      </c>
      <c r="L2424" s="78"/>
      <c r="M2424" s="20">
        <f>K2424*12*I2384</f>
        <v>163.24800000000002</v>
      </c>
    </row>
    <row r="2425" spans="1:13">
      <c r="A2425" s="33" t="s">
        <v>61</v>
      </c>
      <c r="B2425" s="7"/>
      <c r="C2425" s="1"/>
      <c r="D2425" s="1"/>
      <c r="E2425" s="1"/>
      <c r="F2425" s="1"/>
      <c r="G2425" s="1"/>
      <c r="H2425" s="14"/>
      <c r="I2425" s="36"/>
      <c r="J2425" s="27"/>
      <c r="K2425" s="34"/>
      <c r="L2425" s="55"/>
      <c r="M2425" s="20"/>
    </row>
    <row r="2426" spans="1:13">
      <c r="A2426" s="33" t="s">
        <v>62</v>
      </c>
      <c r="B2426" s="7"/>
      <c r="C2426" s="1"/>
      <c r="D2426" s="1"/>
      <c r="E2426" s="1"/>
      <c r="F2426" s="1"/>
      <c r="G2426" s="1"/>
      <c r="H2426" s="14"/>
      <c r="I2426" s="75" t="s">
        <v>63</v>
      </c>
      <c r="J2426" s="76"/>
      <c r="K2426" s="77">
        <v>0.03</v>
      </c>
      <c r="L2426" s="78"/>
      <c r="M2426" s="20">
        <f>K2426*12*I2384</f>
        <v>122.43600000000001</v>
      </c>
    </row>
    <row r="2427" spans="1:13">
      <c r="A2427" s="42" t="s">
        <v>64</v>
      </c>
      <c r="B2427" s="7"/>
      <c r="C2427" s="1"/>
      <c r="D2427" s="1"/>
      <c r="E2427" s="1"/>
      <c r="F2427" s="1"/>
      <c r="G2427" s="1"/>
      <c r="H2427" s="14"/>
      <c r="I2427" s="75" t="s">
        <v>63</v>
      </c>
      <c r="J2427" s="76"/>
      <c r="K2427" s="79">
        <v>0.03</v>
      </c>
      <c r="L2427" s="80"/>
      <c r="M2427" s="22">
        <f>K2427*12*I2384</f>
        <v>122.43600000000001</v>
      </c>
    </row>
    <row r="2428" spans="1:13" ht="15.75">
      <c r="A2428" s="65" t="s">
        <v>0</v>
      </c>
      <c r="B2428" s="66"/>
      <c r="C2428" s="66"/>
      <c r="D2428" s="66"/>
      <c r="E2428" s="66"/>
      <c r="F2428" s="66"/>
      <c r="G2428" s="66"/>
      <c r="H2428" s="67"/>
      <c r="I2428" s="11" t="s">
        <v>65</v>
      </c>
      <c r="J2428" s="23"/>
      <c r="K2428" s="81">
        <v>0.15</v>
      </c>
      <c r="L2428" s="82"/>
      <c r="M2428" s="49">
        <f>K2428*12*I2384</f>
        <v>612.17999999999995</v>
      </c>
    </row>
    <row r="2429" spans="1:13" ht="15.75">
      <c r="A2429" s="83" t="s">
        <v>85</v>
      </c>
      <c r="B2429" s="84"/>
      <c r="C2429" s="84"/>
      <c r="D2429" s="84"/>
      <c r="E2429" s="84"/>
      <c r="F2429" s="84"/>
      <c r="G2429" s="84"/>
      <c r="H2429" s="85"/>
      <c r="J2429" s="14"/>
      <c r="K2429" s="86"/>
      <c r="L2429" s="87"/>
      <c r="M2429" s="20"/>
    </row>
    <row r="2430" spans="1:13">
      <c r="A2430" s="13" t="s">
        <v>67</v>
      </c>
      <c r="D2430" s="5"/>
      <c r="H2430" s="14"/>
      <c r="J2430" s="14"/>
      <c r="K2430" s="37"/>
      <c r="L2430" s="38"/>
      <c r="M2430" s="20"/>
    </row>
    <row r="2431" spans="1:13">
      <c r="A2431" s="13" t="s">
        <v>68</v>
      </c>
      <c r="D2431" s="5"/>
      <c r="H2431" s="14"/>
      <c r="J2431" s="14"/>
      <c r="K2431" s="37"/>
      <c r="L2431" s="38"/>
      <c r="M2431" s="20"/>
    </row>
    <row r="2432" spans="1:13">
      <c r="A2432" s="13" t="s">
        <v>69</v>
      </c>
      <c r="D2432" s="5"/>
      <c r="H2432" s="14"/>
      <c r="J2432" s="14"/>
      <c r="K2432" s="37"/>
      <c r="L2432" s="38"/>
      <c r="M2432" s="20"/>
    </row>
    <row r="2433" spans="1:13">
      <c r="A2433" s="13" t="s">
        <v>70</v>
      </c>
      <c r="D2433" s="5"/>
      <c r="F2433" s="3"/>
      <c r="H2433" s="14"/>
      <c r="J2433" s="14"/>
      <c r="K2433" s="37"/>
      <c r="L2433" s="38"/>
      <c r="M2433" s="20"/>
    </row>
    <row r="2434" spans="1:13">
      <c r="A2434" s="13" t="s">
        <v>71</v>
      </c>
      <c r="H2434" s="14"/>
      <c r="J2434" s="14"/>
      <c r="K2434" s="88">
        <v>2.87</v>
      </c>
      <c r="L2434" s="89"/>
      <c r="M2434" s="47">
        <f>K2434*12*I2384</f>
        <v>11713.044</v>
      </c>
    </row>
    <row r="2435" spans="1:13">
      <c r="A2435" s="13" t="s">
        <v>72</v>
      </c>
      <c r="H2435" s="14"/>
      <c r="J2435" s="14"/>
      <c r="L2435" s="14"/>
      <c r="M2435" s="20"/>
    </row>
    <row r="2436" spans="1:13">
      <c r="A2436" s="13" t="s">
        <v>73</v>
      </c>
      <c r="H2436" s="14"/>
      <c r="J2436" s="14"/>
      <c r="L2436" s="14"/>
      <c r="M2436" s="20"/>
    </row>
    <row r="2437" spans="1:13">
      <c r="A2437" s="15" t="s">
        <v>74</v>
      </c>
      <c r="B2437" s="9"/>
      <c r="C2437" s="9"/>
      <c r="D2437" s="9"/>
      <c r="E2437" s="9"/>
      <c r="F2437" s="9"/>
      <c r="G2437" s="9"/>
      <c r="H2437" s="16"/>
      <c r="I2437" s="9"/>
      <c r="J2437" s="16"/>
      <c r="K2437" s="9"/>
      <c r="L2437" s="16"/>
      <c r="M2437" s="22"/>
    </row>
    <row r="2438" spans="1:13">
      <c r="A2438" s="70" t="s">
        <v>66</v>
      </c>
      <c r="B2438" s="71"/>
      <c r="C2438" s="71"/>
      <c r="D2438" s="71"/>
      <c r="E2438" s="71"/>
      <c r="F2438" s="71"/>
      <c r="G2438" s="71"/>
      <c r="H2438" s="72"/>
      <c r="J2438" s="25"/>
      <c r="K2438" s="68">
        <f>K2390+K2397+K2403+K2406+K2428+K2420+K2434+K2400</f>
        <v>16</v>
      </c>
      <c r="L2438" s="69"/>
      <c r="M2438" s="22">
        <f>M2384+M2400+M2403+M2406+M2420+M2428+M2434</f>
        <v>65299.200000000004</v>
      </c>
    </row>
    <row r="2439" spans="1:13">
      <c r="A2439" s="70" t="s">
        <v>4</v>
      </c>
      <c r="B2439" s="71"/>
      <c r="C2439" s="71"/>
      <c r="D2439" s="71"/>
      <c r="E2439" s="71"/>
      <c r="F2439" s="71"/>
      <c r="G2439" s="71"/>
      <c r="H2439" s="72"/>
      <c r="I2439" s="11"/>
      <c r="J2439" s="24"/>
      <c r="K2439" s="90">
        <v>17.32</v>
      </c>
      <c r="L2439" s="91"/>
      <c r="M2439" s="22">
        <f>K2439*12*I2384</f>
        <v>70686.384000000005</v>
      </c>
    </row>
    <row r="2440" spans="1:13" ht="15.75">
      <c r="A2440" s="65" t="s">
        <v>77</v>
      </c>
      <c r="B2440" s="66"/>
      <c r="C2440" s="66"/>
      <c r="D2440" s="66"/>
      <c r="E2440" s="66"/>
      <c r="F2440" s="66"/>
      <c r="G2440" s="66"/>
      <c r="H2440" s="67"/>
      <c r="I2440" s="11"/>
      <c r="J2440" s="23"/>
      <c r="K2440" s="68">
        <v>3.15</v>
      </c>
      <c r="L2440" s="69"/>
      <c r="M2440" s="22">
        <f>K2440*12*I2384</f>
        <v>12855.78</v>
      </c>
    </row>
    <row r="2441" spans="1:13" ht="15.75">
      <c r="A2441" s="65" t="s">
        <v>78</v>
      </c>
      <c r="B2441" s="66"/>
      <c r="C2441" s="66"/>
      <c r="D2441" s="66"/>
      <c r="E2441" s="66"/>
      <c r="F2441" s="66"/>
      <c r="G2441" s="66"/>
      <c r="H2441" s="67"/>
      <c r="I2441" s="11"/>
      <c r="J2441" s="23"/>
      <c r="K2441" s="68">
        <v>0.99</v>
      </c>
      <c r="L2441" s="69"/>
      <c r="M2441" s="22">
        <f>K2441*12*I2384</f>
        <v>4040.3879999999999</v>
      </c>
    </row>
    <row r="2442" spans="1:13">
      <c r="A2442" s="70" t="s">
        <v>2</v>
      </c>
      <c r="B2442" s="71"/>
      <c r="C2442" s="71"/>
      <c r="D2442" s="71"/>
      <c r="E2442" s="71"/>
      <c r="F2442" s="71"/>
      <c r="G2442" s="71"/>
      <c r="H2442" s="72"/>
      <c r="I2442" s="11"/>
      <c r="J2442" s="23"/>
      <c r="K2442" s="73">
        <v>1.29</v>
      </c>
      <c r="L2442" s="74"/>
      <c r="M2442" s="22">
        <f>K2442*12*I2384</f>
        <v>5264.7480000000005</v>
      </c>
    </row>
    <row r="2443" spans="1:13">
      <c r="A2443" s="70" t="s">
        <v>75</v>
      </c>
      <c r="B2443" s="71"/>
      <c r="C2443" s="71"/>
      <c r="D2443" s="71"/>
      <c r="E2443" s="71"/>
      <c r="F2443" s="71"/>
      <c r="G2443" s="71"/>
      <c r="H2443" s="72"/>
      <c r="I2443" s="11"/>
      <c r="J2443" s="24"/>
      <c r="K2443" s="68">
        <f>K2438+K2440+K2441+K2442+K2439</f>
        <v>38.75</v>
      </c>
      <c r="L2443" s="69"/>
      <c r="M2443" s="22">
        <f>M2438+M2439+M2440+M2441+M2442</f>
        <v>158146.5</v>
      </c>
    </row>
    <row r="2445" spans="1:13">
      <c r="A2445" s="101" t="s">
        <v>7</v>
      </c>
      <c r="B2445" s="101"/>
      <c r="C2445" s="101"/>
      <c r="D2445" s="101"/>
      <c r="E2445" s="101"/>
      <c r="F2445" s="101"/>
      <c r="G2445" s="101"/>
      <c r="H2445" s="101"/>
      <c r="I2445" s="101"/>
      <c r="J2445" s="101"/>
      <c r="K2445" s="101"/>
      <c r="L2445" s="101"/>
    </row>
    <row r="2446" spans="1:13">
      <c r="A2446" s="102" t="s">
        <v>76</v>
      </c>
      <c r="B2446" s="102"/>
      <c r="C2446" s="102"/>
      <c r="D2446" s="102"/>
      <c r="E2446" s="102"/>
      <c r="F2446" s="102"/>
      <c r="G2446" s="102"/>
      <c r="H2446" s="102"/>
      <c r="I2446" s="102"/>
      <c r="J2446" s="102"/>
      <c r="K2446" s="102"/>
      <c r="L2446" s="102"/>
      <c r="M2446" s="102"/>
    </row>
    <row r="2447" spans="1:13">
      <c r="A2447" s="103" t="s">
        <v>127</v>
      </c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</row>
    <row r="2448" spans="1:13">
      <c r="A2448" s="17"/>
      <c r="B2448" s="19"/>
      <c r="C2448" s="19" t="s">
        <v>8</v>
      </c>
      <c r="D2448" s="19"/>
      <c r="E2448" s="19"/>
      <c r="F2448" s="19"/>
      <c r="G2448" s="19"/>
      <c r="H2448" s="18"/>
      <c r="I2448" s="19" t="s">
        <v>9</v>
      </c>
      <c r="J2448" s="18"/>
      <c r="K2448" s="39" t="s">
        <v>10</v>
      </c>
      <c r="L2448" s="40"/>
      <c r="M2448" s="21"/>
    </row>
    <row r="2449" spans="1:13">
      <c r="A2449" s="13"/>
      <c r="B2449" s="2"/>
      <c r="C2449" s="2"/>
      <c r="D2449" s="2"/>
      <c r="E2449" s="2"/>
      <c r="F2449" s="2"/>
      <c r="G2449" s="2"/>
      <c r="H2449" s="14"/>
      <c r="I2449" s="2"/>
      <c r="J2449" s="14"/>
      <c r="K2449" s="26" t="s">
        <v>11</v>
      </c>
      <c r="L2449" s="27"/>
      <c r="M2449" s="45" t="s">
        <v>1</v>
      </c>
    </row>
    <row r="2450" spans="1:13">
      <c r="A2450" s="15"/>
      <c r="B2450" s="9"/>
      <c r="C2450" s="9"/>
      <c r="D2450" s="9"/>
      <c r="E2450" s="9"/>
      <c r="F2450" s="9"/>
      <c r="G2450" s="9"/>
      <c r="H2450" s="16"/>
      <c r="I2450" s="104" t="s">
        <v>87</v>
      </c>
      <c r="J2450" s="105"/>
      <c r="K2450" s="9" t="s">
        <v>12</v>
      </c>
      <c r="L2450" s="16"/>
      <c r="M2450" s="46" t="s">
        <v>86</v>
      </c>
    </row>
    <row r="2451" spans="1:13">
      <c r="A2451" s="70" t="s">
        <v>80</v>
      </c>
      <c r="B2451" s="71"/>
      <c r="C2451" s="71"/>
      <c r="D2451" s="71"/>
      <c r="E2451" s="71"/>
      <c r="F2451" s="71"/>
      <c r="G2451" s="71"/>
      <c r="H2451" s="72"/>
      <c r="I2451" s="106">
        <v>330.6</v>
      </c>
      <c r="J2451" s="107"/>
      <c r="K2451" s="108">
        <f>K2457+K2464</f>
        <v>7.5</v>
      </c>
      <c r="L2451" s="109"/>
      <c r="M2451" s="22">
        <f>M2457+M2464</f>
        <v>29754.000000000004</v>
      </c>
    </row>
    <row r="2452" spans="1:13">
      <c r="A2452" s="28" t="s">
        <v>13</v>
      </c>
      <c r="F2452" s="2"/>
      <c r="H2452" s="14"/>
      <c r="J2452" s="14"/>
      <c r="L2452" s="14"/>
      <c r="M2452" s="20"/>
    </row>
    <row r="2453" spans="1:13">
      <c r="A2453" s="28" t="s">
        <v>14</v>
      </c>
      <c r="F2453" s="2"/>
      <c r="H2453" s="14"/>
      <c r="J2453" s="14"/>
      <c r="L2453" s="14"/>
      <c r="M2453" s="20"/>
    </row>
    <row r="2454" spans="1:13">
      <c r="A2454" s="29" t="s">
        <v>15</v>
      </c>
      <c r="B2454" s="4"/>
      <c r="C2454" s="4"/>
      <c r="D2454" s="4"/>
      <c r="E2454" s="4"/>
      <c r="F2454" s="6"/>
      <c r="G2454" s="4"/>
      <c r="H2454" s="30"/>
      <c r="J2454" s="14"/>
      <c r="L2454" s="14"/>
      <c r="M2454" s="20"/>
    </row>
    <row r="2455" spans="1:13">
      <c r="A2455" s="29" t="s">
        <v>16</v>
      </c>
      <c r="B2455" s="4"/>
      <c r="C2455" s="4"/>
      <c r="D2455" s="4"/>
      <c r="E2455" s="4"/>
      <c r="F2455" s="6"/>
      <c r="G2455" s="4"/>
      <c r="H2455" s="30"/>
      <c r="J2455" s="14"/>
      <c r="L2455" s="14"/>
      <c r="M2455" s="20"/>
    </row>
    <row r="2456" spans="1:13">
      <c r="A2456" s="29" t="s">
        <v>17</v>
      </c>
      <c r="B2456" s="4"/>
      <c r="C2456" s="4"/>
      <c r="D2456" s="4"/>
      <c r="E2456" s="4"/>
      <c r="F2456" s="6"/>
      <c r="G2456" s="4"/>
      <c r="H2456" s="30"/>
      <c r="J2456" s="14"/>
      <c r="L2456" s="14"/>
      <c r="M2456" s="20"/>
    </row>
    <row r="2457" spans="1:13">
      <c r="A2457" s="29" t="s">
        <v>18</v>
      </c>
      <c r="B2457" s="4"/>
      <c r="C2457" s="4"/>
      <c r="D2457" s="4"/>
      <c r="E2457" s="4"/>
      <c r="F2457" s="6"/>
      <c r="G2457" s="4"/>
      <c r="H2457" s="30"/>
      <c r="J2457" s="14"/>
      <c r="K2457" s="95">
        <v>4.12</v>
      </c>
      <c r="L2457" s="96"/>
      <c r="M2457" s="20">
        <f>K2457*I2451*12</f>
        <v>16344.864000000001</v>
      </c>
    </row>
    <row r="2458" spans="1:13">
      <c r="A2458" s="29" t="s">
        <v>19</v>
      </c>
      <c r="B2458" s="4"/>
      <c r="C2458" s="4"/>
      <c r="D2458" s="4"/>
      <c r="E2458" s="4"/>
      <c r="F2458" s="6"/>
      <c r="G2458" s="4"/>
      <c r="H2458" s="30"/>
      <c r="J2458" s="14"/>
      <c r="L2458" s="14"/>
      <c r="M2458" s="20"/>
    </row>
    <row r="2459" spans="1:13">
      <c r="A2459" s="29" t="s">
        <v>20</v>
      </c>
      <c r="B2459" s="4"/>
      <c r="C2459" s="4"/>
      <c r="D2459" s="4"/>
      <c r="E2459" s="4"/>
      <c r="F2459" s="6"/>
      <c r="G2459" s="4"/>
      <c r="H2459" s="30"/>
      <c r="J2459" s="14"/>
      <c r="L2459" s="14"/>
      <c r="M2459" s="20"/>
    </row>
    <row r="2460" spans="1:13">
      <c r="A2460" s="29" t="s">
        <v>21</v>
      </c>
      <c r="B2460" s="4"/>
      <c r="C2460" s="4"/>
      <c r="D2460" s="4"/>
      <c r="E2460" s="4"/>
      <c r="F2460" s="6"/>
      <c r="G2460" s="4"/>
      <c r="H2460" s="30"/>
      <c r="J2460" s="14"/>
      <c r="L2460" s="14"/>
      <c r="M2460" s="20"/>
    </row>
    <row r="2461" spans="1:13">
      <c r="A2461" s="28" t="s">
        <v>22</v>
      </c>
      <c r="B2461" s="4"/>
      <c r="C2461" s="4"/>
      <c r="D2461" s="4"/>
      <c r="E2461" s="4"/>
      <c r="F2461" s="6"/>
      <c r="G2461" s="4"/>
      <c r="H2461" s="30"/>
      <c r="J2461" s="14"/>
      <c r="L2461" s="14"/>
      <c r="M2461" s="20"/>
    </row>
    <row r="2462" spans="1:13">
      <c r="A2462" s="29" t="s">
        <v>23</v>
      </c>
      <c r="B2462" s="4"/>
      <c r="C2462" s="4"/>
      <c r="D2462" s="4"/>
      <c r="E2462" s="4"/>
      <c r="F2462" s="6"/>
      <c r="G2462" s="4"/>
      <c r="H2462" s="30"/>
      <c r="J2462" s="14"/>
      <c r="L2462" s="14"/>
      <c r="M2462" s="20"/>
    </row>
    <row r="2463" spans="1:13">
      <c r="A2463" s="29" t="s">
        <v>24</v>
      </c>
      <c r="B2463" s="4"/>
      <c r="C2463" s="4"/>
      <c r="D2463" s="4"/>
      <c r="E2463" s="4"/>
      <c r="F2463" s="6"/>
      <c r="G2463" s="4"/>
      <c r="H2463" s="30"/>
      <c r="J2463" s="14"/>
      <c r="L2463" s="14"/>
      <c r="M2463" s="20"/>
    </row>
    <row r="2464" spans="1:13">
      <c r="A2464" s="29" t="s">
        <v>25</v>
      </c>
      <c r="B2464" s="4"/>
      <c r="C2464" s="4"/>
      <c r="D2464" s="4"/>
      <c r="E2464" s="4"/>
      <c r="F2464" s="6"/>
      <c r="G2464" s="4"/>
      <c r="H2464" s="30"/>
      <c r="J2464" s="14"/>
      <c r="K2464" s="95">
        <v>3.38</v>
      </c>
      <c r="L2464" s="96"/>
      <c r="M2464" s="20">
        <f>K2464*I2451*12</f>
        <v>13409.136000000002</v>
      </c>
    </row>
    <row r="2465" spans="1:13">
      <c r="A2465" s="29" t="s">
        <v>26</v>
      </c>
      <c r="B2465" s="4"/>
      <c r="C2465" s="4"/>
      <c r="D2465" s="4"/>
      <c r="E2465" s="4"/>
      <c r="F2465" s="6"/>
      <c r="G2465" s="4"/>
      <c r="H2465" s="30"/>
      <c r="J2465" s="14"/>
      <c r="L2465" s="14"/>
      <c r="M2465" s="20"/>
    </row>
    <row r="2466" spans="1:13">
      <c r="A2466" s="31" t="s">
        <v>27</v>
      </c>
      <c r="B2466" s="10"/>
      <c r="C2466" s="10"/>
      <c r="D2466" s="10"/>
      <c r="E2466" s="10"/>
      <c r="F2466" s="10"/>
      <c r="G2466" s="10"/>
      <c r="H2466" s="32"/>
      <c r="I2466" s="9"/>
      <c r="J2466" s="16"/>
      <c r="K2466" s="9"/>
      <c r="L2466" s="16"/>
      <c r="M2466" s="22"/>
    </row>
    <row r="2467" spans="1:13" ht="15.75">
      <c r="A2467" s="65" t="s">
        <v>81</v>
      </c>
      <c r="B2467" s="66"/>
      <c r="C2467" s="66"/>
      <c r="D2467" s="66"/>
      <c r="E2467" s="66"/>
      <c r="F2467" s="66"/>
      <c r="G2467" s="66"/>
      <c r="H2467" s="67"/>
      <c r="I2467" s="11"/>
      <c r="J2467" s="23"/>
      <c r="K2467" s="63">
        <v>2.2400000000000002</v>
      </c>
      <c r="L2467" s="64"/>
      <c r="M2467" s="12">
        <f>K2467*12*I2451</f>
        <v>8886.5280000000021</v>
      </c>
    </row>
    <row r="2468" spans="1:13">
      <c r="A2468" s="110" t="s">
        <v>82</v>
      </c>
      <c r="B2468" s="111"/>
      <c r="C2468" s="111"/>
      <c r="D2468" s="111"/>
      <c r="E2468" s="111"/>
      <c r="F2468" s="111"/>
      <c r="G2468" s="111"/>
      <c r="H2468" s="112"/>
      <c r="I2468" s="2" t="s">
        <v>28</v>
      </c>
      <c r="J2468" s="14"/>
      <c r="K2468" s="2"/>
      <c r="L2468" s="14"/>
      <c r="M2468" s="20"/>
    </row>
    <row r="2469" spans="1:13">
      <c r="A2469" s="13"/>
      <c r="B2469" s="2"/>
      <c r="C2469" s="2"/>
      <c r="D2469" s="2"/>
      <c r="E2469" s="2"/>
      <c r="F2469" s="2"/>
      <c r="G2469" s="2"/>
      <c r="H2469" s="14"/>
      <c r="I2469" s="2" t="s">
        <v>29</v>
      </c>
      <c r="J2469" s="14"/>
      <c r="K2469" s="2"/>
      <c r="L2469" s="14"/>
      <c r="M2469" s="20"/>
    </row>
    <row r="2470" spans="1:13">
      <c r="A2470" s="13"/>
      <c r="B2470" s="2"/>
      <c r="C2470" s="2"/>
      <c r="D2470" s="2"/>
      <c r="E2470" s="2"/>
      <c r="F2470" s="2"/>
      <c r="G2470" s="2"/>
      <c r="H2470" s="14"/>
      <c r="I2470" s="2" t="s">
        <v>30</v>
      </c>
      <c r="J2470" s="14"/>
      <c r="K2470" s="88">
        <v>1.1200000000000001</v>
      </c>
      <c r="L2470" s="89"/>
      <c r="M2470" s="20">
        <f>K2470*12*I2451</f>
        <v>4443.264000000001</v>
      </c>
    </row>
    <row r="2471" spans="1:13">
      <c r="A2471" s="13"/>
      <c r="B2471" s="2"/>
      <c r="C2471" s="2"/>
      <c r="D2471" s="2"/>
      <c r="E2471" s="2"/>
      <c r="F2471" s="2"/>
      <c r="G2471" s="2"/>
      <c r="H2471" s="14"/>
      <c r="I2471" s="2" t="s">
        <v>31</v>
      </c>
      <c r="J2471" s="14"/>
      <c r="K2471" s="2"/>
      <c r="L2471" s="14"/>
      <c r="M2471" s="20"/>
    </row>
    <row r="2472" spans="1:13">
      <c r="A2472" s="15"/>
      <c r="B2472" s="9"/>
      <c r="C2472" s="9"/>
      <c r="D2472" s="9"/>
      <c r="E2472" s="9"/>
      <c r="F2472" s="9"/>
      <c r="G2472" s="9"/>
      <c r="H2472" s="16"/>
      <c r="I2472" s="9" t="s">
        <v>32</v>
      </c>
      <c r="J2472" s="16"/>
      <c r="K2472" s="9"/>
      <c r="L2472" s="16"/>
      <c r="M2472" s="22"/>
    </row>
    <row r="2473" spans="1:13">
      <c r="A2473" s="113" t="s">
        <v>83</v>
      </c>
      <c r="B2473" s="114"/>
      <c r="C2473" s="114"/>
      <c r="D2473" s="114"/>
      <c r="E2473" s="114"/>
      <c r="F2473" s="114"/>
      <c r="G2473" s="114"/>
      <c r="H2473" s="115"/>
      <c r="I2473" s="43"/>
      <c r="J2473" s="14"/>
      <c r="K2473" s="116">
        <f>K2474+K2482</f>
        <v>1.59</v>
      </c>
      <c r="L2473" s="117"/>
      <c r="M2473" s="48">
        <f>M2474+M2482</f>
        <v>6307.848</v>
      </c>
    </row>
    <row r="2474" spans="1:13">
      <c r="A2474" s="92" t="s">
        <v>34</v>
      </c>
      <c r="B2474" s="93"/>
      <c r="C2474" s="93"/>
      <c r="D2474" s="93"/>
      <c r="E2474" s="93"/>
      <c r="F2474" s="93"/>
      <c r="G2474" s="93"/>
      <c r="H2474" s="94"/>
      <c r="J2474" s="14"/>
      <c r="K2474" s="88">
        <f>K2475+K2476+K2477+K2479+K2481</f>
        <v>0.93</v>
      </c>
      <c r="L2474" s="89"/>
      <c r="M2474" s="47">
        <f>M2475+M2476+M2477+M2479+M2481</f>
        <v>3689.4959999999996</v>
      </c>
    </row>
    <row r="2475" spans="1:13">
      <c r="A2475" s="13" t="s">
        <v>35</v>
      </c>
      <c r="H2475" s="14"/>
      <c r="I2475" t="s">
        <v>36</v>
      </c>
      <c r="J2475" s="14"/>
      <c r="K2475" s="95">
        <v>0.33</v>
      </c>
      <c r="L2475" s="96"/>
      <c r="M2475" s="20">
        <f>K2475*12*I2451</f>
        <v>1309.1760000000002</v>
      </c>
    </row>
    <row r="2476" spans="1:13">
      <c r="A2476" s="13" t="s">
        <v>37</v>
      </c>
      <c r="H2476" s="14"/>
      <c r="I2476" t="s">
        <v>38</v>
      </c>
      <c r="J2476" s="14"/>
      <c r="K2476" s="95">
        <v>0.15</v>
      </c>
      <c r="L2476" s="96"/>
      <c r="M2476" s="20">
        <f>K2476*12*I2451</f>
        <v>595.07999999999993</v>
      </c>
    </row>
    <row r="2477" spans="1:13">
      <c r="A2477" s="13" t="s">
        <v>39</v>
      </c>
      <c r="H2477" s="14"/>
      <c r="I2477" t="s">
        <v>40</v>
      </c>
      <c r="J2477" s="14"/>
      <c r="K2477" s="95">
        <v>7.0000000000000007E-2</v>
      </c>
      <c r="L2477" s="96"/>
      <c r="M2477" s="20">
        <f>K2477*12*I2451</f>
        <v>277.70400000000006</v>
      </c>
    </row>
    <row r="2478" spans="1:13">
      <c r="A2478" s="13" t="s">
        <v>41</v>
      </c>
      <c r="H2478" s="14"/>
      <c r="J2478" s="14"/>
      <c r="L2478" s="14"/>
      <c r="M2478" s="20"/>
    </row>
    <row r="2479" spans="1:13">
      <c r="A2479" s="13" t="s">
        <v>42</v>
      </c>
      <c r="H2479" s="14"/>
      <c r="I2479" t="s">
        <v>43</v>
      </c>
      <c r="J2479" s="14"/>
      <c r="K2479" s="95">
        <v>0.35</v>
      </c>
      <c r="L2479" s="96"/>
      <c r="M2479" s="20">
        <f>K2479*12*I2451</f>
        <v>1388.5199999999998</v>
      </c>
    </row>
    <row r="2480" spans="1:13">
      <c r="A2480" s="13" t="s">
        <v>44</v>
      </c>
      <c r="H2480" s="14"/>
      <c r="I2480" t="s">
        <v>45</v>
      </c>
      <c r="J2480" s="14"/>
      <c r="L2480" s="14"/>
      <c r="M2480" s="20"/>
    </row>
    <row r="2481" spans="1:13">
      <c r="A2481" s="13" t="s">
        <v>46</v>
      </c>
      <c r="H2481" s="14"/>
      <c r="I2481" t="s">
        <v>47</v>
      </c>
      <c r="J2481" s="14"/>
      <c r="K2481" s="95">
        <v>0.03</v>
      </c>
      <c r="L2481" s="96"/>
      <c r="M2481" s="20">
        <f>K2481*12*I2451</f>
        <v>119.01600000000001</v>
      </c>
    </row>
    <row r="2482" spans="1:13">
      <c r="A2482" s="92" t="s">
        <v>48</v>
      </c>
      <c r="B2482" s="93"/>
      <c r="C2482" s="93"/>
      <c r="D2482" s="93"/>
      <c r="E2482" s="93"/>
      <c r="F2482" s="93"/>
      <c r="G2482" s="93"/>
      <c r="H2482" s="94"/>
      <c r="J2482" s="14"/>
      <c r="K2482" s="88">
        <f>K2483+K2484+K2485+K2486</f>
        <v>0.66</v>
      </c>
      <c r="L2482" s="89"/>
      <c r="M2482" s="47">
        <f>M2483+M2484+M2485+M2486</f>
        <v>2618.3520000000003</v>
      </c>
    </row>
    <row r="2483" spans="1:13">
      <c r="A2483" s="13" t="s">
        <v>49</v>
      </c>
      <c r="H2483" s="14"/>
      <c r="I2483" t="s">
        <v>40</v>
      </c>
      <c r="J2483" s="14"/>
      <c r="K2483" s="95">
        <v>0.19</v>
      </c>
      <c r="L2483" s="96"/>
      <c r="M2483" s="20">
        <f>K2483*12*I2451</f>
        <v>753.76800000000014</v>
      </c>
    </row>
    <row r="2484" spans="1:13">
      <c r="A2484" s="13" t="s">
        <v>50</v>
      </c>
      <c r="H2484" s="14"/>
      <c r="I2484" t="s">
        <v>51</v>
      </c>
      <c r="J2484" s="14"/>
      <c r="K2484" s="95">
        <v>0.05</v>
      </c>
      <c r="L2484" s="96"/>
      <c r="M2484" s="20">
        <f>K2484*12*I2451</f>
        <v>198.36000000000004</v>
      </c>
    </row>
    <row r="2485" spans="1:13">
      <c r="A2485" s="13" t="s">
        <v>52</v>
      </c>
      <c r="H2485" s="14"/>
      <c r="I2485" t="s">
        <v>36</v>
      </c>
      <c r="J2485" s="14"/>
      <c r="K2485" s="95">
        <v>0.39</v>
      </c>
      <c r="L2485" s="96"/>
      <c r="M2485" s="20">
        <f>K2485*12*I2451</f>
        <v>1547.2080000000001</v>
      </c>
    </row>
    <row r="2486" spans="1:13">
      <c r="A2486" s="13" t="s">
        <v>53</v>
      </c>
      <c r="H2486" s="14"/>
      <c r="I2486" t="s">
        <v>40</v>
      </c>
      <c r="J2486" s="14"/>
      <c r="K2486" s="97">
        <v>0.03</v>
      </c>
      <c r="L2486" s="98"/>
      <c r="M2486" s="22">
        <f>K2486*12*I2451</f>
        <v>119.01600000000001</v>
      </c>
    </row>
    <row r="2487" spans="1:13" ht="15.75">
      <c r="A2487" s="65" t="s">
        <v>84</v>
      </c>
      <c r="B2487" s="66"/>
      <c r="C2487" s="66"/>
      <c r="D2487" s="66"/>
      <c r="E2487" s="66"/>
      <c r="F2487" s="66"/>
      <c r="G2487" s="66"/>
      <c r="H2487" s="67"/>
      <c r="I2487" s="11"/>
      <c r="J2487" s="23"/>
      <c r="K2487" s="68">
        <f>K2488+K2489+K2491+K2493+K2494</f>
        <v>0.53</v>
      </c>
      <c r="L2487" s="69"/>
      <c r="M2487" s="49">
        <f>M2488+M2489+M2491+M2493+M2494</f>
        <v>2102.616</v>
      </c>
    </row>
    <row r="2488" spans="1:13">
      <c r="A2488" s="33" t="s">
        <v>54</v>
      </c>
      <c r="B2488" s="7"/>
      <c r="C2488" s="1"/>
      <c r="D2488" s="1"/>
      <c r="E2488" s="1"/>
      <c r="F2488" s="1"/>
      <c r="G2488" s="1"/>
      <c r="H2488" s="14"/>
      <c r="I2488" s="75" t="s">
        <v>55</v>
      </c>
      <c r="J2488" s="76"/>
      <c r="K2488" s="99">
        <v>0.37</v>
      </c>
      <c r="L2488" s="100"/>
      <c r="M2488" s="20">
        <f>K2488*12*I2451</f>
        <v>1467.864</v>
      </c>
    </row>
    <row r="2489" spans="1:13">
      <c r="A2489" s="33" t="s">
        <v>56</v>
      </c>
      <c r="B2489" s="7"/>
      <c r="C2489" s="1"/>
      <c r="D2489" s="1"/>
      <c r="E2489" s="1"/>
      <c r="F2489" s="1"/>
      <c r="G2489" s="1"/>
      <c r="H2489" s="14"/>
      <c r="I2489" s="75" t="s">
        <v>57</v>
      </c>
      <c r="J2489" s="76"/>
      <c r="K2489" s="77">
        <v>0.06</v>
      </c>
      <c r="L2489" s="78"/>
      <c r="M2489" s="20">
        <f>K2489*12*I2451</f>
        <v>238.03200000000001</v>
      </c>
    </row>
    <row r="2490" spans="1:13">
      <c r="A2490" s="33" t="s">
        <v>58</v>
      </c>
      <c r="B2490" s="7"/>
      <c r="C2490" s="1"/>
      <c r="D2490" s="1"/>
      <c r="E2490" s="1"/>
      <c r="F2490" s="1"/>
      <c r="G2490" s="1"/>
      <c r="H2490" s="14"/>
      <c r="I2490" s="36"/>
      <c r="J2490" s="27"/>
      <c r="K2490" s="34"/>
      <c r="L2490" s="55"/>
      <c r="M2490" s="20"/>
    </row>
    <row r="2491" spans="1:13">
      <c r="A2491" s="33" t="s">
        <v>59</v>
      </c>
      <c r="B2491" s="7"/>
      <c r="C2491" s="1"/>
      <c r="D2491" s="1"/>
      <c r="E2491" s="1"/>
      <c r="F2491" s="1"/>
      <c r="G2491" s="1"/>
      <c r="H2491" s="14"/>
      <c r="I2491" s="75" t="s">
        <v>60</v>
      </c>
      <c r="J2491" s="76"/>
      <c r="K2491" s="77">
        <v>0.04</v>
      </c>
      <c r="L2491" s="78"/>
      <c r="M2491" s="20">
        <f>K2491*12*I2451</f>
        <v>158.68800000000002</v>
      </c>
    </row>
    <row r="2492" spans="1:13">
      <c r="A2492" s="33" t="s">
        <v>61</v>
      </c>
      <c r="B2492" s="7"/>
      <c r="C2492" s="1"/>
      <c r="D2492" s="1"/>
      <c r="E2492" s="1"/>
      <c r="F2492" s="1"/>
      <c r="G2492" s="1"/>
      <c r="H2492" s="14"/>
      <c r="I2492" s="36"/>
      <c r="J2492" s="27"/>
      <c r="K2492" s="34"/>
      <c r="L2492" s="55"/>
      <c r="M2492" s="20"/>
    </row>
    <row r="2493" spans="1:13">
      <c r="A2493" s="33" t="s">
        <v>62</v>
      </c>
      <c r="B2493" s="7"/>
      <c r="C2493" s="1"/>
      <c r="D2493" s="1"/>
      <c r="E2493" s="1"/>
      <c r="F2493" s="1"/>
      <c r="G2493" s="1"/>
      <c r="H2493" s="14"/>
      <c r="I2493" s="75" t="s">
        <v>63</v>
      </c>
      <c r="J2493" s="76"/>
      <c r="K2493" s="77">
        <v>0.03</v>
      </c>
      <c r="L2493" s="78"/>
      <c r="M2493" s="20">
        <f>K2493*12*I2451</f>
        <v>119.01600000000001</v>
      </c>
    </row>
    <row r="2494" spans="1:13">
      <c r="A2494" s="42" t="s">
        <v>64</v>
      </c>
      <c r="B2494" s="7"/>
      <c r="C2494" s="1"/>
      <c r="D2494" s="1"/>
      <c r="E2494" s="1"/>
      <c r="F2494" s="1"/>
      <c r="G2494" s="1"/>
      <c r="H2494" s="14"/>
      <c r="I2494" s="75" t="s">
        <v>63</v>
      </c>
      <c r="J2494" s="76"/>
      <c r="K2494" s="79">
        <v>0.03</v>
      </c>
      <c r="L2494" s="80"/>
      <c r="M2494" s="22">
        <f>K2494*12*I2451</f>
        <v>119.01600000000001</v>
      </c>
    </row>
    <row r="2495" spans="1:13" ht="15.75">
      <c r="A2495" s="65" t="s">
        <v>0</v>
      </c>
      <c r="B2495" s="66"/>
      <c r="C2495" s="66"/>
      <c r="D2495" s="66"/>
      <c r="E2495" s="66"/>
      <c r="F2495" s="66"/>
      <c r="G2495" s="66"/>
      <c r="H2495" s="67"/>
      <c r="I2495" s="11" t="s">
        <v>65</v>
      </c>
      <c r="J2495" s="23"/>
      <c r="K2495" s="81">
        <v>0.15</v>
      </c>
      <c r="L2495" s="82"/>
      <c r="M2495" s="49">
        <f>K2495*12*I2451</f>
        <v>595.07999999999993</v>
      </c>
    </row>
    <row r="2496" spans="1:13" ht="15.75">
      <c r="A2496" s="83" t="s">
        <v>85</v>
      </c>
      <c r="B2496" s="84"/>
      <c r="C2496" s="84"/>
      <c r="D2496" s="84"/>
      <c r="E2496" s="84"/>
      <c r="F2496" s="84"/>
      <c r="G2496" s="84"/>
      <c r="H2496" s="85"/>
      <c r="J2496" s="14"/>
      <c r="K2496" s="86"/>
      <c r="L2496" s="87"/>
      <c r="M2496" s="20"/>
    </row>
    <row r="2497" spans="1:13">
      <c r="A2497" s="13" t="s">
        <v>67</v>
      </c>
      <c r="D2497" s="5"/>
      <c r="H2497" s="14"/>
      <c r="J2497" s="14"/>
      <c r="K2497" s="37"/>
      <c r="L2497" s="38"/>
      <c r="M2497" s="20"/>
    </row>
    <row r="2498" spans="1:13">
      <c r="A2498" s="13" t="s">
        <v>68</v>
      </c>
      <c r="D2498" s="5"/>
      <c r="H2498" s="14"/>
      <c r="J2498" s="14"/>
      <c r="K2498" s="37"/>
      <c r="L2498" s="38"/>
      <c r="M2498" s="20"/>
    </row>
    <row r="2499" spans="1:13">
      <c r="A2499" s="13" t="s">
        <v>69</v>
      </c>
      <c r="D2499" s="5"/>
      <c r="H2499" s="14"/>
      <c r="J2499" s="14"/>
      <c r="K2499" s="37"/>
      <c r="L2499" s="38"/>
      <c r="M2499" s="20"/>
    </row>
    <row r="2500" spans="1:13">
      <c r="A2500" s="13" t="s">
        <v>70</v>
      </c>
      <c r="D2500" s="5"/>
      <c r="F2500" s="3"/>
      <c r="H2500" s="14"/>
      <c r="J2500" s="14"/>
      <c r="K2500" s="37"/>
      <c r="L2500" s="38"/>
      <c r="M2500" s="20"/>
    </row>
    <row r="2501" spans="1:13">
      <c r="A2501" s="13" t="s">
        <v>71</v>
      </c>
      <c r="H2501" s="14"/>
      <c r="J2501" s="14"/>
      <c r="K2501" s="88">
        <v>2.87</v>
      </c>
      <c r="L2501" s="89"/>
      <c r="M2501" s="47">
        <f>K2501*12*I2451</f>
        <v>11385.864</v>
      </c>
    </row>
    <row r="2502" spans="1:13">
      <c r="A2502" s="13" t="s">
        <v>72</v>
      </c>
      <c r="H2502" s="14"/>
      <c r="J2502" s="14"/>
      <c r="L2502" s="14"/>
      <c r="M2502" s="20"/>
    </row>
    <row r="2503" spans="1:13">
      <c r="A2503" s="13" t="s">
        <v>73</v>
      </c>
      <c r="H2503" s="14"/>
      <c r="J2503" s="14"/>
      <c r="L2503" s="14"/>
      <c r="M2503" s="20"/>
    </row>
    <row r="2504" spans="1:13">
      <c r="A2504" s="15" t="s">
        <v>74</v>
      </c>
      <c r="B2504" s="9"/>
      <c r="C2504" s="9"/>
      <c r="D2504" s="9"/>
      <c r="E2504" s="9"/>
      <c r="F2504" s="9"/>
      <c r="G2504" s="9"/>
      <c r="H2504" s="16"/>
      <c r="I2504" s="9"/>
      <c r="J2504" s="16"/>
      <c r="K2504" s="9"/>
      <c r="L2504" s="16"/>
      <c r="M2504" s="22"/>
    </row>
    <row r="2505" spans="1:13">
      <c r="A2505" s="70" t="s">
        <v>66</v>
      </c>
      <c r="B2505" s="71"/>
      <c r="C2505" s="71"/>
      <c r="D2505" s="71"/>
      <c r="E2505" s="71"/>
      <c r="F2505" s="71"/>
      <c r="G2505" s="71"/>
      <c r="H2505" s="72"/>
      <c r="J2505" s="25"/>
      <c r="K2505" s="68">
        <f>K2457+K2464+K2470+K2473+K2495+K2487+K2501+K2467</f>
        <v>16</v>
      </c>
      <c r="L2505" s="69"/>
      <c r="M2505" s="22">
        <f>M2451+M2467+M2470+M2473+M2487+M2495+M2501</f>
        <v>63475.200000000012</v>
      </c>
    </row>
    <row r="2506" spans="1:13">
      <c r="A2506" s="70" t="s">
        <v>4</v>
      </c>
      <c r="B2506" s="71"/>
      <c r="C2506" s="71"/>
      <c r="D2506" s="71"/>
      <c r="E2506" s="71"/>
      <c r="F2506" s="71"/>
      <c r="G2506" s="71"/>
      <c r="H2506" s="72"/>
      <c r="I2506" s="11"/>
      <c r="J2506" s="24"/>
      <c r="K2506" s="90">
        <v>17.32</v>
      </c>
      <c r="L2506" s="91"/>
      <c r="M2506" s="22">
        <f>K2506*12*I2451</f>
        <v>68711.90400000001</v>
      </c>
    </row>
    <row r="2507" spans="1:13" ht="15.75">
      <c r="A2507" s="65" t="s">
        <v>77</v>
      </c>
      <c r="B2507" s="66"/>
      <c r="C2507" s="66"/>
      <c r="D2507" s="66"/>
      <c r="E2507" s="66"/>
      <c r="F2507" s="66"/>
      <c r="G2507" s="66"/>
      <c r="H2507" s="67"/>
      <c r="I2507" s="11"/>
      <c r="J2507" s="23"/>
      <c r="K2507" s="68">
        <v>3.15</v>
      </c>
      <c r="L2507" s="69"/>
      <c r="M2507" s="22">
        <f>K2507*12*I2451</f>
        <v>12496.68</v>
      </c>
    </row>
    <row r="2508" spans="1:13" ht="15.75">
      <c r="A2508" s="65" t="s">
        <v>78</v>
      </c>
      <c r="B2508" s="66"/>
      <c r="C2508" s="66"/>
      <c r="D2508" s="66"/>
      <c r="E2508" s="66"/>
      <c r="F2508" s="66"/>
      <c r="G2508" s="66"/>
      <c r="H2508" s="67"/>
      <c r="I2508" s="11"/>
      <c r="J2508" s="23"/>
      <c r="K2508" s="68">
        <v>0.99</v>
      </c>
      <c r="L2508" s="69"/>
      <c r="M2508" s="22">
        <f>K2508*12*I2451</f>
        <v>3927.5279999999998</v>
      </c>
    </row>
    <row r="2509" spans="1:13">
      <c r="A2509" s="70" t="s">
        <v>2</v>
      </c>
      <c r="B2509" s="71"/>
      <c r="C2509" s="71"/>
      <c r="D2509" s="71"/>
      <c r="E2509" s="71"/>
      <c r="F2509" s="71"/>
      <c r="G2509" s="71"/>
      <c r="H2509" s="72"/>
      <c r="I2509" s="11"/>
      <c r="J2509" s="23"/>
      <c r="K2509" s="73">
        <v>1.29</v>
      </c>
      <c r="L2509" s="74"/>
      <c r="M2509" s="22">
        <f>K2509*12*I2451</f>
        <v>5117.6880000000001</v>
      </c>
    </row>
    <row r="2510" spans="1:13">
      <c r="A2510" s="70" t="s">
        <v>75</v>
      </c>
      <c r="B2510" s="71"/>
      <c r="C2510" s="71"/>
      <c r="D2510" s="71"/>
      <c r="E2510" s="71"/>
      <c r="F2510" s="71"/>
      <c r="G2510" s="71"/>
      <c r="H2510" s="72"/>
      <c r="I2510" s="11"/>
      <c r="J2510" s="24"/>
      <c r="K2510" s="68">
        <f>K2505+K2507+K2508+K2509+K2506</f>
        <v>38.75</v>
      </c>
      <c r="L2510" s="69"/>
      <c r="M2510" s="22">
        <f>M2505+M2506+M2507+M2508+M2509</f>
        <v>153729</v>
      </c>
    </row>
    <row r="2512" spans="1:13">
      <c r="A2512" s="101" t="s">
        <v>7</v>
      </c>
      <c r="B2512" s="101"/>
      <c r="C2512" s="101"/>
      <c r="D2512" s="101"/>
      <c r="E2512" s="101"/>
      <c r="F2512" s="101"/>
      <c r="G2512" s="101"/>
      <c r="H2512" s="101"/>
      <c r="I2512" s="101"/>
      <c r="J2512" s="101"/>
      <c r="K2512" s="101"/>
      <c r="L2512" s="101"/>
    </row>
    <row r="2513" spans="1:13">
      <c r="A2513" s="102" t="s">
        <v>76</v>
      </c>
      <c r="B2513" s="102"/>
      <c r="C2513" s="102"/>
      <c r="D2513" s="102"/>
      <c r="E2513" s="102"/>
      <c r="F2513" s="102"/>
      <c r="G2513" s="102"/>
      <c r="H2513" s="102"/>
      <c r="I2513" s="102"/>
      <c r="J2513" s="102"/>
      <c r="K2513" s="102"/>
      <c r="L2513" s="102"/>
      <c r="M2513" s="102"/>
    </row>
    <row r="2514" spans="1:13">
      <c r="A2514" s="103" t="s">
        <v>128</v>
      </c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</row>
    <row r="2515" spans="1:13">
      <c r="A2515" s="17"/>
      <c r="B2515" s="19"/>
      <c r="C2515" s="19" t="s">
        <v>8</v>
      </c>
      <c r="D2515" s="19"/>
      <c r="E2515" s="19"/>
      <c r="F2515" s="19"/>
      <c r="G2515" s="19"/>
      <c r="H2515" s="18"/>
      <c r="I2515" s="19" t="s">
        <v>9</v>
      </c>
      <c r="J2515" s="18"/>
      <c r="K2515" s="39" t="s">
        <v>10</v>
      </c>
      <c r="L2515" s="40"/>
      <c r="M2515" s="21"/>
    </row>
    <row r="2516" spans="1:13">
      <c r="A2516" s="13"/>
      <c r="B2516" s="2"/>
      <c r="C2516" s="2"/>
      <c r="D2516" s="2"/>
      <c r="E2516" s="2"/>
      <c r="F2516" s="2"/>
      <c r="G2516" s="2"/>
      <c r="H2516" s="14"/>
      <c r="I2516" s="2"/>
      <c r="J2516" s="14"/>
      <c r="K2516" s="26" t="s">
        <v>11</v>
      </c>
      <c r="L2516" s="27"/>
      <c r="M2516" s="45" t="s">
        <v>1</v>
      </c>
    </row>
    <row r="2517" spans="1:13">
      <c r="A2517" s="15"/>
      <c r="B2517" s="9"/>
      <c r="C2517" s="9"/>
      <c r="D2517" s="9"/>
      <c r="E2517" s="9"/>
      <c r="F2517" s="9"/>
      <c r="G2517" s="9"/>
      <c r="H2517" s="16"/>
      <c r="I2517" s="104" t="s">
        <v>87</v>
      </c>
      <c r="J2517" s="105"/>
      <c r="K2517" s="9" t="s">
        <v>12</v>
      </c>
      <c r="L2517" s="16"/>
      <c r="M2517" s="46" t="s">
        <v>86</v>
      </c>
    </row>
    <row r="2518" spans="1:13">
      <c r="A2518" s="70" t="s">
        <v>80</v>
      </c>
      <c r="B2518" s="71"/>
      <c r="C2518" s="71"/>
      <c r="D2518" s="71"/>
      <c r="E2518" s="71"/>
      <c r="F2518" s="71"/>
      <c r="G2518" s="71"/>
      <c r="H2518" s="72"/>
      <c r="I2518" s="106">
        <v>702.3</v>
      </c>
      <c r="J2518" s="107"/>
      <c r="K2518" s="108">
        <f>K2524+K2531</f>
        <v>7.5</v>
      </c>
      <c r="L2518" s="109"/>
      <c r="M2518" s="22">
        <f>M2524+M2531</f>
        <v>63207</v>
      </c>
    </row>
    <row r="2519" spans="1:13">
      <c r="A2519" s="28" t="s">
        <v>13</v>
      </c>
      <c r="F2519" s="2"/>
      <c r="H2519" s="14"/>
      <c r="J2519" s="14"/>
      <c r="L2519" s="14"/>
      <c r="M2519" s="20"/>
    </row>
    <row r="2520" spans="1:13">
      <c r="A2520" s="28" t="s">
        <v>14</v>
      </c>
      <c r="F2520" s="2"/>
      <c r="H2520" s="14"/>
      <c r="J2520" s="14"/>
      <c r="L2520" s="14"/>
      <c r="M2520" s="20"/>
    </row>
    <row r="2521" spans="1:13">
      <c r="A2521" s="29" t="s">
        <v>15</v>
      </c>
      <c r="B2521" s="4"/>
      <c r="C2521" s="4"/>
      <c r="D2521" s="4"/>
      <c r="E2521" s="4"/>
      <c r="F2521" s="6"/>
      <c r="G2521" s="4"/>
      <c r="H2521" s="30"/>
      <c r="J2521" s="14"/>
      <c r="L2521" s="14"/>
      <c r="M2521" s="20"/>
    </row>
    <row r="2522" spans="1:13">
      <c r="A2522" s="29" t="s">
        <v>16</v>
      </c>
      <c r="B2522" s="4"/>
      <c r="C2522" s="4"/>
      <c r="D2522" s="4"/>
      <c r="E2522" s="4"/>
      <c r="F2522" s="6"/>
      <c r="G2522" s="4"/>
      <c r="H2522" s="30"/>
      <c r="J2522" s="14"/>
      <c r="L2522" s="14"/>
      <c r="M2522" s="20"/>
    </row>
    <row r="2523" spans="1:13">
      <c r="A2523" s="29" t="s">
        <v>17</v>
      </c>
      <c r="B2523" s="4"/>
      <c r="C2523" s="4"/>
      <c r="D2523" s="4"/>
      <c r="E2523" s="4"/>
      <c r="F2523" s="6"/>
      <c r="G2523" s="4"/>
      <c r="H2523" s="30"/>
      <c r="J2523" s="14"/>
      <c r="L2523" s="14"/>
      <c r="M2523" s="20"/>
    </row>
    <row r="2524" spans="1:13">
      <c r="A2524" s="29" t="s">
        <v>18</v>
      </c>
      <c r="B2524" s="4"/>
      <c r="C2524" s="4"/>
      <c r="D2524" s="4"/>
      <c r="E2524" s="4"/>
      <c r="F2524" s="6"/>
      <c r="G2524" s="4"/>
      <c r="H2524" s="30"/>
      <c r="J2524" s="14"/>
      <c r="K2524" s="95">
        <v>4.12</v>
      </c>
      <c r="L2524" s="96"/>
      <c r="M2524" s="20">
        <f>K2524*I2518*12</f>
        <v>34721.712</v>
      </c>
    </row>
    <row r="2525" spans="1:13">
      <c r="A2525" s="29" t="s">
        <v>19</v>
      </c>
      <c r="B2525" s="4"/>
      <c r="C2525" s="4"/>
      <c r="D2525" s="4"/>
      <c r="E2525" s="4"/>
      <c r="F2525" s="6"/>
      <c r="G2525" s="4"/>
      <c r="H2525" s="30"/>
      <c r="J2525" s="14"/>
      <c r="L2525" s="14"/>
      <c r="M2525" s="20"/>
    </row>
    <row r="2526" spans="1:13">
      <c r="A2526" s="29" t="s">
        <v>20</v>
      </c>
      <c r="B2526" s="4"/>
      <c r="C2526" s="4"/>
      <c r="D2526" s="4"/>
      <c r="E2526" s="4"/>
      <c r="F2526" s="6"/>
      <c r="G2526" s="4"/>
      <c r="H2526" s="30"/>
      <c r="J2526" s="14"/>
      <c r="L2526" s="14"/>
      <c r="M2526" s="20"/>
    </row>
    <row r="2527" spans="1:13">
      <c r="A2527" s="29" t="s">
        <v>21</v>
      </c>
      <c r="B2527" s="4"/>
      <c r="C2527" s="4"/>
      <c r="D2527" s="4"/>
      <c r="E2527" s="4"/>
      <c r="F2527" s="6"/>
      <c r="G2527" s="4"/>
      <c r="H2527" s="30"/>
      <c r="J2527" s="14"/>
      <c r="L2527" s="14"/>
      <c r="M2527" s="20"/>
    </row>
    <row r="2528" spans="1:13">
      <c r="A2528" s="28" t="s">
        <v>22</v>
      </c>
      <c r="B2528" s="4"/>
      <c r="C2528" s="4"/>
      <c r="D2528" s="4"/>
      <c r="E2528" s="4"/>
      <c r="F2528" s="6"/>
      <c r="G2528" s="4"/>
      <c r="H2528" s="30"/>
      <c r="J2528" s="14"/>
      <c r="L2528" s="14"/>
      <c r="M2528" s="20"/>
    </row>
    <row r="2529" spans="1:13">
      <c r="A2529" s="29" t="s">
        <v>23</v>
      </c>
      <c r="B2529" s="4"/>
      <c r="C2529" s="4"/>
      <c r="D2529" s="4"/>
      <c r="E2529" s="4"/>
      <c r="F2529" s="6"/>
      <c r="G2529" s="4"/>
      <c r="H2529" s="30"/>
      <c r="J2529" s="14"/>
      <c r="L2529" s="14"/>
      <c r="M2529" s="20"/>
    </row>
    <row r="2530" spans="1:13">
      <c r="A2530" s="29" t="s">
        <v>24</v>
      </c>
      <c r="B2530" s="4"/>
      <c r="C2530" s="4"/>
      <c r="D2530" s="4"/>
      <c r="E2530" s="4"/>
      <c r="F2530" s="6"/>
      <c r="G2530" s="4"/>
      <c r="H2530" s="30"/>
      <c r="J2530" s="14"/>
      <c r="L2530" s="14"/>
      <c r="M2530" s="20"/>
    </row>
    <row r="2531" spans="1:13">
      <c r="A2531" s="29" t="s">
        <v>25</v>
      </c>
      <c r="B2531" s="4"/>
      <c r="C2531" s="4"/>
      <c r="D2531" s="4"/>
      <c r="E2531" s="4"/>
      <c r="F2531" s="6"/>
      <c r="G2531" s="4"/>
      <c r="H2531" s="30"/>
      <c r="J2531" s="14"/>
      <c r="K2531" s="95">
        <v>3.38</v>
      </c>
      <c r="L2531" s="96"/>
      <c r="M2531" s="20">
        <f>K2531*I2518*12</f>
        <v>28485.288</v>
      </c>
    </row>
    <row r="2532" spans="1:13">
      <c r="A2532" s="29" t="s">
        <v>26</v>
      </c>
      <c r="B2532" s="4"/>
      <c r="C2532" s="4"/>
      <c r="D2532" s="4"/>
      <c r="E2532" s="4"/>
      <c r="F2532" s="6"/>
      <c r="G2532" s="4"/>
      <c r="H2532" s="30"/>
      <c r="J2532" s="14"/>
      <c r="L2532" s="14"/>
      <c r="M2532" s="20"/>
    </row>
    <row r="2533" spans="1:13">
      <c r="A2533" s="31" t="s">
        <v>27</v>
      </c>
      <c r="B2533" s="10"/>
      <c r="C2533" s="10"/>
      <c r="D2533" s="10"/>
      <c r="E2533" s="10"/>
      <c r="F2533" s="10"/>
      <c r="G2533" s="10"/>
      <c r="H2533" s="32"/>
      <c r="I2533" s="9"/>
      <c r="J2533" s="16"/>
      <c r="K2533" s="9"/>
      <c r="L2533" s="16"/>
      <c r="M2533" s="22"/>
    </row>
    <row r="2534" spans="1:13" ht="15.75">
      <c r="A2534" s="65" t="s">
        <v>81</v>
      </c>
      <c r="B2534" s="66"/>
      <c r="C2534" s="66"/>
      <c r="D2534" s="66"/>
      <c r="E2534" s="66"/>
      <c r="F2534" s="66"/>
      <c r="G2534" s="66"/>
      <c r="H2534" s="67"/>
      <c r="I2534" s="11"/>
      <c r="J2534" s="23"/>
      <c r="K2534" s="63">
        <v>2.2400000000000002</v>
      </c>
      <c r="L2534" s="64"/>
      <c r="M2534" s="12">
        <f>K2534*12*I2518</f>
        <v>18877.824000000001</v>
      </c>
    </row>
    <row r="2535" spans="1:13">
      <c r="A2535" s="110" t="s">
        <v>82</v>
      </c>
      <c r="B2535" s="111"/>
      <c r="C2535" s="111"/>
      <c r="D2535" s="111"/>
      <c r="E2535" s="111"/>
      <c r="F2535" s="111"/>
      <c r="G2535" s="111"/>
      <c r="H2535" s="112"/>
      <c r="I2535" s="2" t="s">
        <v>28</v>
      </c>
      <c r="J2535" s="14"/>
      <c r="K2535" s="2"/>
      <c r="L2535" s="14"/>
      <c r="M2535" s="20"/>
    </row>
    <row r="2536" spans="1:13">
      <c r="A2536" s="13"/>
      <c r="B2536" s="2"/>
      <c r="C2536" s="2"/>
      <c r="D2536" s="2"/>
      <c r="E2536" s="2"/>
      <c r="F2536" s="2"/>
      <c r="G2536" s="2"/>
      <c r="H2536" s="14"/>
      <c r="I2536" s="2" t="s">
        <v>29</v>
      </c>
      <c r="J2536" s="14"/>
      <c r="K2536" s="2"/>
      <c r="L2536" s="14"/>
      <c r="M2536" s="20"/>
    </row>
    <row r="2537" spans="1:13">
      <c r="A2537" s="13"/>
      <c r="B2537" s="2"/>
      <c r="C2537" s="2"/>
      <c r="D2537" s="2"/>
      <c r="E2537" s="2"/>
      <c r="F2537" s="2"/>
      <c r="G2537" s="2"/>
      <c r="H2537" s="14"/>
      <c r="I2537" s="2" t="s">
        <v>30</v>
      </c>
      <c r="J2537" s="14"/>
      <c r="K2537" s="88">
        <v>1.1200000000000001</v>
      </c>
      <c r="L2537" s="89"/>
      <c r="M2537" s="20">
        <f>K2537*12*I2518</f>
        <v>9438.9120000000003</v>
      </c>
    </row>
    <row r="2538" spans="1:13">
      <c r="A2538" s="13"/>
      <c r="B2538" s="2"/>
      <c r="C2538" s="2"/>
      <c r="D2538" s="2"/>
      <c r="E2538" s="2"/>
      <c r="F2538" s="2"/>
      <c r="G2538" s="2"/>
      <c r="H2538" s="14"/>
      <c r="I2538" s="2" t="s">
        <v>31</v>
      </c>
      <c r="J2538" s="14"/>
      <c r="K2538" s="2"/>
      <c r="L2538" s="14"/>
      <c r="M2538" s="20"/>
    </row>
    <row r="2539" spans="1:13">
      <c r="A2539" s="15"/>
      <c r="B2539" s="9"/>
      <c r="C2539" s="9"/>
      <c r="D2539" s="9"/>
      <c r="E2539" s="9"/>
      <c r="F2539" s="9"/>
      <c r="G2539" s="9"/>
      <c r="H2539" s="16"/>
      <c r="I2539" s="9" t="s">
        <v>32</v>
      </c>
      <c r="J2539" s="16"/>
      <c r="K2539" s="9"/>
      <c r="L2539" s="16"/>
      <c r="M2539" s="22"/>
    </row>
    <row r="2540" spans="1:13">
      <c r="A2540" s="70" t="s">
        <v>5</v>
      </c>
      <c r="B2540" s="71"/>
      <c r="C2540" s="71"/>
      <c r="D2540" s="71"/>
      <c r="E2540" s="71"/>
      <c r="F2540" s="71"/>
      <c r="G2540" s="71"/>
      <c r="H2540" s="72"/>
      <c r="I2540" s="41" t="s">
        <v>33</v>
      </c>
      <c r="J2540" s="23"/>
      <c r="K2540" s="68">
        <v>0.35</v>
      </c>
      <c r="L2540" s="69"/>
      <c r="M2540" s="12">
        <f>K2540*12*I2518</f>
        <v>2949.6599999999994</v>
      </c>
    </row>
    <row r="2541" spans="1:13">
      <c r="A2541" s="113" t="s">
        <v>83</v>
      </c>
      <c r="B2541" s="114"/>
      <c r="C2541" s="114"/>
      <c r="D2541" s="114"/>
      <c r="E2541" s="114"/>
      <c r="F2541" s="114"/>
      <c r="G2541" s="114"/>
      <c r="H2541" s="115"/>
      <c r="I2541" s="43"/>
      <c r="J2541" s="14"/>
      <c r="K2541" s="116">
        <f>K2542+K2550</f>
        <v>1.59</v>
      </c>
      <c r="L2541" s="117"/>
      <c r="M2541" s="48">
        <f>M2542+M2550</f>
        <v>13399.883999999998</v>
      </c>
    </row>
    <row r="2542" spans="1:13">
      <c r="A2542" s="92" t="s">
        <v>34</v>
      </c>
      <c r="B2542" s="93"/>
      <c r="C2542" s="93"/>
      <c r="D2542" s="93"/>
      <c r="E2542" s="93"/>
      <c r="F2542" s="93"/>
      <c r="G2542" s="93"/>
      <c r="H2542" s="94"/>
      <c r="J2542" s="14"/>
      <c r="K2542" s="88">
        <f>K2543+K2544+K2545+K2547+K2549</f>
        <v>0.93</v>
      </c>
      <c r="L2542" s="89"/>
      <c r="M2542" s="47">
        <f>M2543+M2544+M2545+M2547+M2549</f>
        <v>7837.6679999999978</v>
      </c>
    </row>
    <row r="2543" spans="1:13">
      <c r="A2543" s="13" t="s">
        <v>35</v>
      </c>
      <c r="H2543" s="14"/>
      <c r="I2543" t="s">
        <v>36</v>
      </c>
      <c r="J2543" s="14"/>
      <c r="K2543" s="95">
        <v>0.33</v>
      </c>
      <c r="L2543" s="96"/>
      <c r="M2543" s="20">
        <f>K2543*12*I2518</f>
        <v>2781.1079999999997</v>
      </c>
    </row>
    <row r="2544" spans="1:13">
      <c r="A2544" s="13" t="s">
        <v>37</v>
      </c>
      <c r="H2544" s="14"/>
      <c r="I2544" t="s">
        <v>38</v>
      </c>
      <c r="J2544" s="14"/>
      <c r="K2544" s="95">
        <v>0.15</v>
      </c>
      <c r="L2544" s="96"/>
      <c r="M2544" s="20">
        <f>K2544*12*I2518</f>
        <v>1264.1399999999999</v>
      </c>
    </row>
    <row r="2545" spans="1:13">
      <c r="A2545" s="13" t="s">
        <v>39</v>
      </c>
      <c r="H2545" s="14"/>
      <c r="I2545" t="s">
        <v>40</v>
      </c>
      <c r="J2545" s="14"/>
      <c r="K2545" s="95">
        <v>7.0000000000000007E-2</v>
      </c>
      <c r="L2545" s="96"/>
      <c r="M2545" s="20">
        <f>K2545*12*I2518</f>
        <v>589.93200000000002</v>
      </c>
    </row>
    <row r="2546" spans="1:13">
      <c r="A2546" s="13" t="s">
        <v>41</v>
      </c>
      <c r="H2546" s="14"/>
      <c r="J2546" s="14"/>
      <c r="L2546" s="14"/>
      <c r="M2546" s="20"/>
    </row>
    <row r="2547" spans="1:13">
      <c r="A2547" s="13" t="s">
        <v>42</v>
      </c>
      <c r="H2547" s="14"/>
      <c r="I2547" t="s">
        <v>43</v>
      </c>
      <c r="J2547" s="14"/>
      <c r="K2547" s="95">
        <v>0.35</v>
      </c>
      <c r="L2547" s="96"/>
      <c r="M2547" s="20">
        <f>K2547*12*I2518</f>
        <v>2949.6599999999994</v>
      </c>
    </row>
    <row r="2548" spans="1:13">
      <c r="A2548" s="13" t="s">
        <v>44</v>
      </c>
      <c r="H2548" s="14"/>
      <c r="I2548" t="s">
        <v>45</v>
      </c>
      <c r="J2548" s="14"/>
      <c r="L2548" s="14"/>
      <c r="M2548" s="20"/>
    </row>
    <row r="2549" spans="1:13">
      <c r="A2549" s="13" t="s">
        <v>46</v>
      </c>
      <c r="H2549" s="14"/>
      <c r="I2549" t="s">
        <v>47</v>
      </c>
      <c r="J2549" s="14"/>
      <c r="K2549" s="95">
        <v>0.03</v>
      </c>
      <c r="L2549" s="96"/>
      <c r="M2549" s="20">
        <f>K2549*12*I2518</f>
        <v>252.82799999999997</v>
      </c>
    </row>
    <row r="2550" spans="1:13">
      <c r="A2550" s="92" t="s">
        <v>48</v>
      </c>
      <c r="B2550" s="93"/>
      <c r="C2550" s="93"/>
      <c r="D2550" s="93"/>
      <c r="E2550" s="93"/>
      <c r="F2550" s="93"/>
      <c r="G2550" s="93"/>
      <c r="H2550" s="94"/>
      <c r="J2550" s="14"/>
      <c r="K2550" s="88">
        <f>K2551+K2552+K2553+K2554</f>
        <v>0.66</v>
      </c>
      <c r="L2550" s="89"/>
      <c r="M2550" s="47">
        <f>M2551+M2552+M2553+M2554</f>
        <v>5562.2160000000003</v>
      </c>
    </row>
    <row r="2551" spans="1:13">
      <c r="A2551" s="13" t="s">
        <v>49</v>
      </c>
      <c r="H2551" s="14"/>
      <c r="I2551" t="s">
        <v>40</v>
      </c>
      <c r="J2551" s="14"/>
      <c r="K2551" s="95">
        <v>0.19</v>
      </c>
      <c r="L2551" s="96"/>
      <c r="M2551" s="20">
        <f>K2551*12*I2518</f>
        <v>1601.2440000000001</v>
      </c>
    </row>
    <row r="2552" spans="1:13">
      <c r="A2552" s="13" t="s">
        <v>50</v>
      </c>
      <c r="H2552" s="14"/>
      <c r="I2552" t="s">
        <v>51</v>
      </c>
      <c r="J2552" s="14"/>
      <c r="K2552" s="95">
        <v>0.05</v>
      </c>
      <c r="L2552" s="96"/>
      <c r="M2552" s="20">
        <f>K2552*12*I2518</f>
        <v>421.38000000000005</v>
      </c>
    </row>
    <row r="2553" spans="1:13">
      <c r="A2553" s="13" t="s">
        <v>52</v>
      </c>
      <c r="H2553" s="14"/>
      <c r="I2553" t="s">
        <v>36</v>
      </c>
      <c r="J2553" s="14"/>
      <c r="K2553" s="95">
        <v>0.39</v>
      </c>
      <c r="L2553" s="96"/>
      <c r="M2553" s="20">
        <f>K2553*12*I2518</f>
        <v>3286.7639999999997</v>
      </c>
    </row>
    <row r="2554" spans="1:13">
      <c r="A2554" s="13" t="s">
        <v>53</v>
      </c>
      <c r="H2554" s="14"/>
      <c r="I2554" t="s">
        <v>40</v>
      </c>
      <c r="J2554" s="14"/>
      <c r="K2554" s="97">
        <v>0.03</v>
      </c>
      <c r="L2554" s="98"/>
      <c r="M2554" s="22">
        <f>K2554*12*I2518</f>
        <v>252.82799999999997</v>
      </c>
    </row>
    <row r="2555" spans="1:13" ht="15.75">
      <c r="A2555" s="65" t="s">
        <v>84</v>
      </c>
      <c r="B2555" s="66"/>
      <c r="C2555" s="66"/>
      <c r="D2555" s="66"/>
      <c r="E2555" s="66"/>
      <c r="F2555" s="66"/>
      <c r="G2555" s="66"/>
      <c r="H2555" s="67"/>
      <c r="I2555" s="11"/>
      <c r="J2555" s="23"/>
      <c r="K2555" s="68">
        <f>K2556+K2557+K2559+K2561+K2562</f>
        <v>0.53</v>
      </c>
      <c r="L2555" s="69"/>
      <c r="M2555" s="49">
        <f>M2556+M2557+M2559+M2561+M2562</f>
        <v>4466.6279999999988</v>
      </c>
    </row>
    <row r="2556" spans="1:13">
      <c r="A2556" s="33" t="s">
        <v>54</v>
      </c>
      <c r="B2556" s="7"/>
      <c r="C2556" s="1"/>
      <c r="D2556" s="1"/>
      <c r="E2556" s="1"/>
      <c r="F2556" s="1"/>
      <c r="G2556" s="1"/>
      <c r="H2556" s="14"/>
      <c r="I2556" s="75" t="s">
        <v>55</v>
      </c>
      <c r="J2556" s="76"/>
      <c r="K2556" s="99">
        <v>0.37</v>
      </c>
      <c r="L2556" s="100"/>
      <c r="M2556" s="20">
        <f>K2556*12*I2518</f>
        <v>3118.2119999999995</v>
      </c>
    </row>
    <row r="2557" spans="1:13">
      <c r="A2557" s="33" t="s">
        <v>56</v>
      </c>
      <c r="B2557" s="7"/>
      <c r="C2557" s="1"/>
      <c r="D2557" s="1"/>
      <c r="E2557" s="1"/>
      <c r="F2557" s="1"/>
      <c r="G2557" s="1"/>
      <c r="H2557" s="14"/>
      <c r="I2557" s="75" t="s">
        <v>57</v>
      </c>
      <c r="J2557" s="76"/>
      <c r="K2557" s="77">
        <v>0.06</v>
      </c>
      <c r="L2557" s="78"/>
      <c r="M2557" s="20">
        <f>K2557*12*I2518</f>
        <v>505.65599999999995</v>
      </c>
    </row>
    <row r="2558" spans="1:13">
      <c r="A2558" s="33" t="s">
        <v>58</v>
      </c>
      <c r="B2558" s="7"/>
      <c r="C2558" s="1"/>
      <c r="D2558" s="1"/>
      <c r="E2558" s="1"/>
      <c r="F2558" s="1"/>
      <c r="G2558" s="1"/>
      <c r="H2558" s="14"/>
      <c r="I2558" s="36"/>
      <c r="J2558" s="27"/>
      <c r="K2558" s="34"/>
      <c r="L2558" s="55"/>
      <c r="M2558" s="20"/>
    </row>
    <row r="2559" spans="1:13">
      <c r="A2559" s="33" t="s">
        <v>59</v>
      </c>
      <c r="B2559" s="7"/>
      <c r="C2559" s="1"/>
      <c r="D2559" s="1"/>
      <c r="E2559" s="1"/>
      <c r="F2559" s="1"/>
      <c r="G2559" s="1"/>
      <c r="H2559" s="14"/>
      <c r="I2559" s="75" t="s">
        <v>60</v>
      </c>
      <c r="J2559" s="76"/>
      <c r="K2559" s="77">
        <v>0.04</v>
      </c>
      <c r="L2559" s="78"/>
      <c r="M2559" s="20">
        <f>K2559*12*I2518</f>
        <v>337.10399999999998</v>
      </c>
    </row>
    <row r="2560" spans="1:13">
      <c r="A2560" s="33" t="s">
        <v>61</v>
      </c>
      <c r="B2560" s="7"/>
      <c r="C2560" s="1"/>
      <c r="D2560" s="1"/>
      <c r="E2560" s="1"/>
      <c r="F2560" s="1"/>
      <c r="G2560" s="1"/>
      <c r="H2560" s="14"/>
      <c r="I2560" s="36"/>
      <c r="J2560" s="27"/>
      <c r="K2560" s="34"/>
      <c r="L2560" s="55"/>
      <c r="M2560" s="20"/>
    </row>
    <row r="2561" spans="1:13">
      <c r="A2561" s="33" t="s">
        <v>62</v>
      </c>
      <c r="B2561" s="7"/>
      <c r="C2561" s="1"/>
      <c r="D2561" s="1"/>
      <c r="E2561" s="1"/>
      <c r="F2561" s="1"/>
      <c r="G2561" s="1"/>
      <c r="H2561" s="14"/>
      <c r="I2561" s="75" t="s">
        <v>63</v>
      </c>
      <c r="J2561" s="76"/>
      <c r="K2561" s="77">
        <v>0.03</v>
      </c>
      <c r="L2561" s="78"/>
      <c r="M2561" s="20">
        <f>K2561*12*I2518</f>
        <v>252.82799999999997</v>
      </c>
    </row>
    <row r="2562" spans="1:13">
      <c r="A2562" s="42" t="s">
        <v>64</v>
      </c>
      <c r="B2562" s="7"/>
      <c r="C2562" s="1"/>
      <c r="D2562" s="1"/>
      <c r="E2562" s="1"/>
      <c r="F2562" s="1"/>
      <c r="G2562" s="1"/>
      <c r="H2562" s="14"/>
      <c r="I2562" s="75" t="s">
        <v>63</v>
      </c>
      <c r="J2562" s="76"/>
      <c r="K2562" s="79">
        <v>0.03</v>
      </c>
      <c r="L2562" s="80"/>
      <c r="M2562" s="22">
        <f>K2562*12*I2518</f>
        <v>252.82799999999997</v>
      </c>
    </row>
    <row r="2563" spans="1:13" ht="15.75">
      <c r="A2563" s="65" t="s">
        <v>0</v>
      </c>
      <c r="B2563" s="66"/>
      <c r="C2563" s="66"/>
      <c r="D2563" s="66"/>
      <c r="E2563" s="66"/>
      <c r="F2563" s="66"/>
      <c r="G2563" s="66"/>
      <c r="H2563" s="67"/>
      <c r="I2563" s="11" t="s">
        <v>65</v>
      </c>
      <c r="J2563" s="23"/>
      <c r="K2563" s="81">
        <v>0.15</v>
      </c>
      <c r="L2563" s="82"/>
      <c r="M2563" s="49">
        <f>K2563*12*I2518</f>
        <v>1264.1399999999999</v>
      </c>
    </row>
    <row r="2564" spans="1:13" ht="15.75">
      <c r="A2564" s="83" t="s">
        <v>85</v>
      </c>
      <c r="B2564" s="84"/>
      <c r="C2564" s="84"/>
      <c r="D2564" s="84"/>
      <c r="E2564" s="84"/>
      <c r="F2564" s="84"/>
      <c r="G2564" s="84"/>
      <c r="H2564" s="85"/>
      <c r="J2564" s="14"/>
      <c r="K2564" s="86"/>
      <c r="L2564" s="87"/>
      <c r="M2564" s="20"/>
    </row>
    <row r="2565" spans="1:13">
      <c r="A2565" s="13" t="s">
        <v>67</v>
      </c>
      <c r="D2565" s="5"/>
      <c r="H2565" s="14"/>
      <c r="J2565" s="14"/>
      <c r="K2565" s="37"/>
      <c r="L2565" s="38"/>
      <c r="M2565" s="20"/>
    </row>
    <row r="2566" spans="1:13">
      <c r="A2566" s="13" t="s">
        <v>68</v>
      </c>
      <c r="D2566" s="5"/>
      <c r="H2566" s="14"/>
      <c r="J2566" s="14"/>
      <c r="K2566" s="37"/>
      <c r="L2566" s="38"/>
      <c r="M2566" s="20"/>
    </row>
    <row r="2567" spans="1:13">
      <c r="A2567" s="13" t="s">
        <v>69</v>
      </c>
      <c r="D2567" s="5"/>
      <c r="H2567" s="14"/>
      <c r="J2567" s="14"/>
      <c r="K2567" s="37"/>
      <c r="L2567" s="38"/>
      <c r="M2567" s="20"/>
    </row>
    <row r="2568" spans="1:13">
      <c r="A2568" s="13" t="s">
        <v>70</v>
      </c>
      <c r="D2568" s="5"/>
      <c r="F2568" s="3"/>
      <c r="H2568" s="14"/>
      <c r="J2568" s="14"/>
      <c r="K2568" s="37"/>
      <c r="L2568" s="38"/>
      <c r="M2568" s="20"/>
    </row>
    <row r="2569" spans="1:13">
      <c r="A2569" s="13" t="s">
        <v>71</v>
      </c>
      <c r="H2569" s="14"/>
      <c r="J2569" s="14"/>
      <c r="K2569" s="88">
        <v>2.91</v>
      </c>
      <c r="L2569" s="89"/>
      <c r="M2569" s="47">
        <f>K2569*12*I2518</f>
        <v>24524.315999999999</v>
      </c>
    </row>
    <row r="2570" spans="1:13">
      <c r="A2570" s="13" t="s">
        <v>72</v>
      </c>
      <c r="H2570" s="14"/>
      <c r="J2570" s="14"/>
      <c r="L2570" s="14"/>
      <c r="M2570" s="20"/>
    </row>
    <row r="2571" spans="1:13">
      <c r="A2571" s="13" t="s">
        <v>73</v>
      </c>
      <c r="H2571" s="14"/>
      <c r="J2571" s="14"/>
      <c r="L2571" s="14"/>
      <c r="M2571" s="20"/>
    </row>
    <row r="2572" spans="1:13">
      <c r="A2572" s="15" t="s">
        <v>74</v>
      </c>
      <c r="B2572" s="9"/>
      <c r="C2572" s="9"/>
      <c r="D2572" s="9"/>
      <c r="E2572" s="9"/>
      <c r="F2572" s="9"/>
      <c r="G2572" s="9"/>
      <c r="H2572" s="16"/>
      <c r="I2572" s="9"/>
      <c r="J2572" s="16"/>
      <c r="K2572" s="9"/>
      <c r="L2572" s="16"/>
      <c r="M2572" s="22"/>
    </row>
    <row r="2573" spans="1:13">
      <c r="A2573" s="70" t="s">
        <v>66</v>
      </c>
      <c r="B2573" s="71"/>
      <c r="C2573" s="71"/>
      <c r="D2573" s="71"/>
      <c r="E2573" s="71"/>
      <c r="F2573" s="71"/>
      <c r="G2573" s="71"/>
      <c r="H2573" s="72"/>
      <c r="J2573" s="25"/>
      <c r="K2573" s="68">
        <f>K2524+K2531+K2537+K2540+K2541+K2563+K2555+K2569+K2534</f>
        <v>16.39</v>
      </c>
      <c r="L2573" s="69"/>
      <c r="M2573" s="22">
        <f>M2518+M2534+M2537+M2540+M2541+M2555+M2563+M2569</f>
        <v>138128.364</v>
      </c>
    </row>
    <row r="2574" spans="1:13">
      <c r="A2574" s="70" t="s">
        <v>4</v>
      </c>
      <c r="B2574" s="71"/>
      <c r="C2574" s="71"/>
      <c r="D2574" s="71"/>
      <c r="E2574" s="71"/>
      <c r="F2574" s="71"/>
      <c r="G2574" s="71"/>
      <c r="H2574" s="72"/>
      <c r="I2574" s="11"/>
      <c r="J2574" s="24"/>
      <c r="K2574" s="90">
        <v>10.91</v>
      </c>
      <c r="L2574" s="91"/>
      <c r="M2574" s="22">
        <f>K2574*12*I2518</f>
        <v>91945.116000000009</v>
      </c>
    </row>
    <row r="2575" spans="1:13" ht="15.75">
      <c r="A2575" s="65" t="s">
        <v>77</v>
      </c>
      <c r="B2575" s="66"/>
      <c r="C2575" s="66"/>
      <c r="D2575" s="66"/>
      <c r="E2575" s="66"/>
      <c r="F2575" s="66"/>
      <c r="G2575" s="66"/>
      <c r="H2575" s="67"/>
      <c r="I2575" s="11"/>
      <c r="J2575" s="23"/>
      <c r="K2575" s="68">
        <v>3.15</v>
      </c>
      <c r="L2575" s="69"/>
      <c r="M2575" s="22">
        <f>K2575*12*I2518</f>
        <v>26546.939999999995</v>
      </c>
    </row>
    <row r="2576" spans="1:13" ht="15.75">
      <c r="A2576" s="65" t="s">
        <v>78</v>
      </c>
      <c r="B2576" s="66"/>
      <c r="C2576" s="66"/>
      <c r="D2576" s="66"/>
      <c r="E2576" s="66"/>
      <c r="F2576" s="66"/>
      <c r="G2576" s="66"/>
      <c r="H2576" s="67"/>
      <c r="I2576" s="11"/>
      <c r="J2576" s="23"/>
      <c r="K2576" s="68">
        <v>0.99</v>
      </c>
      <c r="L2576" s="69"/>
      <c r="M2576" s="22">
        <f>K2576*12*I2518</f>
        <v>8343.3239999999987</v>
      </c>
    </row>
    <row r="2577" spans="1:13">
      <c r="A2577" s="70" t="s">
        <v>2</v>
      </c>
      <c r="B2577" s="71"/>
      <c r="C2577" s="71"/>
      <c r="D2577" s="71"/>
      <c r="E2577" s="71"/>
      <c r="F2577" s="71"/>
      <c r="G2577" s="71"/>
      <c r="H2577" s="72"/>
      <c r="I2577" s="11"/>
      <c r="J2577" s="23"/>
      <c r="K2577" s="73">
        <v>1.29</v>
      </c>
      <c r="L2577" s="74"/>
      <c r="M2577" s="22">
        <f>K2577*12*I2518</f>
        <v>10871.603999999999</v>
      </c>
    </row>
    <row r="2578" spans="1:13">
      <c r="A2578" s="70" t="s">
        <v>75</v>
      </c>
      <c r="B2578" s="71"/>
      <c r="C2578" s="71"/>
      <c r="D2578" s="71"/>
      <c r="E2578" s="71"/>
      <c r="F2578" s="71"/>
      <c r="G2578" s="71"/>
      <c r="H2578" s="72"/>
      <c r="I2578" s="11"/>
      <c r="J2578" s="24"/>
      <c r="K2578" s="68">
        <f>K2573+K2575+K2576+K2577+K2574</f>
        <v>32.729999999999997</v>
      </c>
      <c r="L2578" s="69"/>
      <c r="M2578" s="22">
        <f>M2573+M2574+M2575+M2576+M2577</f>
        <v>275835.348</v>
      </c>
    </row>
    <row r="2580" spans="1:13">
      <c r="A2580" s="101" t="s">
        <v>7</v>
      </c>
      <c r="B2580" s="101"/>
      <c r="C2580" s="101"/>
      <c r="D2580" s="101"/>
      <c r="E2580" s="101"/>
      <c r="F2580" s="101"/>
      <c r="G2580" s="101"/>
      <c r="H2580" s="101"/>
      <c r="I2580" s="101"/>
      <c r="J2580" s="101"/>
      <c r="K2580" s="101"/>
      <c r="L2580" s="101"/>
    </row>
    <row r="2581" spans="1:13">
      <c r="A2581" s="102" t="s">
        <v>76</v>
      </c>
      <c r="B2581" s="102"/>
      <c r="C2581" s="102"/>
      <c r="D2581" s="102"/>
      <c r="E2581" s="102"/>
      <c r="F2581" s="102"/>
      <c r="G2581" s="102"/>
      <c r="H2581" s="102"/>
      <c r="I2581" s="102"/>
      <c r="J2581" s="102"/>
      <c r="K2581" s="102"/>
      <c r="L2581" s="102"/>
      <c r="M2581" s="102"/>
    </row>
    <row r="2582" spans="1:13">
      <c r="A2582" s="103" t="s">
        <v>129</v>
      </c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</row>
    <row r="2583" spans="1:13">
      <c r="A2583" s="17"/>
      <c r="B2583" s="19"/>
      <c r="C2583" s="19" t="s">
        <v>8</v>
      </c>
      <c r="D2583" s="19"/>
      <c r="E2583" s="19"/>
      <c r="F2583" s="19"/>
      <c r="G2583" s="19"/>
      <c r="H2583" s="18"/>
      <c r="I2583" s="19" t="s">
        <v>9</v>
      </c>
      <c r="J2583" s="18"/>
      <c r="K2583" s="39" t="s">
        <v>10</v>
      </c>
      <c r="L2583" s="40"/>
      <c r="M2583" s="21"/>
    </row>
    <row r="2584" spans="1:13">
      <c r="A2584" s="13"/>
      <c r="B2584" s="2"/>
      <c r="C2584" s="2"/>
      <c r="D2584" s="2"/>
      <c r="E2584" s="2"/>
      <c r="F2584" s="2"/>
      <c r="G2584" s="2"/>
      <c r="H2584" s="14"/>
      <c r="I2584" s="2"/>
      <c r="J2584" s="14"/>
      <c r="K2584" s="26" t="s">
        <v>11</v>
      </c>
      <c r="L2584" s="27"/>
      <c r="M2584" s="45" t="s">
        <v>1</v>
      </c>
    </row>
    <row r="2585" spans="1:13">
      <c r="A2585" s="15"/>
      <c r="B2585" s="9"/>
      <c r="C2585" s="9"/>
      <c r="D2585" s="9"/>
      <c r="E2585" s="9"/>
      <c r="F2585" s="9"/>
      <c r="G2585" s="9"/>
      <c r="H2585" s="16"/>
      <c r="I2585" s="104" t="s">
        <v>87</v>
      </c>
      <c r="J2585" s="105"/>
      <c r="K2585" s="9" t="s">
        <v>12</v>
      </c>
      <c r="L2585" s="16"/>
      <c r="M2585" s="46" t="s">
        <v>86</v>
      </c>
    </row>
    <row r="2586" spans="1:13">
      <c r="A2586" s="70" t="s">
        <v>80</v>
      </c>
      <c r="B2586" s="71"/>
      <c r="C2586" s="71"/>
      <c r="D2586" s="71"/>
      <c r="E2586" s="71"/>
      <c r="F2586" s="71"/>
      <c r="G2586" s="71"/>
      <c r="H2586" s="72"/>
      <c r="I2586" s="106">
        <v>520.9</v>
      </c>
      <c r="J2586" s="107"/>
      <c r="K2586" s="108">
        <f>K2592+K2599</f>
        <v>7.5</v>
      </c>
      <c r="L2586" s="109"/>
      <c r="M2586" s="22">
        <f>M2592+M2599</f>
        <v>46881</v>
      </c>
    </row>
    <row r="2587" spans="1:13">
      <c r="A2587" s="28" t="s">
        <v>13</v>
      </c>
      <c r="F2587" s="2"/>
      <c r="H2587" s="14"/>
      <c r="J2587" s="14"/>
      <c r="L2587" s="14"/>
      <c r="M2587" s="20"/>
    </row>
    <row r="2588" spans="1:13">
      <c r="A2588" s="28" t="s">
        <v>14</v>
      </c>
      <c r="F2588" s="2"/>
      <c r="H2588" s="14"/>
      <c r="J2588" s="14"/>
      <c r="L2588" s="14"/>
      <c r="M2588" s="20"/>
    </row>
    <row r="2589" spans="1:13">
      <c r="A2589" s="29" t="s">
        <v>15</v>
      </c>
      <c r="B2589" s="4"/>
      <c r="C2589" s="4"/>
      <c r="D2589" s="4"/>
      <c r="E2589" s="4"/>
      <c r="F2589" s="6"/>
      <c r="G2589" s="4"/>
      <c r="H2589" s="30"/>
      <c r="J2589" s="14"/>
      <c r="L2589" s="14"/>
      <c r="M2589" s="20"/>
    </row>
    <row r="2590" spans="1:13">
      <c r="A2590" s="29" t="s">
        <v>16</v>
      </c>
      <c r="B2590" s="4"/>
      <c r="C2590" s="4"/>
      <c r="D2590" s="4"/>
      <c r="E2590" s="4"/>
      <c r="F2590" s="6"/>
      <c r="G2590" s="4"/>
      <c r="H2590" s="30"/>
      <c r="J2590" s="14"/>
      <c r="L2590" s="14"/>
      <c r="M2590" s="20"/>
    </row>
    <row r="2591" spans="1:13">
      <c r="A2591" s="29" t="s">
        <v>17</v>
      </c>
      <c r="B2591" s="4"/>
      <c r="C2591" s="4"/>
      <c r="D2591" s="4"/>
      <c r="E2591" s="4"/>
      <c r="F2591" s="6"/>
      <c r="G2591" s="4"/>
      <c r="H2591" s="30"/>
      <c r="J2591" s="14"/>
      <c r="L2591" s="14"/>
      <c r="M2591" s="20"/>
    </row>
    <row r="2592" spans="1:13">
      <c r="A2592" s="29" t="s">
        <v>18</v>
      </c>
      <c r="B2592" s="4"/>
      <c r="C2592" s="4"/>
      <c r="D2592" s="4"/>
      <c r="E2592" s="4"/>
      <c r="F2592" s="6"/>
      <c r="G2592" s="4"/>
      <c r="H2592" s="30"/>
      <c r="J2592" s="14"/>
      <c r="K2592" s="95">
        <v>4.12</v>
      </c>
      <c r="L2592" s="96"/>
      <c r="M2592" s="20">
        <f>K2592*I2586*12</f>
        <v>25753.296000000002</v>
      </c>
    </row>
    <row r="2593" spans="1:13">
      <c r="A2593" s="29" t="s">
        <v>19</v>
      </c>
      <c r="B2593" s="4"/>
      <c r="C2593" s="4"/>
      <c r="D2593" s="4"/>
      <c r="E2593" s="4"/>
      <c r="F2593" s="6"/>
      <c r="G2593" s="4"/>
      <c r="H2593" s="30"/>
      <c r="J2593" s="14"/>
      <c r="L2593" s="14"/>
      <c r="M2593" s="20"/>
    </row>
    <row r="2594" spans="1:13">
      <c r="A2594" s="29" t="s">
        <v>20</v>
      </c>
      <c r="B2594" s="4"/>
      <c r="C2594" s="4"/>
      <c r="D2594" s="4"/>
      <c r="E2594" s="4"/>
      <c r="F2594" s="6"/>
      <c r="G2594" s="4"/>
      <c r="H2594" s="30"/>
      <c r="J2594" s="14"/>
      <c r="L2594" s="14"/>
      <c r="M2594" s="20"/>
    </row>
    <row r="2595" spans="1:13">
      <c r="A2595" s="29" t="s">
        <v>21</v>
      </c>
      <c r="B2595" s="4"/>
      <c r="C2595" s="4"/>
      <c r="D2595" s="4"/>
      <c r="E2595" s="4"/>
      <c r="F2595" s="6"/>
      <c r="G2595" s="4"/>
      <c r="H2595" s="30"/>
      <c r="J2595" s="14"/>
      <c r="L2595" s="14"/>
      <c r="M2595" s="20"/>
    </row>
    <row r="2596" spans="1:13">
      <c r="A2596" s="28" t="s">
        <v>22</v>
      </c>
      <c r="B2596" s="4"/>
      <c r="C2596" s="4"/>
      <c r="D2596" s="4"/>
      <c r="E2596" s="4"/>
      <c r="F2596" s="6"/>
      <c r="G2596" s="4"/>
      <c r="H2596" s="30"/>
      <c r="J2596" s="14"/>
      <c r="L2596" s="14"/>
      <c r="M2596" s="20"/>
    </row>
    <row r="2597" spans="1:13">
      <c r="A2597" s="29" t="s">
        <v>23</v>
      </c>
      <c r="B2597" s="4"/>
      <c r="C2597" s="4"/>
      <c r="D2597" s="4"/>
      <c r="E2597" s="4"/>
      <c r="F2597" s="6"/>
      <c r="G2597" s="4"/>
      <c r="H2597" s="30"/>
      <c r="J2597" s="14"/>
      <c r="L2597" s="14"/>
      <c r="M2597" s="20"/>
    </row>
    <row r="2598" spans="1:13">
      <c r="A2598" s="29" t="s">
        <v>24</v>
      </c>
      <c r="B2598" s="4"/>
      <c r="C2598" s="4"/>
      <c r="D2598" s="4"/>
      <c r="E2598" s="4"/>
      <c r="F2598" s="6"/>
      <c r="G2598" s="4"/>
      <c r="H2598" s="30"/>
      <c r="J2598" s="14"/>
      <c r="L2598" s="14"/>
      <c r="M2598" s="20"/>
    </row>
    <row r="2599" spans="1:13">
      <c r="A2599" s="29" t="s">
        <v>25</v>
      </c>
      <c r="B2599" s="4"/>
      <c r="C2599" s="4"/>
      <c r="D2599" s="4"/>
      <c r="E2599" s="4"/>
      <c r="F2599" s="6"/>
      <c r="G2599" s="4"/>
      <c r="H2599" s="30"/>
      <c r="J2599" s="14"/>
      <c r="K2599" s="95">
        <v>3.38</v>
      </c>
      <c r="L2599" s="96"/>
      <c r="M2599" s="20">
        <f>K2599*I2586*12</f>
        <v>21127.703999999998</v>
      </c>
    </row>
    <row r="2600" spans="1:13">
      <c r="A2600" s="29" t="s">
        <v>26</v>
      </c>
      <c r="B2600" s="4"/>
      <c r="C2600" s="4"/>
      <c r="D2600" s="4"/>
      <c r="E2600" s="4"/>
      <c r="F2600" s="6"/>
      <c r="G2600" s="4"/>
      <c r="H2600" s="30"/>
      <c r="J2600" s="14"/>
      <c r="L2600" s="14"/>
      <c r="M2600" s="20"/>
    </row>
    <row r="2601" spans="1:13">
      <c r="A2601" s="31" t="s">
        <v>27</v>
      </c>
      <c r="B2601" s="10"/>
      <c r="C2601" s="10"/>
      <c r="D2601" s="10"/>
      <c r="E2601" s="10"/>
      <c r="F2601" s="10"/>
      <c r="G2601" s="10"/>
      <c r="H2601" s="32"/>
      <c r="I2601" s="9"/>
      <c r="J2601" s="16"/>
      <c r="K2601" s="9"/>
      <c r="L2601" s="16"/>
      <c r="M2601" s="22"/>
    </row>
    <row r="2602" spans="1:13" ht="15.75">
      <c r="A2602" s="65" t="s">
        <v>81</v>
      </c>
      <c r="B2602" s="66"/>
      <c r="C2602" s="66"/>
      <c r="D2602" s="66"/>
      <c r="E2602" s="66"/>
      <c r="F2602" s="66"/>
      <c r="G2602" s="66"/>
      <c r="H2602" s="67"/>
      <c r="I2602" s="11"/>
      <c r="J2602" s="23"/>
      <c r="K2602" s="63">
        <v>2.2400000000000002</v>
      </c>
      <c r="L2602" s="64"/>
      <c r="M2602" s="12">
        <f>K2602*12*I2586</f>
        <v>14001.792000000001</v>
      </c>
    </row>
    <row r="2603" spans="1:13">
      <c r="A2603" s="110" t="s">
        <v>82</v>
      </c>
      <c r="B2603" s="111"/>
      <c r="C2603" s="111"/>
      <c r="D2603" s="111"/>
      <c r="E2603" s="111"/>
      <c r="F2603" s="111"/>
      <c r="G2603" s="111"/>
      <c r="H2603" s="112"/>
      <c r="I2603" s="2" t="s">
        <v>28</v>
      </c>
      <c r="J2603" s="14"/>
      <c r="K2603" s="2"/>
      <c r="L2603" s="14"/>
      <c r="M2603" s="20"/>
    </row>
    <row r="2604" spans="1:13">
      <c r="A2604" s="13"/>
      <c r="B2604" s="2"/>
      <c r="C2604" s="2"/>
      <c r="D2604" s="2"/>
      <c r="E2604" s="2"/>
      <c r="F2604" s="2"/>
      <c r="G2604" s="2"/>
      <c r="H2604" s="14"/>
      <c r="I2604" s="2" t="s">
        <v>29</v>
      </c>
      <c r="J2604" s="14"/>
      <c r="K2604" s="2"/>
      <c r="L2604" s="14"/>
      <c r="M2604" s="20"/>
    </row>
    <row r="2605" spans="1:13">
      <c r="A2605" s="13"/>
      <c r="B2605" s="2"/>
      <c r="C2605" s="2"/>
      <c r="D2605" s="2"/>
      <c r="E2605" s="2"/>
      <c r="F2605" s="2"/>
      <c r="G2605" s="2"/>
      <c r="H2605" s="14"/>
      <c r="I2605" s="2" t="s">
        <v>30</v>
      </c>
      <c r="J2605" s="14"/>
      <c r="K2605" s="88">
        <v>1.1200000000000001</v>
      </c>
      <c r="L2605" s="89"/>
      <c r="M2605" s="20">
        <f>K2605*12*I2586</f>
        <v>7000.8960000000006</v>
      </c>
    </row>
    <row r="2606" spans="1:13">
      <c r="A2606" s="13"/>
      <c r="B2606" s="2"/>
      <c r="C2606" s="2"/>
      <c r="D2606" s="2"/>
      <c r="E2606" s="2"/>
      <c r="F2606" s="2"/>
      <c r="G2606" s="2"/>
      <c r="H2606" s="14"/>
      <c r="I2606" s="2" t="s">
        <v>31</v>
      </c>
      <c r="J2606" s="14"/>
      <c r="K2606" s="2"/>
      <c r="L2606" s="14"/>
      <c r="M2606" s="20"/>
    </row>
    <row r="2607" spans="1:13">
      <c r="A2607" s="15"/>
      <c r="B2607" s="9"/>
      <c r="C2607" s="9"/>
      <c r="D2607" s="9"/>
      <c r="E2607" s="9"/>
      <c r="F2607" s="9"/>
      <c r="G2607" s="9"/>
      <c r="H2607" s="16"/>
      <c r="I2607" s="9" t="s">
        <v>32</v>
      </c>
      <c r="J2607" s="16"/>
      <c r="K2607" s="9"/>
      <c r="L2607" s="16"/>
      <c r="M2607" s="22"/>
    </row>
    <row r="2608" spans="1:13">
      <c r="A2608" s="70" t="s">
        <v>5</v>
      </c>
      <c r="B2608" s="71"/>
      <c r="C2608" s="71"/>
      <c r="D2608" s="71"/>
      <c r="E2608" s="71"/>
      <c r="F2608" s="71"/>
      <c r="G2608" s="71"/>
      <c r="H2608" s="72"/>
      <c r="I2608" s="41" t="s">
        <v>33</v>
      </c>
      <c r="J2608" s="23"/>
      <c r="K2608" s="68">
        <v>0.35</v>
      </c>
      <c r="L2608" s="69"/>
      <c r="M2608" s="12">
        <f>K2608*12*I2586</f>
        <v>2187.7799999999997</v>
      </c>
    </row>
    <row r="2609" spans="1:13">
      <c r="A2609" s="113" t="s">
        <v>83</v>
      </c>
      <c r="B2609" s="114"/>
      <c r="C2609" s="114"/>
      <c r="D2609" s="114"/>
      <c r="E2609" s="114"/>
      <c r="F2609" s="114"/>
      <c r="G2609" s="114"/>
      <c r="H2609" s="115"/>
      <c r="I2609" s="43"/>
      <c r="J2609" s="14"/>
      <c r="K2609" s="116">
        <f>K2610+K2618</f>
        <v>1.59</v>
      </c>
      <c r="L2609" s="117"/>
      <c r="M2609" s="48">
        <f>M2610+M2618</f>
        <v>9938.7720000000008</v>
      </c>
    </row>
    <row r="2610" spans="1:13">
      <c r="A2610" s="92" t="s">
        <v>34</v>
      </c>
      <c r="B2610" s="93"/>
      <c r="C2610" s="93"/>
      <c r="D2610" s="93"/>
      <c r="E2610" s="93"/>
      <c r="F2610" s="93"/>
      <c r="G2610" s="93"/>
      <c r="H2610" s="94"/>
      <c r="J2610" s="14"/>
      <c r="K2610" s="88">
        <f>K2611+K2612+K2613+K2615+K2617</f>
        <v>0.93</v>
      </c>
      <c r="L2610" s="89"/>
      <c r="M2610" s="47">
        <f>M2611+M2612+M2613+M2615+M2617</f>
        <v>5813.2439999999997</v>
      </c>
    </row>
    <row r="2611" spans="1:13">
      <c r="A2611" s="13" t="s">
        <v>35</v>
      </c>
      <c r="H2611" s="14"/>
      <c r="I2611" t="s">
        <v>36</v>
      </c>
      <c r="J2611" s="14"/>
      <c r="K2611" s="95">
        <v>0.33</v>
      </c>
      <c r="L2611" s="96"/>
      <c r="M2611" s="20">
        <f>K2611*12*I2586</f>
        <v>2062.7639999999997</v>
      </c>
    </row>
    <row r="2612" spans="1:13">
      <c r="A2612" s="13" t="s">
        <v>37</v>
      </c>
      <c r="H2612" s="14"/>
      <c r="I2612" t="s">
        <v>38</v>
      </c>
      <c r="J2612" s="14"/>
      <c r="K2612" s="95">
        <v>0.15</v>
      </c>
      <c r="L2612" s="96"/>
      <c r="M2612" s="20">
        <f>K2612*12*I2586</f>
        <v>937.61999999999989</v>
      </c>
    </row>
    <row r="2613" spans="1:13">
      <c r="A2613" s="13" t="s">
        <v>39</v>
      </c>
      <c r="H2613" s="14"/>
      <c r="I2613" t="s">
        <v>40</v>
      </c>
      <c r="J2613" s="14"/>
      <c r="K2613" s="95">
        <v>7.0000000000000007E-2</v>
      </c>
      <c r="L2613" s="96"/>
      <c r="M2613" s="20">
        <f>K2613*12*I2586</f>
        <v>437.55600000000004</v>
      </c>
    </row>
    <row r="2614" spans="1:13">
      <c r="A2614" s="13" t="s">
        <v>41</v>
      </c>
      <c r="H2614" s="14"/>
      <c r="J2614" s="14"/>
      <c r="L2614" s="14"/>
      <c r="M2614" s="20"/>
    </row>
    <row r="2615" spans="1:13">
      <c r="A2615" s="13" t="s">
        <v>42</v>
      </c>
      <c r="H2615" s="14"/>
      <c r="I2615" t="s">
        <v>43</v>
      </c>
      <c r="J2615" s="14"/>
      <c r="K2615" s="95">
        <v>0.35</v>
      </c>
      <c r="L2615" s="96"/>
      <c r="M2615" s="20">
        <f>K2615*12*I2586</f>
        <v>2187.7799999999997</v>
      </c>
    </row>
    <row r="2616" spans="1:13">
      <c r="A2616" s="13" t="s">
        <v>44</v>
      </c>
      <c r="H2616" s="14"/>
      <c r="I2616" t="s">
        <v>45</v>
      </c>
      <c r="J2616" s="14"/>
      <c r="L2616" s="14"/>
      <c r="M2616" s="20"/>
    </row>
    <row r="2617" spans="1:13">
      <c r="A2617" s="13" t="s">
        <v>46</v>
      </c>
      <c r="H2617" s="14"/>
      <c r="I2617" t="s">
        <v>47</v>
      </c>
      <c r="J2617" s="14"/>
      <c r="K2617" s="95">
        <v>0.03</v>
      </c>
      <c r="L2617" s="96"/>
      <c r="M2617" s="20">
        <f>K2617*12*I2586</f>
        <v>187.52399999999997</v>
      </c>
    </row>
    <row r="2618" spans="1:13">
      <c r="A2618" s="92" t="s">
        <v>48</v>
      </c>
      <c r="B2618" s="93"/>
      <c r="C2618" s="93"/>
      <c r="D2618" s="93"/>
      <c r="E2618" s="93"/>
      <c r="F2618" s="93"/>
      <c r="G2618" s="93"/>
      <c r="H2618" s="94"/>
      <c r="J2618" s="14"/>
      <c r="K2618" s="88">
        <f>K2619+K2620+K2621+K2622</f>
        <v>0.66</v>
      </c>
      <c r="L2618" s="89"/>
      <c r="M2618" s="47">
        <f>M2619+M2620+M2621+M2622</f>
        <v>4125.5280000000002</v>
      </c>
    </row>
    <row r="2619" spans="1:13">
      <c r="A2619" s="13" t="s">
        <v>49</v>
      </c>
      <c r="H2619" s="14"/>
      <c r="I2619" t="s">
        <v>40</v>
      </c>
      <c r="J2619" s="14"/>
      <c r="K2619" s="95">
        <v>0.19</v>
      </c>
      <c r="L2619" s="96"/>
      <c r="M2619" s="20">
        <f>K2619*12*I2586</f>
        <v>1187.652</v>
      </c>
    </row>
    <row r="2620" spans="1:13">
      <c r="A2620" s="13" t="s">
        <v>50</v>
      </c>
      <c r="H2620" s="14"/>
      <c r="I2620" t="s">
        <v>51</v>
      </c>
      <c r="J2620" s="14"/>
      <c r="K2620" s="95">
        <v>0.05</v>
      </c>
      <c r="L2620" s="96"/>
      <c r="M2620" s="20">
        <f>K2620*12*I2586</f>
        <v>312.54000000000002</v>
      </c>
    </row>
    <row r="2621" spans="1:13">
      <c r="A2621" s="13" t="s">
        <v>52</v>
      </c>
      <c r="H2621" s="14"/>
      <c r="I2621" t="s">
        <v>36</v>
      </c>
      <c r="J2621" s="14"/>
      <c r="K2621" s="95">
        <v>0.39</v>
      </c>
      <c r="L2621" s="96"/>
      <c r="M2621" s="20">
        <f>K2621*12*I2586</f>
        <v>2437.8119999999999</v>
      </c>
    </row>
    <row r="2622" spans="1:13">
      <c r="A2622" s="13" t="s">
        <v>53</v>
      </c>
      <c r="H2622" s="14"/>
      <c r="I2622" t="s">
        <v>40</v>
      </c>
      <c r="J2622" s="14"/>
      <c r="K2622" s="97">
        <v>0.03</v>
      </c>
      <c r="L2622" s="98"/>
      <c r="M2622" s="22">
        <f>K2622*12*I2586</f>
        <v>187.52399999999997</v>
      </c>
    </row>
    <row r="2623" spans="1:13" ht="15.75">
      <c r="A2623" s="65" t="s">
        <v>84</v>
      </c>
      <c r="B2623" s="66"/>
      <c r="C2623" s="66"/>
      <c r="D2623" s="66"/>
      <c r="E2623" s="66"/>
      <c r="F2623" s="66"/>
      <c r="G2623" s="66"/>
      <c r="H2623" s="67"/>
      <c r="I2623" s="11"/>
      <c r="J2623" s="23"/>
      <c r="K2623" s="68">
        <f>K2624+K2625+K2627+K2629+K2630</f>
        <v>0.53</v>
      </c>
      <c r="L2623" s="69"/>
      <c r="M2623" s="49">
        <f>M2624+M2625+M2627+M2629+M2630</f>
        <v>3312.9239999999995</v>
      </c>
    </row>
    <row r="2624" spans="1:13">
      <c r="A2624" s="33" t="s">
        <v>54</v>
      </c>
      <c r="B2624" s="7"/>
      <c r="C2624" s="1"/>
      <c r="D2624" s="1"/>
      <c r="E2624" s="1"/>
      <c r="F2624" s="1"/>
      <c r="G2624" s="1"/>
      <c r="H2624" s="14"/>
      <c r="I2624" s="75" t="s">
        <v>55</v>
      </c>
      <c r="J2624" s="76"/>
      <c r="K2624" s="99">
        <v>0.37</v>
      </c>
      <c r="L2624" s="100"/>
      <c r="M2624" s="20">
        <f>K2624*12*I2586</f>
        <v>2312.7959999999998</v>
      </c>
    </row>
    <row r="2625" spans="1:13">
      <c r="A2625" s="33" t="s">
        <v>56</v>
      </c>
      <c r="B2625" s="7"/>
      <c r="C2625" s="1"/>
      <c r="D2625" s="1"/>
      <c r="E2625" s="1"/>
      <c r="F2625" s="1"/>
      <c r="G2625" s="1"/>
      <c r="H2625" s="14"/>
      <c r="I2625" s="75" t="s">
        <v>57</v>
      </c>
      <c r="J2625" s="76"/>
      <c r="K2625" s="77">
        <v>0.06</v>
      </c>
      <c r="L2625" s="78"/>
      <c r="M2625" s="20">
        <f>K2625*12*I2586</f>
        <v>375.04799999999994</v>
      </c>
    </row>
    <row r="2626" spans="1:13">
      <c r="A2626" s="33" t="s">
        <v>58</v>
      </c>
      <c r="B2626" s="7"/>
      <c r="C2626" s="1"/>
      <c r="D2626" s="1"/>
      <c r="E2626" s="1"/>
      <c r="F2626" s="1"/>
      <c r="G2626" s="1"/>
      <c r="H2626" s="14"/>
      <c r="I2626" s="36"/>
      <c r="J2626" s="27"/>
      <c r="K2626" s="34"/>
      <c r="L2626" s="55"/>
      <c r="M2626" s="20"/>
    </row>
    <row r="2627" spans="1:13">
      <c r="A2627" s="33" t="s">
        <v>59</v>
      </c>
      <c r="B2627" s="7"/>
      <c r="C2627" s="1"/>
      <c r="D2627" s="1"/>
      <c r="E2627" s="1"/>
      <c r="F2627" s="1"/>
      <c r="G2627" s="1"/>
      <c r="H2627" s="14"/>
      <c r="I2627" s="75" t="s">
        <v>60</v>
      </c>
      <c r="J2627" s="76"/>
      <c r="K2627" s="77">
        <v>0.04</v>
      </c>
      <c r="L2627" s="78"/>
      <c r="M2627" s="20">
        <f>K2627*12*I2586</f>
        <v>250.03199999999998</v>
      </c>
    </row>
    <row r="2628" spans="1:13">
      <c r="A2628" s="33" t="s">
        <v>61</v>
      </c>
      <c r="B2628" s="7"/>
      <c r="C2628" s="1"/>
      <c r="D2628" s="1"/>
      <c r="E2628" s="1"/>
      <c r="F2628" s="1"/>
      <c r="G2628" s="1"/>
      <c r="H2628" s="14"/>
      <c r="I2628" s="36"/>
      <c r="J2628" s="27"/>
      <c r="K2628" s="34"/>
      <c r="L2628" s="55"/>
      <c r="M2628" s="20"/>
    </row>
    <row r="2629" spans="1:13">
      <c r="A2629" s="33" t="s">
        <v>62</v>
      </c>
      <c r="B2629" s="7"/>
      <c r="C2629" s="1"/>
      <c r="D2629" s="1"/>
      <c r="E2629" s="1"/>
      <c r="F2629" s="1"/>
      <c r="G2629" s="1"/>
      <c r="H2629" s="14"/>
      <c r="I2629" s="75" t="s">
        <v>63</v>
      </c>
      <c r="J2629" s="76"/>
      <c r="K2629" s="77">
        <v>0.03</v>
      </c>
      <c r="L2629" s="78"/>
      <c r="M2629" s="20">
        <f>K2629*12*I2586</f>
        <v>187.52399999999997</v>
      </c>
    </row>
    <row r="2630" spans="1:13">
      <c r="A2630" s="42" t="s">
        <v>64</v>
      </c>
      <c r="B2630" s="7"/>
      <c r="C2630" s="1"/>
      <c r="D2630" s="1"/>
      <c r="E2630" s="1"/>
      <c r="F2630" s="1"/>
      <c r="G2630" s="1"/>
      <c r="H2630" s="14"/>
      <c r="I2630" s="75" t="s">
        <v>63</v>
      </c>
      <c r="J2630" s="76"/>
      <c r="K2630" s="79">
        <v>0.03</v>
      </c>
      <c r="L2630" s="80"/>
      <c r="M2630" s="22">
        <f>K2630*12*I2586</f>
        <v>187.52399999999997</v>
      </c>
    </row>
    <row r="2631" spans="1:13" ht="15.75">
      <c r="A2631" s="65" t="s">
        <v>0</v>
      </c>
      <c r="B2631" s="66"/>
      <c r="C2631" s="66"/>
      <c r="D2631" s="66"/>
      <c r="E2631" s="66"/>
      <c r="F2631" s="66"/>
      <c r="G2631" s="66"/>
      <c r="H2631" s="67"/>
      <c r="I2631" s="11" t="s">
        <v>65</v>
      </c>
      <c r="J2631" s="23"/>
      <c r="K2631" s="81">
        <v>0.15</v>
      </c>
      <c r="L2631" s="82"/>
      <c r="M2631" s="49">
        <f>K2631*12*I2586</f>
        <v>937.61999999999989</v>
      </c>
    </row>
    <row r="2632" spans="1:13" ht="15.75">
      <c r="A2632" s="83" t="s">
        <v>85</v>
      </c>
      <c r="B2632" s="84"/>
      <c r="C2632" s="84"/>
      <c r="D2632" s="84"/>
      <c r="E2632" s="84"/>
      <c r="F2632" s="84"/>
      <c r="G2632" s="84"/>
      <c r="H2632" s="85"/>
      <c r="J2632" s="14"/>
      <c r="K2632" s="86"/>
      <c r="L2632" s="87"/>
      <c r="M2632" s="20"/>
    </row>
    <row r="2633" spans="1:13">
      <c r="A2633" s="13" t="s">
        <v>67</v>
      </c>
      <c r="D2633" s="5"/>
      <c r="H2633" s="14"/>
      <c r="J2633" s="14"/>
      <c r="K2633" s="37"/>
      <c r="L2633" s="38"/>
      <c r="M2633" s="20"/>
    </row>
    <row r="2634" spans="1:13">
      <c r="A2634" s="13" t="s">
        <v>68</v>
      </c>
      <c r="D2634" s="5"/>
      <c r="H2634" s="14"/>
      <c r="J2634" s="14"/>
      <c r="K2634" s="37"/>
      <c r="L2634" s="38"/>
      <c r="M2634" s="20"/>
    </row>
    <row r="2635" spans="1:13">
      <c r="A2635" s="13" t="s">
        <v>69</v>
      </c>
      <c r="D2635" s="5"/>
      <c r="H2635" s="14"/>
      <c r="J2635" s="14"/>
      <c r="K2635" s="37"/>
      <c r="L2635" s="38"/>
      <c r="M2635" s="20"/>
    </row>
    <row r="2636" spans="1:13">
      <c r="A2636" s="13" t="s">
        <v>70</v>
      </c>
      <c r="D2636" s="5"/>
      <c r="F2636" s="3"/>
      <c r="H2636" s="14"/>
      <c r="J2636" s="14"/>
      <c r="K2636" s="37"/>
      <c r="L2636" s="38"/>
      <c r="M2636" s="20"/>
    </row>
    <row r="2637" spans="1:13">
      <c r="A2637" s="13" t="s">
        <v>71</v>
      </c>
      <c r="H2637" s="14"/>
      <c r="J2637" s="14"/>
      <c r="K2637" s="88">
        <v>2.91</v>
      </c>
      <c r="L2637" s="89"/>
      <c r="M2637" s="47">
        <f>K2637*12*I2586</f>
        <v>18189.828000000001</v>
      </c>
    </row>
    <row r="2638" spans="1:13">
      <c r="A2638" s="13" t="s">
        <v>72</v>
      </c>
      <c r="H2638" s="14"/>
      <c r="J2638" s="14"/>
      <c r="L2638" s="14"/>
      <c r="M2638" s="20"/>
    </row>
    <row r="2639" spans="1:13">
      <c r="A2639" s="13" t="s">
        <v>73</v>
      </c>
      <c r="H2639" s="14"/>
      <c r="J2639" s="14"/>
      <c r="L2639" s="14"/>
      <c r="M2639" s="20"/>
    </row>
    <row r="2640" spans="1:13">
      <c r="A2640" s="15" t="s">
        <v>74</v>
      </c>
      <c r="B2640" s="9"/>
      <c r="C2640" s="9"/>
      <c r="D2640" s="9"/>
      <c r="E2640" s="9"/>
      <c r="F2640" s="9"/>
      <c r="G2640" s="9"/>
      <c r="H2640" s="16"/>
      <c r="I2640" s="9"/>
      <c r="J2640" s="16"/>
      <c r="K2640" s="9"/>
      <c r="L2640" s="16"/>
      <c r="M2640" s="22"/>
    </row>
    <row r="2641" spans="1:13">
      <c r="A2641" s="70" t="s">
        <v>66</v>
      </c>
      <c r="B2641" s="71"/>
      <c r="C2641" s="71"/>
      <c r="D2641" s="71"/>
      <c r="E2641" s="71"/>
      <c r="F2641" s="71"/>
      <c r="G2641" s="71"/>
      <c r="H2641" s="72"/>
      <c r="J2641" s="25"/>
      <c r="K2641" s="68">
        <f>K2592+K2599+K2605+K2608+K2609+K2631+K2623+K2637+K2602</f>
        <v>16.39</v>
      </c>
      <c r="L2641" s="69"/>
      <c r="M2641" s="22">
        <f>M2586+M2602+M2605+M2608+M2609+M2623+M2631+M2637</f>
        <v>102450.61199999999</v>
      </c>
    </row>
    <row r="2642" spans="1:13">
      <c r="A2642" s="70" t="s">
        <v>4</v>
      </c>
      <c r="B2642" s="71"/>
      <c r="C2642" s="71"/>
      <c r="D2642" s="71"/>
      <c r="E2642" s="71"/>
      <c r="F2642" s="71"/>
      <c r="G2642" s="71"/>
      <c r="H2642" s="72"/>
      <c r="I2642" s="11"/>
      <c r="J2642" s="24"/>
      <c r="K2642" s="90">
        <v>17.32</v>
      </c>
      <c r="L2642" s="91"/>
      <c r="M2642" s="22">
        <f>K2642*12*I2586</f>
        <v>108263.856</v>
      </c>
    </row>
    <row r="2643" spans="1:13" ht="15.75">
      <c r="A2643" s="65" t="s">
        <v>77</v>
      </c>
      <c r="B2643" s="66"/>
      <c r="C2643" s="66"/>
      <c r="D2643" s="66"/>
      <c r="E2643" s="66"/>
      <c r="F2643" s="66"/>
      <c r="G2643" s="66"/>
      <c r="H2643" s="67"/>
      <c r="I2643" s="11"/>
      <c r="J2643" s="23"/>
      <c r="K2643" s="68">
        <v>3.15</v>
      </c>
      <c r="L2643" s="69"/>
      <c r="M2643" s="22">
        <f>K2643*12*I2586</f>
        <v>19690.019999999997</v>
      </c>
    </row>
    <row r="2644" spans="1:13" ht="15.75">
      <c r="A2644" s="65" t="s">
        <v>78</v>
      </c>
      <c r="B2644" s="66"/>
      <c r="C2644" s="66"/>
      <c r="D2644" s="66"/>
      <c r="E2644" s="66"/>
      <c r="F2644" s="66"/>
      <c r="G2644" s="66"/>
      <c r="H2644" s="67"/>
      <c r="I2644" s="11"/>
      <c r="J2644" s="23"/>
      <c r="K2644" s="68">
        <v>0.99</v>
      </c>
      <c r="L2644" s="69"/>
      <c r="M2644" s="22">
        <f>K2644*12*I2586</f>
        <v>6188.2919999999995</v>
      </c>
    </row>
    <row r="2645" spans="1:13">
      <c r="A2645" s="70" t="s">
        <v>2</v>
      </c>
      <c r="B2645" s="71"/>
      <c r="C2645" s="71"/>
      <c r="D2645" s="71"/>
      <c r="E2645" s="71"/>
      <c r="F2645" s="71"/>
      <c r="G2645" s="71"/>
      <c r="H2645" s="72"/>
      <c r="I2645" s="11"/>
      <c r="J2645" s="23"/>
      <c r="K2645" s="73">
        <v>1.29</v>
      </c>
      <c r="L2645" s="74"/>
      <c r="M2645" s="22">
        <f>K2645*12*I2586</f>
        <v>8063.5320000000002</v>
      </c>
    </row>
    <row r="2646" spans="1:13">
      <c r="A2646" s="70" t="s">
        <v>75</v>
      </c>
      <c r="B2646" s="71"/>
      <c r="C2646" s="71"/>
      <c r="D2646" s="71"/>
      <c r="E2646" s="71"/>
      <c r="F2646" s="71"/>
      <c r="G2646" s="71"/>
      <c r="H2646" s="72"/>
      <c r="I2646" s="11"/>
      <c r="J2646" s="24"/>
      <c r="K2646" s="68">
        <f>K2641+K2643+K2644+K2645+K2642</f>
        <v>39.14</v>
      </c>
      <c r="L2646" s="69"/>
      <c r="M2646" s="22">
        <f>M2641+M2642+M2643+M2644+M2645</f>
        <v>244656.31199999998</v>
      </c>
    </row>
    <row r="2648" spans="1:13">
      <c r="A2648" s="101" t="s">
        <v>7</v>
      </c>
      <c r="B2648" s="101"/>
      <c r="C2648" s="101"/>
      <c r="D2648" s="101"/>
      <c r="E2648" s="101"/>
      <c r="F2648" s="101"/>
      <c r="G2648" s="101"/>
      <c r="H2648" s="101"/>
      <c r="I2648" s="101"/>
      <c r="J2648" s="101"/>
      <c r="K2648" s="101"/>
      <c r="L2648" s="101"/>
    </row>
    <row r="2649" spans="1:13">
      <c r="A2649" s="102" t="s">
        <v>76</v>
      </c>
      <c r="B2649" s="102"/>
      <c r="C2649" s="102"/>
      <c r="D2649" s="102"/>
      <c r="E2649" s="102"/>
      <c r="F2649" s="102"/>
      <c r="G2649" s="102"/>
      <c r="H2649" s="102"/>
      <c r="I2649" s="102"/>
      <c r="J2649" s="102"/>
      <c r="K2649" s="102"/>
      <c r="L2649" s="102"/>
      <c r="M2649" s="102"/>
    </row>
    <row r="2650" spans="1:13">
      <c r="A2650" s="103" t="s">
        <v>130</v>
      </c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</row>
    <row r="2651" spans="1:13">
      <c r="A2651" s="17"/>
      <c r="B2651" s="19"/>
      <c r="C2651" s="19" t="s">
        <v>8</v>
      </c>
      <c r="D2651" s="19"/>
      <c r="E2651" s="19"/>
      <c r="F2651" s="19"/>
      <c r="G2651" s="19"/>
      <c r="H2651" s="18"/>
      <c r="I2651" s="19" t="s">
        <v>9</v>
      </c>
      <c r="J2651" s="18"/>
      <c r="K2651" s="39" t="s">
        <v>10</v>
      </c>
      <c r="L2651" s="40"/>
      <c r="M2651" s="21"/>
    </row>
    <row r="2652" spans="1:13">
      <c r="A2652" s="13"/>
      <c r="B2652" s="2"/>
      <c r="C2652" s="2"/>
      <c r="D2652" s="2"/>
      <c r="E2652" s="2"/>
      <c r="F2652" s="2"/>
      <c r="G2652" s="2"/>
      <c r="H2652" s="14"/>
      <c r="I2652" s="2"/>
      <c r="J2652" s="14"/>
      <c r="K2652" s="26" t="s">
        <v>11</v>
      </c>
      <c r="L2652" s="27"/>
      <c r="M2652" s="45" t="s">
        <v>1</v>
      </c>
    </row>
    <row r="2653" spans="1:13">
      <c r="A2653" s="15"/>
      <c r="B2653" s="9"/>
      <c r="C2653" s="9"/>
      <c r="D2653" s="9"/>
      <c r="E2653" s="9"/>
      <c r="F2653" s="9"/>
      <c r="G2653" s="9"/>
      <c r="H2653" s="16"/>
      <c r="I2653" s="104" t="s">
        <v>87</v>
      </c>
      <c r="J2653" s="105"/>
      <c r="K2653" s="9" t="s">
        <v>12</v>
      </c>
      <c r="L2653" s="16"/>
      <c r="M2653" s="46" t="s">
        <v>86</v>
      </c>
    </row>
    <row r="2654" spans="1:13">
      <c r="A2654" s="70" t="s">
        <v>80</v>
      </c>
      <c r="B2654" s="71"/>
      <c r="C2654" s="71"/>
      <c r="D2654" s="71"/>
      <c r="E2654" s="71"/>
      <c r="F2654" s="71"/>
      <c r="G2654" s="71"/>
      <c r="H2654" s="72"/>
      <c r="I2654" s="106">
        <v>1036.5</v>
      </c>
      <c r="J2654" s="107"/>
      <c r="K2654" s="108">
        <f>K2660+K2667</f>
        <v>7.5</v>
      </c>
      <c r="L2654" s="109"/>
      <c r="M2654" s="22">
        <f>M2660+M2667</f>
        <v>93285</v>
      </c>
    </row>
    <row r="2655" spans="1:13">
      <c r="A2655" s="28" t="s">
        <v>13</v>
      </c>
      <c r="F2655" s="2"/>
      <c r="H2655" s="14"/>
      <c r="J2655" s="14"/>
      <c r="L2655" s="14"/>
      <c r="M2655" s="20"/>
    </row>
    <row r="2656" spans="1:13">
      <c r="A2656" s="28" t="s">
        <v>14</v>
      </c>
      <c r="F2656" s="2"/>
      <c r="H2656" s="14"/>
      <c r="J2656" s="14"/>
      <c r="L2656" s="14"/>
      <c r="M2656" s="20"/>
    </row>
    <row r="2657" spans="1:13">
      <c r="A2657" s="29" t="s">
        <v>15</v>
      </c>
      <c r="B2657" s="4"/>
      <c r="C2657" s="4"/>
      <c r="D2657" s="4"/>
      <c r="E2657" s="4"/>
      <c r="F2657" s="6"/>
      <c r="G2657" s="4"/>
      <c r="H2657" s="30"/>
      <c r="J2657" s="14"/>
      <c r="L2657" s="14"/>
      <c r="M2657" s="20"/>
    </row>
    <row r="2658" spans="1:13">
      <c r="A2658" s="29" t="s">
        <v>16</v>
      </c>
      <c r="B2658" s="4"/>
      <c r="C2658" s="4"/>
      <c r="D2658" s="4"/>
      <c r="E2658" s="4"/>
      <c r="F2658" s="6"/>
      <c r="G2658" s="4"/>
      <c r="H2658" s="30"/>
      <c r="J2658" s="14"/>
      <c r="L2658" s="14"/>
      <c r="M2658" s="20"/>
    </row>
    <row r="2659" spans="1:13">
      <c r="A2659" s="29" t="s">
        <v>17</v>
      </c>
      <c r="B2659" s="4"/>
      <c r="C2659" s="4"/>
      <c r="D2659" s="4"/>
      <c r="E2659" s="4"/>
      <c r="F2659" s="6"/>
      <c r="G2659" s="4"/>
      <c r="H2659" s="30"/>
      <c r="J2659" s="14"/>
      <c r="L2659" s="14"/>
      <c r="M2659" s="20"/>
    </row>
    <row r="2660" spans="1:13">
      <c r="A2660" s="29" t="s">
        <v>18</v>
      </c>
      <c r="B2660" s="4"/>
      <c r="C2660" s="4"/>
      <c r="D2660" s="4"/>
      <c r="E2660" s="4"/>
      <c r="F2660" s="6"/>
      <c r="G2660" s="4"/>
      <c r="H2660" s="30"/>
      <c r="J2660" s="14"/>
      <c r="K2660" s="95">
        <v>4.12</v>
      </c>
      <c r="L2660" s="96"/>
      <c r="M2660" s="20">
        <f>K2660*I2654*12</f>
        <v>51244.56</v>
      </c>
    </row>
    <row r="2661" spans="1:13">
      <c r="A2661" s="29" t="s">
        <v>19</v>
      </c>
      <c r="B2661" s="4"/>
      <c r="C2661" s="4"/>
      <c r="D2661" s="4"/>
      <c r="E2661" s="4"/>
      <c r="F2661" s="6"/>
      <c r="G2661" s="4"/>
      <c r="H2661" s="30"/>
      <c r="J2661" s="14"/>
      <c r="L2661" s="14"/>
      <c r="M2661" s="20"/>
    </row>
    <row r="2662" spans="1:13">
      <c r="A2662" s="29" t="s">
        <v>20</v>
      </c>
      <c r="B2662" s="4"/>
      <c r="C2662" s="4"/>
      <c r="D2662" s="4"/>
      <c r="E2662" s="4"/>
      <c r="F2662" s="6"/>
      <c r="G2662" s="4"/>
      <c r="H2662" s="30"/>
      <c r="J2662" s="14"/>
      <c r="L2662" s="14"/>
      <c r="M2662" s="20"/>
    </row>
    <row r="2663" spans="1:13">
      <c r="A2663" s="29" t="s">
        <v>21</v>
      </c>
      <c r="B2663" s="4"/>
      <c r="C2663" s="4"/>
      <c r="D2663" s="4"/>
      <c r="E2663" s="4"/>
      <c r="F2663" s="6"/>
      <c r="G2663" s="4"/>
      <c r="H2663" s="30"/>
      <c r="J2663" s="14"/>
      <c r="L2663" s="14"/>
      <c r="M2663" s="20"/>
    </row>
    <row r="2664" spans="1:13">
      <c r="A2664" s="28" t="s">
        <v>22</v>
      </c>
      <c r="B2664" s="4"/>
      <c r="C2664" s="4"/>
      <c r="D2664" s="4"/>
      <c r="E2664" s="4"/>
      <c r="F2664" s="6"/>
      <c r="G2664" s="4"/>
      <c r="H2664" s="30"/>
      <c r="J2664" s="14"/>
      <c r="L2664" s="14"/>
      <c r="M2664" s="20"/>
    </row>
    <row r="2665" spans="1:13">
      <c r="A2665" s="29" t="s">
        <v>23</v>
      </c>
      <c r="B2665" s="4"/>
      <c r="C2665" s="4"/>
      <c r="D2665" s="4"/>
      <c r="E2665" s="4"/>
      <c r="F2665" s="6"/>
      <c r="G2665" s="4"/>
      <c r="H2665" s="30"/>
      <c r="J2665" s="14"/>
      <c r="L2665" s="14"/>
      <c r="M2665" s="20"/>
    </row>
    <row r="2666" spans="1:13">
      <c r="A2666" s="29" t="s">
        <v>24</v>
      </c>
      <c r="B2666" s="4"/>
      <c r="C2666" s="4"/>
      <c r="D2666" s="4"/>
      <c r="E2666" s="4"/>
      <c r="F2666" s="6"/>
      <c r="G2666" s="4"/>
      <c r="H2666" s="30"/>
      <c r="J2666" s="14"/>
      <c r="L2666" s="14"/>
      <c r="M2666" s="20"/>
    </row>
    <row r="2667" spans="1:13">
      <c r="A2667" s="29" t="s">
        <v>25</v>
      </c>
      <c r="B2667" s="4"/>
      <c r="C2667" s="4"/>
      <c r="D2667" s="4"/>
      <c r="E2667" s="4"/>
      <c r="F2667" s="6"/>
      <c r="G2667" s="4"/>
      <c r="H2667" s="30"/>
      <c r="J2667" s="14"/>
      <c r="K2667" s="95">
        <v>3.38</v>
      </c>
      <c r="L2667" s="96"/>
      <c r="M2667" s="20">
        <f>K2667*I2654*12</f>
        <v>42040.44</v>
      </c>
    </row>
    <row r="2668" spans="1:13">
      <c r="A2668" s="29" t="s">
        <v>26</v>
      </c>
      <c r="B2668" s="4"/>
      <c r="C2668" s="4"/>
      <c r="D2668" s="4"/>
      <c r="E2668" s="4"/>
      <c r="F2668" s="6"/>
      <c r="G2668" s="4"/>
      <c r="H2668" s="30"/>
      <c r="J2668" s="14"/>
      <c r="L2668" s="14"/>
      <c r="M2668" s="20"/>
    </row>
    <row r="2669" spans="1:13">
      <c r="A2669" s="31" t="s">
        <v>27</v>
      </c>
      <c r="B2669" s="10"/>
      <c r="C2669" s="10"/>
      <c r="D2669" s="10"/>
      <c r="E2669" s="10"/>
      <c r="F2669" s="10"/>
      <c r="G2669" s="10"/>
      <c r="H2669" s="32"/>
      <c r="I2669" s="9"/>
      <c r="J2669" s="16"/>
      <c r="K2669" s="9"/>
      <c r="L2669" s="16"/>
      <c r="M2669" s="22"/>
    </row>
    <row r="2670" spans="1:13" ht="15.75">
      <c r="A2670" s="65" t="s">
        <v>81</v>
      </c>
      <c r="B2670" s="66"/>
      <c r="C2670" s="66"/>
      <c r="D2670" s="66"/>
      <c r="E2670" s="66"/>
      <c r="F2670" s="66"/>
      <c r="G2670" s="66"/>
      <c r="H2670" s="67"/>
      <c r="I2670" s="11"/>
      <c r="J2670" s="23"/>
      <c r="K2670" s="63">
        <v>2.2400000000000002</v>
      </c>
      <c r="L2670" s="64"/>
      <c r="M2670" s="12">
        <f>K2670*12*I2654</f>
        <v>27861.120000000003</v>
      </c>
    </row>
    <row r="2671" spans="1:13">
      <c r="A2671" s="110" t="s">
        <v>82</v>
      </c>
      <c r="B2671" s="111"/>
      <c r="C2671" s="111"/>
      <c r="D2671" s="111"/>
      <c r="E2671" s="111"/>
      <c r="F2671" s="111"/>
      <c r="G2671" s="111"/>
      <c r="H2671" s="112"/>
      <c r="I2671" s="2" t="s">
        <v>28</v>
      </c>
      <c r="J2671" s="14"/>
      <c r="K2671" s="2"/>
      <c r="L2671" s="14"/>
      <c r="M2671" s="20"/>
    </row>
    <row r="2672" spans="1:13">
      <c r="A2672" s="13"/>
      <c r="B2672" s="2"/>
      <c r="C2672" s="2"/>
      <c r="D2672" s="2"/>
      <c r="E2672" s="2"/>
      <c r="F2672" s="2"/>
      <c r="G2672" s="2"/>
      <c r="H2672" s="14"/>
      <c r="I2672" s="2" t="s">
        <v>29</v>
      </c>
      <c r="J2672" s="14"/>
      <c r="K2672" s="2"/>
      <c r="L2672" s="14"/>
      <c r="M2672" s="20"/>
    </row>
    <row r="2673" spans="1:13">
      <c r="A2673" s="13"/>
      <c r="B2673" s="2"/>
      <c r="C2673" s="2"/>
      <c r="D2673" s="2"/>
      <c r="E2673" s="2"/>
      <c r="F2673" s="2"/>
      <c r="G2673" s="2"/>
      <c r="H2673" s="14"/>
      <c r="I2673" s="2" t="s">
        <v>30</v>
      </c>
      <c r="J2673" s="14"/>
      <c r="K2673" s="88">
        <v>1.1200000000000001</v>
      </c>
      <c r="L2673" s="89"/>
      <c r="M2673" s="20">
        <f>K2673*12*I2654</f>
        <v>13930.560000000001</v>
      </c>
    </row>
    <row r="2674" spans="1:13">
      <c r="A2674" s="13"/>
      <c r="B2674" s="2"/>
      <c r="C2674" s="2"/>
      <c r="D2674" s="2"/>
      <c r="E2674" s="2"/>
      <c r="F2674" s="2"/>
      <c r="G2674" s="2"/>
      <c r="H2674" s="14"/>
      <c r="I2674" s="2" t="s">
        <v>31</v>
      </c>
      <c r="J2674" s="14"/>
      <c r="K2674" s="2"/>
      <c r="L2674" s="14"/>
      <c r="M2674" s="20"/>
    </row>
    <row r="2675" spans="1:13">
      <c r="A2675" s="15"/>
      <c r="B2675" s="9"/>
      <c r="C2675" s="9"/>
      <c r="D2675" s="9"/>
      <c r="E2675" s="9"/>
      <c r="F2675" s="9"/>
      <c r="G2675" s="9"/>
      <c r="H2675" s="16"/>
      <c r="I2675" s="9" t="s">
        <v>32</v>
      </c>
      <c r="J2675" s="16"/>
      <c r="K2675" s="9"/>
      <c r="L2675" s="16"/>
      <c r="M2675" s="22"/>
    </row>
    <row r="2676" spans="1:13">
      <c r="A2676" s="70" t="s">
        <v>5</v>
      </c>
      <c r="B2676" s="71"/>
      <c r="C2676" s="71"/>
      <c r="D2676" s="71"/>
      <c r="E2676" s="71"/>
      <c r="F2676" s="71"/>
      <c r="G2676" s="71"/>
      <c r="H2676" s="72"/>
      <c r="I2676" s="41" t="s">
        <v>33</v>
      </c>
      <c r="J2676" s="23"/>
      <c r="K2676" s="68">
        <v>0.35</v>
      </c>
      <c r="L2676" s="69"/>
      <c r="M2676" s="12">
        <f>K2676*12*I2654</f>
        <v>4353.2999999999993</v>
      </c>
    </row>
    <row r="2677" spans="1:13">
      <c r="A2677" s="113" t="s">
        <v>83</v>
      </c>
      <c r="B2677" s="114"/>
      <c r="C2677" s="114"/>
      <c r="D2677" s="114"/>
      <c r="E2677" s="114"/>
      <c r="F2677" s="114"/>
      <c r="G2677" s="114"/>
      <c r="H2677" s="115"/>
      <c r="I2677" s="43"/>
      <c r="J2677" s="14"/>
      <c r="K2677" s="116">
        <f>K2678+K2686</f>
        <v>1.59</v>
      </c>
      <c r="L2677" s="117"/>
      <c r="M2677" s="48">
        <f>M2678+M2686</f>
        <v>19776.419999999998</v>
      </c>
    </row>
    <row r="2678" spans="1:13">
      <c r="A2678" s="92" t="s">
        <v>34</v>
      </c>
      <c r="B2678" s="93"/>
      <c r="C2678" s="93"/>
      <c r="D2678" s="93"/>
      <c r="E2678" s="93"/>
      <c r="F2678" s="93"/>
      <c r="G2678" s="93"/>
      <c r="H2678" s="94"/>
      <c r="J2678" s="14"/>
      <c r="K2678" s="88">
        <f>K2679+K2680+K2681+K2683+K2685</f>
        <v>0.93</v>
      </c>
      <c r="L2678" s="89"/>
      <c r="M2678" s="47">
        <f>M2679+M2680+M2681+M2683+M2685</f>
        <v>11567.339999999998</v>
      </c>
    </row>
    <row r="2679" spans="1:13">
      <c r="A2679" s="13" t="s">
        <v>35</v>
      </c>
      <c r="H2679" s="14"/>
      <c r="I2679" t="s">
        <v>36</v>
      </c>
      <c r="J2679" s="14"/>
      <c r="K2679" s="95">
        <v>0.33</v>
      </c>
      <c r="L2679" s="96"/>
      <c r="M2679" s="20">
        <f>K2679*12*I2654</f>
        <v>4104.54</v>
      </c>
    </row>
    <row r="2680" spans="1:13">
      <c r="A2680" s="13" t="s">
        <v>37</v>
      </c>
      <c r="H2680" s="14"/>
      <c r="I2680" t="s">
        <v>38</v>
      </c>
      <c r="J2680" s="14"/>
      <c r="K2680" s="95">
        <v>0.15</v>
      </c>
      <c r="L2680" s="96"/>
      <c r="M2680" s="20">
        <f>K2680*12*I2654</f>
        <v>1865.6999999999998</v>
      </c>
    </row>
    <row r="2681" spans="1:13">
      <c r="A2681" s="13" t="s">
        <v>39</v>
      </c>
      <c r="H2681" s="14"/>
      <c r="I2681" t="s">
        <v>40</v>
      </c>
      <c r="J2681" s="14"/>
      <c r="K2681" s="95">
        <v>7.0000000000000007E-2</v>
      </c>
      <c r="L2681" s="96"/>
      <c r="M2681" s="20">
        <f>K2681*12*I2654</f>
        <v>870.66000000000008</v>
      </c>
    </row>
    <row r="2682" spans="1:13">
      <c r="A2682" s="13" t="s">
        <v>41</v>
      </c>
      <c r="H2682" s="14"/>
      <c r="J2682" s="14"/>
      <c r="L2682" s="14"/>
      <c r="M2682" s="20"/>
    </row>
    <row r="2683" spans="1:13">
      <c r="A2683" s="13" t="s">
        <v>42</v>
      </c>
      <c r="H2683" s="14"/>
      <c r="I2683" t="s">
        <v>43</v>
      </c>
      <c r="J2683" s="14"/>
      <c r="K2683" s="95">
        <v>0.35</v>
      </c>
      <c r="L2683" s="96"/>
      <c r="M2683" s="20">
        <f>K2683*12*I2654</f>
        <v>4353.2999999999993</v>
      </c>
    </row>
    <row r="2684" spans="1:13">
      <c r="A2684" s="13" t="s">
        <v>44</v>
      </c>
      <c r="H2684" s="14"/>
      <c r="I2684" t="s">
        <v>45</v>
      </c>
      <c r="J2684" s="14"/>
      <c r="L2684" s="14"/>
      <c r="M2684" s="20"/>
    </row>
    <row r="2685" spans="1:13">
      <c r="A2685" s="13" t="s">
        <v>46</v>
      </c>
      <c r="H2685" s="14"/>
      <c r="I2685" t="s">
        <v>47</v>
      </c>
      <c r="J2685" s="14"/>
      <c r="K2685" s="95">
        <v>0.03</v>
      </c>
      <c r="L2685" s="96"/>
      <c r="M2685" s="20">
        <f>K2685*12*I2654</f>
        <v>373.14</v>
      </c>
    </row>
    <row r="2686" spans="1:13">
      <c r="A2686" s="92" t="s">
        <v>48</v>
      </c>
      <c r="B2686" s="93"/>
      <c r="C2686" s="93"/>
      <c r="D2686" s="93"/>
      <c r="E2686" s="93"/>
      <c r="F2686" s="93"/>
      <c r="G2686" s="93"/>
      <c r="H2686" s="94"/>
      <c r="J2686" s="14"/>
      <c r="K2686" s="88">
        <f>K2687+K2688+K2689+K2690</f>
        <v>0.66</v>
      </c>
      <c r="L2686" s="89"/>
      <c r="M2686" s="47">
        <f>M2687+M2688+M2689+M2690</f>
        <v>8209.08</v>
      </c>
    </row>
    <row r="2687" spans="1:13">
      <c r="A2687" s="13" t="s">
        <v>49</v>
      </c>
      <c r="H2687" s="14"/>
      <c r="I2687" t="s">
        <v>40</v>
      </c>
      <c r="J2687" s="14"/>
      <c r="K2687" s="95">
        <v>0.19</v>
      </c>
      <c r="L2687" s="96"/>
      <c r="M2687" s="20">
        <f>K2687*12*I2654</f>
        <v>2363.2200000000003</v>
      </c>
    </row>
    <row r="2688" spans="1:13">
      <c r="A2688" s="13" t="s">
        <v>50</v>
      </c>
      <c r="H2688" s="14"/>
      <c r="I2688" t="s">
        <v>51</v>
      </c>
      <c r="J2688" s="14"/>
      <c r="K2688" s="95">
        <v>0.05</v>
      </c>
      <c r="L2688" s="96"/>
      <c r="M2688" s="20">
        <f>K2688*12*I2654</f>
        <v>621.90000000000009</v>
      </c>
    </row>
    <row r="2689" spans="1:13">
      <c r="A2689" s="13" t="s">
        <v>52</v>
      </c>
      <c r="H2689" s="14"/>
      <c r="I2689" t="s">
        <v>33</v>
      </c>
      <c r="J2689" s="14"/>
      <c r="K2689" s="95">
        <v>0.39</v>
      </c>
      <c r="L2689" s="96"/>
      <c r="M2689" s="20">
        <f>K2689*12*I2654</f>
        <v>4850.82</v>
      </c>
    </row>
    <row r="2690" spans="1:13">
      <c r="A2690" s="13" t="s">
        <v>53</v>
      </c>
      <c r="H2690" s="14"/>
      <c r="I2690" t="s">
        <v>40</v>
      </c>
      <c r="J2690" s="14"/>
      <c r="K2690" s="97">
        <v>0.03</v>
      </c>
      <c r="L2690" s="98"/>
      <c r="M2690" s="22">
        <f>K2690*12*I2654</f>
        <v>373.14</v>
      </c>
    </row>
    <row r="2691" spans="1:13" ht="15.75">
      <c r="A2691" s="65" t="s">
        <v>84</v>
      </c>
      <c r="B2691" s="66"/>
      <c r="C2691" s="66"/>
      <c r="D2691" s="66"/>
      <c r="E2691" s="66"/>
      <c r="F2691" s="66"/>
      <c r="G2691" s="66"/>
      <c r="H2691" s="67"/>
      <c r="I2691" s="11"/>
      <c r="J2691" s="23"/>
      <c r="K2691" s="68">
        <f>K2692+K2693+K2695+K2697+K2698</f>
        <v>0.53</v>
      </c>
      <c r="L2691" s="69"/>
      <c r="M2691" s="49">
        <f>M2692+M2693+M2695+M2697+M2698</f>
        <v>6592.1399999999994</v>
      </c>
    </row>
    <row r="2692" spans="1:13">
      <c r="A2692" s="33" t="s">
        <v>54</v>
      </c>
      <c r="B2692" s="7"/>
      <c r="C2692" s="1"/>
      <c r="D2692" s="1"/>
      <c r="E2692" s="1"/>
      <c r="F2692" s="1"/>
      <c r="G2692" s="1"/>
      <c r="H2692" s="14"/>
      <c r="I2692" s="75" t="s">
        <v>55</v>
      </c>
      <c r="J2692" s="76"/>
      <c r="K2692" s="99">
        <v>0.37</v>
      </c>
      <c r="L2692" s="100"/>
      <c r="M2692" s="20">
        <f>K2692*12*I2654</f>
        <v>4602.0599999999995</v>
      </c>
    </row>
    <row r="2693" spans="1:13">
      <c r="A2693" s="33" t="s">
        <v>56</v>
      </c>
      <c r="B2693" s="7"/>
      <c r="C2693" s="1"/>
      <c r="D2693" s="1"/>
      <c r="E2693" s="1"/>
      <c r="F2693" s="1"/>
      <c r="G2693" s="1"/>
      <c r="H2693" s="14"/>
      <c r="I2693" s="75" t="s">
        <v>57</v>
      </c>
      <c r="J2693" s="76"/>
      <c r="K2693" s="77">
        <v>0.06</v>
      </c>
      <c r="L2693" s="78"/>
      <c r="M2693" s="20">
        <f>K2693*12*I2654</f>
        <v>746.28</v>
      </c>
    </row>
    <row r="2694" spans="1:13">
      <c r="A2694" s="33" t="s">
        <v>58</v>
      </c>
      <c r="B2694" s="7"/>
      <c r="C2694" s="1"/>
      <c r="D2694" s="1"/>
      <c r="E2694" s="1"/>
      <c r="F2694" s="1"/>
      <c r="G2694" s="1"/>
      <c r="H2694" s="14"/>
      <c r="I2694" s="36"/>
      <c r="J2694" s="27"/>
      <c r="K2694" s="34"/>
      <c r="L2694" s="55"/>
      <c r="M2694" s="20"/>
    </row>
    <row r="2695" spans="1:13">
      <c r="A2695" s="33" t="s">
        <v>59</v>
      </c>
      <c r="B2695" s="7"/>
      <c r="C2695" s="1"/>
      <c r="D2695" s="1"/>
      <c r="E2695" s="1"/>
      <c r="F2695" s="1"/>
      <c r="G2695" s="1"/>
      <c r="H2695" s="14"/>
      <c r="I2695" s="75" t="s">
        <v>60</v>
      </c>
      <c r="J2695" s="76"/>
      <c r="K2695" s="77">
        <v>0.04</v>
      </c>
      <c r="L2695" s="78"/>
      <c r="M2695" s="20">
        <f>K2695*12*I2654</f>
        <v>497.52</v>
      </c>
    </row>
    <row r="2696" spans="1:13">
      <c r="A2696" s="33" t="s">
        <v>61</v>
      </c>
      <c r="B2696" s="7"/>
      <c r="C2696" s="1"/>
      <c r="D2696" s="1"/>
      <c r="E2696" s="1"/>
      <c r="F2696" s="1"/>
      <c r="G2696" s="1"/>
      <c r="H2696" s="14"/>
      <c r="I2696" s="36"/>
      <c r="J2696" s="27"/>
      <c r="K2696" s="34"/>
      <c r="L2696" s="55"/>
      <c r="M2696" s="20"/>
    </row>
    <row r="2697" spans="1:13">
      <c r="A2697" s="33" t="s">
        <v>62</v>
      </c>
      <c r="B2697" s="7"/>
      <c r="C2697" s="1"/>
      <c r="D2697" s="1"/>
      <c r="E2697" s="1"/>
      <c r="F2697" s="1"/>
      <c r="G2697" s="1"/>
      <c r="H2697" s="14"/>
      <c r="I2697" s="75" t="s">
        <v>63</v>
      </c>
      <c r="J2697" s="76"/>
      <c r="K2697" s="77">
        <v>0.03</v>
      </c>
      <c r="L2697" s="78"/>
      <c r="M2697" s="20">
        <f>K2697*12*I2654</f>
        <v>373.14</v>
      </c>
    </row>
    <row r="2698" spans="1:13">
      <c r="A2698" s="42" t="s">
        <v>64</v>
      </c>
      <c r="B2698" s="7"/>
      <c r="C2698" s="1"/>
      <c r="D2698" s="1"/>
      <c r="E2698" s="1"/>
      <c r="F2698" s="1"/>
      <c r="G2698" s="1"/>
      <c r="H2698" s="14"/>
      <c r="I2698" s="75" t="s">
        <v>63</v>
      </c>
      <c r="J2698" s="76"/>
      <c r="K2698" s="79">
        <v>0.03</v>
      </c>
      <c r="L2698" s="80"/>
      <c r="M2698" s="22">
        <f>K2698*12*I2654</f>
        <v>373.14</v>
      </c>
    </row>
    <row r="2699" spans="1:13" ht="15.75">
      <c r="A2699" s="65" t="s">
        <v>0</v>
      </c>
      <c r="B2699" s="66"/>
      <c r="C2699" s="66"/>
      <c r="D2699" s="66"/>
      <c r="E2699" s="66"/>
      <c r="F2699" s="66"/>
      <c r="G2699" s="66"/>
      <c r="H2699" s="67"/>
      <c r="I2699" s="11" t="s">
        <v>65</v>
      </c>
      <c r="J2699" s="23"/>
      <c r="K2699" s="81">
        <v>0.15</v>
      </c>
      <c r="L2699" s="82"/>
      <c r="M2699" s="49">
        <f>K2699*12*I2654</f>
        <v>1865.6999999999998</v>
      </c>
    </row>
    <row r="2700" spans="1:13" ht="15.75">
      <c r="A2700" s="83" t="s">
        <v>85</v>
      </c>
      <c r="B2700" s="84"/>
      <c r="C2700" s="84"/>
      <c r="D2700" s="84"/>
      <c r="E2700" s="84"/>
      <c r="F2700" s="84"/>
      <c r="G2700" s="84"/>
      <c r="H2700" s="85"/>
      <c r="J2700" s="14"/>
      <c r="K2700" s="86"/>
      <c r="L2700" s="87"/>
      <c r="M2700" s="20"/>
    </row>
    <row r="2701" spans="1:13">
      <c r="A2701" s="13" t="s">
        <v>67</v>
      </c>
      <c r="D2701" s="5"/>
      <c r="H2701" s="14"/>
      <c r="J2701" s="14"/>
      <c r="K2701" s="37"/>
      <c r="L2701" s="38"/>
      <c r="M2701" s="20"/>
    </row>
    <row r="2702" spans="1:13">
      <c r="A2702" s="13" t="s">
        <v>68</v>
      </c>
      <c r="D2702" s="5"/>
      <c r="H2702" s="14"/>
      <c r="J2702" s="14"/>
      <c r="K2702" s="37"/>
      <c r="L2702" s="38"/>
      <c r="M2702" s="20"/>
    </row>
    <row r="2703" spans="1:13">
      <c r="A2703" s="13" t="s">
        <v>69</v>
      </c>
      <c r="D2703" s="5"/>
      <c r="H2703" s="14"/>
      <c r="J2703" s="14"/>
      <c r="K2703" s="37"/>
      <c r="L2703" s="38"/>
      <c r="M2703" s="20"/>
    </row>
    <row r="2704" spans="1:13">
      <c r="A2704" s="13" t="s">
        <v>70</v>
      </c>
      <c r="D2704" s="5"/>
      <c r="F2704" s="3"/>
      <c r="H2704" s="14"/>
      <c r="J2704" s="14"/>
      <c r="K2704" s="37"/>
      <c r="L2704" s="38"/>
      <c r="M2704" s="20"/>
    </row>
    <row r="2705" spans="1:13">
      <c r="A2705" s="13" t="s">
        <v>71</v>
      </c>
      <c r="H2705" s="14"/>
      <c r="J2705" s="14"/>
      <c r="K2705" s="88">
        <v>2.91</v>
      </c>
      <c r="L2705" s="89"/>
      <c r="M2705" s="47">
        <f>K2705*12*I2654</f>
        <v>36194.58</v>
      </c>
    </row>
    <row r="2706" spans="1:13">
      <c r="A2706" s="13" t="s">
        <v>72</v>
      </c>
      <c r="H2706" s="14"/>
      <c r="J2706" s="14"/>
      <c r="L2706" s="14"/>
      <c r="M2706" s="20"/>
    </row>
    <row r="2707" spans="1:13">
      <c r="A2707" s="13" t="s">
        <v>73</v>
      </c>
      <c r="H2707" s="14"/>
      <c r="J2707" s="14"/>
      <c r="L2707" s="14"/>
      <c r="M2707" s="20"/>
    </row>
    <row r="2708" spans="1:13">
      <c r="A2708" s="15" t="s">
        <v>74</v>
      </c>
      <c r="B2708" s="9"/>
      <c r="C2708" s="9"/>
      <c r="D2708" s="9"/>
      <c r="E2708" s="9"/>
      <c r="F2708" s="9"/>
      <c r="G2708" s="9"/>
      <c r="H2708" s="16"/>
      <c r="I2708" s="9"/>
      <c r="J2708" s="16"/>
      <c r="K2708" s="9"/>
      <c r="L2708" s="16"/>
      <c r="M2708" s="22"/>
    </row>
    <row r="2709" spans="1:13">
      <c r="A2709" s="70" t="s">
        <v>66</v>
      </c>
      <c r="B2709" s="71"/>
      <c r="C2709" s="71"/>
      <c r="D2709" s="71"/>
      <c r="E2709" s="71"/>
      <c r="F2709" s="71"/>
      <c r="G2709" s="71"/>
      <c r="H2709" s="72"/>
      <c r="J2709" s="25"/>
      <c r="K2709" s="68">
        <f>K2660+K2667+K2673+K2676+K2677+K2699+K2691+K2705+K2670</f>
        <v>16.39</v>
      </c>
      <c r="L2709" s="69"/>
      <c r="M2709" s="22">
        <f>M2654+M2670+M2673+M2676+M2677+M2691+M2699+M2705</f>
        <v>203858.82</v>
      </c>
    </row>
    <row r="2710" spans="1:13">
      <c r="A2710" s="70" t="s">
        <v>4</v>
      </c>
      <c r="B2710" s="71"/>
      <c r="C2710" s="71"/>
      <c r="D2710" s="71"/>
      <c r="E2710" s="71"/>
      <c r="F2710" s="71"/>
      <c r="G2710" s="71"/>
      <c r="H2710" s="72"/>
      <c r="I2710" s="11"/>
      <c r="J2710" s="24"/>
      <c r="K2710" s="90">
        <v>6.84</v>
      </c>
      <c r="L2710" s="91"/>
      <c r="M2710" s="22">
        <f>K2710*12*I2654</f>
        <v>85075.92</v>
      </c>
    </row>
    <row r="2711" spans="1:13" ht="15.75">
      <c r="A2711" s="65" t="s">
        <v>77</v>
      </c>
      <c r="B2711" s="66"/>
      <c r="C2711" s="66"/>
      <c r="D2711" s="66"/>
      <c r="E2711" s="66"/>
      <c r="F2711" s="66"/>
      <c r="G2711" s="66"/>
      <c r="H2711" s="67"/>
      <c r="I2711" s="11"/>
      <c r="J2711" s="23"/>
      <c r="K2711" s="68">
        <v>3.15</v>
      </c>
      <c r="L2711" s="69"/>
      <c r="M2711" s="22">
        <f>K2711*12*I2654</f>
        <v>39179.699999999997</v>
      </c>
    </row>
    <row r="2712" spans="1:13" ht="15.75">
      <c r="A2712" s="65" t="s">
        <v>78</v>
      </c>
      <c r="B2712" s="66"/>
      <c r="C2712" s="66"/>
      <c r="D2712" s="66"/>
      <c r="E2712" s="66"/>
      <c r="F2712" s="66"/>
      <c r="G2712" s="66"/>
      <c r="H2712" s="67"/>
      <c r="I2712" s="11"/>
      <c r="J2712" s="23"/>
      <c r="K2712" s="68">
        <v>0.99</v>
      </c>
      <c r="L2712" s="69"/>
      <c r="M2712" s="22">
        <f>K2712*12*I2654</f>
        <v>12313.619999999999</v>
      </c>
    </row>
    <row r="2713" spans="1:13">
      <c r="A2713" s="70" t="s">
        <v>2</v>
      </c>
      <c r="B2713" s="71"/>
      <c r="C2713" s="71"/>
      <c r="D2713" s="71"/>
      <c r="E2713" s="71"/>
      <c r="F2713" s="71"/>
      <c r="G2713" s="71"/>
      <c r="H2713" s="72"/>
      <c r="I2713" s="11"/>
      <c r="J2713" s="23"/>
      <c r="K2713" s="73">
        <v>1.29</v>
      </c>
      <c r="L2713" s="74"/>
      <c r="M2713" s="22">
        <f>K2713*12*I2654</f>
        <v>16045.02</v>
      </c>
    </row>
    <row r="2714" spans="1:13">
      <c r="A2714" s="70" t="s">
        <v>75</v>
      </c>
      <c r="B2714" s="71"/>
      <c r="C2714" s="71"/>
      <c r="D2714" s="71"/>
      <c r="E2714" s="71"/>
      <c r="F2714" s="71"/>
      <c r="G2714" s="71"/>
      <c r="H2714" s="72"/>
      <c r="I2714" s="11"/>
      <c r="J2714" s="24"/>
      <c r="K2714" s="68">
        <f>K2709+K2711+K2712+K2713+K2710</f>
        <v>28.659999999999997</v>
      </c>
      <c r="L2714" s="69"/>
      <c r="M2714" s="22">
        <f>M2709+M2710+M2711+M2712+M2713</f>
        <v>356473.08</v>
      </c>
    </row>
    <row r="2716" spans="1:13">
      <c r="A2716" s="101" t="s">
        <v>7</v>
      </c>
      <c r="B2716" s="101"/>
      <c r="C2716" s="101"/>
      <c r="D2716" s="101"/>
      <c r="E2716" s="101"/>
      <c r="F2716" s="101"/>
      <c r="G2716" s="101"/>
      <c r="H2716" s="101"/>
      <c r="I2716" s="101"/>
      <c r="J2716" s="101"/>
      <c r="K2716" s="101"/>
      <c r="L2716" s="101"/>
    </row>
    <row r="2717" spans="1:13">
      <c r="A2717" s="102" t="s">
        <v>76</v>
      </c>
      <c r="B2717" s="102"/>
      <c r="C2717" s="102"/>
      <c r="D2717" s="102"/>
      <c r="E2717" s="102"/>
      <c r="F2717" s="102"/>
      <c r="G2717" s="102"/>
      <c r="H2717" s="102"/>
      <c r="I2717" s="102"/>
      <c r="J2717" s="102"/>
      <c r="K2717" s="102"/>
      <c r="L2717" s="102"/>
      <c r="M2717" s="102"/>
    </row>
    <row r="2718" spans="1:13">
      <c r="A2718" s="103" t="s">
        <v>131</v>
      </c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</row>
    <row r="2719" spans="1:13">
      <c r="A2719" s="17"/>
      <c r="B2719" s="19"/>
      <c r="C2719" s="19" t="s">
        <v>8</v>
      </c>
      <c r="D2719" s="19"/>
      <c r="E2719" s="19"/>
      <c r="F2719" s="19"/>
      <c r="G2719" s="19"/>
      <c r="H2719" s="18"/>
      <c r="I2719" s="19" t="s">
        <v>9</v>
      </c>
      <c r="J2719" s="18"/>
      <c r="K2719" s="39" t="s">
        <v>10</v>
      </c>
      <c r="L2719" s="40"/>
      <c r="M2719" s="21"/>
    </row>
    <row r="2720" spans="1:13">
      <c r="A2720" s="13"/>
      <c r="B2720" s="2"/>
      <c r="C2720" s="2"/>
      <c r="D2720" s="2"/>
      <c r="E2720" s="2"/>
      <c r="F2720" s="2"/>
      <c r="G2720" s="2"/>
      <c r="H2720" s="14"/>
      <c r="I2720" s="2"/>
      <c r="J2720" s="14"/>
      <c r="K2720" s="26" t="s">
        <v>11</v>
      </c>
      <c r="L2720" s="27"/>
      <c r="M2720" s="45" t="s">
        <v>1</v>
      </c>
    </row>
    <row r="2721" spans="1:13">
      <c r="A2721" s="15"/>
      <c r="B2721" s="9"/>
      <c r="C2721" s="9"/>
      <c r="D2721" s="9"/>
      <c r="E2721" s="9"/>
      <c r="F2721" s="9"/>
      <c r="G2721" s="9"/>
      <c r="H2721" s="16"/>
      <c r="I2721" s="104" t="s">
        <v>87</v>
      </c>
      <c r="J2721" s="105"/>
      <c r="K2721" s="9" t="s">
        <v>12</v>
      </c>
      <c r="L2721" s="16"/>
      <c r="M2721" s="46" t="s">
        <v>86</v>
      </c>
    </row>
    <row r="2722" spans="1:13">
      <c r="A2722" s="70" t="s">
        <v>80</v>
      </c>
      <c r="B2722" s="71"/>
      <c r="C2722" s="71"/>
      <c r="D2722" s="71"/>
      <c r="E2722" s="71"/>
      <c r="F2722" s="71"/>
      <c r="G2722" s="71"/>
      <c r="H2722" s="72"/>
      <c r="I2722" s="106">
        <v>1441.5</v>
      </c>
      <c r="J2722" s="107"/>
      <c r="K2722" s="108">
        <f>K2728+K2735</f>
        <v>7.5</v>
      </c>
      <c r="L2722" s="109"/>
      <c r="M2722" s="22">
        <f>M2728+M2735</f>
        <v>129735</v>
      </c>
    </row>
    <row r="2723" spans="1:13">
      <c r="A2723" s="28" t="s">
        <v>13</v>
      </c>
      <c r="F2723" s="2"/>
      <c r="H2723" s="14"/>
      <c r="J2723" s="14"/>
      <c r="L2723" s="14"/>
      <c r="M2723" s="20"/>
    </row>
    <row r="2724" spans="1:13">
      <c r="A2724" s="28" t="s">
        <v>14</v>
      </c>
      <c r="F2724" s="2"/>
      <c r="H2724" s="14"/>
      <c r="J2724" s="14"/>
      <c r="L2724" s="14"/>
      <c r="M2724" s="20"/>
    </row>
    <row r="2725" spans="1:13">
      <c r="A2725" s="29" t="s">
        <v>15</v>
      </c>
      <c r="B2725" s="4"/>
      <c r="C2725" s="4"/>
      <c r="D2725" s="4"/>
      <c r="E2725" s="4"/>
      <c r="F2725" s="6"/>
      <c r="G2725" s="4"/>
      <c r="H2725" s="30"/>
      <c r="J2725" s="14"/>
      <c r="L2725" s="14"/>
      <c r="M2725" s="20"/>
    </row>
    <row r="2726" spans="1:13">
      <c r="A2726" s="29" t="s">
        <v>16</v>
      </c>
      <c r="B2726" s="4"/>
      <c r="C2726" s="4"/>
      <c r="D2726" s="4"/>
      <c r="E2726" s="4"/>
      <c r="F2726" s="6"/>
      <c r="G2726" s="4"/>
      <c r="H2726" s="30"/>
      <c r="J2726" s="14"/>
      <c r="L2726" s="14"/>
      <c r="M2726" s="20"/>
    </row>
    <row r="2727" spans="1:13">
      <c r="A2727" s="29" t="s">
        <v>17</v>
      </c>
      <c r="B2727" s="4"/>
      <c r="C2727" s="4"/>
      <c r="D2727" s="4"/>
      <c r="E2727" s="4"/>
      <c r="F2727" s="6"/>
      <c r="G2727" s="4"/>
      <c r="H2727" s="30"/>
      <c r="J2727" s="14"/>
      <c r="L2727" s="14"/>
      <c r="M2727" s="20"/>
    </row>
    <row r="2728" spans="1:13">
      <c r="A2728" s="29" t="s">
        <v>18</v>
      </c>
      <c r="B2728" s="4"/>
      <c r="C2728" s="4"/>
      <c r="D2728" s="4"/>
      <c r="E2728" s="4"/>
      <c r="F2728" s="6"/>
      <c r="G2728" s="4"/>
      <c r="H2728" s="30"/>
      <c r="J2728" s="14"/>
      <c r="K2728" s="95">
        <v>4.12</v>
      </c>
      <c r="L2728" s="96"/>
      <c r="M2728" s="20">
        <f>K2728*I2722*12</f>
        <v>71267.760000000009</v>
      </c>
    </row>
    <row r="2729" spans="1:13">
      <c r="A2729" s="29" t="s">
        <v>19</v>
      </c>
      <c r="B2729" s="4"/>
      <c r="C2729" s="4"/>
      <c r="D2729" s="4"/>
      <c r="E2729" s="4"/>
      <c r="F2729" s="6"/>
      <c r="G2729" s="4"/>
      <c r="H2729" s="30"/>
      <c r="J2729" s="14"/>
      <c r="L2729" s="14"/>
      <c r="M2729" s="20"/>
    </row>
    <row r="2730" spans="1:13">
      <c r="A2730" s="29" t="s">
        <v>20</v>
      </c>
      <c r="B2730" s="4"/>
      <c r="C2730" s="4"/>
      <c r="D2730" s="4"/>
      <c r="E2730" s="4"/>
      <c r="F2730" s="6"/>
      <c r="G2730" s="4"/>
      <c r="H2730" s="30"/>
      <c r="J2730" s="14"/>
      <c r="L2730" s="14"/>
      <c r="M2730" s="20"/>
    </row>
    <row r="2731" spans="1:13">
      <c r="A2731" s="29" t="s">
        <v>21</v>
      </c>
      <c r="B2731" s="4"/>
      <c r="C2731" s="4"/>
      <c r="D2731" s="4"/>
      <c r="E2731" s="4"/>
      <c r="F2731" s="6"/>
      <c r="G2731" s="4"/>
      <c r="H2731" s="30"/>
      <c r="J2731" s="14"/>
      <c r="L2731" s="14"/>
      <c r="M2731" s="20"/>
    </row>
    <row r="2732" spans="1:13">
      <c r="A2732" s="28" t="s">
        <v>22</v>
      </c>
      <c r="B2732" s="4"/>
      <c r="C2732" s="4"/>
      <c r="D2732" s="4"/>
      <c r="E2732" s="4"/>
      <c r="F2732" s="6"/>
      <c r="G2732" s="4"/>
      <c r="H2732" s="30"/>
      <c r="J2732" s="14"/>
      <c r="L2732" s="14"/>
      <c r="M2732" s="20"/>
    </row>
    <row r="2733" spans="1:13">
      <c r="A2733" s="29" t="s">
        <v>23</v>
      </c>
      <c r="B2733" s="4"/>
      <c r="C2733" s="4"/>
      <c r="D2733" s="4"/>
      <c r="E2733" s="4"/>
      <c r="F2733" s="6"/>
      <c r="G2733" s="4"/>
      <c r="H2733" s="30"/>
      <c r="J2733" s="14"/>
      <c r="L2733" s="14"/>
      <c r="M2733" s="20"/>
    </row>
    <row r="2734" spans="1:13">
      <c r="A2734" s="29" t="s">
        <v>24</v>
      </c>
      <c r="B2734" s="4"/>
      <c r="C2734" s="4"/>
      <c r="D2734" s="4"/>
      <c r="E2734" s="4"/>
      <c r="F2734" s="6"/>
      <c r="G2734" s="4"/>
      <c r="H2734" s="30"/>
      <c r="J2734" s="14"/>
      <c r="L2734" s="14"/>
      <c r="M2734" s="20"/>
    </row>
    <row r="2735" spans="1:13">
      <c r="A2735" s="29" t="s">
        <v>25</v>
      </c>
      <c r="B2735" s="4"/>
      <c r="C2735" s="4"/>
      <c r="D2735" s="4"/>
      <c r="E2735" s="4"/>
      <c r="F2735" s="6"/>
      <c r="G2735" s="4"/>
      <c r="H2735" s="30"/>
      <c r="J2735" s="14"/>
      <c r="K2735" s="95">
        <v>3.38</v>
      </c>
      <c r="L2735" s="96"/>
      <c r="M2735" s="20">
        <f>K2735*I2722*12</f>
        <v>58467.239999999991</v>
      </c>
    </row>
    <row r="2736" spans="1:13">
      <c r="A2736" s="29" t="s">
        <v>26</v>
      </c>
      <c r="B2736" s="4"/>
      <c r="C2736" s="4"/>
      <c r="D2736" s="4"/>
      <c r="E2736" s="4"/>
      <c r="F2736" s="6"/>
      <c r="G2736" s="4"/>
      <c r="H2736" s="30"/>
      <c r="J2736" s="14"/>
      <c r="L2736" s="14"/>
      <c r="M2736" s="20"/>
    </row>
    <row r="2737" spans="1:13">
      <c r="A2737" s="31" t="s">
        <v>27</v>
      </c>
      <c r="B2737" s="10"/>
      <c r="C2737" s="10"/>
      <c r="D2737" s="10"/>
      <c r="E2737" s="10"/>
      <c r="F2737" s="10"/>
      <c r="G2737" s="10"/>
      <c r="H2737" s="32"/>
      <c r="I2737" s="9"/>
      <c r="J2737" s="16"/>
      <c r="K2737" s="9"/>
      <c r="L2737" s="16"/>
      <c r="M2737" s="22"/>
    </row>
    <row r="2738" spans="1:13" ht="15.75">
      <c r="A2738" s="65" t="s">
        <v>81</v>
      </c>
      <c r="B2738" s="66"/>
      <c r="C2738" s="66"/>
      <c r="D2738" s="66"/>
      <c r="E2738" s="66"/>
      <c r="F2738" s="66"/>
      <c r="G2738" s="66"/>
      <c r="H2738" s="67"/>
      <c r="I2738" s="11"/>
      <c r="J2738" s="23"/>
      <c r="K2738" s="63">
        <v>2.2400000000000002</v>
      </c>
      <c r="L2738" s="64"/>
      <c r="M2738" s="12">
        <f>K2738*12*I2722</f>
        <v>38747.520000000004</v>
      </c>
    </row>
    <row r="2739" spans="1:13">
      <c r="A2739" s="110" t="s">
        <v>82</v>
      </c>
      <c r="B2739" s="111"/>
      <c r="C2739" s="111"/>
      <c r="D2739" s="111"/>
      <c r="E2739" s="111"/>
      <c r="F2739" s="111"/>
      <c r="G2739" s="111"/>
      <c r="H2739" s="112"/>
      <c r="I2739" s="2" t="s">
        <v>28</v>
      </c>
      <c r="J2739" s="14"/>
      <c r="K2739" s="2"/>
      <c r="L2739" s="14"/>
      <c r="M2739" s="20"/>
    </row>
    <row r="2740" spans="1:13">
      <c r="A2740" s="13"/>
      <c r="B2740" s="2"/>
      <c r="C2740" s="2"/>
      <c r="D2740" s="2"/>
      <c r="E2740" s="2"/>
      <c r="F2740" s="2"/>
      <c r="G2740" s="2"/>
      <c r="H2740" s="14"/>
      <c r="I2740" s="2" t="s">
        <v>29</v>
      </c>
      <c r="J2740" s="14"/>
      <c r="K2740" s="2"/>
      <c r="L2740" s="14"/>
      <c r="M2740" s="20"/>
    </row>
    <row r="2741" spans="1:13">
      <c r="A2741" s="13"/>
      <c r="B2741" s="2"/>
      <c r="C2741" s="2"/>
      <c r="D2741" s="2"/>
      <c r="E2741" s="2"/>
      <c r="F2741" s="2"/>
      <c r="G2741" s="2"/>
      <c r="H2741" s="14"/>
      <c r="I2741" s="2" t="s">
        <v>30</v>
      </c>
      <c r="J2741" s="14"/>
      <c r="K2741" s="88">
        <v>1.1200000000000001</v>
      </c>
      <c r="L2741" s="89"/>
      <c r="M2741" s="20">
        <f>K2741*12*I2722</f>
        <v>19373.760000000002</v>
      </c>
    </row>
    <row r="2742" spans="1:13">
      <c r="A2742" s="13"/>
      <c r="B2742" s="2"/>
      <c r="C2742" s="2"/>
      <c r="D2742" s="2"/>
      <c r="E2742" s="2"/>
      <c r="F2742" s="2"/>
      <c r="G2742" s="2"/>
      <c r="H2742" s="14"/>
      <c r="I2742" s="2" t="s">
        <v>31</v>
      </c>
      <c r="J2742" s="14"/>
      <c r="K2742" s="2"/>
      <c r="L2742" s="14"/>
      <c r="M2742" s="20"/>
    </row>
    <row r="2743" spans="1:13">
      <c r="A2743" s="15"/>
      <c r="B2743" s="9"/>
      <c r="C2743" s="9"/>
      <c r="D2743" s="9"/>
      <c r="E2743" s="9"/>
      <c r="F2743" s="9"/>
      <c r="G2743" s="9"/>
      <c r="H2743" s="16"/>
      <c r="I2743" s="9" t="s">
        <v>32</v>
      </c>
      <c r="J2743" s="16"/>
      <c r="K2743" s="9"/>
      <c r="L2743" s="16"/>
      <c r="M2743" s="22"/>
    </row>
    <row r="2744" spans="1:13">
      <c r="A2744" s="113" t="s">
        <v>83</v>
      </c>
      <c r="B2744" s="114"/>
      <c r="C2744" s="114"/>
      <c r="D2744" s="114"/>
      <c r="E2744" s="114"/>
      <c r="F2744" s="114"/>
      <c r="G2744" s="114"/>
      <c r="H2744" s="115"/>
      <c r="I2744" s="43"/>
      <c r="J2744" s="14"/>
      <c r="K2744" s="116">
        <f>K2745+K2753</f>
        <v>1.59</v>
      </c>
      <c r="L2744" s="117"/>
      <c r="M2744" s="48">
        <f>M2745+M2753</f>
        <v>27503.82</v>
      </c>
    </row>
    <row r="2745" spans="1:13">
      <c r="A2745" s="92" t="s">
        <v>34</v>
      </c>
      <c r="B2745" s="93"/>
      <c r="C2745" s="93"/>
      <c r="D2745" s="93"/>
      <c r="E2745" s="93"/>
      <c r="F2745" s="93"/>
      <c r="G2745" s="93"/>
      <c r="H2745" s="94"/>
      <c r="J2745" s="14"/>
      <c r="K2745" s="88">
        <f>K2746+K2747+K2748+K2750+K2752</f>
        <v>0.93</v>
      </c>
      <c r="L2745" s="89"/>
      <c r="M2745" s="47">
        <f>M2746+M2747+M2748+M2750+M2752</f>
        <v>16087.140000000001</v>
      </c>
    </row>
    <row r="2746" spans="1:13">
      <c r="A2746" s="13" t="s">
        <v>35</v>
      </c>
      <c r="H2746" s="14"/>
      <c r="I2746" t="s">
        <v>36</v>
      </c>
      <c r="J2746" s="14"/>
      <c r="K2746" s="95">
        <v>0.33</v>
      </c>
      <c r="L2746" s="96"/>
      <c r="M2746" s="20">
        <f>K2746*12*I2722</f>
        <v>5708.34</v>
      </c>
    </row>
    <row r="2747" spans="1:13">
      <c r="A2747" s="13" t="s">
        <v>37</v>
      </c>
      <c r="H2747" s="14"/>
      <c r="I2747" t="s">
        <v>38</v>
      </c>
      <c r="J2747" s="14"/>
      <c r="K2747" s="95">
        <v>0.15</v>
      </c>
      <c r="L2747" s="96"/>
      <c r="M2747" s="20">
        <f>K2747*12*I2722</f>
        <v>2594.6999999999998</v>
      </c>
    </row>
    <row r="2748" spans="1:13">
      <c r="A2748" s="13" t="s">
        <v>39</v>
      </c>
      <c r="H2748" s="14"/>
      <c r="I2748" t="s">
        <v>40</v>
      </c>
      <c r="J2748" s="14"/>
      <c r="K2748" s="95">
        <v>7.0000000000000007E-2</v>
      </c>
      <c r="L2748" s="96"/>
      <c r="M2748" s="20">
        <f>K2748*12*I2722</f>
        <v>1210.8600000000001</v>
      </c>
    </row>
    <row r="2749" spans="1:13">
      <c r="A2749" s="13" t="s">
        <v>41</v>
      </c>
      <c r="H2749" s="14"/>
      <c r="J2749" s="14"/>
      <c r="L2749" s="14"/>
      <c r="M2749" s="20"/>
    </row>
    <row r="2750" spans="1:13">
      <c r="A2750" s="13" t="s">
        <v>42</v>
      </c>
      <c r="H2750" s="14"/>
      <c r="I2750" t="s">
        <v>43</v>
      </c>
      <c r="J2750" s="14"/>
      <c r="K2750" s="95">
        <v>0.35</v>
      </c>
      <c r="L2750" s="96"/>
      <c r="M2750" s="20">
        <f>K2750*12*I2722</f>
        <v>6054.2999999999993</v>
      </c>
    </row>
    <row r="2751" spans="1:13">
      <c r="A2751" s="13" t="s">
        <v>44</v>
      </c>
      <c r="H2751" s="14"/>
      <c r="I2751" t="s">
        <v>45</v>
      </c>
      <c r="J2751" s="14"/>
      <c r="L2751" s="14"/>
      <c r="M2751" s="20"/>
    </row>
    <row r="2752" spans="1:13">
      <c r="A2752" s="13" t="s">
        <v>46</v>
      </c>
      <c r="H2752" s="14"/>
      <c r="I2752" t="s">
        <v>47</v>
      </c>
      <c r="J2752" s="14"/>
      <c r="K2752" s="95">
        <v>0.03</v>
      </c>
      <c r="L2752" s="96"/>
      <c r="M2752" s="20">
        <f>K2752*12*I2722</f>
        <v>518.93999999999994</v>
      </c>
    </row>
    <row r="2753" spans="1:13">
      <c r="A2753" s="92" t="s">
        <v>48</v>
      </c>
      <c r="B2753" s="93"/>
      <c r="C2753" s="93"/>
      <c r="D2753" s="93"/>
      <c r="E2753" s="93"/>
      <c r="F2753" s="93"/>
      <c r="G2753" s="93"/>
      <c r="H2753" s="94"/>
      <c r="J2753" s="14"/>
      <c r="K2753" s="88">
        <f>K2754+K2755+K2756+K2757</f>
        <v>0.66</v>
      </c>
      <c r="L2753" s="89"/>
      <c r="M2753" s="47">
        <f>M2754+M2755+M2756+M2757</f>
        <v>11416.68</v>
      </c>
    </row>
    <row r="2754" spans="1:13">
      <c r="A2754" s="13" t="s">
        <v>49</v>
      </c>
      <c r="H2754" s="14"/>
      <c r="I2754" t="s">
        <v>40</v>
      </c>
      <c r="J2754" s="14"/>
      <c r="K2754" s="95">
        <v>0.19</v>
      </c>
      <c r="L2754" s="96"/>
      <c r="M2754" s="20">
        <f>K2754*12*I2722</f>
        <v>3286.6200000000003</v>
      </c>
    </row>
    <row r="2755" spans="1:13">
      <c r="A2755" s="13" t="s">
        <v>50</v>
      </c>
      <c r="H2755" s="14"/>
      <c r="I2755" t="s">
        <v>51</v>
      </c>
      <c r="J2755" s="14"/>
      <c r="K2755" s="95">
        <v>0.05</v>
      </c>
      <c r="L2755" s="96"/>
      <c r="M2755" s="20">
        <f>K2755*12*I2722</f>
        <v>864.90000000000009</v>
      </c>
    </row>
    <row r="2756" spans="1:13">
      <c r="A2756" s="13" t="s">
        <v>52</v>
      </c>
      <c r="H2756" s="14"/>
      <c r="I2756" t="s">
        <v>36</v>
      </c>
      <c r="J2756" s="14"/>
      <c r="K2756" s="95">
        <v>0.39</v>
      </c>
      <c r="L2756" s="96"/>
      <c r="M2756" s="20">
        <f>K2756*12*I2722</f>
        <v>6746.2199999999993</v>
      </c>
    </row>
    <row r="2757" spans="1:13">
      <c r="A2757" s="13" t="s">
        <v>53</v>
      </c>
      <c r="H2757" s="14"/>
      <c r="I2757" t="s">
        <v>40</v>
      </c>
      <c r="J2757" s="14"/>
      <c r="K2757" s="97">
        <v>0.03</v>
      </c>
      <c r="L2757" s="98"/>
      <c r="M2757" s="22">
        <f>K2757*12*I2722</f>
        <v>518.93999999999994</v>
      </c>
    </row>
    <row r="2758" spans="1:13" ht="15.75">
      <c r="A2758" s="65" t="s">
        <v>84</v>
      </c>
      <c r="B2758" s="66"/>
      <c r="C2758" s="66"/>
      <c r="D2758" s="66"/>
      <c r="E2758" s="66"/>
      <c r="F2758" s="66"/>
      <c r="G2758" s="66"/>
      <c r="H2758" s="67"/>
      <c r="I2758" s="11"/>
      <c r="J2758" s="23"/>
      <c r="K2758" s="68">
        <f>K2759+K2760+K2762+K2764+K2765</f>
        <v>0.53</v>
      </c>
      <c r="L2758" s="69"/>
      <c r="M2758" s="49">
        <f>M2759+M2760+M2762+M2764+M2765</f>
        <v>9167.94</v>
      </c>
    </row>
    <row r="2759" spans="1:13">
      <c r="A2759" s="33" t="s">
        <v>54</v>
      </c>
      <c r="B2759" s="7"/>
      <c r="C2759" s="1"/>
      <c r="D2759" s="1"/>
      <c r="E2759" s="1"/>
      <c r="F2759" s="1"/>
      <c r="G2759" s="1"/>
      <c r="H2759" s="14"/>
      <c r="I2759" s="75" t="s">
        <v>55</v>
      </c>
      <c r="J2759" s="76"/>
      <c r="K2759" s="99">
        <v>0.37</v>
      </c>
      <c r="L2759" s="100"/>
      <c r="M2759" s="20">
        <f>K2759*12*I2722</f>
        <v>6400.2599999999993</v>
      </c>
    </row>
    <row r="2760" spans="1:13">
      <c r="A2760" s="33" t="s">
        <v>56</v>
      </c>
      <c r="B2760" s="7"/>
      <c r="C2760" s="1"/>
      <c r="D2760" s="1"/>
      <c r="E2760" s="1"/>
      <c r="F2760" s="1"/>
      <c r="G2760" s="1"/>
      <c r="H2760" s="14"/>
      <c r="I2760" s="75" t="s">
        <v>57</v>
      </c>
      <c r="J2760" s="76"/>
      <c r="K2760" s="77">
        <v>0.06</v>
      </c>
      <c r="L2760" s="78"/>
      <c r="M2760" s="20">
        <f>K2760*12*I2722</f>
        <v>1037.8799999999999</v>
      </c>
    </row>
    <row r="2761" spans="1:13">
      <c r="A2761" s="33" t="s">
        <v>58</v>
      </c>
      <c r="B2761" s="7"/>
      <c r="C2761" s="1"/>
      <c r="D2761" s="1"/>
      <c r="E2761" s="1"/>
      <c r="F2761" s="1"/>
      <c r="G2761" s="1"/>
      <c r="H2761" s="14"/>
      <c r="I2761" s="36"/>
      <c r="J2761" s="27"/>
      <c r="K2761" s="34"/>
      <c r="L2761" s="55"/>
      <c r="M2761" s="20"/>
    </row>
    <row r="2762" spans="1:13">
      <c r="A2762" s="33" t="s">
        <v>59</v>
      </c>
      <c r="B2762" s="7"/>
      <c r="C2762" s="1"/>
      <c r="D2762" s="1"/>
      <c r="E2762" s="1"/>
      <c r="F2762" s="1"/>
      <c r="G2762" s="1"/>
      <c r="H2762" s="14"/>
      <c r="I2762" s="75" t="s">
        <v>60</v>
      </c>
      <c r="J2762" s="76"/>
      <c r="K2762" s="77">
        <v>0.04</v>
      </c>
      <c r="L2762" s="78"/>
      <c r="M2762" s="20">
        <f>K2762*12*I2722</f>
        <v>691.92</v>
      </c>
    </row>
    <row r="2763" spans="1:13">
      <c r="A2763" s="33" t="s">
        <v>61</v>
      </c>
      <c r="B2763" s="7"/>
      <c r="C2763" s="1"/>
      <c r="D2763" s="1"/>
      <c r="E2763" s="1"/>
      <c r="F2763" s="1"/>
      <c r="G2763" s="1"/>
      <c r="H2763" s="14"/>
      <c r="I2763" s="36"/>
      <c r="J2763" s="27"/>
      <c r="K2763" s="34"/>
      <c r="L2763" s="55"/>
      <c r="M2763" s="20"/>
    </row>
    <row r="2764" spans="1:13">
      <c r="A2764" s="33" t="s">
        <v>62</v>
      </c>
      <c r="B2764" s="7"/>
      <c r="C2764" s="1"/>
      <c r="D2764" s="1"/>
      <c r="E2764" s="1"/>
      <c r="F2764" s="1"/>
      <c r="G2764" s="1"/>
      <c r="H2764" s="14"/>
      <c r="I2764" s="75" t="s">
        <v>63</v>
      </c>
      <c r="J2764" s="76"/>
      <c r="K2764" s="77">
        <v>0.03</v>
      </c>
      <c r="L2764" s="78"/>
      <c r="M2764" s="20">
        <f>K2764*12*I2722</f>
        <v>518.93999999999994</v>
      </c>
    </row>
    <row r="2765" spans="1:13">
      <c r="A2765" s="42" t="s">
        <v>64</v>
      </c>
      <c r="B2765" s="7"/>
      <c r="C2765" s="1"/>
      <c r="D2765" s="1"/>
      <c r="E2765" s="1"/>
      <c r="F2765" s="1"/>
      <c r="G2765" s="1"/>
      <c r="H2765" s="14"/>
      <c r="I2765" s="75" t="s">
        <v>63</v>
      </c>
      <c r="J2765" s="76"/>
      <c r="K2765" s="79">
        <v>0.03</v>
      </c>
      <c r="L2765" s="80"/>
      <c r="M2765" s="22">
        <f>K2765*12*I2722</f>
        <v>518.93999999999994</v>
      </c>
    </row>
    <row r="2766" spans="1:13" ht="15.75">
      <c r="A2766" s="65" t="s">
        <v>0</v>
      </c>
      <c r="B2766" s="66"/>
      <c r="C2766" s="66"/>
      <c r="D2766" s="66"/>
      <c r="E2766" s="66"/>
      <c r="F2766" s="66"/>
      <c r="G2766" s="66"/>
      <c r="H2766" s="67"/>
      <c r="I2766" s="11" t="s">
        <v>65</v>
      </c>
      <c r="J2766" s="23"/>
      <c r="K2766" s="81">
        <v>0.15</v>
      </c>
      <c r="L2766" s="82"/>
      <c r="M2766" s="49">
        <f>K2766*12*I2722</f>
        <v>2594.6999999999998</v>
      </c>
    </row>
    <row r="2767" spans="1:13" ht="15.75">
      <c r="A2767" s="83" t="s">
        <v>85</v>
      </c>
      <c r="B2767" s="84"/>
      <c r="C2767" s="84"/>
      <c r="D2767" s="84"/>
      <c r="E2767" s="84"/>
      <c r="F2767" s="84"/>
      <c r="G2767" s="84"/>
      <c r="H2767" s="85"/>
      <c r="J2767" s="14"/>
      <c r="K2767" s="86"/>
      <c r="L2767" s="87"/>
      <c r="M2767" s="20"/>
    </row>
    <row r="2768" spans="1:13">
      <c r="A2768" s="13" t="s">
        <v>67</v>
      </c>
      <c r="D2768" s="5"/>
      <c r="H2768" s="14"/>
      <c r="J2768" s="14"/>
      <c r="K2768" s="37"/>
      <c r="L2768" s="38"/>
      <c r="M2768" s="20"/>
    </row>
    <row r="2769" spans="1:13">
      <c r="A2769" s="13" t="s">
        <v>68</v>
      </c>
      <c r="D2769" s="5"/>
      <c r="H2769" s="14"/>
      <c r="J2769" s="14"/>
      <c r="K2769" s="37"/>
      <c r="L2769" s="38"/>
      <c r="M2769" s="20"/>
    </row>
    <row r="2770" spans="1:13">
      <c r="A2770" s="13" t="s">
        <v>69</v>
      </c>
      <c r="D2770" s="5"/>
      <c r="H2770" s="14"/>
      <c r="J2770" s="14"/>
      <c r="K2770" s="37"/>
      <c r="L2770" s="38"/>
      <c r="M2770" s="20"/>
    </row>
    <row r="2771" spans="1:13">
      <c r="A2771" s="13" t="s">
        <v>70</v>
      </c>
      <c r="D2771" s="5"/>
      <c r="F2771" s="3"/>
      <c r="H2771" s="14"/>
      <c r="J2771" s="14"/>
      <c r="K2771" s="37"/>
      <c r="L2771" s="38"/>
      <c r="M2771" s="20"/>
    </row>
    <row r="2772" spans="1:13">
      <c r="A2772" s="13" t="s">
        <v>71</v>
      </c>
      <c r="H2772" s="14"/>
      <c r="J2772" s="14"/>
      <c r="K2772" s="88">
        <v>2.87</v>
      </c>
      <c r="L2772" s="89"/>
      <c r="M2772" s="47">
        <f>K2772*12*I2722</f>
        <v>49645.259999999995</v>
      </c>
    </row>
    <row r="2773" spans="1:13">
      <c r="A2773" s="13" t="s">
        <v>72</v>
      </c>
      <c r="H2773" s="14"/>
      <c r="J2773" s="14"/>
      <c r="L2773" s="14"/>
      <c r="M2773" s="20"/>
    </row>
    <row r="2774" spans="1:13">
      <c r="A2774" s="13" t="s">
        <v>73</v>
      </c>
      <c r="H2774" s="14"/>
      <c r="J2774" s="14"/>
      <c r="L2774" s="14"/>
      <c r="M2774" s="20"/>
    </row>
    <row r="2775" spans="1:13">
      <c r="A2775" s="15" t="s">
        <v>74</v>
      </c>
      <c r="B2775" s="9"/>
      <c r="C2775" s="9"/>
      <c r="D2775" s="9"/>
      <c r="E2775" s="9"/>
      <c r="F2775" s="9"/>
      <c r="G2775" s="9"/>
      <c r="H2775" s="16"/>
      <c r="I2775" s="9"/>
      <c r="J2775" s="16"/>
      <c r="K2775" s="9"/>
      <c r="L2775" s="16"/>
      <c r="M2775" s="22"/>
    </row>
    <row r="2776" spans="1:13">
      <c r="A2776" s="70" t="s">
        <v>66</v>
      </c>
      <c r="B2776" s="71"/>
      <c r="C2776" s="71"/>
      <c r="D2776" s="71"/>
      <c r="E2776" s="71"/>
      <c r="F2776" s="71"/>
      <c r="G2776" s="71"/>
      <c r="H2776" s="72"/>
      <c r="J2776" s="25"/>
      <c r="K2776" s="68">
        <f>K2728+K2735+K2741+K2744+K2766+K2758+K2772+K2738</f>
        <v>16</v>
      </c>
      <c r="L2776" s="69"/>
      <c r="M2776" s="22">
        <f>M2722+M2738+M2741+M2744+M2758+M2766+M2772</f>
        <v>276768.00000000006</v>
      </c>
    </row>
    <row r="2777" spans="1:13">
      <c r="A2777" s="70" t="s">
        <v>4</v>
      </c>
      <c r="B2777" s="71"/>
      <c r="C2777" s="71"/>
      <c r="D2777" s="71"/>
      <c r="E2777" s="71"/>
      <c r="F2777" s="71"/>
      <c r="G2777" s="71"/>
      <c r="H2777" s="72"/>
      <c r="I2777" s="11"/>
      <c r="J2777" s="24"/>
      <c r="K2777" s="90">
        <v>30.93</v>
      </c>
      <c r="L2777" s="91"/>
      <c r="M2777" s="22">
        <f>K2777*12*I2722</f>
        <v>535027.1399999999</v>
      </c>
    </row>
    <row r="2778" spans="1:13" ht="15.75">
      <c r="A2778" s="65" t="s">
        <v>77</v>
      </c>
      <c r="B2778" s="66"/>
      <c r="C2778" s="66"/>
      <c r="D2778" s="66"/>
      <c r="E2778" s="66"/>
      <c r="F2778" s="66"/>
      <c r="G2778" s="66"/>
      <c r="H2778" s="67"/>
      <c r="I2778" s="11"/>
      <c r="J2778" s="23"/>
      <c r="K2778" s="68">
        <v>3.15</v>
      </c>
      <c r="L2778" s="69"/>
      <c r="M2778" s="22">
        <f>K2778*12*I2722</f>
        <v>54488.7</v>
      </c>
    </row>
    <row r="2779" spans="1:13" ht="15.75">
      <c r="A2779" s="65" t="s">
        <v>78</v>
      </c>
      <c r="B2779" s="66"/>
      <c r="C2779" s="66"/>
      <c r="D2779" s="66"/>
      <c r="E2779" s="66"/>
      <c r="F2779" s="66"/>
      <c r="G2779" s="66"/>
      <c r="H2779" s="67"/>
      <c r="I2779" s="11"/>
      <c r="J2779" s="23"/>
      <c r="K2779" s="68">
        <v>0.99</v>
      </c>
      <c r="L2779" s="69"/>
      <c r="M2779" s="22">
        <f>K2779*12*I2722</f>
        <v>17125.019999999997</v>
      </c>
    </row>
    <row r="2780" spans="1:13">
      <c r="A2780" s="70" t="s">
        <v>75</v>
      </c>
      <c r="B2780" s="71"/>
      <c r="C2780" s="71"/>
      <c r="D2780" s="71"/>
      <c r="E2780" s="71"/>
      <c r="F2780" s="71"/>
      <c r="G2780" s="71"/>
      <c r="H2780" s="72"/>
      <c r="I2780" s="11"/>
      <c r="J2780" s="24"/>
      <c r="K2780" s="68">
        <f>K2776+K2778+K2779+K2777</f>
        <v>51.069999999999993</v>
      </c>
      <c r="L2780" s="69"/>
      <c r="M2780" s="22">
        <f>M2776+M2777+M2778+M2779</f>
        <v>883408.85999999987</v>
      </c>
    </row>
    <row r="2782" spans="1:13">
      <c r="A2782" s="101" t="s">
        <v>7</v>
      </c>
      <c r="B2782" s="101"/>
      <c r="C2782" s="101"/>
      <c r="D2782" s="101"/>
      <c r="E2782" s="101"/>
      <c r="F2782" s="101"/>
      <c r="G2782" s="101"/>
      <c r="H2782" s="101"/>
      <c r="I2782" s="101"/>
      <c r="J2782" s="101"/>
      <c r="K2782" s="101"/>
      <c r="L2782" s="101"/>
    </row>
    <row r="2783" spans="1:13">
      <c r="A2783" s="102" t="s">
        <v>76</v>
      </c>
      <c r="B2783" s="102"/>
      <c r="C2783" s="102"/>
      <c r="D2783" s="102"/>
      <c r="E2783" s="102"/>
      <c r="F2783" s="102"/>
      <c r="G2783" s="102"/>
      <c r="H2783" s="102"/>
      <c r="I2783" s="102"/>
      <c r="J2783" s="102"/>
      <c r="K2783" s="102"/>
      <c r="L2783" s="102"/>
      <c r="M2783" s="102"/>
    </row>
    <row r="2784" spans="1:13">
      <c r="A2784" s="103" t="s">
        <v>132</v>
      </c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</row>
    <row r="2785" spans="1:13">
      <c r="A2785" s="17"/>
      <c r="B2785" s="19"/>
      <c r="C2785" s="19" t="s">
        <v>8</v>
      </c>
      <c r="D2785" s="19"/>
      <c r="E2785" s="19"/>
      <c r="F2785" s="19"/>
      <c r="G2785" s="19"/>
      <c r="H2785" s="18"/>
      <c r="I2785" s="19" t="s">
        <v>9</v>
      </c>
      <c r="J2785" s="18"/>
      <c r="K2785" s="39" t="s">
        <v>10</v>
      </c>
      <c r="L2785" s="40"/>
      <c r="M2785" s="21"/>
    </row>
    <row r="2786" spans="1:13">
      <c r="A2786" s="13"/>
      <c r="B2786" s="2"/>
      <c r="C2786" s="2"/>
      <c r="D2786" s="2"/>
      <c r="E2786" s="2"/>
      <c r="F2786" s="2"/>
      <c r="G2786" s="2"/>
      <c r="H2786" s="14"/>
      <c r="I2786" s="2"/>
      <c r="J2786" s="14"/>
      <c r="K2786" s="26" t="s">
        <v>11</v>
      </c>
      <c r="L2786" s="27"/>
      <c r="M2786" s="45" t="s">
        <v>1</v>
      </c>
    </row>
    <row r="2787" spans="1:13">
      <c r="A2787" s="15"/>
      <c r="B2787" s="9"/>
      <c r="C2787" s="9"/>
      <c r="D2787" s="9"/>
      <c r="E2787" s="9"/>
      <c r="F2787" s="9"/>
      <c r="G2787" s="9"/>
      <c r="H2787" s="16"/>
      <c r="I2787" s="104" t="s">
        <v>87</v>
      </c>
      <c r="J2787" s="105"/>
      <c r="K2787" s="9" t="s">
        <v>12</v>
      </c>
      <c r="L2787" s="16"/>
      <c r="M2787" s="46" t="s">
        <v>86</v>
      </c>
    </row>
    <row r="2788" spans="1:13">
      <c r="A2788" s="70" t="s">
        <v>80</v>
      </c>
      <c r="B2788" s="71"/>
      <c r="C2788" s="71"/>
      <c r="D2788" s="71"/>
      <c r="E2788" s="71"/>
      <c r="F2788" s="71"/>
      <c r="G2788" s="71"/>
      <c r="H2788" s="72"/>
      <c r="I2788" s="106">
        <v>1297.5</v>
      </c>
      <c r="J2788" s="107"/>
      <c r="K2788" s="108">
        <f>K2794+K2801</f>
        <v>7.5</v>
      </c>
      <c r="L2788" s="109"/>
      <c r="M2788" s="22">
        <f>M2794+M2801</f>
        <v>116775</v>
      </c>
    </row>
    <row r="2789" spans="1:13">
      <c r="A2789" s="28" t="s">
        <v>13</v>
      </c>
      <c r="F2789" s="2"/>
      <c r="H2789" s="14"/>
      <c r="J2789" s="14"/>
      <c r="L2789" s="14"/>
      <c r="M2789" s="20"/>
    </row>
    <row r="2790" spans="1:13">
      <c r="A2790" s="28" t="s">
        <v>14</v>
      </c>
      <c r="F2790" s="2"/>
      <c r="H2790" s="14"/>
      <c r="J2790" s="14"/>
      <c r="L2790" s="14"/>
      <c r="M2790" s="20"/>
    </row>
    <row r="2791" spans="1:13">
      <c r="A2791" s="29" t="s">
        <v>15</v>
      </c>
      <c r="B2791" s="4"/>
      <c r="C2791" s="4"/>
      <c r="D2791" s="4"/>
      <c r="E2791" s="4"/>
      <c r="F2791" s="6"/>
      <c r="G2791" s="4"/>
      <c r="H2791" s="30"/>
      <c r="J2791" s="14"/>
      <c r="L2791" s="14"/>
      <c r="M2791" s="20"/>
    </row>
    <row r="2792" spans="1:13">
      <c r="A2792" s="29" t="s">
        <v>16</v>
      </c>
      <c r="B2792" s="4"/>
      <c r="C2792" s="4"/>
      <c r="D2792" s="4"/>
      <c r="E2792" s="4"/>
      <c r="F2792" s="6"/>
      <c r="G2792" s="4"/>
      <c r="H2792" s="30"/>
      <c r="J2792" s="14"/>
      <c r="L2792" s="14"/>
      <c r="M2792" s="20"/>
    </row>
    <row r="2793" spans="1:13">
      <c r="A2793" s="29" t="s">
        <v>17</v>
      </c>
      <c r="B2793" s="4"/>
      <c r="C2793" s="4"/>
      <c r="D2793" s="4"/>
      <c r="E2793" s="4"/>
      <c r="F2793" s="6"/>
      <c r="G2793" s="4"/>
      <c r="H2793" s="30"/>
      <c r="J2793" s="14"/>
      <c r="L2793" s="14"/>
      <c r="M2793" s="20"/>
    </row>
    <row r="2794" spans="1:13">
      <c r="A2794" s="29" t="s">
        <v>18</v>
      </c>
      <c r="B2794" s="4"/>
      <c r="C2794" s="4"/>
      <c r="D2794" s="4"/>
      <c r="E2794" s="4"/>
      <c r="F2794" s="6"/>
      <c r="G2794" s="4"/>
      <c r="H2794" s="30"/>
      <c r="J2794" s="14"/>
      <c r="K2794" s="95">
        <v>4.12</v>
      </c>
      <c r="L2794" s="96"/>
      <c r="M2794" s="20">
        <f>K2794*I2788*12</f>
        <v>64148.399999999994</v>
      </c>
    </row>
    <row r="2795" spans="1:13">
      <c r="A2795" s="29" t="s">
        <v>19</v>
      </c>
      <c r="B2795" s="4"/>
      <c r="C2795" s="4"/>
      <c r="D2795" s="4"/>
      <c r="E2795" s="4"/>
      <c r="F2795" s="6"/>
      <c r="G2795" s="4"/>
      <c r="H2795" s="30"/>
      <c r="J2795" s="14"/>
      <c r="L2795" s="14"/>
      <c r="M2795" s="20"/>
    </row>
    <row r="2796" spans="1:13">
      <c r="A2796" s="29" t="s">
        <v>20</v>
      </c>
      <c r="B2796" s="4"/>
      <c r="C2796" s="4"/>
      <c r="D2796" s="4"/>
      <c r="E2796" s="4"/>
      <c r="F2796" s="6"/>
      <c r="G2796" s="4"/>
      <c r="H2796" s="30"/>
      <c r="J2796" s="14"/>
      <c r="L2796" s="14"/>
      <c r="M2796" s="20"/>
    </row>
    <row r="2797" spans="1:13">
      <c r="A2797" s="29" t="s">
        <v>21</v>
      </c>
      <c r="B2797" s="4"/>
      <c r="C2797" s="4"/>
      <c r="D2797" s="4"/>
      <c r="E2797" s="4"/>
      <c r="F2797" s="6"/>
      <c r="G2797" s="4"/>
      <c r="H2797" s="30"/>
      <c r="J2797" s="14"/>
      <c r="L2797" s="14"/>
      <c r="M2797" s="20"/>
    </row>
    <row r="2798" spans="1:13">
      <c r="A2798" s="28" t="s">
        <v>22</v>
      </c>
      <c r="B2798" s="4"/>
      <c r="C2798" s="4"/>
      <c r="D2798" s="4"/>
      <c r="E2798" s="4"/>
      <c r="F2798" s="6"/>
      <c r="G2798" s="4"/>
      <c r="H2798" s="30"/>
      <c r="J2798" s="14"/>
      <c r="L2798" s="14"/>
      <c r="M2798" s="20"/>
    </row>
    <row r="2799" spans="1:13">
      <c r="A2799" s="29" t="s">
        <v>23</v>
      </c>
      <c r="B2799" s="4"/>
      <c r="C2799" s="4"/>
      <c r="D2799" s="4"/>
      <c r="E2799" s="4"/>
      <c r="F2799" s="6"/>
      <c r="G2799" s="4"/>
      <c r="H2799" s="30"/>
      <c r="J2799" s="14"/>
      <c r="L2799" s="14"/>
      <c r="M2799" s="20"/>
    </row>
    <row r="2800" spans="1:13">
      <c r="A2800" s="29" t="s">
        <v>24</v>
      </c>
      <c r="B2800" s="4"/>
      <c r="C2800" s="4"/>
      <c r="D2800" s="4"/>
      <c r="E2800" s="4"/>
      <c r="F2800" s="6"/>
      <c r="G2800" s="4"/>
      <c r="H2800" s="30"/>
      <c r="J2800" s="14"/>
      <c r="L2800" s="14"/>
      <c r="M2800" s="20"/>
    </row>
    <row r="2801" spans="1:13">
      <c r="A2801" s="29" t="s">
        <v>25</v>
      </c>
      <c r="B2801" s="4"/>
      <c r="C2801" s="4"/>
      <c r="D2801" s="4"/>
      <c r="E2801" s="4"/>
      <c r="F2801" s="6"/>
      <c r="G2801" s="4"/>
      <c r="H2801" s="30"/>
      <c r="J2801" s="14"/>
      <c r="K2801" s="95">
        <v>3.38</v>
      </c>
      <c r="L2801" s="96"/>
      <c r="M2801" s="20">
        <f>K2801*I2788*12</f>
        <v>52626.600000000006</v>
      </c>
    </row>
    <row r="2802" spans="1:13">
      <c r="A2802" s="29" t="s">
        <v>26</v>
      </c>
      <c r="B2802" s="4"/>
      <c r="C2802" s="4"/>
      <c r="D2802" s="4"/>
      <c r="E2802" s="4"/>
      <c r="F2802" s="6"/>
      <c r="G2802" s="4"/>
      <c r="H2802" s="30"/>
      <c r="J2802" s="14"/>
      <c r="L2802" s="14"/>
      <c r="M2802" s="20"/>
    </row>
    <row r="2803" spans="1:13">
      <c r="A2803" s="31" t="s">
        <v>27</v>
      </c>
      <c r="B2803" s="10"/>
      <c r="C2803" s="10"/>
      <c r="D2803" s="10"/>
      <c r="E2803" s="10"/>
      <c r="F2803" s="10"/>
      <c r="G2803" s="10"/>
      <c r="H2803" s="32"/>
      <c r="I2803" s="9"/>
      <c r="J2803" s="16"/>
      <c r="K2803" s="9"/>
      <c r="L2803" s="16"/>
      <c r="M2803" s="22"/>
    </row>
    <row r="2804" spans="1:13" ht="15.75">
      <c r="A2804" s="65" t="s">
        <v>81</v>
      </c>
      <c r="B2804" s="66"/>
      <c r="C2804" s="66"/>
      <c r="D2804" s="66"/>
      <c r="E2804" s="66"/>
      <c r="F2804" s="66"/>
      <c r="G2804" s="66"/>
      <c r="H2804" s="67"/>
      <c r="I2804" s="11"/>
      <c r="J2804" s="23"/>
      <c r="K2804" s="63">
        <v>2.2400000000000002</v>
      </c>
      <c r="L2804" s="64"/>
      <c r="M2804" s="12">
        <f>K2804*12*I2788</f>
        <v>34876.800000000003</v>
      </c>
    </row>
    <row r="2805" spans="1:13">
      <c r="A2805" s="110" t="s">
        <v>82</v>
      </c>
      <c r="B2805" s="111"/>
      <c r="C2805" s="111"/>
      <c r="D2805" s="111"/>
      <c r="E2805" s="111"/>
      <c r="F2805" s="111"/>
      <c r="G2805" s="111"/>
      <c r="H2805" s="112"/>
      <c r="I2805" s="2" t="s">
        <v>28</v>
      </c>
      <c r="J2805" s="14"/>
      <c r="K2805" s="2"/>
      <c r="L2805" s="14"/>
      <c r="M2805" s="20"/>
    </row>
    <row r="2806" spans="1:13">
      <c r="A2806" s="13"/>
      <c r="B2806" s="2"/>
      <c r="C2806" s="2"/>
      <c r="D2806" s="2"/>
      <c r="E2806" s="2"/>
      <c r="F2806" s="2"/>
      <c r="G2806" s="2"/>
      <c r="H2806" s="14"/>
      <c r="I2806" s="2" t="s">
        <v>29</v>
      </c>
      <c r="J2806" s="14"/>
      <c r="K2806" s="2"/>
      <c r="L2806" s="14"/>
      <c r="M2806" s="20"/>
    </row>
    <row r="2807" spans="1:13">
      <c r="A2807" s="13"/>
      <c r="B2807" s="2"/>
      <c r="C2807" s="2"/>
      <c r="D2807" s="2"/>
      <c r="E2807" s="2"/>
      <c r="F2807" s="2"/>
      <c r="G2807" s="2"/>
      <c r="H2807" s="14"/>
      <c r="I2807" s="2" t="s">
        <v>30</v>
      </c>
      <c r="J2807" s="14"/>
      <c r="K2807" s="88">
        <v>1.1200000000000001</v>
      </c>
      <c r="L2807" s="89"/>
      <c r="M2807" s="20">
        <f>K2807*12*I2788</f>
        <v>17438.400000000001</v>
      </c>
    </row>
    <row r="2808" spans="1:13">
      <c r="A2808" s="13"/>
      <c r="B2808" s="2"/>
      <c r="C2808" s="2"/>
      <c r="D2808" s="2"/>
      <c r="E2808" s="2"/>
      <c r="F2808" s="2"/>
      <c r="G2808" s="2"/>
      <c r="H2808" s="14"/>
      <c r="I2808" s="2" t="s">
        <v>31</v>
      </c>
      <c r="J2808" s="14"/>
      <c r="K2808" s="2"/>
      <c r="L2808" s="14"/>
      <c r="M2808" s="20"/>
    </row>
    <row r="2809" spans="1:13">
      <c r="A2809" s="15"/>
      <c r="B2809" s="9"/>
      <c r="C2809" s="9"/>
      <c r="D2809" s="9"/>
      <c r="E2809" s="9"/>
      <c r="F2809" s="9"/>
      <c r="G2809" s="9"/>
      <c r="H2809" s="16"/>
      <c r="I2809" s="9" t="s">
        <v>32</v>
      </c>
      <c r="J2809" s="16"/>
      <c r="K2809" s="9"/>
      <c r="L2809" s="16"/>
      <c r="M2809" s="22"/>
    </row>
    <row r="2810" spans="1:13">
      <c r="A2810" s="70" t="s">
        <v>5</v>
      </c>
      <c r="B2810" s="71"/>
      <c r="C2810" s="71"/>
      <c r="D2810" s="71"/>
      <c r="E2810" s="71"/>
      <c r="F2810" s="71"/>
      <c r="G2810" s="71"/>
      <c r="H2810" s="72"/>
      <c r="I2810" s="41" t="s">
        <v>33</v>
      </c>
      <c r="J2810" s="23"/>
      <c r="K2810" s="68">
        <v>0.35</v>
      </c>
      <c r="L2810" s="69"/>
      <c r="M2810" s="12">
        <f>K2810*12*I2788</f>
        <v>5449.4999999999991</v>
      </c>
    </row>
    <row r="2811" spans="1:13">
      <c r="A2811" s="113" t="s">
        <v>83</v>
      </c>
      <c r="B2811" s="114"/>
      <c r="C2811" s="114"/>
      <c r="D2811" s="114"/>
      <c r="E2811" s="114"/>
      <c r="F2811" s="114"/>
      <c r="G2811" s="114"/>
      <c r="H2811" s="115"/>
      <c r="I2811" s="43"/>
      <c r="J2811" s="14"/>
      <c r="K2811" s="116">
        <f>K2812+K2820</f>
        <v>1.59</v>
      </c>
      <c r="L2811" s="117"/>
      <c r="M2811" s="48">
        <f>M2812+M2820</f>
        <v>24756.3</v>
      </c>
    </row>
    <row r="2812" spans="1:13">
      <c r="A2812" s="92" t="s">
        <v>34</v>
      </c>
      <c r="B2812" s="93"/>
      <c r="C2812" s="93"/>
      <c r="D2812" s="93"/>
      <c r="E2812" s="93"/>
      <c r="F2812" s="93"/>
      <c r="G2812" s="93"/>
      <c r="H2812" s="94"/>
      <c r="J2812" s="14"/>
      <c r="K2812" s="88">
        <f>K2813+K2814+K2815+K2817+K2819</f>
        <v>0.93</v>
      </c>
      <c r="L2812" s="89"/>
      <c r="M2812" s="47">
        <f>M2813+M2814+M2815+M2817+M2819</f>
        <v>14480.1</v>
      </c>
    </row>
    <row r="2813" spans="1:13">
      <c r="A2813" s="13" t="s">
        <v>35</v>
      </c>
      <c r="H2813" s="14"/>
      <c r="I2813" t="s">
        <v>36</v>
      </c>
      <c r="J2813" s="14"/>
      <c r="K2813" s="95">
        <v>0.33</v>
      </c>
      <c r="L2813" s="96"/>
      <c r="M2813" s="20">
        <f>K2813*12*I2788</f>
        <v>5138.1000000000004</v>
      </c>
    </row>
    <row r="2814" spans="1:13">
      <c r="A2814" s="13" t="s">
        <v>37</v>
      </c>
      <c r="H2814" s="14"/>
      <c r="I2814" t="s">
        <v>38</v>
      </c>
      <c r="J2814" s="14"/>
      <c r="K2814" s="95">
        <v>0.15</v>
      </c>
      <c r="L2814" s="96"/>
      <c r="M2814" s="20">
        <f>K2814*12*I2788</f>
        <v>2335.4999999999995</v>
      </c>
    </row>
    <row r="2815" spans="1:13">
      <c r="A2815" s="13" t="s">
        <v>39</v>
      </c>
      <c r="H2815" s="14"/>
      <c r="I2815" t="s">
        <v>40</v>
      </c>
      <c r="J2815" s="14"/>
      <c r="K2815" s="95">
        <v>7.0000000000000007E-2</v>
      </c>
      <c r="L2815" s="96"/>
      <c r="M2815" s="20">
        <f>K2815*12*I2788</f>
        <v>1089.9000000000001</v>
      </c>
    </row>
    <row r="2816" spans="1:13">
      <c r="A2816" s="13" t="s">
        <v>41</v>
      </c>
      <c r="H2816" s="14"/>
      <c r="J2816" s="14"/>
      <c r="L2816" s="14"/>
      <c r="M2816" s="20"/>
    </row>
    <row r="2817" spans="1:13">
      <c r="A2817" s="13" t="s">
        <v>42</v>
      </c>
      <c r="H2817" s="14"/>
      <c r="I2817" t="s">
        <v>43</v>
      </c>
      <c r="J2817" s="14"/>
      <c r="K2817" s="95">
        <v>0.35</v>
      </c>
      <c r="L2817" s="96"/>
      <c r="M2817" s="20">
        <f>K2817*12*I2788</f>
        <v>5449.4999999999991</v>
      </c>
    </row>
    <row r="2818" spans="1:13">
      <c r="A2818" s="13" t="s">
        <v>44</v>
      </c>
      <c r="H2818" s="14"/>
      <c r="I2818" t="s">
        <v>45</v>
      </c>
      <c r="J2818" s="14"/>
      <c r="L2818" s="14"/>
      <c r="M2818" s="20"/>
    </row>
    <row r="2819" spans="1:13">
      <c r="A2819" s="13" t="s">
        <v>46</v>
      </c>
      <c r="H2819" s="14"/>
      <c r="I2819" t="s">
        <v>47</v>
      </c>
      <c r="J2819" s="14"/>
      <c r="K2819" s="95">
        <v>0.03</v>
      </c>
      <c r="L2819" s="96"/>
      <c r="M2819" s="20">
        <f>K2819*12*I2788</f>
        <v>467.09999999999997</v>
      </c>
    </row>
    <row r="2820" spans="1:13">
      <c r="A2820" s="92" t="s">
        <v>48</v>
      </c>
      <c r="B2820" s="93"/>
      <c r="C2820" s="93"/>
      <c r="D2820" s="93"/>
      <c r="E2820" s="93"/>
      <c r="F2820" s="93"/>
      <c r="G2820" s="93"/>
      <c r="H2820" s="94"/>
      <c r="J2820" s="14"/>
      <c r="K2820" s="88">
        <f>K2821+K2822+K2823+K2824</f>
        <v>0.66</v>
      </c>
      <c r="L2820" s="89"/>
      <c r="M2820" s="47">
        <f>M2821+M2822+M2823+M2824</f>
        <v>10276.199999999999</v>
      </c>
    </row>
    <row r="2821" spans="1:13">
      <c r="A2821" s="13" t="s">
        <v>49</v>
      </c>
      <c r="H2821" s="14"/>
      <c r="I2821" t="s">
        <v>40</v>
      </c>
      <c r="J2821" s="14"/>
      <c r="K2821" s="95">
        <v>0.19</v>
      </c>
      <c r="L2821" s="96"/>
      <c r="M2821" s="20">
        <f>K2821*12*I2788</f>
        <v>2958.3</v>
      </c>
    </row>
    <row r="2822" spans="1:13">
      <c r="A2822" s="13" t="s">
        <v>50</v>
      </c>
      <c r="H2822" s="14"/>
      <c r="I2822" t="s">
        <v>51</v>
      </c>
      <c r="J2822" s="14"/>
      <c r="K2822" s="95">
        <v>0.05</v>
      </c>
      <c r="L2822" s="96"/>
      <c r="M2822" s="20">
        <f>K2822*12*I2788</f>
        <v>778.50000000000011</v>
      </c>
    </row>
    <row r="2823" spans="1:13">
      <c r="A2823" s="13" t="s">
        <v>52</v>
      </c>
      <c r="H2823" s="14"/>
      <c r="I2823" t="s">
        <v>36</v>
      </c>
      <c r="J2823" s="14"/>
      <c r="K2823" s="95">
        <v>0.39</v>
      </c>
      <c r="L2823" s="96"/>
      <c r="M2823" s="20">
        <f>K2823*12*I2788</f>
        <v>6072.2999999999993</v>
      </c>
    </row>
    <row r="2824" spans="1:13">
      <c r="A2824" s="13" t="s">
        <v>53</v>
      </c>
      <c r="H2824" s="14"/>
      <c r="I2824" t="s">
        <v>40</v>
      </c>
      <c r="J2824" s="14"/>
      <c r="K2824" s="97">
        <v>0.03</v>
      </c>
      <c r="L2824" s="98"/>
      <c r="M2824" s="22">
        <f>K2824*12*I2788</f>
        <v>467.09999999999997</v>
      </c>
    </row>
    <row r="2825" spans="1:13" ht="15.75">
      <c r="A2825" s="65" t="s">
        <v>84</v>
      </c>
      <c r="B2825" s="66"/>
      <c r="C2825" s="66"/>
      <c r="D2825" s="66"/>
      <c r="E2825" s="66"/>
      <c r="F2825" s="66"/>
      <c r="G2825" s="66"/>
      <c r="H2825" s="67"/>
      <c r="I2825" s="11"/>
      <c r="J2825" s="23"/>
      <c r="K2825" s="68">
        <f>K2826+K2827+K2829+K2831+K2832</f>
        <v>0.53</v>
      </c>
      <c r="L2825" s="69"/>
      <c r="M2825" s="49">
        <f>M2826+M2827+M2829+M2831+M2832</f>
        <v>8252.1</v>
      </c>
    </row>
    <row r="2826" spans="1:13">
      <c r="A2826" s="33" t="s">
        <v>54</v>
      </c>
      <c r="B2826" s="7"/>
      <c r="C2826" s="1"/>
      <c r="D2826" s="1"/>
      <c r="E2826" s="1"/>
      <c r="F2826" s="1"/>
      <c r="G2826" s="1"/>
      <c r="H2826" s="14"/>
      <c r="I2826" s="75" t="s">
        <v>55</v>
      </c>
      <c r="J2826" s="76"/>
      <c r="K2826" s="99">
        <v>0.37</v>
      </c>
      <c r="L2826" s="100"/>
      <c r="M2826" s="20">
        <f>K2826*12*I2788</f>
        <v>5760.9</v>
      </c>
    </row>
    <row r="2827" spans="1:13">
      <c r="A2827" s="33" t="s">
        <v>56</v>
      </c>
      <c r="B2827" s="7"/>
      <c r="C2827" s="1"/>
      <c r="D2827" s="1"/>
      <c r="E2827" s="1"/>
      <c r="F2827" s="1"/>
      <c r="G2827" s="1"/>
      <c r="H2827" s="14"/>
      <c r="I2827" s="75" t="s">
        <v>57</v>
      </c>
      <c r="J2827" s="76"/>
      <c r="K2827" s="77">
        <v>0.06</v>
      </c>
      <c r="L2827" s="78"/>
      <c r="M2827" s="20">
        <f>K2827*12*I2788</f>
        <v>934.19999999999993</v>
      </c>
    </row>
    <row r="2828" spans="1:13">
      <c r="A2828" s="33" t="s">
        <v>58</v>
      </c>
      <c r="B2828" s="7"/>
      <c r="C2828" s="1"/>
      <c r="D2828" s="1"/>
      <c r="E2828" s="1"/>
      <c r="F2828" s="1"/>
      <c r="G2828" s="1"/>
      <c r="H2828" s="14"/>
      <c r="I2828" s="36"/>
      <c r="J2828" s="27"/>
      <c r="K2828" s="34"/>
      <c r="L2828" s="55"/>
      <c r="M2828" s="20"/>
    </row>
    <row r="2829" spans="1:13">
      <c r="A2829" s="33" t="s">
        <v>59</v>
      </c>
      <c r="B2829" s="7"/>
      <c r="C2829" s="1"/>
      <c r="D2829" s="1"/>
      <c r="E2829" s="1"/>
      <c r="F2829" s="1"/>
      <c r="G2829" s="1"/>
      <c r="H2829" s="14"/>
      <c r="I2829" s="75" t="s">
        <v>60</v>
      </c>
      <c r="J2829" s="76"/>
      <c r="K2829" s="77">
        <v>0.04</v>
      </c>
      <c r="L2829" s="78"/>
      <c r="M2829" s="20">
        <f>K2829*12*I2788</f>
        <v>622.79999999999995</v>
      </c>
    </row>
    <row r="2830" spans="1:13">
      <c r="A2830" s="33" t="s">
        <v>61</v>
      </c>
      <c r="B2830" s="7"/>
      <c r="C2830" s="1"/>
      <c r="D2830" s="1"/>
      <c r="E2830" s="1"/>
      <c r="F2830" s="1"/>
      <c r="G2830" s="1"/>
      <c r="H2830" s="14"/>
      <c r="I2830" s="36"/>
      <c r="J2830" s="27"/>
      <c r="K2830" s="34"/>
      <c r="L2830" s="55"/>
      <c r="M2830" s="20"/>
    </row>
    <row r="2831" spans="1:13">
      <c r="A2831" s="33" t="s">
        <v>62</v>
      </c>
      <c r="B2831" s="7"/>
      <c r="C2831" s="1"/>
      <c r="D2831" s="1"/>
      <c r="E2831" s="1"/>
      <c r="F2831" s="1"/>
      <c r="G2831" s="1"/>
      <c r="H2831" s="14"/>
      <c r="I2831" s="75" t="s">
        <v>63</v>
      </c>
      <c r="J2831" s="76"/>
      <c r="K2831" s="77">
        <v>0.03</v>
      </c>
      <c r="L2831" s="78"/>
      <c r="M2831" s="20">
        <f>K2831*12*I2788</f>
        <v>467.09999999999997</v>
      </c>
    </row>
    <row r="2832" spans="1:13">
      <c r="A2832" s="42" t="s">
        <v>64</v>
      </c>
      <c r="B2832" s="7"/>
      <c r="C2832" s="1"/>
      <c r="D2832" s="1"/>
      <c r="E2832" s="1"/>
      <c r="F2832" s="1"/>
      <c r="G2832" s="1"/>
      <c r="H2832" s="14"/>
      <c r="I2832" s="75" t="s">
        <v>63</v>
      </c>
      <c r="J2832" s="76"/>
      <c r="K2832" s="79">
        <v>0.03</v>
      </c>
      <c r="L2832" s="80"/>
      <c r="M2832" s="22">
        <f>K2832*12*I2788</f>
        <v>467.09999999999997</v>
      </c>
    </row>
    <row r="2833" spans="1:13" ht="15.75">
      <c r="A2833" s="65" t="s">
        <v>0</v>
      </c>
      <c r="B2833" s="66"/>
      <c r="C2833" s="66"/>
      <c r="D2833" s="66"/>
      <c r="E2833" s="66"/>
      <c r="F2833" s="66"/>
      <c r="G2833" s="66"/>
      <c r="H2833" s="67"/>
      <c r="I2833" s="11" t="s">
        <v>65</v>
      </c>
      <c r="J2833" s="23"/>
      <c r="K2833" s="81">
        <v>0.15</v>
      </c>
      <c r="L2833" s="82"/>
      <c r="M2833" s="49">
        <f>K2833*12*I2788</f>
        <v>2335.4999999999995</v>
      </c>
    </row>
    <row r="2834" spans="1:13" ht="15.75">
      <c r="A2834" s="83" t="s">
        <v>85</v>
      </c>
      <c r="B2834" s="84"/>
      <c r="C2834" s="84"/>
      <c r="D2834" s="84"/>
      <c r="E2834" s="84"/>
      <c r="F2834" s="84"/>
      <c r="G2834" s="84"/>
      <c r="H2834" s="85"/>
      <c r="J2834" s="14"/>
      <c r="K2834" s="86"/>
      <c r="L2834" s="87"/>
      <c r="M2834" s="20"/>
    </row>
    <row r="2835" spans="1:13">
      <c r="A2835" s="13" t="s">
        <v>67</v>
      </c>
      <c r="D2835" s="5"/>
      <c r="H2835" s="14"/>
      <c r="J2835" s="14"/>
      <c r="K2835" s="37"/>
      <c r="L2835" s="38"/>
      <c r="M2835" s="20"/>
    </row>
    <row r="2836" spans="1:13">
      <c r="A2836" s="13" t="s">
        <v>68</v>
      </c>
      <c r="D2836" s="5"/>
      <c r="H2836" s="14"/>
      <c r="J2836" s="14"/>
      <c r="K2836" s="37"/>
      <c r="L2836" s="38"/>
      <c r="M2836" s="20"/>
    </row>
    <row r="2837" spans="1:13">
      <c r="A2837" s="13" t="s">
        <v>69</v>
      </c>
      <c r="D2837" s="5"/>
      <c r="H2837" s="14"/>
      <c r="J2837" s="14"/>
      <c r="K2837" s="37"/>
      <c r="L2837" s="38"/>
      <c r="M2837" s="20"/>
    </row>
    <row r="2838" spans="1:13">
      <c r="A2838" s="13" t="s">
        <v>70</v>
      </c>
      <c r="D2838" s="5"/>
      <c r="F2838" s="3"/>
      <c r="H2838" s="14"/>
      <c r="J2838" s="14"/>
      <c r="K2838" s="37"/>
      <c r="L2838" s="38"/>
      <c r="M2838" s="20"/>
    </row>
    <row r="2839" spans="1:13">
      <c r="A2839" s="13" t="s">
        <v>71</v>
      </c>
      <c r="H2839" s="14"/>
      <c r="J2839" s="14"/>
      <c r="K2839" s="88">
        <v>2.91</v>
      </c>
      <c r="L2839" s="89"/>
      <c r="M2839" s="47">
        <f>K2839*12*I2788</f>
        <v>45308.700000000004</v>
      </c>
    </row>
    <row r="2840" spans="1:13">
      <c r="A2840" s="13" t="s">
        <v>72</v>
      </c>
      <c r="H2840" s="14"/>
      <c r="J2840" s="14"/>
      <c r="L2840" s="14"/>
      <c r="M2840" s="20"/>
    </row>
    <row r="2841" spans="1:13">
      <c r="A2841" s="13" t="s">
        <v>73</v>
      </c>
      <c r="H2841" s="14"/>
      <c r="J2841" s="14"/>
      <c r="L2841" s="14"/>
      <c r="M2841" s="20"/>
    </row>
    <row r="2842" spans="1:13">
      <c r="A2842" s="15" t="s">
        <v>74</v>
      </c>
      <c r="B2842" s="9"/>
      <c r="C2842" s="9"/>
      <c r="D2842" s="9"/>
      <c r="E2842" s="9"/>
      <c r="F2842" s="9"/>
      <c r="G2842" s="9"/>
      <c r="H2842" s="16"/>
      <c r="I2842" s="9"/>
      <c r="J2842" s="16"/>
      <c r="K2842" s="9"/>
      <c r="L2842" s="16"/>
      <c r="M2842" s="22"/>
    </row>
    <row r="2843" spans="1:13">
      <c r="A2843" s="70" t="s">
        <v>66</v>
      </c>
      <c r="B2843" s="71"/>
      <c r="C2843" s="71"/>
      <c r="D2843" s="71"/>
      <c r="E2843" s="71"/>
      <c r="F2843" s="71"/>
      <c r="G2843" s="71"/>
      <c r="H2843" s="72"/>
      <c r="J2843" s="25"/>
      <c r="K2843" s="68">
        <f>K2794+K2801+K2807+K2810+K2811+K2833+K2825+K2839+K2804</f>
        <v>16.39</v>
      </c>
      <c r="L2843" s="69"/>
      <c r="M2843" s="22">
        <f>M2788+M2804+M2807+M2810+M2811+M2825+M2833+M2839</f>
        <v>255192.3</v>
      </c>
    </row>
    <row r="2844" spans="1:13">
      <c r="A2844" s="70" t="s">
        <v>4</v>
      </c>
      <c r="B2844" s="71"/>
      <c r="C2844" s="71"/>
      <c r="D2844" s="71"/>
      <c r="E2844" s="71"/>
      <c r="F2844" s="71"/>
      <c r="G2844" s="71"/>
      <c r="H2844" s="72"/>
      <c r="I2844" s="11"/>
      <c r="J2844" s="24"/>
      <c r="K2844" s="90">
        <v>11.17</v>
      </c>
      <c r="L2844" s="91"/>
      <c r="M2844" s="22">
        <f>K2844*12*I2788</f>
        <v>173916.9</v>
      </c>
    </row>
    <row r="2845" spans="1:13" ht="15.75">
      <c r="A2845" s="65" t="s">
        <v>77</v>
      </c>
      <c r="B2845" s="66"/>
      <c r="C2845" s="66"/>
      <c r="D2845" s="66"/>
      <c r="E2845" s="66"/>
      <c r="F2845" s="66"/>
      <c r="G2845" s="66"/>
      <c r="H2845" s="67"/>
      <c r="I2845" s="11"/>
      <c r="J2845" s="23"/>
      <c r="K2845" s="68">
        <v>3.15</v>
      </c>
      <c r="L2845" s="69"/>
      <c r="M2845" s="22">
        <f>K2845*12*I2788</f>
        <v>49045.499999999993</v>
      </c>
    </row>
    <row r="2846" spans="1:13" ht="15.75">
      <c r="A2846" s="65" t="s">
        <v>78</v>
      </c>
      <c r="B2846" s="66"/>
      <c r="C2846" s="66"/>
      <c r="D2846" s="66"/>
      <c r="E2846" s="66"/>
      <c r="F2846" s="66"/>
      <c r="G2846" s="66"/>
      <c r="H2846" s="67"/>
      <c r="I2846" s="11"/>
      <c r="J2846" s="23"/>
      <c r="K2846" s="68">
        <v>0.99</v>
      </c>
      <c r="L2846" s="69"/>
      <c r="M2846" s="22">
        <f>K2846*12*I2788</f>
        <v>15414.3</v>
      </c>
    </row>
    <row r="2847" spans="1:13">
      <c r="A2847" s="70" t="s">
        <v>2</v>
      </c>
      <c r="B2847" s="71"/>
      <c r="C2847" s="71"/>
      <c r="D2847" s="71"/>
      <c r="E2847" s="71"/>
      <c r="F2847" s="71"/>
      <c r="G2847" s="71"/>
      <c r="H2847" s="72"/>
      <c r="I2847" s="11"/>
      <c r="J2847" s="23"/>
      <c r="K2847" s="73">
        <v>1.29</v>
      </c>
      <c r="L2847" s="74"/>
      <c r="M2847" s="22">
        <f>K2847*12*I2788</f>
        <v>20085.3</v>
      </c>
    </row>
    <row r="2848" spans="1:13">
      <c r="A2848" s="70" t="s">
        <v>75</v>
      </c>
      <c r="B2848" s="71"/>
      <c r="C2848" s="71"/>
      <c r="D2848" s="71"/>
      <c r="E2848" s="71"/>
      <c r="F2848" s="71"/>
      <c r="G2848" s="71"/>
      <c r="H2848" s="72"/>
      <c r="I2848" s="11"/>
      <c r="J2848" s="24"/>
      <c r="K2848" s="68">
        <f>K2843+K2845+K2846+K2847+K2844</f>
        <v>32.989999999999995</v>
      </c>
      <c r="L2848" s="69"/>
      <c r="M2848" s="22">
        <f>M2843+M2844+M2845+M2846+M2847</f>
        <v>513654.29999999993</v>
      </c>
    </row>
    <row r="2850" spans="1:13">
      <c r="A2850" s="101" t="s">
        <v>7</v>
      </c>
      <c r="B2850" s="101"/>
      <c r="C2850" s="101"/>
      <c r="D2850" s="101"/>
      <c r="E2850" s="101"/>
      <c r="F2850" s="101"/>
      <c r="G2850" s="101"/>
      <c r="H2850" s="101"/>
      <c r="I2850" s="101"/>
      <c r="J2850" s="101"/>
      <c r="K2850" s="101"/>
      <c r="L2850" s="101"/>
    </row>
    <row r="2851" spans="1:13">
      <c r="A2851" s="102" t="s">
        <v>76</v>
      </c>
      <c r="B2851" s="102"/>
      <c r="C2851" s="102"/>
      <c r="D2851" s="102"/>
      <c r="E2851" s="102"/>
      <c r="F2851" s="102"/>
      <c r="G2851" s="102"/>
      <c r="H2851" s="102"/>
      <c r="I2851" s="102"/>
      <c r="J2851" s="102"/>
      <c r="K2851" s="102"/>
      <c r="L2851" s="102"/>
      <c r="M2851" s="102"/>
    </row>
    <row r="2852" spans="1:13">
      <c r="A2852" s="103" t="s">
        <v>133</v>
      </c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</row>
    <row r="2853" spans="1:13">
      <c r="A2853" s="17"/>
      <c r="B2853" s="19"/>
      <c r="C2853" s="19" t="s">
        <v>8</v>
      </c>
      <c r="D2853" s="19"/>
      <c r="E2853" s="19"/>
      <c r="F2853" s="19"/>
      <c r="G2853" s="19"/>
      <c r="H2853" s="18"/>
      <c r="I2853" s="19" t="s">
        <v>9</v>
      </c>
      <c r="J2853" s="18"/>
      <c r="K2853" s="39" t="s">
        <v>10</v>
      </c>
      <c r="L2853" s="40"/>
      <c r="M2853" s="21"/>
    </row>
    <row r="2854" spans="1:13">
      <c r="A2854" s="13"/>
      <c r="B2854" s="2"/>
      <c r="C2854" s="2"/>
      <c r="D2854" s="2"/>
      <c r="E2854" s="2"/>
      <c r="F2854" s="2"/>
      <c r="G2854" s="2"/>
      <c r="H2854" s="14"/>
      <c r="I2854" s="2"/>
      <c r="J2854" s="14"/>
      <c r="K2854" s="26" t="s">
        <v>11</v>
      </c>
      <c r="L2854" s="27"/>
      <c r="M2854" s="45" t="s">
        <v>1</v>
      </c>
    </row>
    <row r="2855" spans="1:13">
      <c r="A2855" s="15"/>
      <c r="B2855" s="9"/>
      <c r="C2855" s="9"/>
      <c r="D2855" s="9"/>
      <c r="E2855" s="9"/>
      <c r="F2855" s="9"/>
      <c r="G2855" s="9"/>
      <c r="H2855" s="16"/>
      <c r="I2855" s="104" t="s">
        <v>87</v>
      </c>
      <c r="J2855" s="105"/>
      <c r="K2855" s="9" t="s">
        <v>12</v>
      </c>
      <c r="L2855" s="16"/>
      <c r="M2855" s="46" t="s">
        <v>86</v>
      </c>
    </row>
    <row r="2856" spans="1:13">
      <c r="A2856" s="70" t="s">
        <v>80</v>
      </c>
      <c r="B2856" s="71"/>
      <c r="C2856" s="71"/>
      <c r="D2856" s="71"/>
      <c r="E2856" s="71"/>
      <c r="F2856" s="71"/>
      <c r="G2856" s="71"/>
      <c r="H2856" s="72"/>
      <c r="I2856" s="106">
        <v>1257.7</v>
      </c>
      <c r="J2856" s="107"/>
      <c r="K2856" s="108">
        <f>K2862+K2869</f>
        <v>7.5</v>
      </c>
      <c r="L2856" s="109"/>
      <c r="M2856" s="22">
        <f>M2862+M2869</f>
        <v>113193</v>
      </c>
    </row>
    <row r="2857" spans="1:13">
      <c r="A2857" s="28" t="s">
        <v>13</v>
      </c>
      <c r="F2857" s="2"/>
      <c r="H2857" s="14"/>
      <c r="J2857" s="14"/>
      <c r="L2857" s="14"/>
      <c r="M2857" s="20"/>
    </row>
    <row r="2858" spans="1:13">
      <c r="A2858" s="28" t="s">
        <v>14</v>
      </c>
      <c r="F2858" s="2"/>
      <c r="H2858" s="14"/>
      <c r="J2858" s="14"/>
      <c r="L2858" s="14"/>
      <c r="M2858" s="20"/>
    </row>
    <row r="2859" spans="1:13">
      <c r="A2859" s="29" t="s">
        <v>15</v>
      </c>
      <c r="B2859" s="4"/>
      <c r="C2859" s="4"/>
      <c r="D2859" s="4"/>
      <c r="E2859" s="4"/>
      <c r="F2859" s="6"/>
      <c r="G2859" s="4"/>
      <c r="H2859" s="30"/>
      <c r="J2859" s="14"/>
      <c r="L2859" s="14"/>
      <c r="M2859" s="20"/>
    </row>
    <row r="2860" spans="1:13">
      <c r="A2860" s="29" t="s">
        <v>16</v>
      </c>
      <c r="B2860" s="4"/>
      <c r="C2860" s="4"/>
      <c r="D2860" s="4"/>
      <c r="E2860" s="4"/>
      <c r="F2860" s="6"/>
      <c r="G2860" s="4"/>
      <c r="H2860" s="30"/>
      <c r="J2860" s="14"/>
      <c r="L2860" s="14"/>
      <c r="M2860" s="20"/>
    </row>
    <row r="2861" spans="1:13">
      <c r="A2861" s="29" t="s">
        <v>17</v>
      </c>
      <c r="B2861" s="4"/>
      <c r="C2861" s="4"/>
      <c r="D2861" s="4"/>
      <c r="E2861" s="4"/>
      <c r="F2861" s="6"/>
      <c r="G2861" s="4"/>
      <c r="H2861" s="30"/>
      <c r="J2861" s="14"/>
      <c r="L2861" s="14"/>
      <c r="M2861" s="20"/>
    </row>
    <row r="2862" spans="1:13">
      <c r="A2862" s="29" t="s">
        <v>18</v>
      </c>
      <c r="B2862" s="4"/>
      <c r="C2862" s="4"/>
      <c r="D2862" s="4"/>
      <c r="E2862" s="4"/>
      <c r="F2862" s="6"/>
      <c r="G2862" s="4"/>
      <c r="H2862" s="30"/>
      <c r="J2862" s="14"/>
      <c r="K2862" s="95">
        <v>4.12</v>
      </c>
      <c r="L2862" s="96"/>
      <c r="M2862" s="20">
        <f>K2862*I2856*12</f>
        <v>62180.688000000002</v>
      </c>
    </row>
    <row r="2863" spans="1:13">
      <c r="A2863" s="29" t="s">
        <v>19</v>
      </c>
      <c r="B2863" s="4"/>
      <c r="C2863" s="4"/>
      <c r="D2863" s="4"/>
      <c r="E2863" s="4"/>
      <c r="F2863" s="6"/>
      <c r="G2863" s="4"/>
      <c r="H2863" s="30"/>
      <c r="J2863" s="14"/>
      <c r="L2863" s="14"/>
      <c r="M2863" s="20"/>
    </row>
    <row r="2864" spans="1:13">
      <c r="A2864" s="29" t="s">
        <v>20</v>
      </c>
      <c r="B2864" s="4"/>
      <c r="C2864" s="4"/>
      <c r="D2864" s="4"/>
      <c r="E2864" s="4"/>
      <c r="F2864" s="6"/>
      <c r="G2864" s="4"/>
      <c r="H2864" s="30"/>
      <c r="J2864" s="14"/>
      <c r="L2864" s="14"/>
      <c r="M2864" s="20"/>
    </row>
    <row r="2865" spans="1:13">
      <c r="A2865" s="29" t="s">
        <v>21</v>
      </c>
      <c r="B2865" s="4"/>
      <c r="C2865" s="4"/>
      <c r="D2865" s="4"/>
      <c r="E2865" s="4"/>
      <c r="F2865" s="6"/>
      <c r="G2865" s="4"/>
      <c r="H2865" s="30"/>
      <c r="J2865" s="14"/>
      <c r="L2865" s="14"/>
      <c r="M2865" s="20"/>
    </row>
    <row r="2866" spans="1:13">
      <c r="A2866" s="28" t="s">
        <v>22</v>
      </c>
      <c r="B2866" s="4"/>
      <c r="C2866" s="4"/>
      <c r="D2866" s="4"/>
      <c r="E2866" s="4"/>
      <c r="F2866" s="6"/>
      <c r="G2866" s="4"/>
      <c r="H2866" s="30"/>
      <c r="J2866" s="14"/>
      <c r="L2866" s="14"/>
      <c r="M2866" s="20"/>
    </row>
    <row r="2867" spans="1:13">
      <c r="A2867" s="29" t="s">
        <v>23</v>
      </c>
      <c r="B2867" s="4"/>
      <c r="C2867" s="4"/>
      <c r="D2867" s="4"/>
      <c r="E2867" s="4"/>
      <c r="F2867" s="6"/>
      <c r="G2867" s="4"/>
      <c r="H2867" s="30"/>
      <c r="J2867" s="14"/>
      <c r="L2867" s="14"/>
      <c r="M2867" s="20"/>
    </row>
    <row r="2868" spans="1:13">
      <c r="A2868" s="29" t="s">
        <v>24</v>
      </c>
      <c r="B2868" s="4"/>
      <c r="C2868" s="4"/>
      <c r="D2868" s="4"/>
      <c r="E2868" s="4"/>
      <c r="F2868" s="6"/>
      <c r="G2868" s="4"/>
      <c r="H2868" s="30"/>
      <c r="J2868" s="14"/>
      <c r="L2868" s="14"/>
      <c r="M2868" s="20"/>
    </row>
    <row r="2869" spans="1:13">
      <c r="A2869" s="29" t="s">
        <v>25</v>
      </c>
      <c r="B2869" s="4"/>
      <c r="C2869" s="4"/>
      <c r="D2869" s="4"/>
      <c r="E2869" s="4"/>
      <c r="F2869" s="6"/>
      <c r="G2869" s="4"/>
      <c r="H2869" s="30"/>
      <c r="J2869" s="14"/>
      <c r="K2869" s="95">
        <v>3.38</v>
      </c>
      <c r="L2869" s="96"/>
      <c r="M2869" s="20">
        <f>K2869*I2856*12</f>
        <v>51012.311999999998</v>
      </c>
    </row>
    <row r="2870" spans="1:13">
      <c r="A2870" s="29" t="s">
        <v>26</v>
      </c>
      <c r="B2870" s="4"/>
      <c r="C2870" s="4"/>
      <c r="D2870" s="4"/>
      <c r="E2870" s="4"/>
      <c r="F2870" s="6"/>
      <c r="G2870" s="4"/>
      <c r="H2870" s="30"/>
      <c r="J2870" s="14"/>
      <c r="L2870" s="14"/>
      <c r="M2870" s="20"/>
    </row>
    <row r="2871" spans="1:13">
      <c r="A2871" s="31" t="s">
        <v>27</v>
      </c>
      <c r="B2871" s="10"/>
      <c r="C2871" s="10"/>
      <c r="D2871" s="10"/>
      <c r="E2871" s="10"/>
      <c r="F2871" s="10"/>
      <c r="G2871" s="10"/>
      <c r="H2871" s="32"/>
      <c r="I2871" s="9"/>
      <c r="J2871" s="16"/>
      <c r="K2871" s="9"/>
      <c r="L2871" s="16"/>
      <c r="M2871" s="22"/>
    </row>
    <row r="2872" spans="1:13" ht="15.75">
      <c r="A2872" s="65" t="s">
        <v>81</v>
      </c>
      <c r="B2872" s="66"/>
      <c r="C2872" s="66"/>
      <c r="D2872" s="66"/>
      <c r="E2872" s="66"/>
      <c r="F2872" s="66"/>
      <c r="G2872" s="66"/>
      <c r="H2872" s="67"/>
      <c r="I2872" s="11"/>
      <c r="J2872" s="23"/>
      <c r="K2872" s="63">
        <v>2.2400000000000002</v>
      </c>
      <c r="L2872" s="64"/>
      <c r="M2872" s="12">
        <f>K2872*12*I2856</f>
        <v>33806.976000000002</v>
      </c>
    </row>
    <row r="2873" spans="1:13">
      <c r="A2873" s="110" t="s">
        <v>82</v>
      </c>
      <c r="B2873" s="111"/>
      <c r="C2873" s="111"/>
      <c r="D2873" s="111"/>
      <c r="E2873" s="111"/>
      <c r="F2873" s="111"/>
      <c r="G2873" s="111"/>
      <c r="H2873" s="112"/>
      <c r="I2873" s="2" t="s">
        <v>28</v>
      </c>
      <c r="J2873" s="14"/>
      <c r="K2873" s="2"/>
      <c r="L2873" s="14"/>
      <c r="M2873" s="20"/>
    </row>
    <row r="2874" spans="1:13">
      <c r="A2874" s="13"/>
      <c r="B2874" s="2"/>
      <c r="C2874" s="2"/>
      <c r="D2874" s="2"/>
      <c r="E2874" s="2"/>
      <c r="F2874" s="2"/>
      <c r="G2874" s="2"/>
      <c r="H2874" s="14"/>
      <c r="I2874" s="2" t="s">
        <v>29</v>
      </c>
      <c r="J2874" s="14"/>
      <c r="K2874" s="2"/>
      <c r="L2874" s="14"/>
      <c r="M2874" s="20"/>
    </row>
    <row r="2875" spans="1:13">
      <c r="A2875" s="13"/>
      <c r="B2875" s="2"/>
      <c r="C2875" s="2"/>
      <c r="D2875" s="2"/>
      <c r="E2875" s="2"/>
      <c r="F2875" s="2"/>
      <c r="G2875" s="2"/>
      <c r="H2875" s="14"/>
      <c r="I2875" s="2" t="s">
        <v>30</v>
      </c>
      <c r="J2875" s="14"/>
      <c r="K2875" s="88">
        <v>1.1200000000000001</v>
      </c>
      <c r="L2875" s="89"/>
      <c r="M2875" s="20">
        <f>K2875*12*I2856</f>
        <v>16903.488000000001</v>
      </c>
    </row>
    <row r="2876" spans="1:13">
      <c r="A2876" s="13"/>
      <c r="B2876" s="2"/>
      <c r="C2876" s="2"/>
      <c r="D2876" s="2"/>
      <c r="E2876" s="2"/>
      <c r="F2876" s="2"/>
      <c r="G2876" s="2"/>
      <c r="H2876" s="14"/>
      <c r="I2876" s="2" t="s">
        <v>31</v>
      </c>
      <c r="J2876" s="14"/>
      <c r="K2876" s="2"/>
      <c r="L2876" s="14"/>
      <c r="M2876" s="20"/>
    </row>
    <row r="2877" spans="1:13">
      <c r="A2877" s="15"/>
      <c r="B2877" s="9"/>
      <c r="C2877" s="9"/>
      <c r="D2877" s="9"/>
      <c r="E2877" s="9"/>
      <c r="F2877" s="9"/>
      <c r="G2877" s="9"/>
      <c r="H2877" s="16"/>
      <c r="I2877" s="9" t="s">
        <v>32</v>
      </c>
      <c r="J2877" s="16"/>
      <c r="K2877" s="9"/>
      <c r="L2877" s="16"/>
      <c r="M2877" s="22"/>
    </row>
    <row r="2878" spans="1:13">
      <c r="A2878" s="70" t="s">
        <v>5</v>
      </c>
      <c r="B2878" s="71"/>
      <c r="C2878" s="71"/>
      <c r="D2878" s="71"/>
      <c r="E2878" s="71"/>
      <c r="F2878" s="71"/>
      <c r="G2878" s="71"/>
      <c r="H2878" s="72"/>
      <c r="I2878" s="41" t="s">
        <v>33</v>
      </c>
      <c r="J2878" s="23"/>
      <c r="K2878" s="68">
        <v>0.35</v>
      </c>
      <c r="L2878" s="69"/>
      <c r="M2878" s="12">
        <f>K2878*12*I2856</f>
        <v>5282.3399999999992</v>
      </c>
    </row>
    <row r="2879" spans="1:13">
      <c r="A2879" s="113" t="s">
        <v>83</v>
      </c>
      <c r="B2879" s="114"/>
      <c r="C2879" s="114"/>
      <c r="D2879" s="114"/>
      <c r="E2879" s="114"/>
      <c r="F2879" s="114"/>
      <c r="G2879" s="114"/>
      <c r="H2879" s="115"/>
      <c r="I2879" s="43"/>
      <c r="J2879" s="14"/>
      <c r="K2879" s="116">
        <f>K2880+K2888</f>
        <v>1.59</v>
      </c>
      <c r="L2879" s="117"/>
      <c r="M2879" s="48">
        <f>M2880+M2888</f>
        <v>23996.916000000001</v>
      </c>
    </row>
    <row r="2880" spans="1:13">
      <c r="A2880" s="92" t="s">
        <v>34</v>
      </c>
      <c r="B2880" s="93"/>
      <c r="C2880" s="93"/>
      <c r="D2880" s="93"/>
      <c r="E2880" s="93"/>
      <c r="F2880" s="93"/>
      <c r="G2880" s="93"/>
      <c r="H2880" s="94"/>
      <c r="J2880" s="14"/>
      <c r="K2880" s="88">
        <f>K2881+K2882+K2883+K2885+K2887</f>
        <v>0.93</v>
      </c>
      <c r="L2880" s="89"/>
      <c r="M2880" s="47">
        <f>M2881+M2882+M2883+M2885+M2887</f>
        <v>14035.932000000001</v>
      </c>
    </row>
    <row r="2881" spans="1:13">
      <c r="A2881" s="13" t="s">
        <v>35</v>
      </c>
      <c r="H2881" s="14"/>
      <c r="I2881" t="s">
        <v>36</v>
      </c>
      <c r="J2881" s="14"/>
      <c r="K2881" s="95">
        <v>0.33</v>
      </c>
      <c r="L2881" s="96"/>
      <c r="M2881" s="20">
        <f>K2881*12*I2856</f>
        <v>4980.4920000000002</v>
      </c>
    </row>
    <row r="2882" spans="1:13">
      <c r="A2882" s="13" t="s">
        <v>37</v>
      </c>
      <c r="H2882" s="14"/>
      <c r="I2882" t="s">
        <v>38</v>
      </c>
      <c r="J2882" s="14"/>
      <c r="K2882" s="95">
        <v>0.15</v>
      </c>
      <c r="L2882" s="96"/>
      <c r="M2882" s="20">
        <f>K2882*12*I2856</f>
        <v>2263.8599999999997</v>
      </c>
    </row>
    <row r="2883" spans="1:13">
      <c r="A2883" s="13" t="s">
        <v>39</v>
      </c>
      <c r="H2883" s="14"/>
      <c r="I2883" t="s">
        <v>40</v>
      </c>
      <c r="J2883" s="14"/>
      <c r="K2883" s="95">
        <v>7.0000000000000007E-2</v>
      </c>
      <c r="L2883" s="96"/>
      <c r="M2883" s="20">
        <f>K2883*12*I2856</f>
        <v>1056.4680000000001</v>
      </c>
    </row>
    <row r="2884" spans="1:13">
      <c r="A2884" s="13" t="s">
        <v>41</v>
      </c>
      <c r="H2884" s="14"/>
      <c r="J2884" s="14"/>
      <c r="L2884" s="14"/>
      <c r="M2884" s="20"/>
    </row>
    <row r="2885" spans="1:13">
      <c r="A2885" s="13" t="s">
        <v>42</v>
      </c>
      <c r="H2885" s="14"/>
      <c r="I2885" t="s">
        <v>43</v>
      </c>
      <c r="J2885" s="14"/>
      <c r="K2885" s="95">
        <v>0.35</v>
      </c>
      <c r="L2885" s="96"/>
      <c r="M2885" s="20">
        <f>K2885*12*I2856</f>
        <v>5282.3399999999992</v>
      </c>
    </row>
    <row r="2886" spans="1:13">
      <c r="A2886" s="13" t="s">
        <v>44</v>
      </c>
      <c r="H2886" s="14"/>
      <c r="I2886" t="s">
        <v>45</v>
      </c>
      <c r="J2886" s="14"/>
      <c r="L2886" s="14"/>
      <c r="M2886" s="20"/>
    </row>
    <row r="2887" spans="1:13">
      <c r="A2887" s="13" t="s">
        <v>46</v>
      </c>
      <c r="H2887" s="14"/>
      <c r="I2887" t="s">
        <v>47</v>
      </c>
      <c r="J2887" s="14"/>
      <c r="K2887" s="95">
        <v>0.03</v>
      </c>
      <c r="L2887" s="96"/>
      <c r="M2887" s="20">
        <f>K2887*12*I2856</f>
        <v>452.77199999999999</v>
      </c>
    </row>
    <row r="2888" spans="1:13">
      <c r="A2888" s="92" t="s">
        <v>48</v>
      </c>
      <c r="B2888" s="93"/>
      <c r="C2888" s="93"/>
      <c r="D2888" s="93"/>
      <c r="E2888" s="93"/>
      <c r="F2888" s="93"/>
      <c r="G2888" s="93"/>
      <c r="H2888" s="94"/>
      <c r="J2888" s="14"/>
      <c r="K2888" s="88">
        <f>K2889+K2890+K2891+K2892</f>
        <v>0.66</v>
      </c>
      <c r="L2888" s="89"/>
      <c r="M2888" s="47">
        <f>M2889+M2890+M2891+M2892</f>
        <v>9960.9840000000004</v>
      </c>
    </row>
    <row r="2889" spans="1:13">
      <c r="A2889" s="13" t="s">
        <v>49</v>
      </c>
      <c r="H2889" s="14"/>
      <c r="I2889" t="s">
        <v>40</v>
      </c>
      <c r="J2889" s="14"/>
      <c r="K2889" s="95">
        <v>0.19</v>
      </c>
      <c r="L2889" s="96"/>
      <c r="M2889" s="20">
        <f>K2889*12*I2856</f>
        <v>2867.5560000000005</v>
      </c>
    </row>
    <row r="2890" spans="1:13">
      <c r="A2890" s="13" t="s">
        <v>50</v>
      </c>
      <c r="H2890" s="14"/>
      <c r="I2890" t="s">
        <v>51</v>
      </c>
      <c r="J2890" s="14"/>
      <c r="K2890" s="95">
        <v>0.05</v>
      </c>
      <c r="L2890" s="96"/>
      <c r="M2890" s="20">
        <f>K2890*12*I2856</f>
        <v>754.62000000000012</v>
      </c>
    </row>
    <row r="2891" spans="1:13">
      <c r="A2891" s="13" t="s">
        <v>52</v>
      </c>
      <c r="H2891" s="14"/>
      <c r="I2891" t="s">
        <v>36</v>
      </c>
      <c r="J2891" s="14"/>
      <c r="K2891" s="95">
        <v>0.39</v>
      </c>
      <c r="L2891" s="96"/>
      <c r="M2891" s="20">
        <f>K2891*12*I2856</f>
        <v>5886.0360000000001</v>
      </c>
    </row>
    <row r="2892" spans="1:13">
      <c r="A2892" s="13" t="s">
        <v>53</v>
      </c>
      <c r="H2892" s="14"/>
      <c r="I2892" t="s">
        <v>40</v>
      </c>
      <c r="J2892" s="14"/>
      <c r="K2892" s="97">
        <v>0.03</v>
      </c>
      <c r="L2892" s="98"/>
      <c r="M2892" s="22">
        <f>K2892*12*I2856</f>
        <v>452.77199999999999</v>
      </c>
    </row>
    <row r="2893" spans="1:13" ht="15.75">
      <c r="A2893" s="65" t="s">
        <v>84</v>
      </c>
      <c r="B2893" s="66"/>
      <c r="C2893" s="66"/>
      <c r="D2893" s="66"/>
      <c r="E2893" s="66"/>
      <c r="F2893" s="66"/>
      <c r="G2893" s="66"/>
      <c r="H2893" s="67"/>
      <c r="I2893" s="11"/>
      <c r="J2893" s="23"/>
      <c r="K2893" s="68">
        <f>K2894+K2895+K2897+K2899+K2900</f>
        <v>0.53</v>
      </c>
      <c r="L2893" s="69"/>
      <c r="M2893" s="49">
        <f>M2894+M2895+M2897+M2899+M2900</f>
        <v>7998.9719999999988</v>
      </c>
    </row>
    <row r="2894" spans="1:13">
      <c r="A2894" s="33" t="s">
        <v>54</v>
      </c>
      <c r="B2894" s="7"/>
      <c r="C2894" s="1"/>
      <c r="D2894" s="1"/>
      <c r="E2894" s="1"/>
      <c r="F2894" s="1"/>
      <c r="G2894" s="1"/>
      <c r="H2894" s="14"/>
      <c r="I2894" s="75" t="s">
        <v>55</v>
      </c>
      <c r="J2894" s="76"/>
      <c r="K2894" s="99">
        <v>0.37</v>
      </c>
      <c r="L2894" s="100"/>
      <c r="M2894" s="20">
        <f>K2894*12*I2856</f>
        <v>5584.1879999999992</v>
      </c>
    </row>
    <row r="2895" spans="1:13">
      <c r="A2895" s="33" t="s">
        <v>56</v>
      </c>
      <c r="B2895" s="7"/>
      <c r="C2895" s="1"/>
      <c r="D2895" s="1"/>
      <c r="E2895" s="1"/>
      <c r="F2895" s="1"/>
      <c r="G2895" s="1"/>
      <c r="H2895" s="14"/>
      <c r="I2895" s="75" t="s">
        <v>57</v>
      </c>
      <c r="J2895" s="76"/>
      <c r="K2895" s="77">
        <v>0.06</v>
      </c>
      <c r="L2895" s="78"/>
      <c r="M2895" s="20">
        <f>K2895*12*I2856</f>
        <v>905.54399999999998</v>
      </c>
    </row>
    <row r="2896" spans="1:13">
      <c r="A2896" s="33" t="s">
        <v>58</v>
      </c>
      <c r="B2896" s="7"/>
      <c r="C2896" s="1"/>
      <c r="D2896" s="1"/>
      <c r="E2896" s="1"/>
      <c r="F2896" s="1"/>
      <c r="G2896" s="1"/>
      <c r="H2896" s="14"/>
      <c r="I2896" s="36"/>
      <c r="J2896" s="27"/>
      <c r="K2896" s="34"/>
      <c r="L2896" s="55"/>
      <c r="M2896" s="20"/>
    </row>
    <row r="2897" spans="1:13">
      <c r="A2897" s="33" t="s">
        <v>59</v>
      </c>
      <c r="B2897" s="7"/>
      <c r="C2897" s="1"/>
      <c r="D2897" s="1"/>
      <c r="E2897" s="1"/>
      <c r="F2897" s="1"/>
      <c r="G2897" s="1"/>
      <c r="H2897" s="14"/>
      <c r="I2897" s="75" t="s">
        <v>60</v>
      </c>
      <c r="J2897" s="76"/>
      <c r="K2897" s="77">
        <v>0.04</v>
      </c>
      <c r="L2897" s="78"/>
      <c r="M2897" s="20">
        <f>K2897*12*I2856</f>
        <v>603.69600000000003</v>
      </c>
    </row>
    <row r="2898" spans="1:13">
      <c r="A2898" s="33" t="s">
        <v>61</v>
      </c>
      <c r="B2898" s="7"/>
      <c r="C2898" s="1"/>
      <c r="D2898" s="1"/>
      <c r="E2898" s="1"/>
      <c r="F2898" s="1"/>
      <c r="G2898" s="1"/>
      <c r="H2898" s="14"/>
      <c r="I2898" s="36"/>
      <c r="J2898" s="27"/>
      <c r="K2898" s="34"/>
      <c r="L2898" s="55"/>
      <c r="M2898" s="20"/>
    </row>
    <row r="2899" spans="1:13">
      <c r="A2899" s="33" t="s">
        <v>62</v>
      </c>
      <c r="B2899" s="7"/>
      <c r="C2899" s="1"/>
      <c r="D2899" s="1"/>
      <c r="E2899" s="1"/>
      <c r="F2899" s="1"/>
      <c r="G2899" s="1"/>
      <c r="H2899" s="14"/>
      <c r="I2899" s="75" t="s">
        <v>63</v>
      </c>
      <c r="J2899" s="76"/>
      <c r="K2899" s="77">
        <v>0.03</v>
      </c>
      <c r="L2899" s="78"/>
      <c r="M2899" s="20">
        <f>K2899*12*I2856</f>
        <v>452.77199999999999</v>
      </c>
    </row>
    <row r="2900" spans="1:13">
      <c r="A2900" s="42" t="s">
        <v>64</v>
      </c>
      <c r="B2900" s="7"/>
      <c r="C2900" s="1"/>
      <c r="D2900" s="1"/>
      <c r="E2900" s="1"/>
      <c r="F2900" s="1"/>
      <c r="G2900" s="1"/>
      <c r="H2900" s="14"/>
      <c r="I2900" s="75" t="s">
        <v>63</v>
      </c>
      <c r="J2900" s="76"/>
      <c r="K2900" s="79">
        <v>0.03</v>
      </c>
      <c r="L2900" s="80"/>
      <c r="M2900" s="22">
        <f>K2900*12*I2856</f>
        <v>452.77199999999999</v>
      </c>
    </row>
    <row r="2901" spans="1:13" ht="15.75">
      <c r="A2901" s="65" t="s">
        <v>0</v>
      </c>
      <c r="B2901" s="66"/>
      <c r="C2901" s="66"/>
      <c r="D2901" s="66"/>
      <c r="E2901" s="66"/>
      <c r="F2901" s="66"/>
      <c r="G2901" s="66"/>
      <c r="H2901" s="67"/>
      <c r="I2901" s="11" t="s">
        <v>65</v>
      </c>
      <c r="J2901" s="23"/>
      <c r="K2901" s="81">
        <v>0.15</v>
      </c>
      <c r="L2901" s="82"/>
      <c r="M2901" s="49">
        <f>K2901*12*I2856</f>
        <v>2263.8599999999997</v>
      </c>
    </row>
    <row r="2902" spans="1:13" ht="15.75">
      <c r="A2902" s="83" t="s">
        <v>85</v>
      </c>
      <c r="B2902" s="84"/>
      <c r="C2902" s="84"/>
      <c r="D2902" s="84"/>
      <c r="E2902" s="84"/>
      <c r="F2902" s="84"/>
      <c r="G2902" s="84"/>
      <c r="H2902" s="85"/>
      <c r="J2902" s="14"/>
      <c r="K2902" s="86"/>
      <c r="L2902" s="87"/>
      <c r="M2902" s="20"/>
    </row>
    <row r="2903" spans="1:13">
      <c r="A2903" s="13" t="s">
        <v>67</v>
      </c>
      <c r="D2903" s="5"/>
      <c r="H2903" s="14"/>
      <c r="J2903" s="14"/>
      <c r="K2903" s="37"/>
      <c r="L2903" s="38"/>
      <c r="M2903" s="20"/>
    </row>
    <row r="2904" spans="1:13">
      <c r="A2904" s="13" t="s">
        <v>68</v>
      </c>
      <c r="D2904" s="5"/>
      <c r="H2904" s="14"/>
      <c r="J2904" s="14"/>
      <c r="K2904" s="37"/>
      <c r="L2904" s="38"/>
      <c r="M2904" s="20"/>
    </row>
    <row r="2905" spans="1:13">
      <c r="A2905" s="13" t="s">
        <v>69</v>
      </c>
      <c r="D2905" s="5"/>
      <c r="H2905" s="14"/>
      <c r="J2905" s="14"/>
      <c r="K2905" s="37"/>
      <c r="L2905" s="38"/>
      <c r="M2905" s="20"/>
    </row>
    <row r="2906" spans="1:13">
      <c r="A2906" s="13" t="s">
        <v>70</v>
      </c>
      <c r="D2906" s="5"/>
      <c r="F2906" s="3"/>
      <c r="H2906" s="14"/>
      <c r="J2906" s="14"/>
      <c r="K2906" s="37"/>
      <c r="L2906" s="38"/>
      <c r="M2906" s="20"/>
    </row>
    <row r="2907" spans="1:13">
      <c r="A2907" s="13" t="s">
        <v>71</v>
      </c>
      <c r="H2907" s="14"/>
      <c r="J2907" s="14"/>
      <c r="K2907" s="88">
        <v>2.91</v>
      </c>
      <c r="L2907" s="89"/>
      <c r="M2907" s="47">
        <f>K2907*12*I2856</f>
        <v>43918.884000000005</v>
      </c>
    </row>
    <row r="2908" spans="1:13">
      <c r="A2908" s="13" t="s">
        <v>72</v>
      </c>
      <c r="H2908" s="14"/>
      <c r="J2908" s="14"/>
      <c r="L2908" s="14"/>
      <c r="M2908" s="20"/>
    </row>
    <row r="2909" spans="1:13">
      <c r="A2909" s="13" t="s">
        <v>73</v>
      </c>
      <c r="H2909" s="14"/>
      <c r="J2909" s="14"/>
      <c r="L2909" s="14"/>
      <c r="M2909" s="20"/>
    </row>
    <row r="2910" spans="1:13">
      <c r="A2910" s="15" t="s">
        <v>74</v>
      </c>
      <c r="B2910" s="9"/>
      <c r="C2910" s="9"/>
      <c r="D2910" s="9"/>
      <c r="E2910" s="9"/>
      <c r="F2910" s="9"/>
      <c r="G2910" s="9"/>
      <c r="H2910" s="16"/>
      <c r="I2910" s="9"/>
      <c r="J2910" s="16"/>
      <c r="K2910" s="9"/>
      <c r="L2910" s="16"/>
      <c r="M2910" s="22"/>
    </row>
    <row r="2911" spans="1:13">
      <c r="A2911" s="70" t="s">
        <v>66</v>
      </c>
      <c r="B2911" s="71"/>
      <c r="C2911" s="71"/>
      <c r="D2911" s="71"/>
      <c r="E2911" s="71"/>
      <c r="F2911" s="71"/>
      <c r="G2911" s="71"/>
      <c r="H2911" s="72"/>
      <c r="J2911" s="25"/>
      <c r="K2911" s="68">
        <f>K2862+K2869+K2875+K2878+K2879+K2901+K2893+K2907+K2872</f>
        <v>16.39</v>
      </c>
      <c r="L2911" s="69"/>
      <c r="M2911" s="22">
        <f>M2856+M2872+M2875+M2878+M2879+M2893+M2901+M2907</f>
        <v>247364.43599999999</v>
      </c>
    </row>
    <row r="2912" spans="1:13">
      <c r="A2912" s="70" t="s">
        <v>4</v>
      </c>
      <c r="B2912" s="71"/>
      <c r="C2912" s="71"/>
      <c r="D2912" s="71"/>
      <c r="E2912" s="71"/>
      <c r="F2912" s="71"/>
      <c r="G2912" s="71"/>
      <c r="H2912" s="72"/>
      <c r="I2912" s="11"/>
      <c r="J2912" s="24"/>
      <c r="K2912" s="90">
        <v>14.79</v>
      </c>
      <c r="L2912" s="91"/>
      <c r="M2912" s="22">
        <f>K2912*12*I2856</f>
        <v>223216.59599999999</v>
      </c>
    </row>
    <row r="2913" spans="1:13" ht="15.75">
      <c r="A2913" s="65" t="s">
        <v>77</v>
      </c>
      <c r="B2913" s="66"/>
      <c r="C2913" s="66"/>
      <c r="D2913" s="66"/>
      <c r="E2913" s="66"/>
      <c r="F2913" s="66"/>
      <c r="G2913" s="66"/>
      <c r="H2913" s="67"/>
      <c r="I2913" s="11"/>
      <c r="J2913" s="23"/>
      <c r="K2913" s="68">
        <v>3.15</v>
      </c>
      <c r="L2913" s="69"/>
      <c r="M2913" s="22">
        <f>K2913*12*I2856</f>
        <v>47541.06</v>
      </c>
    </row>
    <row r="2914" spans="1:13" ht="15.75">
      <c r="A2914" s="65" t="s">
        <v>78</v>
      </c>
      <c r="B2914" s="66"/>
      <c r="C2914" s="66"/>
      <c r="D2914" s="66"/>
      <c r="E2914" s="66"/>
      <c r="F2914" s="66"/>
      <c r="G2914" s="66"/>
      <c r="H2914" s="67"/>
      <c r="I2914" s="11"/>
      <c r="J2914" s="23"/>
      <c r="K2914" s="68">
        <v>0.99</v>
      </c>
      <c r="L2914" s="69"/>
      <c r="M2914" s="22">
        <f>K2914*12*I2856</f>
        <v>14941.475999999999</v>
      </c>
    </row>
    <row r="2915" spans="1:13">
      <c r="A2915" s="70" t="s">
        <v>2</v>
      </c>
      <c r="B2915" s="71"/>
      <c r="C2915" s="71"/>
      <c r="D2915" s="71"/>
      <c r="E2915" s="71"/>
      <c r="F2915" s="71"/>
      <c r="G2915" s="71"/>
      <c r="H2915" s="72"/>
      <c r="I2915" s="11"/>
      <c r="J2915" s="23"/>
      <c r="K2915" s="73">
        <v>1.29</v>
      </c>
      <c r="L2915" s="74"/>
      <c r="M2915" s="22">
        <f>K2915*12*I2856</f>
        <v>19469.196</v>
      </c>
    </row>
    <row r="2916" spans="1:13">
      <c r="A2916" s="70" t="s">
        <v>75</v>
      </c>
      <c r="B2916" s="71"/>
      <c r="C2916" s="71"/>
      <c r="D2916" s="71"/>
      <c r="E2916" s="71"/>
      <c r="F2916" s="71"/>
      <c r="G2916" s="71"/>
      <c r="H2916" s="72"/>
      <c r="I2916" s="11"/>
      <c r="J2916" s="24"/>
      <c r="K2916" s="68">
        <f>K2911+K2913+K2914+K2915+K2912</f>
        <v>36.61</v>
      </c>
      <c r="L2916" s="69"/>
      <c r="M2916" s="22">
        <f>M2911+M2912+M2913+M2914+M2915</f>
        <v>552532.76399999997</v>
      </c>
    </row>
    <row r="2918" spans="1:13">
      <c r="A2918" s="101" t="s">
        <v>7</v>
      </c>
      <c r="B2918" s="101"/>
      <c r="C2918" s="101"/>
      <c r="D2918" s="101"/>
      <c r="E2918" s="101"/>
      <c r="F2918" s="101"/>
      <c r="G2918" s="101"/>
      <c r="H2918" s="101"/>
      <c r="I2918" s="101"/>
      <c r="J2918" s="101"/>
      <c r="K2918" s="101"/>
      <c r="L2918" s="101"/>
    </row>
    <row r="2919" spans="1:13">
      <c r="A2919" s="102" t="s">
        <v>76</v>
      </c>
      <c r="B2919" s="102"/>
      <c r="C2919" s="102"/>
      <c r="D2919" s="102"/>
      <c r="E2919" s="102"/>
      <c r="F2919" s="102"/>
      <c r="G2919" s="102"/>
      <c r="H2919" s="102"/>
      <c r="I2919" s="102"/>
      <c r="J2919" s="102"/>
      <c r="K2919" s="102"/>
      <c r="L2919" s="102"/>
      <c r="M2919" s="102"/>
    </row>
    <row r="2920" spans="1:13">
      <c r="A2920" s="103" t="s">
        <v>134</v>
      </c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</row>
    <row r="2921" spans="1:13">
      <c r="A2921" s="17"/>
      <c r="B2921" s="19"/>
      <c r="C2921" s="19" t="s">
        <v>8</v>
      </c>
      <c r="D2921" s="19"/>
      <c r="E2921" s="19"/>
      <c r="F2921" s="19"/>
      <c r="G2921" s="19"/>
      <c r="H2921" s="18"/>
      <c r="I2921" s="19" t="s">
        <v>9</v>
      </c>
      <c r="J2921" s="18"/>
      <c r="K2921" s="39" t="s">
        <v>10</v>
      </c>
      <c r="L2921" s="40"/>
      <c r="M2921" s="21"/>
    </row>
    <row r="2922" spans="1:13">
      <c r="A2922" s="13"/>
      <c r="B2922" s="2"/>
      <c r="C2922" s="2"/>
      <c r="D2922" s="2"/>
      <c r="E2922" s="2"/>
      <c r="F2922" s="2"/>
      <c r="G2922" s="2"/>
      <c r="H2922" s="14"/>
      <c r="I2922" s="2"/>
      <c r="J2922" s="14"/>
      <c r="K2922" s="26" t="s">
        <v>11</v>
      </c>
      <c r="L2922" s="27"/>
      <c r="M2922" s="45" t="s">
        <v>1</v>
      </c>
    </row>
    <row r="2923" spans="1:13">
      <c r="A2923" s="15"/>
      <c r="B2923" s="9"/>
      <c r="C2923" s="9"/>
      <c r="D2923" s="9"/>
      <c r="E2923" s="9"/>
      <c r="F2923" s="9"/>
      <c r="G2923" s="9"/>
      <c r="H2923" s="16"/>
      <c r="I2923" s="104" t="s">
        <v>87</v>
      </c>
      <c r="J2923" s="105"/>
      <c r="K2923" s="9" t="s">
        <v>12</v>
      </c>
      <c r="L2923" s="16"/>
      <c r="M2923" s="46" t="s">
        <v>86</v>
      </c>
    </row>
    <row r="2924" spans="1:13">
      <c r="A2924" s="70" t="s">
        <v>80</v>
      </c>
      <c r="B2924" s="71"/>
      <c r="C2924" s="71"/>
      <c r="D2924" s="71"/>
      <c r="E2924" s="71"/>
      <c r="F2924" s="71"/>
      <c r="G2924" s="71"/>
      <c r="H2924" s="72"/>
      <c r="I2924" s="106">
        <v>1215.0999999999999</v>
      </c>
      <c r="J2924" s="107"/>
      <c r="K2924" s="108">
        <f>K2930+K2937</f>
        <v>7.5</v>
      </c>
      <c r="L2924" s="109"/>
      <c r="M2924" s="22">
        <f>M2930+M2937</f>
        <v>109358.99999999999</v>
      </c>
    </row>
    <row r="2925" spans="1:13">
      <c r="A2925" s="28" t="s">
        <v>13</v>
      </c>
      <c r="F2925" s="2"/>
      <c r="H2925" s="14"/>
      <c r="J2925" s="14"/>
      <c r="L2925" s="14"/>
      <c r="M2925" s="20"/>
    </row>
    <row r="2926" spans="1:13">
      <c r="A2926" s="28" t="s">
        <v>14</v>
      </c>
      <c r="F2926" s="2"/>
      <c r="H2926" s="14"/>
      <c r="J2926" s="14"/>
      <c r="L2926" s="14"/>
      <c r="M2926" s="20"/>
    </row>
    <row r="2927" spans="1:13">
      <c r="A2927" s="29" t="s">
        <v>15</v>
      </c>
      <c r="B2927" s="4"/>
      <c r="C2927" s="4"/>
      <c r="D2927" s="4"/>
      <c r="E2927" s="4"/>
      <c r="F2927" s="6"/>
      <c r="G2927" s="4"/>
      <c r="H2927" s="30"/>
      <c r="J2927" s="14"/>
      <c r="L2927" s="14"/>
      <c r="M2927" s="20"/>
    </row>
    <row r="2928" spans="1:13">
      <c r="A2928" s="29" t="s">
        <v>16</v>
      </c>
      <c r="B2928" s="4"/>
      <c r="C2928" s="4"/>
      <c r="D2928" s="4"/>
      <c r="E2928" s="4"/>
      <c r="F2928" s="6"/>
      <c r="G2928" s="4"/>
      <c r="H2928" s="30"/>
      <c r="J2928" s="14"/>
      <c r="L2928" s="14"/>
      <c r="M2928" s="20"/>
    </row>
    <row r="2929" spans="1:13">
      <c r="A2929" s="29" t="s">
        <v>17</v>
      </c>
      <c r="B2929" s="4"/>
      <c r="C2929" s="4"/>
      <c r="D2929" s="4"/>
      <c r="E2929" s="4"/>
      <c r="F2929" s="6"/>
      <c r="G2929" s="4"/>
      <c r="H2929" s="30"/>
      <c r="J2929" s="14"/>
      <c r="L2929" s="14"/>
      <c r="M2929" s="20"/>
    </row>
    <row r="2930" spans="1:13">
      <c r="A2930" s="29" t="s">
        <v>18</v>
      </c>
      <c r="B2930" s="4"/>
      <c r="C2930" s="4"/>
      <c r="D2930" s="4"/>
      <c r="E2930" s="4"/>
      <c r="F2930" s="6"/>
      <c r="G2930" s="4"/>
      <c r="H2930" s="30"/>
      <c r="J2930" s="14"/>
      <c r="K2930" s="95">
        <v>4.12</v>
      </c>
      <c r="L2930" s="96"/>
      <c r="M2930" s="20">
        <f>K2930*I2924*12</f>
        <v>60074.543999999994</v>
      </c>
    </row>
    <row r="2931" spans="1:13">
      <c r="A2931" s="29" t="s">
        <v>19</v>
      </c>
      <c r="B2931" s="4"/>
      <c r="C2931" s="4"/>
      <c r="D2931" s="4"/>
      <c r="E2931" s="4"/>
      <c r="F2931" s="6"/>
      <c r="G2931" s="4"/>
      <c r="H2931" s="30"/>
      <c r="J2931" s="14"/>
      <c r="L2931" s="14"/>
      <c r="M2931" s="20"/>
    </row>
    <row r="2932" spans="1:13">
      <c r="A2932" s="29" t="s">
        <v>20</v>
      </c>
      <c r="B2932" s="4"/>
      <c r="C2932" s="4"/>
      <c r="D2932" s="4"/>
      <c r="E2932" s="4"/>
      <c r="F2932" s="6"/>
      <c r="G2932" s="4"/>
      <c r="H2932" s="30"/>
      <c r="J2932" s="14"/>
      <c r="L2932" s="14"/>
      <c r="M2932" s="20"/>
    </row>
    <row r="2933" spans="1:13">
      <c r="A2933" s="29" t="s">
        <v>21</v>
      </c>
      <c r="B2933" s="4"/>
      <c r="C2933" s="4"/>
      <c r="D2933" s="4"/>
      <c r="E2933" s="4"/>
      <c r="F2933" s="6"/>
      <c r="G2933" s="4"/>
      <c r="H2933" s="30"/>
      <c r="J2933" s="14"/>
      <c r="L2933" s="14"/>
      <c r="M2933" s="20"/>
    </row>
    <row r="2934" spans="1:13">
      <c r="A2934" s="28" t="s">
        <v>22</v>
      </c>
      <c r="B2934" s="4"/>
      <c r="C2934" s="4"/>
      <c r="D2934" s="4"/>
      <c r="E2934" s="4"/>
      <c r="F2934" s="6"/>
      <c r="G2934" s="4"/>
      <c r="H2934" s="30"/>
      <c r="J2934" s="14"/>
      <c r="L2934" s="14"/>
      <c r="M2934" s="20"/>
    </row>
    <row r="2935" spans="1:13">
      <c r="A2935" s="29" t="s">
        <v>23</v>
      </c>
      <c r="B2935" s="4"/>
      <c r="C2935" s="4"/>
      <c r="D2935" s="4"/>
      <c r="E2935" s="4"/>
      <c r="F2935" s="6"/>
      <c r="G2935" s="4"/>
      <c r="H2935" s="30"/>
      <c r="J2935" s="14"/>
      <c r="L2935" s="14"/>
      <c r="M2935" s="20"/>
    </row>
    <row r="2936" spans="1:13">
      <c r="A2936" s="29" t="s">
        <v>24</v>
      </c>
      <c r="B2936" s="4"/>
      <c r="C2936" s="4"/>
      <c r="D2936" s="4"/>
      <c r="E2936" s="4"/>
      <c r="F2936" s="6"/>
      <c r="G2936" s="4"/>
      <c r="H2936" s="30"/>
      <c r="J2936" s="14"/>
      <c r="L2936" s="14"/>
      <c r="M2936" s="20"/>
    </row>
    <row r="2937" spans="1:13">
      <c r="A2937" s="29" t="s">
        <v>25</v>
      </c>
      <c r="B2937" s="4"/>
      <c r="C2937" s="4"/>
      <c r="D2937" s="4"/>
      <c r="E2937" s="4"/>
      <c r="F2937" s="6"/>
      <c r="G2937" s="4"/>
      <c r="H2937" s="30"/>
      <c r="J2937" s="14"/>
      <c r="K2937" s="95">
        <v>3.38</v>
      </c>
      <c r="L2937" s="96"/>
      <c r="M2937" s="20">
        <f>K2937*I2924*12</f>
        <v>49284.455999999991</v>
      </c>
    </row>
    <row r="2938" spans="1:13">
      <c r="A2938" s="29" t="s">
        <v>26</v>
      </c>
      <c r="B2938" s="4"/>
      <c r="C2938" s="4"/>
      <c r="D2938" s="4"/>
      <c r="E2938" s="4"/>
      <c r="F2938" s="6"/>
      <c r="G2938" s="4"/>
      <c r="H2938" s="30"/>
      <c r="J2938" s="14"/>
      <c r="L2938" s="14"/>
      <c r="M2938" s="20"/>
    </row>
    <row r="2939" spans="1:13">
      <c r="A2939" s="31" t="s">
        <v>27</v>
      </c>
      <c r="B2939" s="10"/>
      <c r="C2939" s="10"/>
      <c r="D2939" s="10"/>
      <c r="E2939" s="10"/>
      <c r="F2939" s="10"/>
      <c r="G2939" s="10"/>
      <c r="H2939" s="32"/>
      <c r="I2939" s="9"/>
      <c r="J2939" s="16"/>
      <c r="K2939" s="9"/>
      <c r="L2939" s="16"/>
      <c r="M2939" s="22"/>
    </row>
    <row r="2940" spans="1:13" ht="15.75">
      <c r="A2940" s="65" t="s">
        <v>81</v>
      </c>
      <c r="B2940" s="66"/>
      <c r="C2940" s="66"/>
      <c r="D2940" s="66"/>
      <c r="E2940" s="66"/>
      <c r="F2940" s="66"/>
      <c r="G2940" s="66"/>
      <c r="H2940" s="67"/>
      <c r="I2940" s="11"/>
      <c r="J2940" s="23"/>
      <c r="K2940" s="63">
        <v>2.2400000000000002</v>
      </c>
      <c r="L2940" s="64"/>
      <c r="M2940" s="12">
        <f>K2940*12*I2924</f>
        <v>32661.887999999999</v>
      </c>
    </row>
    <row r="2941" spans="1:13">
      <c r="A2941" s="110" t="s">
        <v>82</v>
      </c>
      <c r="B2941" s="111"/>
      <c r="C2941" s="111"/>
      <c r="D2941" s="111"/>
      <c r="E2941" s="111"/>
      <c r="F2941" s="111"/>
      <c r="G2941" s="111"/>
      <c r="H2941" s="112"/>
      <c r="I2941" s="2" t="s">
        <v>28</v>
      </c>
      <c r="J2941" s="14"/>
      <c r="K2941" s="2"/>
      <c r="L2941" s="14"/>
      <c r="M2941" s="20"/>
    </row>
    <row r="2942" spans="1:13">
      <c r="A2942" s="13"/>
      <c r="B2942" s="2"/>
      <c r="C2942" s="2"/>
      <c r="D2942" s="2"/>
      <c r="E2942" s="2"/>
      <c r="F2942" s="2"/>
      <c r="G2942" s="2"/>
      <c r="H2942" s="14"/>
      <c r="I2942" s="2" t="s">
        <v>29</v>
      </c>
      <c r="J2942" s="14"/>
      <c r="K2942" s="2"/>
      <c r="L2942" s="14"/>
      <c r="M2942" s="20"/>
    </row>
    <row r="2943" spans="1:13">
      <c r="A2943" s="13"/>
      <c r="B2943" s="2"/>
      <c r="C2943" s="2"/>
      <c r="D2943" s="2"/>
      <c r="E2943" s="2"/>
      <c r="F2943" s="2"/>
      <c r="G2943" s="2"/>
      <c r="H2943" s="14"/>
      <c r="I2943" s="2" t="s">
        <v>30</v>
      </c>
      <c r="J2943" s="14"/>
      <c r="K2943" s="88">
        <v>1.1200000000000001</v>
      </c>
      <c r="L2943" s="89"/>
      <c r="M2943" s="20">
        <f>K2943*12*I2924</f>
        <v>16330.944</v>
      </c>
    </row>
    <row r="2944" spans="1:13">
      <c r="A2944" s="13"/>
      <c r="B2944" s="2"/>
      <c r="C2944" s="2"/>
      <c r="D2944" s="2"/>
      <c r="E2944" s="2"/>
      <c r="F2944" s="2"/>
      <c r="G2944" s="2"/>
      <c r="H2944" s="14"/>
      <c r="I2944" s="2" t="s">
        <v>31</v>
      </c>
      <c r="J2944" s="14"/>
      <c r="K2944" s="2"/>
      <c r="L2944" s="14"/>
      <c r="M2944" s="20"/>
    </row>
    <row r="2945" spans="1:13">
      <c r="A2945" s="15"/>
      <c r="B2945" s="9"/>
      <c r="C2945" s="9"/>
      <c r="D2945" s="9"/>
      <c r="E2945" s="9"/>
      <c r="F2945" s="9"/>
      <c r="G2945" s="9"/>
      <c r="H2945" s="16"/>
      <c r="I2945" s="9" t="s">
        <v>32</v>
      </c>
      <c r="J2945" s="16"/>
      <c r="K2945" s="9"/>
      <c r="L2945" s="16"/>
      <c r="M2945" s="22"/>
    </row>
    <row r="2946" spans="1:13">
      <c r="A2946" s="70" t="s">
        <v>5</v>
      </c>
      <c r="B2946" s="71"/>
      <c r="C2946" s="71"/>
      <c r="D2946" s="71"/>
      <c r="E2946" s="71"/>
      <c r="F2946" s="71"/>
      <c r="G2946" s="71"/>
      <c r="H2946" s="72"/>
      <c r="I2946" s="41" t="s">
        <v>33</v>
      </c>
      <c r="J2946" s="23"/>
      <c r="K2946" s="68">
        <v>0.35</v>
      </c>
      <c r="L2946" s="69"/>
      <c r="M2946" s="12">
        <f>K2946*12*I2924</f>
        <v>5103.4199999999992</v>
      </c>
    </row>
    <row r="2947" spans="1:13">
      <c r="A2947" s="113" t="s">
        <v>83</v>
      </c>
      <c r="B2947" s="114"/>
      <c r="C2947" s="114"/>
      <c r="D2947" s="114"/>
      <c r="E2947" s="114"/>
      <c r="F2947" s="114"/>
      <c r="G2947" s="114"/>
      <c r="H2947" s="115"/>
      <c r="I2947" s="43"/>
      <c r="J2947" s="14"/>
      <c r="K2947" s="116">
        <f>K2948+K2956</f>
        <v>1.59</v>
      </c>
      <c r="L2947" s="117"/>
      <c r="M2947" s="48">
        <f>M2948+M2956</f>
        <v>23184.107999999997</v>
      </c>
    </row>
    <row r="2948" spans="1:13">
      <c r="A2948" s="92" t="s">
        <v>34</v>
      </c>
      <c r="B2948" s="93"/>
      <c r="C2948" s="93"/>
      <c r="D2948" s="93"/>
      <c r="E2948" s="93"/>
      <c r="F2948" s="93"/>
      <c r="G2948" s="93"/>
      <c r="H2948" s="94"/>
      <c r="J2948" s="14"/>
      <c r="K2948" s="88">
        <f>K2949+K2950+K2951+K2953+K2955</f>
        <v>0.93</v>
      </c>
      <c r="L2948" s="89"/>
      <c r="M2948" s="47">
        <f>M2949+M2950+M2951+M2953+M2955</f>
        <v>13560.515999999998</v>
      </c>
    </row>
    <row r="2949" spans="1:13">
      <c r="A2949" s="13" t="s">
        <v>35</v>
      </c>
      <c r="H2949" s="14"/>
      <c r="I2949" t="s">
        <v>36</v>
      </c>
      <c r="J2949" s="14"/>
      <c r="K2949" s="95">
        <v>0.33</v>
      </c>
      <c r="L2949" s="96"/>
      <c r="M2949" s="20">
        <f>K2949*12*I2924</f>
        <v>4811.7959999999994</v>
      </c>
    </row>
    <row r="2950" spans="1:13">
      <c r="A2950" s="13" t="s">
        <v>37</v>
      </c>
      <c r="H2950" s="14"/>
      <c r="I2950" t="s">
        <v>38</v>
      </c>
      <c r="J2950" s="14"/>
      <c r="K2950" s="95">
        <v>0.15</v>
      </c>
      <c r="L2950" s="96"/>
      <c r="M2950" s="20">
        <f>K2950*12*I2924</f>
        <v>2187.1799999999998</v>
      </c>
    </row>
    <row r="2951" spans="1:13">
      <c r="A2951" s="13" t="s">
        <v>39</v>
      </c>
      <c r="H2951" s="14"/>
      <c r="I2951" t="s">
        <v>40</v>
      </c>
      <c r="J2951" s="14"/>
      <c r="K2951" s="95">
        <v>7.0000000000000007E-2</v>
      </c>
      <c r="L2951" s="96"/>
      <c r="M2951" s="20">
        <f>K2951*12*I2924</f>
        <v>1020.684</v>
      </c>
    </row>
    <row r="2952" spans="1:13">
      <c r="A2952" s="13" t="s">
        <v>41</v>
      </c>
      <c r="H2952" s="14"/>
      <c r="J2952" s="14"/>
      <c r="L2952" s="14"/>
      <c r="M2952" s="20"/>
    </row>
    <row r="2953" spans="1:13">
      <c r="A2953" s="13" t="s">
        <v>42</v>
      </c>
      <c r="H2953" s="14"/>
      <c r="I2953" t="s">
        <v>43</v>
      </c>
      <c r="J2953" s="14"/>
      <c r="K2953" s="95">
        <v>0.35</v>
      </c>
      <c r="L2953" s="96"/>
      <c r="M2953" s="20">
        <f>K2953*12*I2924</f>
        <v>5103.4199999999992</v>
      </c>
    </row>
    <row r="2954" spans="1:13">
      <c r="A2954" s="13" t="s">
        <v>44</v>
      </c>
      <c r="H2954" s="14"/>
      <c r="I2954" t="s">
        <v>45</v>
      </c>
      <c r="J2954" s="14"/>
      <c r="L2954" s="14"/>
      <c r="M2954" s="20"/>
    </row>
    <row r="2955" spans="1:13">
      <c r="A2955" s="13" t="s">
        <v>46</v>
      </c>
      <c r="H2955" s="14"/>
      <c r="I2955" t="s">
        <v>47</v>
      </c>
      <c r="J2955" s="14"/>
      <c r="K2955" s="95">
        <v>0.03</v>
      </c>
      <c r="L2955" s="96"/>
      <c r="M2955" s="20">
        <f>K2955*12*I2924</f>
        <v>437.43599999999998</v>
      </c>
    </row>
    <row r="2956" spans="1:13">
      <c r="A2956" s="92" t="s">
        <v>48</v>
      </c>
      <c r="B2956" s="93"/>
      <c r="C2956" s="93"/>
      <c r="D2956" s="93"/>
      <c r="E2956" s="93"/>
      <c r="F2956" s="93"/>
      <c r="G2956" s="93"/>
      <c r="H2956" s="94"/>
      <c r="J2956" s="14"/>
      <c r="K2956" s="88">
        <f>K2957+K2958+K2959+K2960</f>
        <v>0.66</v>
      </c>
      <c r="L2956" s="89"/>
      <c r="M2956" s="47">
        <f>M2957+M2958+M2959+M2960</f>
        <v>9623.5919999999987</v>
      </c>
    </row>
    <row r="2957" spans="1:13">
      <c r="A2957" s="13" t="s">
        <v>49</v>
      </c>
      <c r="H2957" s="14"/>
      <c r="I2957" t="s">
        <v>40</v>
      </c>
      <c r="J2957" s="14"/>
      <c r="K2957" s="95">
        <v>0.19</v>
      </c>
      <c r="L2957" s="96"/>
      <c r="M2957" s="20">
        <f>K2957*12*I2924</f>
        <v>2770.4279999999999</v>
      </c>
    </row>
    <row r="2958" spans="1:13">
      <c r="A2958" s="13" t="s">
        <v>50</v>
      </c>
      <c r="H2958" s="14"/>
      <c r="I2958" t="s">
        <v>51</v>
      </c>
      <c r="J2958" s="14"/>
      <c r="K2958" s="95">
        <v>0.05</v>
      </c>
      <c r="L2958" s="96"/>
      <c r="M2958" s="20">
        <f>K2958*12*I2924</f>
        <v>729.06000000000006</v>
      </c>
    </row>
    <row r="2959" spans="1:13">
      <c r="A2959" s="13" t="s">
        <v>52</v>
      </c>
      <c r="H2959" s="14"/>
      <c r="I2959" t="s">
        <v>36</v>
      </c>
      <c r="J2959" s="14"/>
      <c r="K2959" s="95">
        <v>0.39</v>
      </c>
      <c r="L2959" s="96"/>
      <c r="M2959" s="20">
        <f>K2959*12*I2924</f>
        <v>5686.6679999999997</v>
      </c>
    </row>
    <row r="2960" spans="1:13">
      <c r="A2960" s="13" t="s">
        <v>53</v>
      </c>
      <c r="H2960" s="14"/>
      <c r="I2960" t="s">
        <v>40</v>
      </c>
      <c r="J2960" s="14"/>
      <c r="K2960" s="97">
        <v>0.03</v>
      </c>
      <c r="L2960" s="98"/>
      <c r="M2960" s="22">
        <f>K2960*12*I2924</f>
        <v>437.43599999999998</v>
      </c>
    </row>
    <row r="2961" spans="1:13" ht="15.75">
      <c r="A2961" s="65" t="s">
        <v>84</v>
      </c>
      <c r="B2961" s="66"/>
      <c r="C2961" s="66"/>
      <c r="D2961" s="66"/>
      <c r="E2961" s="66"/>
      <c r="F2961" s="66"/>
      <c r="G2961" s="66"/>
      <c r="H2961" s="67"/>
      <c r="I2961" s="11"/>
      <c r="J2961" s="23"/>
      <c r="K2961" s="68">
        <f>K2962+K2963+K2965+K2967+K2968</f>
        <v>0.53</v>
      </c>
      <c r="L2961" s="69"/>
      <c r="M2961" s="49">
        <f>M2962+M2963+M2965+M2967+M2968</f>
        <v>7728.0359999999982</v>
      </c>
    </row>
    <row r="2962" spans="1:13">
      <c r="A2962" s="33" t="s">
        <v>54</v>
      </c>
      <c r="B2962" s="7"/>
      <c r="C2962" s="1"/>
      <c r="D2962" s="1"/>
      <c r="E2962" s="1"/>
      <c r="F2962" s="1"/>
      <c r="G2962" s="1"/>
      <c r="H2962" s="14"/>
      <c r="I2962" s="75" t="s">
        <v>55</v>
      </c>
      <c r="J2962" s="76"/>
      <c r="K2962" s="99">
        <v>0.37</v>
      </c>
      <c r="L2962" s="100"/>
      <c r="M2962" s="20">
        <f>K2962*12*I2924</f>
        <v>5395.043999999999</v>
      </c>
    </row>
    <row r="2963" spans="1:13">
      <c r="A2963" s="33" t="s">
        <v>56</v>
      </c>
      <c r="B2963" s="7"/>
      <c r="C2963" s="1"/>
      <c r="D2963" s="1"/>
      <c r="E2963" s="1"/>
      <c r="F2963" s="1"/>
      <c r="G2963" s="1"/>
      <c r="H2963" s="14"/>
      <c r="I2963" s="75" t="s">
        <v>57</v>
      </c>
      <c r="J2963" s="76"/>
      <c r="K2963" s="77">
        <v>0.06</v>
      </c>
      <c r="L2963" s="78"/>
      <c r="M2963" s="20">
        <f>K2963*12*I2924</f>
        <v>874.87199999999996</v>
      </c>
    </row>
    <row r="2964" spans="1:13">
      <c r="A2964" s="33" t="s">
        <v>58</v>
      </c>
      <c r="B2964" s="7"/>
      <c r="C2964" s="1"/>
      <c r="D2964" s="1"/>
      <c r="E2964" s="1"/>
      <c r="F2964" s="1"/>
      <c r="G2964" s="1"/>
      <c r="H2964" s="14"/>
      <c r="I2964" s="36"/>
      <c r="J2964" s="27"/>
      <c r="K2964" s="34"/>
      <c r="L2964" s="55"/>
      <c r="M2964" s="20"/>
    </row>
    <row r="2965" spans="1:13">
      <c r="A2965" s="33" t="s">
        <v>59</v>
      </c>
      <c r="B2965" s="7"/>
      <c r="C2965" s="1"/>
      <c r="D2965" s="1"/>
      <c r="E2965" s="1"/>
      <c r="F2965" s="1"/>
      <c r="G2965" s="1"/>
      <c r="H2965" s="14"/>
      <c r="I2965" s="75" t="s">
        <v>60</v>
      </c>
      <c r="J2965" s="76"/>
      <c r="K2965" s="77">
        <v>0.04</v>
      </c>
      <c r="L2965" s="78"/>
      <c r="M2965" s="20">
        <f>K2965*12*I2924</f>
        <v>583.24799999999993</v>
      </c>
    </row>
    <row r="2966" spans="1:13">
      <c r="A2966" s="33" t="s">
        <v>61</v>
      </c>
      <c r="B2966" s="7"/>
      <c r="C2966" s="1"/>
      <c r="D2966" s="1"/>
      <c r="E2966" s="1"/>
      <c r="F2966" s="1"/>
      <c r="G2966" s="1"/>
      <c r="H2966" s="14"/>
      <c r="I2966" s="36"/>
      <c r="J2966" s="27"/>
      <c r="K2966" s="34"/>
      <c r="L2966" s="55"/>
      <c r="M2966" s="20"/>
    </row>
    <row r="2967" spans="1:13">
      <c r="A2967" s="33" t="s">
        <v>62</v>
      </c>
      <c r="B2967" s="7"/>
      <c r="C2967" s="1"/>
      <c r="D2967" s="1"/>
      <c r="E2967" s="1"/>
      <c r="F2967" s="1"/>
      <c r="G2967" s="1"/>
      <c r="H2967" s="14"/>
      <c r="I2967" s="75" t="s">
        <v>63</v>
      </c>
      <c r="J2967" s="76"/>
      <c r="K2967" s="77">
        <v>0.03</v>
      </c>
      <c r="L2967" s="78"/>
      <c r="M2967" s="20">
        <f>K2967*12*I2924</f>
        <v>437.43599999999998</v>
      </c>
    </row>
    <row r="2968" spans="1:13">
      <c r="A2968" s="42" t="s">
        <v>64</v>
      </c>
      <c r="B2968" s="7"/>
      <c r="C2968" s="1"/>
      <c r="D2968" s="1"/>
      <c r="E2968" s="1"/>
      <c r="F2968" s="1"/>
      <c r="G2968" s="1"/>
      <c r="H2968" s="14"/>
      <c r="I2968" s="75" t="s">
        <v>63</v>
      </c>
      <c r="J2968" s="76"/>
      <c r="K2968" s="79">
        <v>0.03</v>
      </c>
      <c r="L2968" s="80"/>
      <c r="M2968" s="22">
        <f>K2968*12*I2924</f>
        <v>437.43599999999998</v>
      </c>
    </row>
    <row r="2969" spans="1:13" ht="15.75">
      <c r="A2969" s="65" t="s">
        <v>0</v>
      </c>
      <c r="B2969" s="66"/>
      <c r="C2969" s="66"/>
      <c r="D2969" s="66"/>
      <c r="E2969" s="66"/>
      <c r="F2969" s="66"/>
      <c r="G2969" s="66"/>
      <c r="H2969" s="67"/>
      <c r="I2969" s="11" t="s">
        <v>65</v>
      </c>
      <c r="J2969" s="23"/>
      <c r="K2969" s="81">
        <v>0.15</v>
      </c>
      <c r="L2969" s="82"/>
      <c r="M2969" s="49">
        <f>K2969*12*I2924</f>
        <v>2187.1799999999998</v>
      </c>
    </row>
    <row r="2970" spans="1:13" ht="15.75">
      <c r="A2970" s="83" t="s">
        <v>85</v>
      </c>
      <c r="B2970" s="84"/>
      <c r="C2970" s="84"/>
      <c r="D2970" s="84"/>
      <c r="E2970" s="84"/>
      <c r="F2970" s="84"/>
      <c r="G2970" s="84"/>
      <c r="H2970" s="85"/>
      <c r="J2970" s="14"/>
      <c r="K2970" s="86"/>
      <c r="L2970" s="87"/>
      <c r="M2970" s="20"/>
    </row>
    <row r="2971" spans="1:13">
      <c r="A2971" s="13" t="s">
        <v>67</v>
      </c>
      <c r="D2971" s="5"/>
      <c r="H2971" s="14"/>
      <c r="J2971" s="14"/>
      <c r="K2971" s="37"/>
      <c r="L2971" s="38"/>
      <c r="M2971" s="20"/>
    </row>
    <row r="2972" spans="1:13">
      <c r="A2972" s="13" t="s">
        <v>68</v>
      </c>
      <c r="D2972" s="5"/>
      <c r="H2972" s="14"/>
      <c r="J2972" s="14"/>
      <c r="K2972" s="37"/>
      <c r="L2972" s="38"/>
      <c r="M2972" s="20"/>
    </row>
    <row r="2973" spans="1:13">
      <c r="A2973" s="13" t="s">
        <v>69</v>
      </c>
      <c r="D2973" s="5"/>
      <c r="H2973" s="14"/>
      <c r="J2973" s="14"/>
      <c r="K2973" s="37"/>
      <c r="L2973" s="38"/>
      <c r="M2973" s="20"/>
    </row>
    <row r="2974" spans="1:13">
      <c r="A2974" s="13" t="s">
        <v>70</v>
      </c>
      <c r="D2974" s="5"/>
      <c r="F2974" s="3"/>
      <c r="H2974" s="14"/>
      <c r="J2974" s="14"/>
      <c r="K2974" s="37"/>
      <c r="L2974" s="38"/>
      <c r="M2974" s="20"/>
    </row>
    <row r="2975" spans="1:13">
      <c r="A2975" s="13" t="s">
        <v>71</v>
      </c>
      <c r="H2975" s="14"/>
      <c r="J2975" s="14"/>
      <c r="K2975" s="88">
        <v>2.91</v>
      </c>
      <c r="L2975" s="89"/>
      <c r="M2975" s="47">
        <f>K2975*12*I2924</f>
        <v>42431.292000000001</v>
      </c>
    </row>
    <row r="2976" spans="1:13">
      <c r="A2976" s="13" t="s">
        <v>72</v>
      </c>
      <c r="H2976" s="14"/>
      <c r="J2976" s="14"/>
      <c r="L2976" s="14"/>
      <c r="M2976" s="20"/>
    </row>
    <row r="2977" spans="1:13">
      <c r="A2977" s="13" t="s">
        <v>73</v>
      </c>
      <c r="H2977" s="14"/>
      <c r="J2977" s="14"/>
      <c r="L2977" s="14"/>
      <c r="M2977" s="20"/>
    </row>
    <row r="2978" spans="1:13">
      <c r="A2978" s="15" t="s">
        <v>74</v>
      </c>
      <c r="B2978" s="9"/>
      <c r="C2978" s="9"/>
      <c r="D2978" s="9"/>
      <c r="E2978" s="9"/>
      <c r="F2978" s="9"/>
      <c r="G2978" s="9"/>
      <c r="H2978" s="16"/>
      <c r="I2978" s="9"/>
      <c r="J2978" s="16"/>
      <c r="K2978" s="9"/>
      <c r="L2978" s="16"/>
      <c r="M2978" s="22"/>
    </row>
    <row r="2979" spans="1:13">
      <c r="A2979" s="70" t="s">
        <v>66</v>
      </c>
      <c r="B2979" s="71"/>
      <c r="C2979" s="71"/>
      <c r="D2979" s="71"/>
      <c r="E2979" s="71"/>
      <c r="F2979" s="71"/>
      <c r="G2979" s="71"/>
      <c r="H2979" s="72"/>
      <c r="J2979" s="25"/>
      <c r="K2979" s="68">
        <f>K2930+K2937+K2943+K2946+K2947+K2969+K2961+K2975+K2940</f>
        <v>16.39</v>
      </c>
      <c r="L2979" s="69"/>
      <c r="M2979" s="22">
        <f>M2924+M2940+M2943+M2946+M2947+M2961+M2969+M2975</f>
        <v>238985.86799999996</v>
      </c>
    </row>
    <row r="2980" spans="1:13">
      <c r="A2980" s="70" t="s">
        <v>4</v>
      </c>
      <c r="B2980" s="71"/>
      <c r="C2980" s="71"/>
      <c r="D2980" s="71"/>
      <c r="E2980" s="71"/>
      <c r="F2980" s="71"/>
      <c r="G2980" s="71"/>
      <c r="H2980" s="72"/>
      <c r="I2980" s="11"/>
      <c r="J2980" s="24"/>
      <c r="K2980" s="90">
        <v>9.0500000000000007</v>
      </c>
      <c r="L2980" s="91"/>
      <c r="M2980" s="22">
        <f>K2980*12*I2924</f>
        <v>131959.85999999999</v>
      </c>
    </row>
    <row r="2981" spans="1:13" ht="15.75">
      <c r="A2981" s="65" t="s">
        <v>77</v>
      </c>
      <c r="B2981" s="66"/>
      <c r="C2981" s="66"/>
      <c r="D2981" s="66"/>
      <c r="E2981" s="66"/>
      <c r="F2981" s="66"/>
      <c r="G2981" s="66"/>
      <c r="H2981" s="67"/>
      <c r="I2981" s="11"/>
      <c r="J2981" s="23"/>
      <c r="K2981" s="68">
        <v>3.15</v>
      </c>
      <c r="L2981" s="69"/>
      <c r="M2981" s="22">
        <f>K2981*12*I2924</f>
        <v>45930.779999999992</v>
      </c>
    </row>
    <row r="2982" spans="1:13" ht="15.75">
      <c r="A2982" s="65" t="s">
        <v>78</v>
      </c>
      <c r="B2982" s="66"/>
      <c r="C2982" s="66"/>
      <c r="D2982" s="66"/>
      <c r="E2982" s="66"/>
      <c r="F2982" s="66"/>
      <c r="G2982" s="66"/>
      <c r="H2982" s="67"/>
      <c r="I2982" s="11"/>
      <c r="J2982" s="23"/>
      <c r="K2982" s="68">
        <v>0.99</v>
      </c>
      <c r="L2982" s="69"/>
      <c r="M2982" s="22">
        <f>K2982*12*I2924</f>
        <v>14435.387999999997</v>
      </c>
    </row>
    <row r="2983" spans="1:13">
      <c r="A2983" s="70" t="s">
        <v>2</v>
      </c>
      <c r="B2983" s="71"/>
      <c r="C2983" s="71"/>
      <c r="D2983" s="71"/>
      <c r="E2983" s="71"/>
      <c r="F2983" s="71"/>
      <c r="G2983" s="71"/>
      <c r="H2983" s="72"/>
      <c r="I2983" s="11"/>
      <c r="J2983" s="23"/>
      <c r="K2983" s="73">
        <v>1.29</v>
      </c>
      <c r="L2983" s="74"/>
      <c r="M2983" s="22">
        <f>K2983*12*I2924</f>
        <v>18809.748</v>
      </c>
    </row>
    <row r="2984" spans="1:13">
      <c r="A2984" s="70" t="s">
        <v>75</v>
      </c>
      <c r="B2984" s="71"/>
      <c r="C2984" s="71"/>
      <c r="D2984" s="71"/>
      <c r="E2984" s="71"/>
      <c r="F2984" s="71"/>
      <c r="G2984" s="71"/>
      <c r="H2984" s="72"/>
      <c r="I2984" s="11"/>
      <c r="J2984" s="24"/>
      <c r="K2984" s="68">
        <f>K2979+K2981+K2982+K2983+K2980</f>
        <v>30.869999999999997</v>
      </c>
      <c r="L2984" s="69"/>
      <c r="M2984" s="22">
        <f>M2979+M2980+M2981+M2982+M2983</f>
        <v>450121.64399999991</v>
      </c>
    </row>
    <row r="2986" spans="1:13">
      <c r="A2986" s="101" t="s">
        <v>7</v>
      </c>
      <c r="B2986" s="101"/>
      <c r="C2986" s="101"/>
      <c r="D2986" s="101"/>
      <c r="E2986" s="101"/>
      <c r="F2986" s="101"/>
      <c r="G2986" s="101"/>
      <c r="H2986" s="101"/>
      <c r="I2986" s="101"/>
      <c r="J2986" s="101"/>
      <c r="K2986" s="101"/>
      <c r="L2986" s="101"/>
    </row>
    <row r="2987" spans="1:13">
      <c r="A2987" s="102" t="s">
        <v>76</v>
      </c>
      <c r="B2987" s="102"/>
      <c r="C2987" s="102"/>
      <c r="D2987" s="102"/>
      <c r="E2987" s="102"/>
      <c r="F2987" s="102"/>
      <c r="G2987" s="102"/>
      <c r="H2987" s="102"/>
      <c r="I2987" s="102"/>
      <c r="J2987" s="102"/>
      <c r="K2987" s="102"/>
      <c r="L2987" s="102"/>
      <c r="M2987" s="102"/>
    </row>
    <row r="2988" spans="1:13">
      <c r="A2988" s="103" t="s">
        <v>135</v>
      </c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</row>
    <row r="2989" spans="1:13">
      <c r="A2989" s="17"/>
      <c r="B2989" s="19"/>
      <c r="C2989" s="19" t="s">
        <v>8</v>
      </c>
      <c r="D2989" s="19"/>
      <c r="E2989" s="19"/>
      <c r="F2989" s="19"/>
      <c r="G2989" s="19"/>
      <c r="H2989" s="18"/>
      <c r="I2989" s="19" t="s">
        <v>9</v>
      </c>
      <c r="J2989" s="18"/>
      <c r="K2989" s="39" t="s">
        <v>10</v>
      </c>
      <c r="L2989" s="40"/>
      <c r="M2989" s="21"/>
    </row>
    <row r="2990" spans="1:13">
      <c r="A2990" s="13"/>
      <c r="B2990" s="2"/>
      <c r="C2990" s="2"/>
      <c r="D2990" s="2"/>
      <c r="E2990" s="2"/>
      <c r="F2990" s="2"/>
      <c r="G2990" s="2"/>
      <c r="H2990" s="14"/>
      <c r="I2990" s="2"/>
      <c r="J2990" s="14"/>
      <c r="K2990" s="26" t="s">
        <v>11</v>
      </c>
      <c r="L2990" s="27"/>
      <c r="M2990" s="45" t="s">
        <v>1</v>
      </c>
    </row>
    <row r="2991" spans="1:13">
      <c r="A2991" s="15"/>
      <c r="B2991" s="9"/>
      <c r="C2991" s="9"/>
      <c r="D2991" s="9"/>
      <c r="E2991" s="9"/>
      <c r="F2991" s="9"/>
      <c r="G2991" s="9"/>
      <c r="H2991" s="16"/>
      <c r="I2991" s="104" t="s">
        <v>87</v>
      </c>
      <c r="J2991" s="105"/>
      <c r="K2991" s="9" t="s">
        <v>12</v>
      </c>
      <c r="L2991" s="16"/>
      <c r="M2991" s="46" t="s">
        <v>86</v>
      </c>
    </row>
    <row r="2992" spans="1:13">
      <c r="A2992" s="70" t="s">
        <v>80</v>
      </c>
      <c r="B2992" s="71"/>
      <c r="C2992" s="71"/>
      <c r="D2992" s="71"/>
      <c r="E2992" s="71"/>
      <c r="F2992" s="71"/>
      <c r="G2992" s="71"/>
      <c r="H2992" s="72"/>
      <c r="I2992" s="106">
        <v>743.2</v>
      </c>
      <c r="J2992" s="107"/>
      <c r="K2992" s="108">
        <f>K2998+K3005</f>
        <v>7.5</v>
      </c>
      <c r="L2992" s="109"/>
      <c r="M2992" s="22">
        <f>M2998+M3005</f>
        <v>66888</v>
      </c>
    </row>
    <row r="2993" spans="1:13">
      <c r="A2993" s="28" t="s">
        <v>13</v>
      </c>
      <c r="F2993" s="2"/>
      <c r="H2993" s="14"/>
      <c r="J2993" s="14"/>
      <c r="L2993" s="14"/>
      <c r="M2993" s="20"/>
    </row>
    <row r="2994" spans="1:13">
      <c r="A2994" s="28" t="s">
        <v>14</v>
      </c>
      <c r="F2994" s="2"/>
      <c r="H2994" s="14"/>
      <c r="J2994" s="14"/>
      <c r="L2994" s="14"/>
      <c r="M2994" s="20"/>
    </row>
    <row r="2995" spans="1:13">
      <c r="A2995" s="29" t="s">
        <v>15</v>
      </c>
      <c r="B2995" s="4"/>
      <c r="C2995" s="4"/>
      <c r="D2995" s="4"/>
      <c r="E2995" s="4"/>
      <c r="F2995" s="6"/>
      <c r="G2995" s="4"/>
      <c r="H2995" s="30"/>
      <c r="J2995" s="14"/>
      <c r="L2995" s="14"/>
      <c r="M2995" s="20"/>
    </row>
    <row r="2996" spans="1:13">
      <c r="A2996" s="29" t="s">
        <v>16</v>
      </c>
      <c r="B2996" s="4"/>
      <c r="C2996" s="4"/>
      <c r="D2996" s="4"/>
      <c r="E2996" s="4"/>
      <c r="F2996" s="6"/>
      <c r="G2996" s="4"/>
      <c r="H2996" s="30"/>
      <c r="J2996" s="14"/>
      <c r="L2996" s="14"/>
      <c r="M2996" s="20"/>
    </row>
    <row r="2997" spans="1:13">
      <c r="A2997" s="29" t="s">
        <v>17</v>
      </c>
      <c r="B2997" s="4"/>
      <c r="C2997" s="4"/>
      <c r="D2997" s="4"/>
      <c r="E2997" s="4"/>
      <c r="F2997" s="6"/>
      <c r="G2997" s="4"/>
      <c r="H2997" s="30"/>
      <c r="J2997" s="14"/>
      <c r="L2997" s="14"/>
      <c r="M2997" s="20"/>
    </row>
    <row r="2998" spans="1:13">
      <c r="A2998" s="29" t="s">
        <v>18</v>
      </c>
      <c r="B2998" s="4"/>
      <c r="C2998" s="4"/>
      <c r="D2998" s="4"/>
      <c r="E2998" s="4"/>
      <c r="F2998" s="6"/>
      <c r="G2998" s="4"/>
      <c r="H2998" s="30"/>
      <c r="J2998" s="14"/>
      <c r="K2998" s="95">
        <v>4.12</v>
      </c>
      <c r="L2998" s="96"/>
      <c r="M2998" s="20">
        <f>K2998*I2992*12</f>
        <v>36743.808000000005</v>
      </c>
    </row>
    <row r="2999" spans="1:13">
      <c r="A2999" s="29" t="s">
        <v>19</v>
      </c>
      <c r="B2999" s="4"/>
      <c r="C2999" s="4"/>
      <c r="D2999" s="4"/>
      <c r="E2999" s="4"/>
      <c r="F2999" s="6"/>
      <c r="G2999" s="4"/>
      <c r="H2999" s="30"/>
      <c r="J2999" s="14"/>
      <c r="L2999" s="14"/>
      <c r="M2999" s="20"/>
    </row>
    <row r="3000" spans="1:13">
      <c r="A3000" s="29" t="s">
        <v>20</v>
      </c>
      <c r="B3000" s="4"/>
      <c r="C3000" s="4"/>
      <c r="D3000" s="4"/>
      <c r="E3000" s="4"/>
      <c r="F3000" s="6"/>
      <c r="G3000" s="4"/>
      <c r="H3000" s="30"/>
      <c r="J3000" s="14"/>
      <c r="L3000" s="14"/>
      <c r="M3000" s="20"/>
    </row>
    <row r="3001" spans="1:13">
      <c r="A3001" s="29" t="s">
        <v>21</v>
      </c>
      <c r="B3001" s="4"/>
      <c r="C3001" s="4"/>
      <c r="D3001" s="4"/>
      <c r="E3001" s="4"/>
      <c r="F3001" s="6"/>
      <c r="G3001" s="4"/>
      <c r="H3001" s="30"/>
      <c r="J3001" s="14"/>
      <c r="L3001" s="14"/>
      <c r="M3001" s="20"/>
    </row>
    <row r="3002" spans="1:13">
      <c r="A3002" s="28" t="s">
        <v>22</v>
      </c>
      <c r="B3002" s="4"/>
      <c r="C3002" s="4"/>
      <c r="D3002" s="4"/>
      <c r="E3002" s="4"/>
      <c r="F3002" s="6"/>
      <c r="G3002" s="4"/>
      <c r="H3002" s="30"/>
      <c r="J3002" s="14"/>
      <c r="L3002" s="14"/>
      <c r="M3002" s="20"/>
    </row>
    <row r="3003" spans="1:13">
      <c r="A3003" s="29" t="s">
        <v>23</v>
      </c>
      <c r="B3003" s="4"/>
      <c r="C3003" s="4"/>
      <c r="D3003" s="4"/>
      <c r="E3003" s="4"/>
      <c r="F3003" s="6"/>
      <c r="G3003" s="4"/>
      <c r="H3003" s="30"/>
      <c r="J3003" s="14"/>
      <c r="L3003" s="14"/>
      <c r="M3003" s="20"/>
    </row>
    <row r="3004" spans="1:13">
      <c r="A3004" s="29" t="s">
        <v>24</v>
      </c>
      <c r="B3004" s="4"/>
      <c r="C3004" s="4"/>
      <c r="D3004" s="4"/>
      <c r="E3004" s="4"/>
      <c r="F3004" s="6"/>
      <c r="G3004" s="4"/>
      <c r="H3004" s="30"/>
      <c r="J3004" s="14"/>
      <c r="L3004" s="14"/>
      <c r="M3004" s="20"/>
    </row>
    <row r="3005" spans="1:13">
      <c r="A3005" s="29" t="s">
        <v>25</v>
      </c>
      <c r="B3005" s="4"/>
      <c r="C3005" s="4"/>
      <c r="D3005" s="4"/>
      <c r="E3005" s="4"/>
      <c r="F3005" s="6"/>
      <c r="G3005" s="4"/>
      <c r="H3005" s="30"/>
      <c r="J3005" s="14"/>
      <c r="K3005" s="95">
        <v>3.38</v>
      </c>
      <c r="L3005" s="96"/>
      <c r="M3005" s="20">
        <f>K3005*I2992*12</f>
        <v>30144.192000000003</v>
      </c>
    </row>
    <row r="3006" spans="1:13">
      <c r="A3006" s="29" t="s">
        <v>26</v>
      </c>
      <c r="B3006" s="4"/>
      <c r="C3006" s="4"/>
      <c r="D3006" s="4"/>
      <c r="E3006" s="4"/>
      <c r="F3006" s="6"/>
      <c r="G3006" s="4"/>
      <c r="H3006" s="30"/>
      <c r="J3006" s="14"/>
      <c r="L3006" s="14"/>
      <c r="M3006" s="20"/>
    </row>
    <row r="3007" spans="1:13">
      <c r="A3007" s="31" t="s">
        <v>27</v>
      </c>
      <c r="B3007" s="10"/>
      <c r="C3007" s="10"/>
      <c r="D3007" s="10"/>
      <c r="E3007" s="10"/>
      <c r="F3007" s="10"/>
      <c r="G3007" s="10"/>
      <c r="H3007" s="32"/>
      <c r="I3007" s="9"/>
      <c r="J3007" s="16"/>
      <c r="K3007" s="9"/>
      <c r="L3007" s="16"/>
      <c r="M3007" s="22"/>
    </row>
    <row r="3008" spans="1:13" ht="15.75">
      <c r="A3008" s="65" t="s">
        <v>81</v>
      </c>
      <c r="B3008" s="66"/>
      <c r="C3008" s="66"/>
      <c r="D3008" s="66"/>
      <c r="E3008" s="66"/>
      <c r="F3008" s="66"/>
      <c r="G3008" s="66"/>
      <c r="H3008" s="67"/>
      <c r="I3008" s="11"/>
      <c r="J3008" s="23"/>
      <c r="K3008" s="63">
        <v>2.2400000000000002</v>
      </c>
      <c r="L3008" s="64"/>
      <c r="M3008" s="12">
        <f>K3008*12*I2992</f>
        <v>19977.216000000004</v>
      </c>
    </row>
    <row r="3009" spans="1:13">
      <c r="A3009" s="110" t="s">
        <v>82</v>
      </c>
      <c r="B3009" s="111"/>
      <c r="C3009" s="111"/>
      <c r="D3009" s="111"/>
      <c r="E3009" s="111"/>
      <c r="F3009" s="111"/>
      <c r="G3009" s="111"/>
      <c r="H3009" s="112"/>
      <c r="I3009" s="2" t="s">
        <v>28</v>
      </c>
      <c r="J3009" s="14"/>
      <c r="K3009" s="2"/>
      <c r="L3009" s="14"/>
      <c r="M3009" s="20"/>
    </row>
    <row r="3010" spans="1:13">
      <c r="A3010" s="13"/>
      <c r="B3010" s="2"/>
      <c r="C3010" s="2"/>
      <c r="D3010" s="2"/>
      <c r="E3010" s="2"/>
      <c r="F3010" s="2"/>
      <c r="G3010" s="2"/>
      <c r="H3010" s="14"/>
      <c r="I3010" s="2" t="s">
        <v>29</v>
      </c>
      <c r="J3010" s="14"/>
      <c r="K3010" s="2"/>
      <c r="L3010" s="14"/>
      <c r="M3010" s="20"/>
    </row>
    <row r="3011" spans="1:13">
      <c r="A3011" s="13"/>
      <c r="B3011" s="2"/>
      <c r="C3011" s="2"/>
      <c r="D3011" s="2"/>
      <c r="E3011" s="2"/>
      <c r="F3011" s="2"/>
      <c r="G3011" s="2"/>
      <c r="H3011" s="14"/>
      <c r="I3011" s="2" t="s">
        <v>30</v>
      </c>
      <c r="J3011" s="14"/>
      <c r="K3011" s="88">
        <v>1.1200000000000001</v>
      </c>
      <c r="L3011" s="89"/>
      <c r="M3011" s="20">
        <f>K3011*12*I2992</f>
        <v>9988.608000000002</v>
      </c>
    </row>
    <row r="3012" spans="1:13">
      <c r="A3012" s="13"/>
      <c r="B3012" s="2"/>
      <c r="C3012" s="2"/>
      <c r="D3012" s="2"/>
      <c r="E3012" s="2"/>
      <c r="F3012" s="2"/>
      <c r="G3012" s="2"/>
      <c r="H3012" s="14"/>
      <c r="I3012" s="2" t="s">
        <v>31</v>
      </c>
      <c r="J3012" s="14"/>
      <c r="K3012" s="2"/>
      <c r="L3012" s="14"/>
      <c r="M3012" s="20"/>
    </row>
    <row r="3013" spans="1:13">
      <c r="A3013" s="15"/>
      <c r="B3013" s="9"/>
      <c r="C3013" s="9"/>
      <c r="D3013" s="9"/>
      <c r="E3013" s="9"/>
      <c r="F3013" s="9"/>
      <c r="G3013" s="9"/>
      <c r="H3013" s="16"/>
      <c r="I3013" s="9" t="s">
        <v>32</v>
      </c>
      <c r="J3013" s="16"/>
      <c r="K3013" s="9"/>
      <c r="L3013" s="16"/>
      <c r="M3013" s="22"/>
    </row>
    <row r="3014" spans="1:13">
      <c r="A3014" s="70" t="s">
        <v>5</v>
      </c>
      <c r="B3014" s="71"/>
      <c r="C3014" s="71"/>
      <c r="D3014" s="71"/>
      <c r="E3014" s="71"/>
      <c r="F3014" s="71"/>
      <c r="G3014" s="71"/>
      <c r="H3014" s="72"/>
      <c r="I3014" s="41" t="s">
        <v>33</v>
      </c>
      <c r="J3014" s="23"/>
      <c r="K3014" s="68">
        <v>0.35</v>
      </c>
      <c r="L3014" s="69"/>
      <c r="M3014" s="12">
        <f>K3014*12*I2992</f>
        <v>3121.4399999999996</v>
      </c>
    </row>
    <row r="3015" spans="1:13">
      <c r="A3015" s="113" t="s">
        <v>83</v>
      </c>
      <c r="B3015" s="114"/>
      <c r="C3015" s="114"/>
      <c r="D3015" s="114"/>
      <c r="E3015" s="114"/>
      <c r="F3015" s="114"/>
      <c r="G3015" s="114"/>
      <c r="H3015" s="115"/>
      <c r="I3015" s="43"/>
      <c r="J3015" s="14"/>
      <c r="K3015" s="116">
        <f>K3016+K3024</f>
        <v>1.59</v>
      </c>
      <c r="L3015" s="117"/>
      <c r="M3015" s="48">
        <f>M3016+M3024</f>
        <v>14180.256000000001</v>
      </c>
    </row>
    <row r="3016" spans="1:13">
      <c r="A3016" s="92" t="s">
        <v>34</v>
      </c>
      <c r="B3016" s="93"/>
      <c r="C3016" s="93"/>
      <c r="D3016" s="93"/>
      <c r="E3016" s="93"/>
      <c r="F3016" s="93"/>
      <c r="G3016" s="93"/>
      <c r="H3016" s="94"/>
      <c r="J3016" s="14"/>
      <c r="K3016" s="88">
        <f>K3017+K3018+K3019+K3021+K3023</f>
        <v>0.93</v>
      </c>
      <c r="L3016" s="89"/>
      <c r="M3016" s="47">
        <f>M3017+M3018+M3019+M3021+M3023</f>
        <v>8294.112000000001</v>
      </c>
    </row>
    <row r="3017" spans="1:13">
      <c r="A3017" s="13" t="s">
        <v>35</v>
      </c>
      <c r="H3017" s="14"/>
      <c r="I3017" t="s">
        <v>36</v>
      </c>
      <c r="J3017" s="14"/>
      <c r="K3017" s="95">
        <v>0.33</v>
      </c>
      <c r="L3017" s="96"/>
      <c r="M3017" s="20">
        <f>K3017*12*I2992</f>
        <v>2943.0720000000001</v>
      </c>
    </row>
    <row r="3018" spans="1:13">
      <c r="A3018" s="13" t="s">
        <v>37</v>
      </c>
      <c r="H3018" s="14"/>
      <c r="I3018" t="s">
        <v>38</v>
      </c>
      <c r="J3018" s="14"/>
      <c r="K3018" s="95">
        <v>0.15</v>
      </c>
      <c r="L3018" s="96"/>
      <c r="M3018" s="20">
        <f>K3018*12*I2992</f>
        <v>1337.76</v>
      </c>
    </row>
    <row r="3019" spans="1:13">
      <c r="A3019" s="13" t="s">
        <v>39</v>
      </c>
      <c r="H3019" s="14"/>
      <c r="I3019" t="s">
        <v>40</v>
      </c>
      <c r="J3019" s="14"/>
      <c r="K3019" s="95">
        <v>7.0000000000000007E-2</v>
      </c>
      <c r="L3019" s="96"/>
      <c r="M3019" s="20">
        <f>K3019*12*I2992</f>
        <v>624.28800000000012</v>
      </c>
    </row>
    <row r="3020" spans="1:13">
      <c r="A3020" s="13" t="s">
        <v>41</v>
      </c>
      <c r="H3020" s="14"/>
      <c r="J3020" s="14"/>
      <c r="L3020" s="14"/>
      <c r="M3020" s="20"/>
    </row>
    <row r="3021" spans="1:13">
      <c r="A3021" s="13" t="s">
        <v>42</v>
      </c>
      <c r="H3021" s="14"/>
      <c r="I3021" t="s">
        <v>43</v>
      </c>
      <c r="J3021" s="14"/>
      <c r="K3021" s="95">
        <v>0.35</v>
      </c>
      <c r="L3021" s="96"/>
      <c r="M3021" s="20">
        <f>K3021*12*I2992</f>
        <v>3121.4399999999996</v>
      </c>
    </row>
    <row r="3022" spans="1:13">
      <c r="A3022" s="13" t="s">
        <v>44</v>
      </c>
      <c r="H3022" s="14"/>
      <c r="I3022" t="s">
        <v>45</v>
      </c>
      <c r="J3022" s="14"/>
      <c r="L3022" s="14"/>
      <c r="M3022" s="20"/>
    </row>
    <row r="3023" spans="1:13">
      <c r="A3023" s="13" t="s">
        <v>46</v>
      </c>
      <c r="H3023" s="14"/>
      <c r="I3023" t="s">
        <v>47</v>
      </c>
      <c r="J3023" s="14"/>
      <c r="K3023" s="95">
        <v>0.03</v>
      </c>
      <c r="L3023" s="96"/>
      <c r="M3023" s="20">
        <f>K3023*12*I2992</f>
        <v>267.55200000000002</v>
      </c>
    </row>
    <row r="3024" spans="1:13">
      <c r="A3024" s="92" t="s">
        <v>48</v>
      </c>
      <c r="B3024" s="93"/>
      <c r="C3024" s="93"/>
      <c r="D3024" s="93"/>
      <c r="E3024" s="93"/>
      <c r="F3024" s="93"/>
      <c r="G3024" s="93"/>
      <c r="H3024" s="94"/>
      <c r="J3024" s="14"/>
      <c r="K3024" s="88">
        <f>K3025+K3026+K3027+K3028</f>
        <v>0.66</v>
      </c>
      <c r="L3024" s="89"/>
      <c r="M3024" s="47">
        <f>M3025+M3026+M3027+M3028</f>
        <v>5886.1440000000002</v>
      </c>
    </row>
    <row r="3025" spans="1:13">
      <c r="A3025" s="13" t="s">
        <v>49</v>
      </c>
      <c r="H3025" s="14"/>
      <c r="I3025" t="s">
        <v>40</v>
      </c>
      <c r="J3025" s="14"/>
      <c r="K3025" s="95">
        <v>0.19</v>
      </c>
      <c r="L3025" s="96"/>
      <c r="M3025" s="20">
        <f>K3025*12*I2992</f>
        <v>1694.4960000000003</v>
      </c>
    </row>
    <row r="3026" spans="1:13">
      <c r="A3026" s="13" t="s">
        <v>50</v>
      </c>
      <c r="H3026" s="14"/>
      <c r="I3026" t="s">
        <v>51</v>
      </c>
      <c r="J3026" s="14"/>
      <c r="K3026" s="95">
        <v>0.05</v>
      </c>
      <c r="L3026" s="96"/>
      <c r="M3026" s="20">
        <f>K3026*12*I2992</f>
        <v>445.92000000000007</v>
      </c>
    </row>
    <row r="3027" spans="1:13">
      <c r="A3027" s="13" t="s">
        <v>52</v>
      </c>
      <c r="H3027" s="14"/>
      <c r="I3027" t="s">
        <v>36</v>
      </c>
      <c r="J3027" s="14"/>
      <c r="K3027" s="95">
        <v>0.39</v>
      </c>
      <c r="L3027" s="96"/>
      <c r="M3027" s="20">
        <f>K3027*12*I2992</f>
        <v>3478.1759999999999</v>
      </c>
    </row>
    <row r="3028" spans="1:13">
      <c r="A3028" s="13" t="s">
        <v>53</v>
      </c>
      <c r="H3028" s="14"/>
      <c r="I3028" t="s">
        <v>40</v>
      </c>
      <c r="J3028" s="14"/>
      <c r="K3028" s="97">
        <v>0.03</v>
      </c>
      <c r="L3028" s="98"/>
      <c r="M3028" s="22">
        <f>K3028*12*I2992</f>
        <v>267.55200000000002</v>
      </c>
    </row>
    <row r="3029" spans="1:13" ht="15.75">
      <c r="A3029" s="65" t="s">
        <v>84</v>
      </c>
      <c r="B3029" s="66"/>
      <c r="C3029" s="66"/>
      <c r="D3029" s="66"/>
      <c r="E3029" s="66"/>
      <c r="F3029" s="66"/>
      <c r="G3029" s="66"/>
      <c r="H3029" s="67"/>
      <c r="I3029" s="11"/>
      <c r="J3029" s="23"/>
      <c r="K3029" s="68">
        <f>K3030+K3031+K3033+K3035+K3036</f>
        <v>0.53</v>
      </c>
      <c r="L3029" s="69"/>
      <c r="M3029" s="49">
        <f>M3030+M3031+M3033+M3035+M3036</f>
        <v>4726.7519999999995</v>
      </c>
    </row>
    <row r="3030" spans="1:13">
      <c r="A3030" s="33" t="s">
        <v>54</v>
      </c>
      <c r="B3030" s="7"/>
      <c r="C3030" s="1"/>
      <c r="D3030" s="1"/>
      <c r="E3030" s="1"/>
      <c r="F3030" s="1"/>
      <c r="G3030" s="1"/>
      <c r="H3030" s="14"/>
      <c r="I3030" s="75" t="s">
        <v>55</v>
      </c>
      <c r="J3030" s="76"/>
      <c r="K3030" s="99">
        <v>0.37</v>
      </c>
      <c r="L3030" s="100"/>
      <c r="M3030" s="20">
        <f>K3030*12*I2992</f>
        <v>3299.808</v>
      </c>
    </row>
    <row r="3031" spans="1:13">
      <c r="A3031" s="33" t="s">
        <v>56</v>
      </c>
      <c r="B3031" s="7"/>
      <c r="C3031" s="1"/>
      <c r="D3031" s="1"/>
      <c r="E3031" s="1"/>
      <c r="F3031" s="1"/>
      <c r="G3031" s="1"/>
      <c r="H3031" s="14"/>
      <c r="I3031" s="75" t="s">
        <v>57</v>
      </c>
      <c r="J3031" s="76"/>
      <c r="K3031" s="77">
        <v>0.06</v>
      </c>
      <c r="L3031" s="78"/>
      <c r="M3031" s="20">
        <f>K3031*12*I2992</f>
        <v>535.10400000000004</v>
      </c>
    </row>
    <row r="3032" spans="1:13">
      <c r="A3032" s="33" t="s">
        <v>58</v>
      </c>
      <c r="B3032" s="7"/>
      <c r="C3032" s="1"/>
      <c r="D3032" s="1"/>
      <c r="E3032" s="1"/>
      <c r="F3032" s="1"/>
      <c r="G3032" s="1"/>
      <c r="H3032" s="14"/>
      <c r="I3032" s="36"/>
      <c r="J3032" s="27"/>
      <c r="K3032" s="34"/>
      <c r="L3032" s="55"/>
      <c r="M3032" s="20"/>
    </row>
    <row r="3033" spans="1:13">
      <c r="A3033" s="33" t="s">
        <v>59</v>
      </c>
      <c r="B3033" s="7"/>
      <c r="C3033" s="1"/>
      <c r="D3033" s="1"/>
      <c r="E3033" s="1"/>
      <c r="F3033" s="1"/>
      <c r="G3033" s="1"/>
      <c r="H3033" s="14"/>
      <c r="I3033" s="75" t="s">
        <v>60</v>
      </c>
      <c r="J3033" s="76"/>
      <c r="K3033" s="77">
        <v>0.04</v>
      </c>
      <c r="L3033" s="78"/>
      <c r="M3033" s="20">
        <f>K3033*12*I2992</f>
        <v>356.73599999999999</v>
      </c>
    </row>
    <row r="3034" spans="1:13">
      <c r="A3034" s="33" t="s">
        <v>61</v>
      </c>
      <c r="B3034" s="7"/>
      <c r="C3034" s="1"/>
      <c r="D3034" s="1"/>
      <c r="E3034" s="1"/>
      <c r="F3034" s="1"/>
      <c r="G3034" s="1"/>
      <c r="H3034" s="14"/>
      <c r="I3034" s="36"/>
      <c r="J3034" s="27"/>
      <c r="K3034" s="34"/>
      <c r="L3034" s="55"/>
      <c r="M3034" s="20"/>
    </row>
    <row r="3035" spans="1:13">
      <c r="A3035" s="33" t="s">
        <v>62</v>
      </c>
      <c r="B3035" s="7"/>
      <c r="C3035" s="1"/>
      <c r="D3035" s="1"/>
      <c r="E3035" s="1"/>
      <c r="F3035" s="1"/>
      <c r="G3035" s="1"/>
      <c r="H3035" s="14"/>
      <c r="I3035" s="75" t="s">
        <v>63</v>
      </c>
      <c r="J3035" s="76"/>
      <c r="K3035" s="77">
        <v>0.03</v>
      </c>
      <c r="L3035" s="78"/>
      <c r="M3035" s="20">
        <f>K3035*12*I2992</f>
        <v>267.55200000000002</v>
      </c>
    </row>
    <row r="3036" spans="1:13">
      <c r="A3036" s="42" t="s">
        <v>64</v>
      </c>
      <c r="B3036" s="7"/>
      <c r="C3036" s="1"/>
      <c r="D3036" s="1"/>
      <c r="E3036" s="1"/>
      <c r="F3036" s="1"/>
      <c r="G3036" s="1"/>
      <c r="H3036" s="14"/>
      <c r="I3036" s="75" t="s">
        <v>63</v>
      </c>
      <c r="J3036" s="76"/>
      <c r="K3036" s="79">
        <v>0.03</v>
      </c>
      <c r="L3036" s="80"/>
      <c r="M3036" s="22">
        <f>K3036*12*I2992</f>
        <v>267.55200000000002</v>
      </c>
    </row>
    <row r="3037" spans="1:13" ht="15.75">
      <c r="A3037" s="65" t="s">
        <v>0</v>
      </c>
      <c r="B3037" s="66"/>
      <c r="C3037" s="66"/>
      <c r="D3037" s="66"/>
      <c r="E3037" s="66"/>
      <c r="F3037" s="66"/>
      <c r="G3037" s="66"/>
      <c r="H3037" s="67"/>
      <c r="I3037" s="11" t="s">
        <v>65</v>
      </c>
      <c r="J3037" s="23"/>
      <c r="K3037" s="81">
        <v>0.15</v>
      </c>
      <c r="L3037" s="82"/>
      <c r="M3037" s="49">
        <f>K3037*12*I2992</f>
        <v>1337.76</v>
      </c>
    </row>
    <row r="3038" spans="1:13" ht="15.75">
      <c r="A3038" s="83" t="s">
        <v>85</v>
      </c>
      <c r="B3038" s="84"/>
      <c r="C3038" s="84"/>
      <c r="D3038" s="84"/>
      <c r="E3038" s="84"/>
      <c r="F3038" s="84"/>
      <c r="G3038" s="84"/>
      <c r="H3038" s="85"/>
      <c r="J3038" s="14"/>
      <c r="K3038" s="86"/>
      <c r="L3038" s="87"/>
      <c r="M3038" s="20"/>
    </row>
    <row r="3039" spans="1:13">
      <c r="A3039" s="13" t="s">
        <v>67</v>
      </c>
      <c r="D3039" s="5"/>
      <c r="H3039" s="14"/>
      <c r="J3039" s="14"/>
      <c r="K3039" s="37"/>
      <c r="L3039" s="38"/>
      <c r="M3039" s="20"/>
    </row>
    <row r="3040" spans="1:13">
      <c r="A3040" s="13" t="s">
        <v>68</v>
      </c>
      <c r="D3040" s="5"/>
      <c r="H3040" s="14"/>
      <c r="J3040" s="14"/>
      <c r="K3040" s="37"/>
      <c r="L3040" s="38"/>
      <c r="M3040" s="20"/>
    </row>
    <row r="3041" spans="1:13">
      <c r="A3041" s="13" t="s">
        <v>69</v>
      </c>
      <c r="D3041" s="5"/>
      <c r="H3041" s="14"/>
      <c r="J3041" s="14"/>
      <c r="K3041" s="37"/>
      <c r="L3041" s="38"/>
      <c r="M3041" s="20"/>
    </row>
    <row r="3042" spans="1:13">
      <c r="A3042" s="13" t="s">
        <v>70</v>
      </c>
      <c r="D3042" s="5"/>
      <c r="F3042" s="3"/>
      <c r="H3042" s="14"/>
      <c r="J3042" s="14"/>
      <c r="K3042" s="37"/>
      <c r="L3042" s="38"/>
      <c r="M3042" s="20"/>
    </row>
    <row r="3043" spans="1:13">
      <c r="A3043" s="13" t="s">
        <v>71</v>
      </c>
      <c r="H3043" s="14"/>
      <c r="J3043" s="14"/>
      <c r="K3043" s="88">
        <v>2.91</v>
      </c>
      <c r="L3043" s="89"/>
      <c r="M3043" s="47">
        <f>K3043*12*I2992</f>
        <v>25952.544000000002</v>
      </c>
    </row>
    <row r="3044" spans="1:13">
      <c r="A3044" s="13" t="s">
        <v>72</v>
      </c>
      <c r="H3044" s="14"/>
      <c r="J3044" s="14"/>
      <c r="L3044" s="14"/>
      <c r="M3044" s="20"/>
    </row>
    <row r="3045" spans="1:13">
      <c r="A3045" s="13" t="s">
        <v>73</v>
      </c>
      <c r="H3045" s="14"/>
      <c r="J3045" s="14"/>
      <c r="L3045" s="14"/>
      <c r="M3045" s="20"/>
    </row>
    <row r="3046" spans="1:13">
      <c r="A3046" s="15" t="s">
        <v>74</v>
      </c>
      <c r="B3046" s="9"/>
      <c r="C3046" s="9"/>
      <c r="D3046" s="9"/>
      <c r="E3046" s="9"/>
      <c r="F3046" s="9"/>
      <c r="G3046" s="9"/>
      <c r="H3046" s="16"/>
      <c r="I3046" s="9"/>
      <c r="J3046" s="16"/>
      <c r="K3046" s="9"/>
      <c r="L3046" s="16"/>
      <c r="M3046" s="22"/>
    </row>
    <row r="3047" spans="1:13">
      <c r="A3047" s="70" t="s">
        <v>66</v>
      </c>
      <c r="B3047" s="71"/>
      <c r="C3047" s="71"/>
      <c r="D3047" s="71"/>
      <c r="E3047" s="71"/>
      <c r="F3047" s="71"/>
      <c r="G3047" s="71"/>
      <c r="H3047" s="72"/>
      <c r="J3047" s="25"/>
      <c r="K3047" s="68">
        <f>K2998+K3005+K3011+K3014+K3015+K3037+K3029+K3043+K3008</f>
        <v>16.39</v>
      </c>
      <c r="L3047" s="69"/>
      <c r="M3047" s="22">
        <f>M2992+M3008+M3011+M3014+M3015+M3029+M3037+M3043</f>
        <v>146172.576</v>
      </c>
    </row>
    <row r="3048" spans="1:13">
      <c r="A3048" s="70" t="s">
        <v>4</v>
      </c>
      <c r="B3048" s="71"/>
      <c r="C3048" s="71"/>
      <c r="D3048" s="71"/>
      <c r="E3048" s="71"/>
      <c r="F3048" s="71"/>
      <c r="G3048" s="71"/>
      <c r="H3048" s="72"/>
      <c r="I3048" s="11"/>
      <c r="J3048" s="24"/>
      <c r="K3048" s="90">
        <v>14.78</v>
      </c>
      <c r="L3048" s="91"/>
      <c r="M3048" s="22">
        <f>K3048*12*I2992</f>
        <v>131813.95199999999</v>
      </c>
    </row>
    <row r="3049" spans="1:13" ht="15.75">
      <c r="A3049" s="65" t="s">
        <v>77</v>
      </c>
      <c r="B3049" s="66"/>
      <c r="C3049" s="66"/>
      <c r="D3049" s="66"/>
      <c r="E3049" s="66"/>
      <c r="F3049" s="66"/>
      <c r="G3049" s="66"/>
      <c r="H3049" s="67"/>
      <c r="I3049" s="11"/>
      <c r="J3049" s="23"/>
      <c r="K3049" s="68">
        <v>3.15</v>
      </c>
      <c r="L3049" s="69"/>
      <c r="M3049" s="22">
        <f>K3049*12*I2992</f>
        <v>28092.959999999999</v>
      </c>
    </row>
    <row r="3050" spans="1:13" ht="15.75">
      <c r="A3050" s="65" t="s">
        <v>78</v>
      </c>
      <c r="B3050" s="66"/>
      <c r="C3050" s="66"/>
      <c r="D3050" s="66"/>
      <c r="E3050" s="66"/>
      <c r="F3050" s="66"/>
      <c r="G3050" s="66"/>
      <c r="H3050" s="67"/>
      <c r="I3050" s="11"/>
      <c r="J3050" s="23"/>
      <c r="K3050" s="68">
        <v>0.99</v>
      </c>
      <c r="L3050" s="69"/>
      <c r="M3050" s="22">
        <f>K3050*12*I2992</f>
        <v>8829.2160000000003</v>
      </c>
    </row>
    <row r="3051" spans="1:13">
      <c r="A3051" s="70" t="s">
        <v>2</v>
      </c>
      <c r="B3051" s="71"/>
      <c r="C3051" s="71"/>
      <c r="D3051" s="71"/>
      <c r="E3051" s="71"/>
      <c r="F3051" s="71"/>
      <c r="G3051" s="71"/>
      <c r="H3051" s="72"/>
      <c r="I3051" s="11"/>
      <c r="J3051" s="23"/>
      <c r="K3051" s="73">
        <v>1.29</v>
      </c>
      <c r="L3051" s="74"/>
      <c r="M3051" s="22">
        <f>K3051*12*I2992</f>
        <v>11504.736000000001</v>
      </c>
    </row>
    <row r="3052" spans="1:13">
      <c r="A3052" s="70" t="s">
        <v>75</v>
      </c>
      <c r="B3052" s="71"/>
      <c r="C3052" s="71"/>
      <c r="D3052" s="71"/>
      <c r="E3052" s="71"/>
      <c r="F3052" s="71"/>
      <c r="G3052" s="71"/>
      <c r="H3052" s="72"/>
      <c r="I3052" s="11"/>
      <c r="J3052" s="24"/>
      <c r="K3052" s="68">
        <f>K3047+K3049+K3050+K3051+K3048</f>
        <v>36.599999999999994</v>
      </c>
      <c r="L3052" s="69"/>
      <c r="M3052" s="22">
        <f>M3047+M3048+M3049+M3050+M3051</f>
        <v>326413.44</v>
      </c>
    </row>
    <row r="3054" spans="1:13">
      <c r="A3054" s="101" t="s">
        <v>7</v>
      </c>
      <c r="B3054" s="101"/>
      <c r="C3054" s="101"/>
      <c r="D3054" s="101"/>
      <c r="E3054" s="101"/>
      <c r="F3054" s="101"/>
      <c r="G3054" s="101"/>
      <c r="H3054" s="101"/>
      <c r="I3054" s="101"/>
      <c r="J3054" s="101"/>
      <c r="K3054" s="101"/>
      <c r="L3054" s="101"/>
    </row>
    <row r="3055" spans="1:13">
      <c r="A3055" s="102" t="s">
        <v>76</v>
      </c>
      <c r="B3055" s="102"/>
      <c r="C3055" s="102"/>
      <c r="D3055" s="102"/>
      <c r="E3055" s="102"/>
      <c r="F3055" s="102"/>
      <c r="G3055" s="102"/>
      <c r="H3055" s="102"/>
      <c r="I3055" s="102"/>
      <c r="J3055" s="102"/>
      <c r="K3055" s="102"/>
      <c r="L3055" s="102"/>
      <c r="M3055" s="102"/>
    </row>
    <row r="3056" spans="1:13">
      <c r="A3056" s="103" t="s">
        <v>136</v>
      </c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</row>
    <row r="3057" spans="1:13">
      <c r="A3057" s="17"/>
      <c r="B3057" s="19"/>
      <c r="C3057" s="19" t="s">
        <v>8</v>
      </c>
      <c r="D3057" s="19"/>
      <c r="E3057" s="19"/>
      <c r="F3057" s="19"/>
      <c r="G3057" s="19"/>
      <c r="H3057" s="18"/>
      <c r="I3057" s="19" t="s">
        <v>9</v>
      </c>
      <c r="J3057" s="18"/>
      <c r="K3057" s="39" t="s">
        <v>10</v>
      </c>
      <c r="L3057" s="40"/>
      <c r="M3057" s="21"/>
    </row>
    <row r="3058" spans="1:13">
      <c r="A3058" s="13"/>
      <c r="B3058" s="2"/>
      <c r="C3058" s="2"/>
      <c r="D3058" s="2"/>
      <c r="E3058" s="2"/>
      <c r="F3058" s="2"/>
      <c r="G3058" s="2"/>
      <c r="H3058" s="14"/>
      <c r="I3058" s="2"/>
      <c r="J3058" s="14"/>
      <c r="K3058" s="26" t="s">
        <v>11</v>
      </c>
      <c r="L3058" s="27"/>
      <c r="M3058" s="45" t="s">
        <v>1</v>
      </c>
    </row>
    <row r="3059" spans="1:13">
      <c r="A3059" s="15"/>
      <c r="B3059" s="9"/>
      <c r="C3059" s="9"/>
      <c r="D3059" s="9"/>
      <c r="E3059" s="9"/>
      <c r="F3059" s="9"/>
      <c r="G3059" s="9"/>
      <c r="H3059" s="16"/>
      <c r="I3059" s="104" t="s">
        <v>87</v>
      </c>
      <c r="J3059" s="105"/>
      <c r="K3059" s="9" t="s">
        <v>12</v>
      </c>
      <c r="L3059" s="16"/>
      <c r="M3059" s="46" t="s">
        <v>86</v>
      </c>
    </row>
    <row r="3060" spans="1:13">
      <c r="A3060" s="70" t="s">
        <v>80</v>
      </c>
      <c r="B3060" s="71"/>
      <c r="C3060" s="71"/>
      <c r="D3060" s="71"/>
      <c r="E3060" s="71"/>
      <c r="F3060" s="71"/>
      <c r="G3060" s="71"/>
      <c r="H3060" s="72"/>
      <c r="I3060" s="106">
        <v>598</v>
      </c>
      <c r="J3060" s="107"/>
      <c r="K3060" s="108">
        <f>K3066+K3073</f>
        <v>7.5</v>
      </c>
      <c r="L3060" s="109"/>
      <c r="M3060" s="22">
        <f>M3066+M3073</f>
        <v>53820</v>
      </c>
    </row>
    <row r="3061" spans="1:13">
      <c r="A3061" s="28" t="s">
        <v>13</v>
      </c>
      <c r="F3061" s="2"/>
      <c r="H3061" s="14"/>
      <c r="J3061" s="14"/>
      <c r="L3061" s="14"/>
      <c r="M3061" s="20"/>
    </row>
    <row r="3062" spans="1:13">
      <c r="A3062" s="28" t="s">
        <v>14</v>
      </c>
      <c r="F3062" s="2"/>
      <c r="H3062" s="14"/>
      <c r="J3062" s="14"/>
      <c r="L3062" s="14"/>
      <c r="M3062" s="20"/>
    </row>
    <row r="3063" spans="1:13">
      <c r="A3063" s="29" t="s">
        <v>15</v>
      </c>
      <c r="B3063" s="4"/>
      <c r="C3063" s="4"/>
      <c r="D3063" s="4"/>
      <c r="E3063" s="4"/>
      <c r="F3063" s="6"/>
      <c r="G3063" s="4"/>
      <c r="H3063" s="30"/>
      <c r="J3063" s="14"/>
      <c r="L3063" s="14"/>
      <c r="M3063" s="20"/>
    </row>
    <row r="3064" spans="1:13">
      <c r="A3064" s="29" t="s">
        <v>16</v>
      </c>
      <c r="B3064" s="4"/>
      <c r="C3064" s="4"/>
      <c r="D3064" s="4"/>
      <c r="E3064" s="4"/>
      <c r="F3064" s="6"/>
      <c r="G3064" s="4"/>
      <c r="H3064" s="30"/>
      <c r="J3064" s="14"/>
      <c r="L3064" s="14"/>
      <c r="M3064" s="20"/>
    </row>
    <row r="3065" spans="1:13">
      <c r="A3065" s="29" t="s">
        <v>17</v>
      </c>
      <c r="B3065" s="4"/>
      <c r="C3065" s="4"/>
      <c r="D3065" s="4"/>
      <c r="E3065" s="4"/>
      <c r="F3065" s="6"/>
      <c r="G3065" s="4"/>
      <c r="H3065" s="30"/>
      <c r="J3065" s="14"/>
      <c r="L3065" s="14"/>
      <c r="M3065" s="20"/>
    </row>
    <row r="3066" spans="1:13">
      <c r="A3066" s="29" t="s">
        <v>18</v>
      </c>
      <c r="B3066" s="4"/>
      <c r="C3066" s="4"/>
      <c r="D3066" s="4"/>
      <c r="E3066" s="4"/>
      <c r="F3066" s="6"/>
      <c r="G3066" s="4"/>
      <c r="H3066" s="30"/>
      <c r="J3066" s="14"/>
      <c r="K3066" s="95">
        <v>4.12</v>
      </c>
      <c r="L3066" s="96"/>
      <c r="M3066" s="20">
        <f>K3066*I3060*12</f>
        <v>29565.120000000003</v>
      </c>
    </row>
    <row r="3067" spans="1:13">
      <c r="A3067" s="29" t="s">
        <v>19</v>
      </c>
      <c r="B3067" s="4"/>
      <c r="C3067" s="4"/>
      <c r="D3067" s="4"/>
      <c r="E3067" s="4"/>
      <c r="F3067" s="6"/>
      <c r="G3067" s="4"/>
      <c r="H3067" s="30"/>
      <c r="J3067" s="14"/>
      <c r="L3067" s="14"/>
      <c r="M3067" s="20"/>
    </row>
    <row r="3068" spans="1:13">
      <c r="A3068" s="29" t="s">
        <v>20</v>
      </c>
      <c r="B3068" s="4"/>
      <c r="C3068" s="4"/>
      <c r="D3068" s="4"/>
      <c r="E3068" s="4"/>
      <c r="F3068" s="6"/>
      <c r="G3068" s="4"/>
      <c r="H3068" s="30"/>
      <c r="J3068" s="14"/>
      <c r="L3068" s="14"/>
      <c r="M3068" s="20"/>
    </row>
    <row r="3069" spans="1:13">
      <c r="A3069" s="29" t="s">
        <v>21</v>
      </c>
      <c r="B3069" s="4"/>
      <c r="C3069" s="4"/>
      <c r="D3069" s="4"/>
      <c r="E3069" s="4"/>
      <c r="F3069" s="6"/>
      <c r="G3069" s="4"/>
      <c r="H3069" s="30"/>
      <c r="J3069" s="14"/>
      <c r="L3069" s="14"/>
      <c r="M3069" s="20"/>
    </row>
    <row r="3070" spans="1:13">
      <c r="A3070" s="28" t="s">
        <v>22</v>
      </c>
      <c r="B3070" s="4"/>
      <c r="C3070" s="4"/>
      <c r="D3070" s="4"/>
      <c r="E3070" s="4"/>
      <c r="F3070" s="6"/>
      <c r="G3070" s="4"/>
      <c r="H3070" s="30"/>
      <c r="J3070" s="14"/>
      <c r="L3070" s="14"/>
      <c r="M3070" s="20"/>
    </row>
    <row r="3071" spans="1:13">
      <c r="A3071" s="29" t="s">
        <v>23</v>
      </c>
      <c r="B3071" s="4"/>
      <c r="C3071" s="4"/>
      <c r="D3071" s="4"/>
      <c r="E3071" s="4"/>
      <c r="F3071" s="6"/>
      <c r="G3071" s="4"/>
      <c r="H3071" s="30"/>
      <c r="J3071" s="14"/>
      <c r="L3071" s="14"/>
      <c r="M3071" s="20"/>
    </row>
    <row r="3072" spans="1:13">
      <c r="A3072" s="29" t="s">
        <v>24</v>
      </c>
      <c r="B3072" s="4"/>
      <c r="C3072" s="4"/>
      <c r="D3072" s="4"/>
      <c r="E3072" s="4"/>
      <c r="F3072" s="6"/>
      <c r="G3072" s="4"/>
      <c r="H3072" s="30"/>
      <c r="J3072" s="14"/>
      <c r="L3072" s="14"/>
      <c r="M3072" s="20"/>
    </row>
    <row r="3073" spans="1:13">
      <c r="A3073" s="29" t="s">
        <v>25</v>
      </c>
      <c r="B3073" s="4"/>
      <c r="C3073" s="4"/>
      <c r="D3073" s="4"/>
      <c r="E3073" s="4"/>
      <c r="F3073" s="6"/>
      <c r="G3073" s="4"/>
      <c r="H3073" s="30"/>
      <c r="J3073" s="14"/>
      <c r="K3073" s="95">
        <v>3.38</v>
      </c>
      <c r="L3073" s="96"/>
      <c r="M3073" s="20">
        <f>K3073*I3060*12</f>
        <v>24254.880000000001</v>
      </c>
    </row>
    <row r="3074" spans="1:13">
      <c r="A3074" s="29" t="s">
        <v>26</v>
      </c>
      <c r="B3074" s="4"/>
      <c r="C3074" s="4"/>
      <c r="D3074" s="4"/>
      <c r="E3074" s="4"/>
      <c r="F3074" s="6"/>
      <c r="G3074" s="4"/>
      <c r="H3074" s="30"/>
      <c r="J3074" s="14"/>
      <c r="L3074" s="14"/>
      <c r="M3074" s="20"/>
    </row>
    <row r="3075" spans="1:13">
      <c r="A3075" s="31" t="s">
        <v>27</v>
      </c>
      <c r="B3075" s="10"/>
      <c r="C3075" s="10"/>
      <c r="D3075" s="10"/>
      <c r="E3075" s="10"/>
      <c r="F3075" s="10"/>
      <c r="G3075" s="10"/>
      <c r="H3075" s="32"/>
      <c r="I3075" s="9"/>
      <c r="J3075" s="16"/>
      <c r="K3075" s="9"/>
      <c r="L3075" s="16"/>
      <c r="M3075" s="22"/>
    </row>
    <row r="3076" spans="1:13" ht="15.75">
      <c r="A3076" s="65" t="s">
        <v>81</v>
      </c>
      <c r="B3076" s="66"/>
      <c r="C3076" s="66"/>
      <c r="D3076" s="66"/>
      <c r="E3076" s="66"/>
      <c r="F3076" s="66"/>
      <c r="G3076" s="66"/>
      <c r="H3076" s="67"/>
      <c r="I3076" s="11"/>
      <c r="J3076" s="23"/>
      <c r="K3076" s="63">
        <v>2.2400000000000002</v>
      </c>
      <c r="L3076" s="64"/>
      <c r="M3076" s="12">
        <f>K3076*12*I3060</f>
        <v>16074.240000000002</v>
      </c>
    </row>
    <row r="3077" spans="1:13">
      <c r="A3077" s="110" t="s">
        <v>82</v>
      </c>
      <c r="B3077" s="111"/>
      <c r="C3077" s="111"/>
      <c r="D3077" s="111"/>
      <c r="E3077" s="111"/>
      <c r="F3077" s="111"/>
      <c r="G3077" s="111"/>
      <c r="H3077" s="112"/>
      <c r="I3077" s="2" t="s">
        <v>28</v>
      </c>
      <c r="J3077" s="14"/>
      <c r="K3077" s="2"/>
      <c r="L3077" s="14"/>
      <c r="M3077" s="20"/>
    </row>
    <row r="3078" spans="1:13">
      <c r="A3078" s="13"/>
      <c r="B3078" s="2"/>
      <c r="C3078" s="2"/>
      <c r="D3078" s="2"/>
      <c r="E3078" s="2"/>
      <c r="F3078" s="2"/>
      <c r="G3078" s="2"/>
      <c r="H3078" s="14"/>
      <c r="I3078" s="2" t="s">
        <v>29</v>
      </c>
      <c r="J3078" s="14"/>
      <c r="K3078" s="2"/>
      <c r="L3078" s="14"/>
      <c r="M3078" s="20"/>
    </row>
    <row r="3079" spans="1:13">
      <c r="A3079" s="13"/>
      <c r="B3079" s="2"/>
      <c r="C3079" s="2"/>
      <c r="D3079" s="2"/>
      <c r="E3079" s="2"/>
      <c r="F3079" s="2"/>
      <c r="G3079" s="2"/>
      <c r="H3079" s="14"/>
      <c r="I3079" s="2" t="s">
        <v>30</v>
      </c>
      <c r="J3079" s="14"/>
      <c r="K3079" s="88">
        <v>1.1200000000000001</v>
      </c>
      <c r="L3079" s="89"/>
      <c r="M3079" s="20">
        <f>K3079*12*I3060</f>
        <v>8037.1200000000008</v>
      </c>
    </row>
    <row r="3080" spans="1:13">
      <c r="A3080" s="13"/>
      <c r="B3080" s="2"/>
      <c r="C3080" s="2"/>
      <c r="D3080" s="2"/>
      <c r="E3080" s="2"/>
      <c r="F3080" s="2"/>
      <c r="G3080" s="2"/>
      <c r="H3080" s="14"/>
      <c r="I3080" s="2" t="s">
        <v>31</v>
      </c>
      <c r="J3080" s="14"/>
      <c r="K3080" s="2"/>
      <c r="L3080" s="14"/>
      <c r="M3080" s="20"/>
    </row>
    <row r="3081" spans="1:13">
      <c r="A3081" s="15"/>
      <c r="B3081" s="9"/>
      <c r="C3081" s="9"/>
      <c r="D3081" s="9"/>
      <c r="E3081" s="9"/>
      <c r="F3081" s="9"/>
      <c r="G3081" s="9"/>
      <c r="H3081" s="16"/>
      <c r="I3081" s="9" t="s">
        <v>32</v>
      </c>
      <c r="J3081" s="16"/>
      <c r="K3081" s="9"/>
      <c r="L3081" s="16"/>
      <c r="M3081" s="22"/>
    </row>
    <row r="3082" spans="1:13">
      <c r="A3082" s="70" t="s">
        <v>5</v>
      </c>
      <c r="B3082" s="71"/>
      <c r="C3082" s="71"/>
      <c r="D3082" s="71"/>
      <c r="E3082" s="71"/>
      <c r="F3082" s="71"/>
      <c r="G3082" s="71"/>
      <c r="H3082" s="72"/>
      <c r="I3082" s="41" t="s">
        <v>33</v>
      </c>
      <c r="J3082" s="23"/>
      <c r="K3082" s="68">
        <v>0.35</v>
      </c>
      <c r="L3082" s="69"/>
      <c r="M3082" s="12">
        <f>K3082*12*I3060</f>
        <v>2511.5999999999995</v>
      </c>
    </row>
    <row r="3083" spans="1:13">
      <c r="A3083" s="113" t="s">
        <v>83</v>
      </c>
      <c r="B3083" s="114"/>
      <c r="C3083" s="114"/>
      <c r="D3083" s="114"/>
      <c r="E3083" s="114"/>
      <c r="F3083" s="114"/>
      <c r="G3083" s="114"/>
      <c r="H3083" s="115"/>
      <c r="I3083" s="43"/>
      <c r="J3083" s="14"/>
      <c r="K3083" s="116">
        <f>K3084+K3092</f>
        <v>1.59</v>
      </c>
      <c r="L3083" s="117"/>
      <c r="M3083" s="48">
        <f>M3084+M3092</f>
        <v>11409.84</v>
      </c>
    </row>
    <row r="3084" spans="1:13">
      <c r="A3084" s="92" t="s">
        <v>34</v>
      </c>
      <c r="B3084" s="93"/>
      <c r="C3084" s="93"/>
      <c r="D3084" s="93"/>
      <c r="E3084" s="93"/>
      <c r="F3084" s="93"/>
      <c r="G3084" s="93"/>
      <c r="H3084" s="94"/>
      <c r="J3084" s="14"/>
      <c r="K3084" s="88">
        <f>K3085+K3086+K3087+K3089+K3091</f>
        <v>0.93</v>
      </c>
      <c r="L3084" s="89"/>
      <c r="M3084" s="47">
        <f>M3085+M3086+M3087+M3089+M3091</f>
        <v>6673.6799999999994</v>
      </c>
    </row>
    <row r="3085" spans="1:13">
      <c r="A3085" s="13" t="s">
        <v>35</v>
      </c>
      <c r="H3085" s="14"/>
      <c r="I3085" t="s">
        <v>36</v>
      </c>
      <c r="J3085" s="14"/>
      <c r="K3085" s="95">
        <v>0.33</v>
      </c>
      <c r="L3085" s="96"/>
      <c r="M3085" s="20">
        <f>K3085*12*I3060</f>
        <v>2368.08</v>
      </c>
    </row>
    <row r="3086" spans="1:13">
      <c r="A3086" s="13" t="s">
        <v>37</v>
      </c>
      <c r="H3086" s="14"/>
      <c r="I3086" t="s">
        <v>38</v>
      </c>
      <c r="J3086" s="14"/>
      <c r="K3086" s="95">
        <v>0.15</v>
      </c>
      <c r="L3086" s="96"/>
      <c r="M3086" s="20">
        <f>K3086*12*I3060</f>
        <v>1076.3999999999999</v>
      </c>
    </row>
    <row r="3087" spans="1:13">
      <c r="A3087" s="13" t="s">
        <v>39</v>
      </c>
      <c r="H3087" s="14"/>
      <c r="I3087" t="s">
        <v>40</v>
      </c>
      <c r="J3087" s="14"/>
      <c r="K3087" s="95">
        <v>7.0000000000000007E-2</v>
      </c>
      <c r="L3087" s="96"/>
      <c r="M3087" s="20">
        <f>K3087*12*I3060</f>
        <v>502.32000000000005</v>
      </c>
    </row>
    <row r="3088" spans="1:13">
      <c r="A3088" s="13" t="s">
        <v>41</v>
      </c>
      <c r="H3088" s="14"/>
      <c r="J3088" s="14"/>
      <c r="L3088" s="14"/>
      <c r="M3088" s="20"/>
    </row>
    <row r="3089" spans="1:13">
      <c r="A3089" s="13" t="s">
        <v>42</v>
      </c>
      <c r="H3089" s="14"/>
      <c r="I3089" t="s">
        <v>43</v>
      </c>
      <c r="J3089" s="14"/>
      <c r="K3089" s="95">
        <v>0.35</v>
      </c>
      <c r="L3089" s="96"/>
      <c r="M3089" s="20">
        <f>K3089*12*I3060</f>
        <v>2511.5999999999995</v>
      </c>
    </row>
    <row r="3090" spans="1:13">
      <c r="A3090" s="13" t="s">
        <v>44</v>
      </c>
      <c r="H3090" s="14"/>
      <c r="I3090" t="s">
        <v>45</v>
      </c>
      <c r="J3090" s="14"/>
      <c r="L3090" s="14"/>
      <c r="M3090" s="20"/>
    </row>
    <row r="3091" spans="1:13">
      <c r="A3091" s="13" t="s">
        <v>46</v>
      </c>
      <c r="H3091" s="14"/>
      <c r="I3091" t="s">
        <v>47</v>
      </c>
      <c r="J3091" s="14"/>
      <c r="K3091" s="95">
        <v>0.03</v>
      </c>
      <c r="L3091" s="96"/>
      <c r="M3091" s="20">
        <f>K3091*12*I3060</f>
        <v>215.28</v>
      </c>
    </row>
    <row r="3092" spans="1:13">
      <c r="A3092" s="92" t="s">
        <v>48</v>
      </c>
      <c r="B3092" s="93"/>
      <c r="C3092" s="93"/>
      <c r="D3092" s="93"/>
      <c r="E3092" s="93"/>
      <c r="F3092" s="93"/>
      <c r="G3092" s="93"/>
      <c r="H3092" s="94"/>
      <c r="J3092" s="14"/>
      <c r="K3092" s="88">
        <f>K3093+K3094+K3095+K3096</f>
        <v>0.66</v>
      </c>
      <c r="L3092" s="89"/>
      <c r="M3092" s="47">
        <f>M3093+M3094+M3095+M3096</f>
        <v>4736.16</v>
      </c>
    </row>
    <row r="3093" spans="1:13">
      <c r="A3093" s="13" t="s">
        <v>49</v>
      </c>
      <c r="H3093" s="14"/>
      <c r="I3093" t="s">
        <v>40</v>
      </c>
      <c r="J3093" s="14"/>
      <c r="K3093" s="95">
        <v>0.19</v>
      </c>
      <c r="L3093" s="96"/>
      <c r="M3093" s="20">
        <f>K3093*12*I3060</f>
        <v>1363.44</v>
      </c>
    </row>
    <row r="3094" spans="1:13">
      <c r="A3094" s="13" t="s">
        <v>50</v>
      </c>
      <c r="H3094" s="14"/>
      <c r="I3094" t="s">
        <v>51</v>
      </c>
      <c r="J3094" s="14"/>
      <c r="K3094" s="95">
        <v>0.05</v>
      </c>
      <c r="L3094" s="96"/>
      <c r="M3094" s="20">
        <f>K3094*12*I3060</f>
        <v>358.80000000000007</v>
      </c>
    </row>
    <row r="3095" spans="1:13">
      <c r="A3095" s="13" t="s">
        <v>52</v>
      </c>
      <c r="H3095" s="14"/>
      <c r="I3095" t="s">
        <v>36</v>
      </c>
      <c r="J3095" s="14"/>
      <c r="K3095" s="95">
        <v>0.39</v>
      </c>
      <c r="L3095" s="96"/>
      <c r="M3095" s="20">
        <f>K3095*12*I3060</f>
        <v>2798.64</v>
      </c>
    </row>
    <row r="3096" spans="1:13">
      <c r="A3096" s="13" t="s">
        <v>53</v>
      </c>
      <c r="H3096" s="14"/>
      <c r="I3096" t="s">
        <v>40</v>
      </c>
      <c r="J3096" s="14"/>
      <c r="K3096" s="97">
        <v>0.03</v>
      </c>
      <c r="L3096" s="98"/>
      <c r="M3096" s="22">
        <f>K3096*12*I3060</f>
        <v>215.28</v>
      </c>
    </row>
    <row r="3097" spans="1:13" ht="15.75">
      <c r="A3097" s="65" t="s">
        <v>84</v>
      </c>
      <c r="B3097" s="66"/>
      <c r="C3097" s="66"/>
      <c r="D3097" s="66"/>
      <c r="E3097" s="66"/>
      <c r="F3097" s="66"/>
      <c r="G3097" s="66"/>
      <c r="H3097" s="67"/>
      <c r="I3097" s="11"/>
      <c r="J3097" s="23"/>
      <c r="K3097" s="68">
        <f>K3098+K3099+K3101+K3103+K3104</f>
        <v>0.53</v>
      </c>
      <c r="L3097" s="69"/>
      <c r="M3097" s="49">
        <f>M3098+M3099+M3101+M3103+M3104</f>
        <v>3803.28</v>
      </c>
    </row>
    <row r="3098" spans="1:13">
      <c r="A3098" s="33" t="s">
        <v>54</v>
      </c>
      <c r="B3098" s="7"/>
      <c r="C3098" s="1"/>
      <c r="D3098" s="1"/>
      <c r="E3098" s="1"/>
      <c r="F3098" s="1"/>
      <c r="G3098" s="1"/>
      <c r="H3098" s="14"/>
      <c r="I3098" s="75" t="s">
        <v>55</v>
      </c>
      <c r="J3098" s="76"/>
      <c r="K3098" s="99">
        <v>0.37</v>
      </c>
      <c r="L3098" s="100"/>
      <c r="M3098" s="20">
        <f>K3098*12*I3060</f>
        <v>2655.12</v>
      </c>
    </row>
    <row r="3099" spans="1:13">
      <c r="A3099" s="33" t="s">
        <v>56</v>
      </c>
      <c r="B3099" s="7"/>
      <c r="C3099" s="1"/>
      <c r="D3099" s="1"/>
      <c r="E3099" s="1"/>
      <c r="F3099" s="1"/>
      <c r="G3099" s="1"/>
      <c r="H3099" s="14"/>
      <c r="I3099" s="75" t="s">
        <v>57</v>
      </c>
      <c r="J3099" s="76"/>
      <c r="K3099" s="77">
        <v>0.06</v>
      </c>
      <c r="L3099" s="78"/>
      <c r="M3099" s="20">
        <f>K3099*12*I3060</f>
        <v>430.56</v>
      </c>
    </row>
    <row r="3100" spans="1:13">
      <c r="A3100" s="33" t="s">
        <v>58</v>
      </c>
      <c r="B3100" s="7"/>
      <c r="C3100" s="1"/>
      <c r="D3100" s="1"/>
      <c r="E3100" s="1"/>
      <c r="F3100" s="1"/>
      <c r="G3100" s="1"/>
      <c r="H3100" s="14"/>
      <c r="I3100" s="36"/>
      <c r="J3100" s="27"/>
      <c r="K3100" s="34"/>
      <c r="L3100" s="55"/>
      <c r="M3100" s="20"/>
    </row>
    <row r="3101" spans="1:13">
      <c r="A3101" s="33" t="s">
        <v>59</v>
      </c>
      <c r="B3101" s="7"/>
      <c r="C3101" s="1"/>
      <c r="D3101" s="1"/>
      <c r="E3101" s="1"/>
      <c r="F3101" s="1"/>
      <c r="G3101" s="1"/>
      <c r="H3101" s="14"/>
      <c r="I3101" s="75" t="s">
        <v>60</v>
      </c>
      <c r="J3101" s="76"/>
      <c r="K3101" s="77">
        <v>0.04</v>
      </c>
      <c r="L3101" s="78"/>
      <c r="M3101" s="20">
        <f>K3101*12*I3060</f>
        <v>287.03999999999996</v>
      </c>
    </row>
    <row r="3102" spans="1:13">
      <c r="A3102" s="33" t="s">
        <v>61</v>
      </c>
      <c r="B3102" s="7"/>
      <c r="C3102" s="1"/>
      <c r="D3102" s="1"/>
      <c r="E3102" s="1"/>
      <c r="F3102" s="1"/>
      <c r="G3102" s="1"/>
      <c r="H3102" s="14"/>
      <c r="I3102" s="36"/>
      <c r="J3102" s="27"/>
      <c r="K3102" s="34"/>
      <c r="L3102" s="55"/>
      <c r="M3102" s="20"/>
    </row>
    <row r="3103" spans="1:13">
      <c r="A3103" s="33" t="s">
        <v>62</v>
      </c>
      <c r="B3103" s="7"/>
      <c r="C3103" s="1"/>
      <c r="D3103" s="1"/>
      <c r="E3103" s="1"/>
      <c r="F3103" s="1"/>
      <c r="G3103" s="1"/>
      <c r="H3103" s="14"/>
      <c r="I3103" s="75" t="s">
        <v>63</v>
      </c>
      <c r="J3103" s="76"/>
      <c r="K3103" s="77">
        <v>0.03</v>
      </c>
      <c r="L3103" s="78"/>
      <c r="M3103" s="20">
        <f>K3103*12*I3060</f>
        <v>215.28</v>
      </c>
    </row>
    <row r="3104" spans="1:13">
      <c r="A3104" s="42" t="s">
        <v>64</v>
      </c>
      <c r="B3104" s="7"/>
      <c r="C3104" s="1"/>
      <c r="D3104" s="1"/>
      <c r="E3104" s="1"/>
      <c r="F3104" s="1"/>
      <c r="G3104" s="1"/>
      <c r="H3104" s="14"/>
      <c r="I3104" s="75" t="s">
        <v>63</v>
      </c>
      <c r="J3104" s="76"/>
      <c r="K3104" s="79">
        <v>0.03</v>
      </c>
      <c r="L3104" s="80"/>
      <c r="M3104" s="22">
        <f>K3104*12*I3060</f>
        <v>215.28</v>
      </c>
    </row>
    <row r="3105" spans="1:13" ht="15.75">
      <c r="A3105" s="65" t="s">
        <v>0</v>
      </c>
      <c r="B3105" s="66"/>
      <c r="C3105" s="66"/>
      <c r="D3105" s="66"/>
      <c r="E3105" s="66"/>
      <c r="F3105" s="66"/>
      <c r="G3105" s="66"/>
      <c r="H3105" s="67"/>
      <c r="I3105" s="11" t="s">
        <v>65</v>
      </c>
      <c r="J3105" s="23"/>
      <c r="K3105" s="81">
        <v>0.15</v>
      </c>
      <c r="L3105" s="82"/>
      <c r="M3105" s="49">
        <f>K3105*12*I3060</f>
        <v>1076.3999999999999</v>
      </c>
    </row>
    <row r="3106" spans="1:13" ht="15.75">
      <c r="A3106" s="83" t="s">
        <v>85</v>
      </c>
      <c r="B3106" s="84"/>
      <c r="C3106" s="84"/>
      <c r="D3106" s="84"/>
      <c r="E3106" s="84"/>
      <c r="F3106" s="84"/>
      <c r="G3106" s="84"/>
      <c r="H3106" s="85"/>
      <c r="J3106" s="14"/>
      <c r="K3106" s="86"/>
      <c r="L3106" s="87"/>
      <c r="M3106" s="20"/>
    </row>
    <row r="3107" spans="1:13">
      <c r="A3107" s="13" t="s">
        <v>67</v>
      </c>
      <c r="D3107" s="5"/>
      <c r="H3107" s="14"/>
      <c r="J3107" s="14"/>
      <c r="K3107" s="37"/>
      <c r="L3107" s="38"/>
      <c r="M3107" s="20"/>
    </row>
    <row r="3108" spans="1:13">
      <c r="A3108" s="13" t="s">
        <v>68</v>
      </c>
      <c r="D3108" s="5"/>
      <c r="H3108" s="14"/>
      <c r="J3108" s="14"/>
      <c r="K3108" s="37"/>
      <c r="L3108" s="38"/>
      <c r="M3108" s="20"/>
    </row>
    <row r="3109" spans="1:13">
      <c r="A3109" s="13" t="s">
        <v>69</v>
      </c>
      <c r="D3109" s="5"/>
      <c r="H3109" s="14"/>
      <c r="J3109" s="14"/>
      <c r="K3109" s="37"/>
      <c r="L3109" s="38"/>
      <c r="M3109" s="20"/>
    </row>
    <row r="3110" spans="1:13">
      <c r="A3110" s="13" t="s">
        <v>70</v>
      </c>
      <c r="D3110" s="5"/>
      <c r="F3110" s="3"/>
      <c r="H3110" s="14"/>
      <c r="J3110" s="14"/>
      <c r="K3110" s="37"/>
      <c r="L3110" s="38"/>
      <c r="M3110" s="20"/>
    </row>
    <row r="3111" spans="1:13">
      <c r="A3111" s="13" t="s">
        <v>71</v>
      </c>
      <c r="H3111" s="14"/>
      <c r="J3111" s="14"/>
      <c r="K3111" s="88">
        <v>2.91</v>
      </c>
      <c r="L3111" s="89"/>
      <c r="M3111" s="47">
        <f>K3111*12*I3060</f>
        <v>20882.16</v>
      </c>
    </row>
    <row r="3112" spans="1:13">
      <c r="A3112" s="13" t="s">
        <v>72</v>
      </c>
      <c r="H3112" s="14"/>
      <c r="J3112" s="14"/>
      <c r="L3112" s="14"/>
      <c r="M3112" s="20"/>
    </row>
    <row r="3113" spans="1:13">
      <c r="A3113" s="13" t="s">
        <v>73</v>
      </c>
      <c r="H3113" s="14"/>
      <c r="J3113" s="14"/>
      <c r="L3113" s="14"/>
      <c r="M3113" s="20"/>
    </row>
    <row r="3114" spans="1:13">
      <c r="A3114" s="15" t="s">
        <v>74</v>
      </c>
      <c r="B3114" s="9"/>
      <c r="C3114" s="9"/>
      <c r="D3114" s="9"/>
      <c r="E3114" s="9"/>
      <c r="F3114" s="9"/>
      <c r="G3114" s="9"/>
      <c r="H3114" s="16"/>
      <c r="I3114" s="9"/>
      <c r="J3114" s="16"/>
      <c r="K3114" s="9"/>
      <c r="L3114" s="16"/>
      <c r="M3114" s="22"/>
    </row>
    <row r="3115" spans="1:13">
      <c r="A3115" s="70" t="s">
        <v>66</v>
      </c>
      <c r="B3115" s="71"/>
      <c r="C3115" s="71"/>
      <c r="D3115" s="71"/>
      <c r="E3115" s="71"/>
      <c r="F3115" s="71"/>
      <c r="G3115" s="71"/>
      <c r="H3115" s="72"/>
      <c r="J3115" s="25"/>
      <c r="K3115" s="68">
        <f>K3066+K3073+K3079+K3082+K3083+K3105+K3097+K3111+K3076</f>
        <v>16.39</v>
      </c>
      <c r="L3115" s="69"/>
      <c r="M3115" s="22">
        <f>M3060+M3076+M3079+M3082+M3083+M3097+M3105+M3111</f>
        <v>117614.64</v>
      </c>
    </row>
    <row r="3116" spans="1:13">
      <c r="A3116" s="70" t="s">
        <v>4</v>
      </c>
      <c r="B3116" s="71"/>
      <c r="C3116" s="71"/>
      <c r="D3116" s="71"/>
      <c r="E3116" s="71"/>
      <c r="F3116" s="71"/>
      <c r="G3116" s="71"/>
      <c r="H3116" s="72"/>
      <c r="I3116" s="11"/>
      <c r="J3116" s="24"/>
      <c r="K3116" s="90">
        <v>16.37</v>
      </c>
      <c r="L3116" s="91"/>
      <c r="M3116" s="22">
        <f>K3116*12*I3060</f>
        <v>117471.12</v>
      </c>
    </row>
    <row r="3117" spans="1:13" ht="15.75">
      <c r="A3117" s="65" t="s">
        <v>77</v>
      </c>
      <c r="B3117" s="66"/>
      <c r="C3117" s="66"/>
      <c r="D3117" s="66"/>
      <c r="E3117" s="66"/>
      <c r="F3117" s="66"/>
      <c r="G3117" s="66"/>
      <c r="H3117" s="67"/>
      <c r="I3117" s="11"/>
      <c r="J3117" s="23"/>
      <c r="K3117" s="68">
        <v>3.15</v>
      </c>
      <c r="L3117" s="69"/>
      <c r="M3117" s="22">
        <f>K3117*12*I3060</f>
        <v>22604.399999999998</v>
      </c>
    </row>
    <row r="3118" spans="1:13" ht="15.75">
      <c r="A3118" s="65" t="s">
        <v>78</v>
      </c>
      <c r="B3118" s="66"/>
      <c r="C3118" s="66"/>
      <c r="D3118" s="66"/>
      <c r="E3118" s="66"/>
      <c r="F3118" s="66"/>
      <c r="G3118" s="66"/>
      <c r="H3118" s="67"/>
      <c r="I3118" s="11"/>
      <c r="J3118" s="23"/>
      <c r="K3118" s="68">
        <v>0.99</v>
      </c>
      <c r="L3118" s="69"/>
      <c r="M3118" s="22">
        <f>K3118*12*I3060</f>
        <v>7104.24</v>
      </c>
    </row>
    <row r="3119" spans="1:13">
      <c r="A3119" s="70" t="s">
        <v>75</v>
      </c>
      <c r="B3119" s="71"/>
      <c r="C3119" s="71"/>
      <c r="D3119" s="71"/>
      <c r="E3119" s="71"/>
      <c r="F3119" s="71"/>
      <c r="G3119" s="71"/>
      <c r="H3119" s="72"/>
      <c r="I3119" s="11"/>
      <c r="J3119" s="24"/>
      <c r="K3119" s="68">
        <f>K3115+K3117+K3118+K3116</f>
        <v>36.9</v>
      </c>
      <c r="L3119" s="69"/>
      <c r="M3119" s="22">
        <f>M3115+M3116+M3117+M3118</f>
        <v>264794.40000000002</v>
      </c>
    </row>
    <row r="3121" spans="1:13">
      <c r="A3121" s="101" t="s">
        <v>7</v>
      </c>
      <c r="B3121" s="101"/>
      <c r="C3121" s="101"/>
      <c r="D3121" s="101"/>
      <c r="E3121" s="101"/>
      <c r="F3121" s="101"/>
      <c r="G3121" s="101"/>
      <c r="H3121" s="101"/>
      <c r="I3121" s="101"/>
      <c r="J3121" s="101"/>
      <c r="K3121" s="101"/>
      <c r="L3121" s="101"/>
    </row>
    <row r="3122" spans="1:13">
      <c r="A3122" s="102" t="s">
        <v>76</v>
      </c>
      <c r="B3122" s="102"/>
      <c r="C3122" s="102"/>
      <c r="D3122" s="102"/>
      <c r="E3122" s="102"/>
      <c r="F3122" s="102"/>
      <c r="G3122" s="102"/>
      <c r="H3122" s="102"/>
      <c r="I3122" s="102"/>
      <c r="J3122" s="102"/>
      <c r="K3122" s="102"/>
      <c r="L3122" s="102"/>
      <c r="M3122" s="102"/>
    </row>
    <row r="3123" spans="1:13">
      <c r="A3123" s="103" t="s">
        <v>137</v>
      </c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</row>
    <row r="3124" spans="1:13">
      <c r="A3124" s="17"/>
      <c r="B3124" s="19"/>
      <c r="C3124" s="19" t="s">
        <v>8</v>
      </c>
      <c r="D3124" s="19"/>
      <c r="E3124" s="19"/>
      <c r="F3124" s="19"/>
      <c r="G3124" s="19"/>
      <c r="H3124" s="18"/>
      <c r="I3124" s="19" t="s">
        <v>9</v>
      </c>
      <c r="J3124" s="18"/>
      <c r="K3124" s="39" t="s">
        <v>10</v>
      </c>
      <c r="L3124" s="40"/>
      <c r="M3124" s="21"/>
    </row>
    <row r="3125" spans="1:13">
      <c r="A3125" s="13"/>
      <c r="B3125" s="2"/>
      <c r="C3125" s="2"/>
      <c r="D3125" s="2"/>
      <c r="E3125" s="2"/>
      <c r="F3125" s="2"/>
      <c r="G3125" s="2"/>
      <c r="H3125" s="14"/>
      <c r="I3125" s="2"/>
      <c r="J3125" s="14"/>
      <c r="K3125" s="26" t="s">
        <v>11</v>
      </c>
      <c r="L3125" s="27"/>
      <c r="M3125" s="45" t="s">
        <v>1</v>
      </c>
    </row>
    <row r="3126" spans="1:13">
      <c r="A3126" s="15"/>
      <c r="B3126" s="9"/>
      <c r="C3126" s="9"/>
      <c r="D3126" s="9"/>
      <c r="E3126" s="9"/>
      <c r="F3126" s="9"/>
      <c r="G3126" s="9"/>
      <c r="H3126" s="16"/>
      <c r="I3126" s="104" t="s">
        <v>87</v>
      </c>
      <c r="J3126" s="105"/>
      <c r="K3126" s="9" t="s">
        <v>12</v>
      </c>
      <c r="L3126" s="16"/>
      <c r="M3126" s="46" t="s">
        <v>86</v>
      </c>
    </row>
    <row r="3127" spans="1:13">
      <c r="A3127" s="70" t="s">
        <v>80</v>
      </c>
      <c r="B3127" s="71"/>
      <c r="C3127" s="71"/>
      <c r="D3127" s="71"/>
      <c r="E3127" s="71"/>
      <c r="F3127" s="71"/>
      <c r="G3127" s="71"/>
      <c r="H3127" s="72"/>
      <c r="I3127" s="106">
        <v>976.7</v>
      </c>
      <c r="J3127" s="107"/>
      <c r="K3127" s="108">
        <f>K3133+K3140</f>
        <v>7.5</v>
      </c>
      <c r="L3127" s="109"/>
      <c r="M3127" s="22">
        <f>M3133+M3140</f>
        <v>87903</v>
      </c>
    </row>
    <row r="3128" spans="1:13">
      <c r="A3128" s="28" t="s">
        <v>13</v>
      </c>
      <c r="F3128" s="2"/>
      <c r="H3128" s="14"/>
      <c r="J3128" s="14"/>
      <c r="L3128" s="14"/>
      <c r="M3128" s="20"/>
    </row>
    <row r="3129" spans="1:13">
      <c r="A3129" s="28" t="s">
        <v>14</v>
      </c>
      <c r="F3129" s="2"/>
      <c r="H3129" s="14"/>
      <c r="J3129" s="14"/>
      <c r="L3129" s="14"/>
      <c r="M3129" s="20"/>
    </row>
    <row r="3130" spans="1:13">
      <c r="A3130" s="29" t="s">
        <v>15</v>
      </c>
      <c r="B3130" s="4"/>
      <c r="C3130" s="4"/>
      <c r="D3130" s="4"/>
      <c r="E3130" s="4"/>
      <c r="F3130" s="6"/>
      <c r="G3130" s="4"/>
      <c r="H3130" s="30"/>
      <c r="J3130" s="14"/>
      <c r="L3130" s="14"/>
      <c r="M3130" s="20"/>
    </row>
    <row r="3131" spans="1:13">
      <c r="A3131" s="29" t="s">
        <v>16</v>
      </c>
      <c r="B3131" s="4"/>
      <c r="C3131" s="4"/>
      <c r="D3131" s="4"/>
      <c r="E3131" s="4"/>
      <c r="F3131" s="6"/>
      <c r="G3131" s="4"/>
      <c r="H3131" s="30"/>
      <c r="J3131" s="14"/>
      <c r="L3131" s="14"/>
      <c r="M3131" s="20"/>
    </row>
    <row r="3132" spans="1:13">
      <c r="A3132" s="29" t="s">
        <v>17</v>
      </c>
      <c r="B3132" s="4"/>
      <c r="C3132" s="4"/>
      <c r="D3132" s="4"/>
      <c r="E3132" s="4"/>
      <c r="F3132" s="6"/>
      <c r="G3132" s="4"/>
      <c r="H3132" s="30"/>
      <c r="J3132" s="14"/>
      <c r="L3132" s="14"/>
      <c r="M3132" s="20"/>
    </row>
    <row r="3133" spans="1:13">
      <c r="A3133" s="29" t="s">
        <v>18</v>
      </c>
      <c r="B3133" s="4"/>
      <c r="C3133" s="4"/>
      <c r="D3133" s="4"/>
      <c r="E3133" s="4"/>
      <c r="F3133" s="6"/>
      <c r="G3133" s="4"/>
      <c r="H3133" s="30"/>
      <c r="J3133" s="14"/>
      <c r="K3133" s="95">
        <v>4.12</v>
      </c>
      <c r="L3133" s="96"/>
      <c r="M3133" s="20">
        <f>K3133*I3127*12</f>
        <v>48288.048000000003</v>
      </c>
    </row>
    <row r="3134" spans="1:13">
      <c r="A3134" s="29" t="s">
        <v>19</v>
      </c>
      <c r="B3134" s="4"/>
      <c r="C3134" s="4"/>
      <c r="D3134" s="4"/>
      <c r="E3134" s="4"/>
      <c r="F3134" s="6"/>
      <c r="G3134" s="4"/>
      <c r="H3134" s="30"/>
      <c r="J3134" s="14"/>
      <c r="L3134" s="14"/>
      <c r="M3134" s="20"/>
    </row>
    <row r="3135" spans="1:13">
      <c r="A3135" s="29" t="s">
        <v>20</v>
      </c>
      <c r="B3135" s="4"/>
      <c r="C3135" s="4"/>
      <c r="D3135" s="4"/>
      <c r="E3135" s="4"/>
      <c r="F3135" s="6"/>
      <c r="G3135" s="4"/>
      <c r="H3135" s="30"/>
      <c r="J3135" s="14"/>
      <c r="L3135" s="14"/>
      <c r="M3135" s="20"/>
    </row>
    <row r="3136" spans="1:13">
      <c r="A3136" s="29" t="s">
        <v>21</v>
      </c>
      <c r="B3136" s="4"/>
      <c r="C3136" s="4"/>
      <c r="D3136" s="4"/>
      <c r="E3136" s="4"/>
      <c r="F3136" s="6"/>
      <c r="G3136" s="4"/>
      <c r="H3136" s="30"/>
      <c r="J3136" s="14"/>
      <c r="L3136" s="14"/>
      <c r="M3136" s="20"/>
    </row>
    <row r="3137" spans="1:13">
      <c r="A3137" s="28" t="s">
        <v>22</v>
      </c>
      <c r="B3137" s="4"/>
      <c r="C3137" s="4"/>
      <c r="D3137" s="4"/>
      <c r="E3137" s="4"/>
      <c r="F3137" s="6"/>
      <c r="G3137" s="4"/>
      <c r="H3137" s="30"/>
      <c r="J3137" s="14"/>
      <c r="L3137" s="14"/>
      <c r="M3137" s="20"/>
    </row>
    <row r="3138" spans="1:13">
      <c r="A3138" s="29" t="s">
        <v>23</v>
      </c>
      <c r="B3138" s="4"/>
      <c r="C3138" s="4"/>
      <c r="D3138" s="4"/>
      <c r="E3138" s="4"/>
      <c r="F3138" s="6"/>
      <c r="G3138" s="4"/>
      <c r="H3138" s="30"/>
      <c r="J3138" s="14"/>
      <c r="L3138" s="14"/>
      <c r="M3138" s="20"/>
    </row>
    <row r="3139" spans="1:13">
      <c r="A3139" s="29" t="s">
        <v>24</v>
      </c>
      <c r="B3139" s="4"/>
      <c r="C3139" s="4"/>
      <c r="D3139" s="4"/>
      <c r="E3139" s="4"/>
      <c r="F3139" s="6"/>
      <c r="G3139" s="4"/>
      <c r="H3139" s="30"/>
      <c r="J3139" s="14"/>
      <c r="L3139" s="14"/>
      <c r="M3139" s="20"/>
    </row>
    <row r="3140" spans="1:13">
      <c r="A3140" s="29" t="s">
        <v>25</v>
      </c>
      <c r="B3140" s="4"/>
      <c r="C3140" s="4"/>
      <c r="D3140" s="4"/>
      <c r="E3140" s="4"/>
      <c r="F3140" s="6"/>
      <c r="G3140" s="4"/>
      <c r="H3140" s="30"/>
      <c r="J3140" s="14"/>
      <c r="K3140" s="95">
        <v>3.38</v>
      </c>
      <c r="L3140" s="96"/>
      <c r="M3140" s="20">
        <f>K3140*I3127*12</f>
        <v>39614.952000000005</v>
      </c>
    </row>
    <row r="3141" spans="1:13">
      <c r="A3141" s="29" t="s">
        <v>26</v>
      </c>
      <c r="B3141" s="4"/>
      <c r="C3141" s="4"/>
      <c r="D3141" s="4"/>
      <c r="E3141" s="4"/>
      <c r="F3141" s="6"/>
      <c r="G3141" s="4"/>
      <c r="H3141" s="30"/>
      <c r="J3141" s="14"/>
      <c r="L3141" s="14"/>
      <c r="M3141" s="20"/>
    </row>
    <row r="3142" spans="1:13">
      <c r="A3142" s="31" t="s">
        <v>27</v>
      </c>
      <c r="B3142" s="10"/>
      <c r="C3142" s="10"/>
      <c r="D3142" s="10"/>
      <c r="E3142" s="10"/>
      <c r="F3142" s="10"/>
      <c r="G3142" s="10"/>
      <c r="H3142" s="32"/>
      <c r="I3142" s="9"/>
      <c r="J3142" s="16"/>
      <c r="K3142" s="9"/>
      <c r="L3142" s="16"/>
      <c r="M3142" s="22"/>
    </row>
    <row r="3143" spans="1:13" ht="15.75">
      <c r="A3143" s="65" t="s">
        <v>81</v>
      </c>
      <c r="B3143" s="66"/>
      <c r="C3143" s="66"/>
      <c r="D3143" s="66"/>
      <c r="E3143" s="66"/>
      <c r="F3143" s="66"/>
      <c r="G3143" s="66"/>
      <c r="H3143" s="67"/>
      <c r="I3143" s="11"/>
      <c r="J3143" s="23"/>
      <c r="K3143" s="63">
        <v>2.2400000000000002</v>
      </c>
      <c r="L3143" s="64"/>
      <c r="M3143" s="12">
        <f>K3143*12*I3127</f>
        <v>26253.696000000004</v>
      </c>
    </row>
    <row r="3144" spans="1:13">
      <c r="A3144" s="110" t="s">
        <v>82</v>
      </c>
      <c r="B3144" s="111"/>
      <c r="C3144" s="111"/>
      <c r="D3144" s="111"/>
      <c r="E3144" s="111"/>
      <c r="F3144" s="111"/>
      <c r="G3144" s="111"/>
      <c r="H3144" s="112"/>
      <c r="I3144" s="2" t="s">
        <v>28</v>
      </c>
      <c r="J3144" s="14"/>
      <c r="K3144" s="2"/>
      <c r="L3144" s="14"/>
      <c r="M3144" s="20"/>
    </row>
    <row r="3145" spans="1:13">
      <c r="A3145" s="13"/>
      <c r="B3145" s="2"/>
      <c r="C3145" s="2"/>
      <c r="D3145" s="2"/>
      <c r="E3145" s="2"/>
      <c r="F3145" s="2"/>
      <c r="G3145" s="2"/>
      <c r="H3145" s="14"/>
      <c r="I3145" s="2" t="s">
        <v>29</v>
      </c>
      <c r="J3145" s="14"/>
      <c r="K3145" s="2"/>
      <c r="L3145" s="14"/>
      <c r="M3145" s="20"/>
    </row>
    <row r="3146" spans="1:13">
      <c r="A3146" s="13"/>
      <c r="B3146" s="2"/>
      <c r="C3146" s="2"/>
      <c r="D3146" s="2"/>
      <c r="E3146" s="2"/>
      <c r="F3146" s="2"/>
      <c r="G3146" s="2"/>
      <c r="H3146" s="14"/>
      <c r="I3146" s="2" t="s">
        <v>30</v>
      </c>
      <c r="J3146" s="14"/>
      <c r="K3146" s="88">
        <v>1.1200000000000001</v>
      </c>
      <c r="L3146" s="89"/>
      <c r="M3146" s="20">
        <f>K3146*12*I3127</f>
        <v>13126.848000000002</v>
      </c>
    </row>
    <row r="3147" spans="1:13">
      <c r="A3147" s="13"/>
      <c r="B3147" s="2"/>
      <c r="C3147" s="2"/>
      <c r="D3147" s="2"/>
      <c r="E3147" s="2"/>
      <c r="F3147" s="2"/>
      <c r="G3147" s="2"/>
      <c r="H3147" s="14"/>
      <c r="I3147" s="2" t="s">
        <v>31</v>
      </c>
      <c r="J3147" s="14"/>
      <c r="K3147" s="2"/>
      <c r="L3147" s="14"/>
      <c r="M3147" s="20"/>
    </row>
    <row r="3148" spans="1:13">
      <c r="A3148" s="15"/>
      <c r="B3148" s="9"/>
      <c r="C3148" s="9"/>
      <c r="D3148" s="9"/>
      <c r="E3148" s="9"/>
      <c r="F3148" s="9"/>
      <c r="G3148" s="9"/>
      <c r="H3148" s="16"/>
      <c r="I3148" s="9" t="s">
        <v>32</v>
      </c>
      <c r="J3148" s="16"/>
      <c r="K3148" s="9"/>
      <c r="L3148" s="16"/>
      <c r="M3148" s="22"/>
    </row>
    <row r="3149" spans="1:13">
      <c r="A3149" s="70" t="s">
        <v>5</v>
      </c>
      <c r="B3149" s="71"/>
      <c r="C3149" s="71"/>
      <c r="D3149" s="71"/>
      <c r="E3149" s="71"/>
      <c r="F3149" s="71"/>
      <c r="G3149" s="71"/>
      <c r="H3149" s="72"/>
      <c r="I3149" s="41" t="s">
        <v>33</v>
      </c>
      <c r="J3149" s="23"/>
      <c r="K3149" s="68">
        <v>0.35</v>
      </c>
      <c r="L3149" s="69"/>
      <c r="M3149" s="12">
        <f>K3149*12*I3127</f>
        <v>4102.1399999999994</v>
      </c>
    </row>
    <row r="3150" spans="1:13" ht="15.75">
      <c r="A3150" s="65" t="s">
        <v>84</v>
      </c>
      <c r="B3150" s="66"/>
      <c r="C3150" s="66"/>
      <c r="D3150" s="66"/>
      <c r="E3150" s="66"/>
      <c r="F3150" s="66"/>
      <c r="G3150" s="66"/>
      <c r="H3150" s="67"/>
      <c r="I3150" s="11"/>
      <c r="J3150" s="23"/>
      <c r="K3150" s="68">
        <f>K3151+K3152+K3154+K3156+K3157</f>
        <v>0.53</v>
      </c>
      <c r="L3150" s="69"/>
      <c r="M3150" s="49">
        <f>M3151+M3152+M3154+M3156+M3157</f>
        <v>6211.8119999999999</v>
      </c>
    </row>
    <row r="3151" spans="1:13">
      <c r="A3151" s="33" t="s">
        <v>54</v>
      </c>
      <c r="B3151" s="7"/>
      <c r="C3151" s="1"/>
      <c r="D3151" s="1"/>
      <c r="E3151" s="1"/>
      <c r="F3151" s="1"/>
      <c r="G3151" s="1"/>
      <c r="H3151" s="14"/>
      <c r="I3151" s="75" t="s">
        <v>55</v>
      </c>
      <c r="J3151" s="76"/>
      <c r="K3151" s="99">
        <v>0.37</v>
      </c>
      <c r="L3151" s="100"/>
      <c r="M3151" s="20">
        <f>K3151*12*I3127</f>
        <v>4336.5479999999998</v>
      </c>
    </row>
    <row r="3152" spans="1:13">
      <c r="A3152" s="33" t="s">
        <v>56</v>
      </c>
      <c r="B3152" s="7"/>
      <c r="C3152" s="1"/>
      <c r="D3152" s="1"/>
      <c r="E3152" s="1"/>
      <c r="F3152" s="1"/>
      <c r="G3152" s="1"/>
      <c r="H3152" s="14"/>
      <c r="I3152" s="75" t="s">
        <v>57</v>
      </c>
      <c r="J3152" s="76"/>
      <c r="K3152" s="77">
        <v>0.06</v>
      </c>
      <c r="L3152" s="78"/>
      <c r="M3152" s="20">
        <f>K3152*12*I3127</f>
        <v>703.22400000000005</v>
      </c>
    </row>
    <row r="3153" spans="1:13">
      <c r="A3153" s="33" t="s">
        <v>58</v>
      </c>
      <c r="B3153" s="7"/>
      <c r="C3153" s="1"/>
      <c r="D3153" s="1"/>
      <c r="E3153" s="1"/>
      <c r="F3153" s="1"/>
      <c r="G3153" s="1"/>
      <c r="H3153" s="14"/>
      <c r="I3153" s="36"/>
      <c r="J3153" s="27"/>
      <c r="K3153" s="34"/>
      <c r="L3153" s="55"/>
      <c r="M3153" s="20"/>
    </row>
    <row r="3154" spans="1:13">
      <c r="A3154" s="33" t="s">
        <v>59</v>
      </c>
      <c r="B3154" s="7"/>
      <c r="C3154" s="1"/>
      <c r="D3154" s="1"/>
      <c r="E3154" s="1"/>
      <c r="F3154" s="1"/>
      <c r="G3154" s="1"/>
      <c r="H3154" s="14"/>
      <c r="I3154" s="75" t="s">
        <v>60</v>
      </c>
      <c r="J3154" s="76"/>
      <c r="K3154" s="77">
        <v>0.04</v>
      </c>
      <c r="L3154" s="78"/>
      <c r="M3154" s="20">
        <f>K3154*12*I3127</f>
        <v>468.81600000000003</v>
      </c>
    </row>
    <row r="3155" spans="1:13">
      <c r="A3155" s="33" t="s">
        <v>61</v>
      </c>
      <c r="B3155" s="7"/>
      <c r="C3155" s="1"/>
      <c r="D3155" s="1"/>
      <c r="E3155" s="1"/>
      <c r="F3155" s="1"/>
      <c r="G3155" s="1"/>
      <c r="H3155" s="14"/>
      <c r="I3155" s="36"/>
      <c r="J3155" s="27"/>
      <c r="K3155" s="34"/>
      <c r="L3155" s="55"/>
      <c r="M3155" s="20"/>
    </row>
    <row r="3156" spans="1:13">
      <c r="A3156" s="33" t="s">
        <v>62</v>
      </c>
      <c r="B3156" s="7"/>
      <c r="C3156" s="1"/>
      <c r="D3156" s="1"/>
      <c r="E3156" s="1"/>
      <c r="F3156" s="1"/>
      <c r="G3156" s="1"/>
      <c r="H3156" s="14"/>
      <c r="I3156" s="75" t="s">
        <v>63</v>
      </c>
      <c r="J3156" s="76"/>
      <c r="K3156" s="77">
        <v>0.03</v>
      </c>
      <c r="L3156" s="78"/>
      <c r="M3156" s="20">
        <f>K3156*12*I3127</f>
        <v>351.61200000000002</v>
      </c>
    </row>
    <row r="3157" spans="1:13">
      <c r="A3157" s="42" t="s">
        <v>64</v>
      </c>
      <c r="B3157" s="7"/>
      <c r="C3157" s="1"/>
      <c r="D3157" s="1"/>
      <c r="E3157" s="1"/>
      <c r="F3157" s="1"/>
      <c r="G3157" s="1"/>
      <c r="H3157" s="14"/>
      <c r="I3157" s="75" t="s">
        <v>63</v>
      </c>
      <c r="J3157" s="76"/>
      <c r="K3157" s="79">
        <v>0.03</v>
      </c>
      <c r="L3157" s="80"/>
      <c r="M3157" s="22">
        <f>K3157*12*I3127</f>
        <v>351.61200000000002</v>
      </c>
    </row>
    <row r="3158" spans="1:13" ht="15.75">
      <c r="A3158" s="65" t="s">
        <v>0</v>
      </c>
      <c r="B3158" s="66"/>
      <c r="C3158" s="66"/>
      <c r="D3158" s="66"/>
      <c r="E3158" s="66"/>
      <c r="F3158" s="66"/>
      <c r="G3158" s="66"/>
      <c r="H3158" s="67"/>
      <c r="I3158" s="11" t="s">
        <v>65</v>
      </c>
      <c r="J3158" s="23"/>
      <c r="K3158" s="81">
        <v>0.15</v>
      </c>
      <c r="L3158" s="82"/>
      <c r="M3158" s="49">
        <f>K3158*12*I3127</f>
        <v>1758.06</v>
      </c>
    </row>
    <row r="3159" spans="1:13" ht="15.75">
      <c r="A3159" s="83" t="s">
        <v>85</v>
      </c>
      <c r="B3159" s="84"/>
      <c r="C3159" s="84"/>
      <c r="D3159" s="84"/>
      <c r="E3159" s="84"/>
      <c r="F3159" s="84"/>
      <c r="G3159" s="84"/>
      <c r="H3159" s="85"/>
      <c r="J3159" s="14"/>
      <c r="K3159" s="86"/>
      <c r="L3159" s="87"/>
      <c r="M3159" s="20"/>
    </row>
    <row r="3160" spans="1:13">
      <c r="A3160" s="13" t="s">
        <v>67</v>
      </c>
      <c r="D3160" s="5"/>
      <c r="H3160" s="14"/>
      <c r="J3160" s="14"/>
      <c r="K3160" s="37"/>
      <c r="L3160" s="38"/>
      <c r="M3160" s="20"/>
    </row>
    <row r="3161" spans="1:13">
      <c r="A3161" s="13" t="s">
        <v>68</v>
      </c>
      <c r="D3161" s="5"/>
      <c r="H3161" s="14"/>
      <c r="J3161" s="14"/>
      <c r="K3161" s="37"/>
      <c r="L3161" s="38"/>
      <c r="M3161" s="20"/>
    </row>
    <row r="3162" spans="1:13">
      <c r="A3162" s="13" t="s">
        <v>69</v>
      </c>
      <c r="D3162" s="5"/>
      <c r="H3162" s="14"/>
      <c r="J3162" s="14"/>
      <c r="K3162" s="37"/>
      <c r="L3162" s="38"/>
      <c r="M3162" s="20"/>
    </row>
    <row r="3163" spans="1:13">
      <c r="A3163" s="13" t="s">
        <v>70</v>
      </c>
      <c r="D3163" s="5"/>
      <c r="F3163" s="3"/>
      <c r="H3163" s="14"/>
      <c r="J3163" s="14"/>
      <c r="K3163" s="37"/>
      <c r="L3163" s="38"/>
      <c r="M3163" s="20"/>
    </row>
    <row r="3164" spans="1:13">
      <c r="A3164" s="13" t="s">
        <v>71</v>
      </c>
      <c r="H3164" s="14"/>
      <c r="J3164" s="14"/>
      <c r="K3164" s="88">
        <v>2.58</v>
      </c>
      <c r="L3164" s="89"/>
      <c r="M3164" s="47">
        <f>K3164*12*I3127</f>
        <v>30238.632000000001</v>
      </c>
    </row>
    <row r="3165" spans="1:13">
      <c r="A3165" s="13" t="s">
        <v>72</v>
      </c>
      <c r="H3165" s="14"/>
      <c r="J3165" s="14"/>
      <c r="L3165" s="14"/>
      <c r="M3165" s="20"/>
    </row>
    <row r="3166" spans="1:13">
      <c r="A3166" s="13" t="s">
        <v>73</v>
      </c>
      <c r="H3166" s="14"/>
      <c r="J3166" s="14"/>
      <c r="L3166" s="14"/>
      <c r="M3166" s="20"/>
    </row>
    <row r="3167" spans="1:13">
      <c r="A3167" s="15" t="s">
        <v>74</v>
      </c>
      <c r="B3167" s="9"/>
      <c r="C3167" s="9"/>
      <c r="D3167" s="9"/>
      <c r="E3167" s="9"/>
      <c r="F3167" s="9"/>
      <c r="G3167" s="9"/>
      <c r="H3167" s="16"/>
      <c r="I3167" s="9"/>
      <c r="J3167" s="16"/>
      <c r="K3167" s="9"/>
      <c r="L3167" s="16"/>
      <c r="M3167" s="22"/>
    </row>
    <row r="3168" spans="1:13">
      <c r="A3168" s="70" t="s">
        <v>66</v>
      </c>
      <c r="B3168" s="71"/>
      <c r="C3168" s="71"/>
      <c r="D3168" s="71"/>
      <c r="E3168" s="71"/>
      <c r="F3168" s="71"/>
      <c r="G3168" s="71"/>
      <c r="H3168" s="72"/>
      <c r="J3168" s="25"/>
      <c r="K3168" s="68">
        <f>K3133+K3140+K3146+K3149+K3158+K3150+K3164+K3143</f>
        <v>14.47</v>
      </c>
      <c r="L3168" s="69"/>
      <c r="M3168" s="22">
        <f>M3127+M3143+M3146+M3149+M3150+M3158+M3164</f>
        <v>169594.18800000002</v>
      </c>
    </row>
    <row r="3169" spans="1:13">
      <c r="A3169" s="70" t="s">
        <v>4</v>
      </c>
      <c r="B3169" s="71"/>
      <c r="C3169" s="71"/>
      <c r="D3169" s="71"/>
      <c r="E3169" s="71"/>
      <c r="F3169" s="71"/>
      <c r="G3169" s="71"/>
      <c r="H3169" s="72"/>
      <c r="I3169" s="11"/>
      <c r="J3169" s="24"/>
      <c r="K3169" s="90">
        <v>12.08</v>
      </c>
      <c r="L3169" s="91"/>
      <c r="M3169" s="22">
        <f>K3169*12*I3127</f>
        <v>141582.432</v>
      </c>
    </row>
    <row r="3170" spans="1:13" ht="15.75">
      <c r="A3170" s="65" t="s">
        <v>77</v>
      </c>
      <c r="B3170" s="66"/>
      <c r="C3170" s="66"/>
      <c r="D3170" s="66"/>
      <c r="E3170" s="66"/>
      <c r="F3170" s="66"/>
      <c r="G3170" s="66"/>
      <c r="H3170" s="67"/>
      <c r="I3170" s="11"/>
      <c r="J3170" s="23"/>
      <c r="K3170" s="68">
        <v>3.15</v>
      </c>
      <c r="L3170" s="69"/>
      <c r="M3170" s="22">
        <f>K3170*12*I3127</f>
        <v>36919.26</v>
      </c>
    </row>
    <row r="3171" spans="1:13" ht="15.75">
      <c r="A3171" s="65" t="s">
        <v>78</v>
      </c>
      <c r="B3171" s="66"/>
      <c r="C3171" s="66"/>
      <c r="D3171" s="66"/>
      <c r="E3171" s="66"/>
      <c r="F3171" s="66"/>
      <c r="G3171" s="66"/>
      <c r="H3171" s="67"/>
      <c r="I3171" s="11"/>
      <c r="J3171" s="23"/>
      <c r="K3171" s="68">
        <v>0.99</v>
      </c>
      <c r="L3171" s="69"/>
      <c r="M3171" s="22">
        <f>K3171*12*I3127</f>
        <v>11603.196</v>
      </c>
    </row>
    <row r="3172" spans="1:13">
      <c r="A3172" s="70" t="s">
        <v>2</v>
      </c>
      <c r="B3172" s="71"/>
      <c r="C3172" s="71"/>
      <c r="D3172" s="71"/>
      <c r="E3172" s="71"/>
      <c r="F3172" s="71"/>
      <c r="G3172" s="71"/>
      <c r="H3172" s="72"/>
      <c r="I3172" s="11"/>
      <c r="J3172" s="23"/>
      <c r="K3172" s="73">
        <v>1.29</v>
      </c>
      <c r="L3172" s="74"/>
      <c r="M3172" s="22">
        <f>K3172*12*I3127</f>
        <v>15119.316000000001</v>
      </c>
    </row>
    <row r="3173" spans="1:13">
      <c r="A3173" s="70" t="s">
        <v>75</v>
      </c>
      <c r="B3173" s="71"/>
      <c r="C3173" s="71"/>
      <c r="D3173" s="71"/>
      <c r="E3173" s="71"/>
      <c r="F3173" s="71"/>
      <c r="G3173" s="71"/>
      <c r="H3173" s="72"/>
      <c r="I3173" s="11"/>
      <c r="J3173" s="24"/>
      <c r="K3173" s="68">
        <f>K3168+K3170+K3171+K3172+K3169</f>
        <v>31.979999999999997</v>
      </c>
      <c r="L3173" s="69"/>
      <c r="M3173" s="22">
        <f>M3168+M3169+M3170+M3171+M3172</f>
        <v>374818.39199999999</v>
      </c>
    </row>
    <row r="3175" spans="1:13">
      <c r="A3175" s="101" t="s">
        <v>7</v>
      </c>
      <c r="B3175" s="101"/>
      <c r="C3175" s="101"/>
      <c r="D3175" s="101"/>
      <c r="E3175" s="101"/>
      <c r="F3175" s="101"/>
      <c r="G3175" s="101"/>
      <c r="H3175" s="101"/>
      <c r="I3175" s="101"/>
      <c r="J3175" s="101"/>
      <c r="K3175" s="101"/>
      <c r="L3175" s="101"/>
    </row>
    <row r="3176" spans="1:13">
      <c r="A3176" s="102" t="s">
        <v>76</v>
      </c>
      <c r="B3176" s="102"/>
      <c r="C3176" s="102"/>
      <c r="D3176" s="102"/>
      <c r="E3176" s="102"/>
      <c r="F3176" s="102"/>
      <c r="G3176" s="102"/>
      <c r="H3176" s="102"/>
      <c r="I3176" s="102"/>
      <c r="J3176" s="102"/>
      <c r="K3176" s="102"/>
      <c r="L3176" s="102"/>
      <c r="M3176" s="102"/>
    </row>
    <row r="3177" spans="1:13">
      <c r="A3177" s="103" t="s">
        <v>138</v>
      </c>
      <c r="B3177" s="103"/>
      <c r="C3177" s="103"/>
      <c r="D3177" s="103"/>
      <c r="E3177" s="103"/>
      <c r="F3177" s="103"/>
      <c r="G3177" s="103"/>
      <c r="H3177" s="103"/>
      <c r="I3177" s="103"/>
      <c r="J3177" s="103"/>
      <c r="K3177" s="103"/>
      <c r="L3177" s="103"/>
      <c r="M3177" s="103"/>
    </row>
    <row r="3178" spans="1:13">
      <c r="A3178" s="17"/>
      <c r="B3178" s="19"/>
      <c r="C3178" s="19" t="s">
        <v>8</v>
      </c>
      <c r="D3178" s="19"/>
      <c r="E3178" s="19"/>
      <c r="F3178" s="19"/>
      <c r="G3178" s="19"/>
      <c r="H3178" s="18"/>
      <c r="I3178" s="19" t="s">
        <v>9</v>
      </c>
      <c r="J3178" s="18"/>
      <c r="K3178" s="39" t="s">
        <v>10</v>
      </c>
      <c r="L3178" s="40"/>
      <c r="M3178" s="21"/>
    </row>
    <row r="3179" spans="1:13">
      <c r="A3179" s="13"/>
      <c r="B3179" s="2"/>
      <c r="C3179" s="2"/>
      <c r="D3179" s="2"/>
      <c r="E3179" s="2"/>
      <c r="F3179" s="2"/>
      <c r="G3179" s="2"/>
      <c r="H3179" s="14"/>
      <c r="I3179" s="2"/>
      <c r="J3179" s="14"/>
      <c r="K3179" s="26" t="s">
        <v>11</v>
      </c>
      <c r="L3179" s="27"/>
      <c r="M3179" s="45" t="s">
        <v>1</v>
      </c>
    </row>
    <row r="3180" spans="1:13">
      <c r="A3180" s="15"/>
      <c r="B3180" s="9"/>
      <c r="C3180" s="9"/>
      <c r="D3180" s="9"/>
      <c r="E3180" s="9"/>
      <c r="F3180" s="9"/>
      <c r="G3180" s="9"/>
      <c r="H3180" s="16"/>
      <c r="I3180" s="104" t="s">
        <v>87</v>
      </c>
      <c r="J3180" s="105"/>
      <c r="K3180" s="9" t="s">
        <v>12</v>
      </c>
      <c r="L3180" s="16"/>
      <c r="M3180" s="46" t="s">
        <v>86</v>
      </c>
    </row>
    <row r="3181" spans="1:13">
      <c r="A3181" s="70" t="s">
        <v>80</v>
      </c>
      <c r="B3181" s="71"/>
      <c r="C3181" s="71"/>
      <c r="D3181" s="71"/>
      <c r="E3181" s="71"/>
      <c r="F3181" s="71"/>
      <c r="G3181" s="71"/>
      <c r="H3181" s="72"/>
      <c r="I3181" s="106">
        <v>263.8</v>
      </c>
      <c r="J3181" s="107"/>
      <c r="K3181" s="108">
        <f>K3187+K3194</f>
        <v>7.5</v>
      </c>
      <c r="L3181" s="109"/>
      <c r="M3181" s="22">
        <f>M3187+M3194</f>
        <v>23742</v>
      </c>
    </row>
    <row r="3182" spans="1:13">
      <c r="A3182" s="28" t="s">
        <v>13</v>
      </c>
      <c r="F3182" s="2"/>
      <c r="H3182" s="14"/>
      <c r="J3182" s="14"/>
      <c r="L3182" s="14"/>
      <c r="M3182" s="20"/>
    </row>
    <row r="3183" spans="1:13">
      <c r="A3183" s="28" t="s">
        <v>14</v>
      </c>
      <c r="F3183" s="2"/>
      <c r="H3183" s="14"/>
      <c r="J3183" s="14"/>
      <c r="L3183" s="14"/>
      <c r="M3183" s="20"/>
    </row>
    <row r="3184" spans="1:13">
      <c r="A3184" s="29" t="s">
        <v>15</v>
      </c>
      <c r="B3184" s="4"/>
      <c r="C3184" s="4"/>
      <c r="D3184" s="4"/>
      <c r="E3184" s="4"/>
      <c r="F3184" s="6"/>
      <c r="G3184" s="4"/>
      <c r="H3184" s="30"/>
      <c r="J3184" s="14"/>
      <c r="L3184" s="14"/>
      <c r="M3184" s="20"/>
    </row>
    <row r="3185" spans="1:13">
      <c r="A3185" s="29" t="s">
        <v>16</v>
      </c>
      <c r="B3185" s="4"/>
      <c r="C3185" s="4"/>
      <c r="D3185" s="4"/>
      <c r="E3185" s="4"/>
      <c r="F3185" s="6"/>
      <c r="G3185" s="4"/>
      <c r="H3185" s="30"/>
      <c r="J3185" s="14"/>
      <c r="L3185" s="14"/>
      <c r="M3185" s="20"/>
    </row>
    <row r="3186" spans="1:13">
      <c r="A3186" s="29" t="s">
        <v>17</v>
      </c>
      <c r="B3186" s="4"/>
      <c r="C3186" s="4"/>
      <c r="D3186" s="4"/>
      <c r="E3186" s="4"/>
      <c r="F3186" s="6"/>
      <c r="G3186" s="4"/>
      <c r="H3186" s="30"/>
      <c r="J3186" s="14"/>
      <c r="L3186" s="14"/>
      <c r="M3186" s="20"/>
    </row>
    <row r="3187" spans="1:13">
      <c r="A3187" s="29" t="s">
        <v>18</v>
      </c>
      <c r="B3187" s="4"/>
      <c r="C3187" s="4"/>
      <c r="D3187" s="4"/>
      <c r="E3187" s="4"/>
      <c r="F3187" s="6"/>
      <c r="G3187" s="4"/>
      <c r="H3187" s="30"/>
      <c r="J3187" s="14"/>
      <c r="K3187" s="95">
        <v>4.12</v>
      </c>
      <c r="L3187" s="96"/>
      <c r="M3187" s="20">
        <f>K3187*I3181*12</f>
        <v>13042.272000000001</v>
      </c>
    </row>
    <row r="3188" spans="1:13">
      <c r="A3188" s="29" t="s">
        <v>19</v>
      </c>
      <c r="B3188" s="4"/>
      <c r="C3188" s="4"/>
      <c r="D3188" s="4"/>
      <c r="E3188" s="4"/>
      <c r="F3188" s="6"/>
      <c r="G3188" s="4"/>
      <c r="H3188" s="30"/>
      <c r="J3188" s="14"/>
      <c r="L3188" s="14"/>
      <c r="M3188" s="20"/>
    </row>
    <row r="3189" spans="1:13">
      <c r="A3189" s="29" t="s">
        <v>20</v>
      </c>
      <c r="B3189" s="4"/>
      <c r="C3189" s="4"/>
      <c r="D3189" s="4"/>
      <c r="E3189" s="4"/>
      <c r="F3189" s="6"/>
      <c r="G3189" s="4"/>
      <c r="H3189" s="30"/>
      <c r="J3189" s="14"/>
      <c r="L3189" s="14"/>
      <c r="M3189" s="20"/>
    </row>
    <row r="3190" spans="1:13">
      <c r="A3190" s="29" t="s">
        <v>21</v>
      </c>
      <c r="B3190" s="4"/>
      <c r="C3190" s="4"/>
      <c r="D3190" s="4"/>
      <c r="E3190" s="4"/>
      <c r="F3190" s="6"/>
      <c r="G3190" s="4"/>
      <c r="H3190" s="30"/>
      <c r="J3190" s="14"/>
      <c r="L3190" s="14"/>
      <c r="M3190" s="20"/>
    </row>
    <row r="3191" spans="1:13">
      <c r="A3191" s="28" t="s">
        <v>22</v>
      </c>
      <c r="B3191" s="4"/>
      <c r="C3191" s="4"/>
      <c r="D3191" s="4"/>
      <c r="E3191" s="4"/>
      <c r="F3191" s="6"/>
      <c r="G3191" s="4"/>
      <c r="H3191" s="30"/>
      <c r="J3191" s="14"/>
      <c r="L3191" s="14"/>
      <c r="M3191" s="20"/>
    </row>
    <row r="3192" spans="1:13">
      <c r="A3192" s="29" t="s">
        <v>23</v>
      </c>
      <c r="B3192" s="4"/>
      <c r="C3192" s="4"/>
      <c r="D3192" s="4"/>
      <c r="E3192" s="4"/>
      <c r="F3192" s="6"/>
      <c r="G3192" s="4"/>
      <c r="H3192" s="30"/>
      <c r="J3192" s="14"/>
      <c r="L3192" s="14"/>
      <c r="M3192" s="20"/>
    </row>
    <row r="3193" spans="1:13">
      <c r="A3193" s="29" t="s">
        <v>24</v>
      </c>
      <c r="B3193" s="4"/>
      <c r="C3193" s="4"/>
      <c r="D3193" s="4"/>
      <c r="E3193" s="4"/>
      <c r="F3193" s="6"/>
      <c r="G3193" s="4"/>
      <c r="H3193" s="30"/>
      <c r="J3193" s="14"/>
      <c r="L3193" s="14"/>
      <c r="M3193" s="20"/>
    </row>
    <row r="3194" spans="1:13">
      <c r="A3194" s="29" t="s">
        <v>25</v>
      </c>
      <c r="B3194" s="4"/>
      <c r="C3194" s="4"/>
      <c r="D3194" s="4"/>
      <c r="E3194" s="4"/>
      <c r="F3194" s="6"/>
      <c r="G3194" s="4"/>
      <c r="H3194" s="30"/>
      <c r="J3194" s="14"/>
      <c r="K3194" s="95">
        <v>3.38</v>
      </c>
      <c r="L3194" s="96"/>
      <c r="M3194" s="20">
        <f>K3194*I3181*12</f>
        <v>10699.727999999999</v>
      </c>
    </row>
    <row r="3195" spans="1:13">
      <c r="A3195" s="29" t="s">
        <v>26</v>
      </c>
      <c r="B3195" s="4"/>
      <c r="C3195" s="4"/>
      <c r="D3195" s="4"/>
      <c r="E3195" s="4"/>
      <c r="F3195" s="6"/>
      <c r="G3195" s="4"/>
      <c r="H3195" s="30"/>
      <c r="J3195" s="14"/>
      <c r="L3195" s="14"/>
      <c r="M3195" s="20"/>
    </row>
    <row r="3196" spans="1:13">
      <c r="A3196" s="31" t="s">
        <v>27</v>
      </c>
      <c r="B3196" s="10"/>
      <c r="C3196" s="10"/>
      <c r="D3196" s="10"/>
      <c r="E3196" s="10"/>
      <c r="F3196" s="10"/>
      <c r="G3196" s="10"/>
      <c r="H3196" s="32"/>
      <c r="I3196" s="9"/>
      <c r="J3196" s="16"/>
      <c r="K3196" s="9"/>
      <c r="L3196" s="16"/>
      <c r="M3196" s="22"/>
    </row>
    <row r="3197" spans="1:13" ht="15.75">
      <c r="A3197" s="65" t="s">
        <v>81</v>
      </c>
      <c r="B3197" s="66"/>
      <c r="C3197" s="66"/>
      <c r="D3197" s="66"/>
      <c r="E3197" s="66"/>
      <c r="F3197" s="66"/>
      <c r="G3197" s="66"/>
      <c r="H3197" s="67"/>
      <c r="I3197" s="11"/>
      <c r="J3197" s="23"/>
      <c r="K3197" s="63">
        <v>2.2400000000000002</v>
      </c>
      <c r="L3197" s="64"/>
      <c r="M3197" s="12">
        <f>K3197*12*I3181</f>
        <v>7090.9440000000013</v>
      </c>
    </row>
    <row r="3198" spans="1:13">
      <c r="A3198" s="110" t="s">
        <v>82</v>
      </c>
      <c r="B3198" s="111"/>
      <c r="C3198" s="111"/>
      <c r="D3198" s="111"/>
      <c r="E3198" s="111"/>
      <c r="F3198" s="111"/>
      <c r="G3198" s="111"/>
      <c r="H3198" s="112"/>
      <c r="I3198" s="2" t="s">
        <v>28</v>
      </c>
      <c r="J3198" s="14"/>
      <c r="K3198" s="2"/>
      <c r="L3198" s="14"/>
      <c r="M3198" s="20"/>
    </row>
    <row r="3199" spans="1:13">
      <c r="A3199" s="13"/>
      <c r="B3199" s="2"/>
      <c r="C3199" s="2"/>
      <c r="D3199" s="2"/>
      <c r="E3199" s="2"/>
      <c r="F3199" s="2"/>
      <c r="G3199" s="2"/>
      <c r="H3199" s="14"/>
      <c r="I3199" s="2" t="s">
        <v>29</v>
      </c>
      <c r="J3199" s="14"/>
      <c r="K3199" s="2"/>
      <c r="L3199" s="14"/>
      <c r="M3199" s="20"/>
    </row>
    <row r="3200" spans="1:13">
      <c r="A3200" s="13"/>
      <c r="B3200" s="2"/>
      <c r="C3200" s="2"/>
      <c r="D3200" s="2"/>
      <c r="E3200" s="2"/>
      <c r="F3200" s="2"/>
      <c r="G3200" s="2"/>
      <c r="H3200" s="14"/>
      <c r="I3200" s="2" t="s">
        <v>30</v>
      </c>
      <c r="J3200" s="14"/>
      <c r="K3200" s="88">
        <v>1.1200000000000001</v>
      </c>
      <c r="L3200" s="89"/>
      <c r="M3200" s="20">
        <f>K3200*12*I3181</f>
        <v>3545.4720000000007</v>
      </c>
    </row>
    <row r="3201" spans="1:13">
      <c r="A3201" s="13"/>
      <c r="B3201" s="2"/>
      <c r="C3201" s="2"/>
      <c r="D3201" s="2"/>
      <c r="E3201" s="2"/>
      <c r="F3201" s="2"/>
      <c r="G3201" s="2"/>
      <c r="H3201" s="14"/>
      <c r="I3201" s="2" t="s">
        <v>31</v>
      </c>
      <c r="J3201" s="14"/>
      <c r="K3201" s="2"/>
      <c r="L3201" s="14"/>
      <c r="M3201" s="20"/>
    </row>
    <row r="3202" spans="1:13">
      <c r="A3202" s="15"/>
      <c r="B3202" s="9"/>
      <c r="C3202" s="9"/>
      <c r="D3202" s="9"/>
      <c r="E3202" s="9"/>
      <c r="F3202" s="9"/>
      <c r="G3202" s="9"/>
      <c r="H3202" s="16"/>
      <c r="I3202" s="9" t="s">
        <v>32</v>
      </c>
      <c r="J3202" s="16"/>
      <c r="K3202" s="9"/>
      <c r="L3202" s="16"/>
      <c r="M3202" s="22"/>
    </row>
    <row r="3203" spans="1:13">
      <c r="A3203" s="70" t="s">
        <v>5</v>
      </c>
      <c r="B3203" s="71"/>
      <c r="C3203" s="71"/>
      <c r="D3203" s="71"/>
      <c r="E3203" s="71"/>
      <c r="F3203" s="71"/>
      <c r="G3203" s="71"/>
      <c r="H3203" s="72"/>
      <c r="I3203" s="41" t="s">
        <v>33</v>
      </c>
      <c r="J3203" s="23"/>
      <c r="K3203" s="68">
        <v>0.35</v>
      </c>
      <c r="L3203" s="69"/>
      <c r="M3203" s="12">
        <f>K3203*12*I3181</f>
        <v>1107.9599999999998</v>
      </c>
    </row>
    <row r="3204" spans="1:13" ht="15.75">
      <c r="A3204" s="65" t="s">
        <v>84</v>
      </c>
      <c r="B3204" s="66"/>
      <c r="C3204" s="66"/>
      <c r="D3204" s="66"/>
      <c r="E3204" s="66"/>
      <c r="F3204" s="66"/>
      <c r="G3204" s="66"/>
      <c r="H3204" s="67"/>
      <c r="I3204" s="11"/>
      <c r="J3204" s="23"/>
      <c r="K3204" s="68">
        <f>K3205+K3206+K3208+K3210+K3211</f>
        <v>0.53</v>
      </c>
      <c r="L3204" s="69"/>
      <c r="M3204" s="49">
        <f>M3205+M3206+M3208+M3210+M3211</f>
        <v>1677.768</v>
      </c>
    </row>
    <row r="3205" spans="1:13">
      <c r="A3205" s="33" t="s">
        <v>54</v>
      </c>
      <c r="B3205" s="7"/>
      <c r="C3205" s="1"/>
      <c r="D3205" s="1"/>
      <c r="E3205" s="1"/>
      <c r="F3205" s="1"/>
      <c r="G3205" s="1"/>
      <c r="H3205" s="14"/>
      <c r="I3205" s="75" t="s">
        <v>55</v>
      </c>
      <c r="J3205" s="76"/>
      <c r="K3205" s="99">
        <v>0.37</v>
      </c>
      <c r="L3205" s="100"/>
      <c r="M3205" s="20">
        <f>K3205*12*I3181</f>
        <v>1171.2719999999999</v>
      </c>
    </row>
    <row r="3206" spans="1:13">
      <c r="A3206" s="33" t="s">
        <v>56</v>
      </c>
      <c r="B3206" s="7"/>
      <c r="C3206" s="1"/>
      <c r="D3206" s="1"/>
      <c r="E3206" s="1"/>
      <c r="F3206" s="1"/>
      <c r="G3206" s="1"/>
      <c r="H3206" s="14"/>
      <c r="I3206" s="75" t="s">
        <v>57</v>
      </c>
      <c r="J3206" s="76"/>
      <c r="K3206" s="77">
        <v>0.06</v>
      </c>
      <c r="L3206" s="78"/>
      <c r="M3206" s="20">
        <f>K3206*12*I3181</f>
        <v>189.93600000000001</v>
      </c>
    </row>
    <row r="3207" spans="1:13">
      <c r="A3207" s="33" t="s">
        <v>58</v>
      </c>
      <c r="B3207" s="7"/>
      <c r="C3207" s="1"/>
      <c r="D3207" s="1"/>
      <c r="E3207" s="1"/>
      <c r="F3207" s="1"/>
      <c r="G3207" s="1"/>
      <c r="H3207" s="14"/>
      <c r="I3207" s="36"/>
      <c r="J3207" s="27"/>
      <c r="K3207" s="34"/>
      <c r="L3207" s="55"/>
      <c r="M3207" s="20"/>
    </row>
    <row r="3208" spans="1:13">
      <c r="A3208" s="33" t="s">
        <v>59</v>
      </c>
      <c r="B3208" s="7"/>
      <c r="C3208" s="1"/>
      <c r="D3208" s="1"/>
      <c r="E3208" s="1"/>
      <c r="F3208" s="1"/>
      <c r="G3208" s="1"/>
      <c r="H3208" s="14"/>
      <c r="I3208" s="75" t="s">
        <v>60</v>
      </c>
      <c r="J3208" s="76"/>
      <c r="K3208" s="77">
        <v>0.04</v>
      </c>
      <c r="L3208" s="78"/>
      <c r="M3208" s="20">
        <f>K3208*12*I3181</f>
        <v>126.624</v>
      </c>
    </row>
    <row r="3209" spans="1:13">
      <c r="A3209" s="33" t="s">
        <v>61</v>
      </c>
      <c r="B3209" s="7"/>
      <c r="C3209" s="1"/>
      <c r="D3209" s="1"/>
      <c r="E3209" s="1"/>
      <c r="F3209" s="1"/>
      <c r="G3209" s="1"/>
      <c r="H3209" s="14"/>
      <c r="I3209" s="36"/>
      <c r="J3209" s="27"/>
      <c r="K3209" s="34"/>
      <c r="L3209" s="55"/>
      <c r="M3209" s="20"/>
    </row>
    <row r="3210" spans="1:13">
      <c r="A3210" s="33" t="s">
        <v>62</v>
      </c>
      <c r="B3210" s="7"/>
      <c r="C3210" s="1"/>
      <c r="D3210" s="1"/>
      <c r="E3210" s="1"/>
      <c r="F3210" s="1"/>
      <c r="G3210" s="1"/>
      <c r="H3210" s="14"/>
      <c r="I3210" s="75" t="s">
        <v>63</v>
      </c>
      <c r="J3210" s="76"/>
      <c r="K3210" s="77">
        <v>0.03</v>
      </c>
      <c r="L3210" s="78"/>
      <c r="M3210" s="20">
        <f>K3210*12*I3181</f>
        <v>94.968000000000004</v>
      </c>
    </row>
    <row r="3211" spans="1:13">
      <c r="A3211" s="42" t="s">
        <v>64</v>
      </c>
      <c r="B3211" s="7"/>
      <c r="C3211" s="1"/>
      <c r="D3211" s="1"/>
      <c r="E3211" s="1"/>
      <c r="F3211" s="1"/>
      <c r="G3211" s="1"/>
      <c r="H3211" s="14"/>
      <c r="I3211" s="75" t="s">
        <v>63</v>
      </c>
      <c r="J3211" s="76"/>
      <c r="K3211" s="79">
        <v>0.03</v>
      </c>
      <c r="L3211" s="80"/>
      <c r="M3211" s="22">
        <f>K3211*12*I3181</f>
        <v>94.968000000000004</v>
      </c>
    </row>
    <row r="3212" spans="1:13" ht="15.75">
      <c r="A3212" s="65" t="s">
        <v>0</v>
      </c>
      <c r="B3212" s="66"/>
      <c r="C3212" s="66"/>
      <c r="D3212" s="66"/>
      <c r="E3212" s="66"/>
      <c r="F3212" s="66"/>
      <c r="G3212" s="66"/>
      <c r="H3212" s="67"/>
      <c r="I3212" s="11" t="s">
        <v>65</v>
      </c>
      <c r="J3212" s="23"/>
      <c r="K3212" s="81">
        <v>0.15</v>
      </c>
      <c r="L3212" s="82"/>
      <c r="M3212" s="49">
        <f>K3212*12*I3181</f>
        <v>474.84</v>
      </c>
    </row>
    <row r="3213" spans="1:13" ht="15.75">
      <c r="A3213" s="83" t="s">
        <v>85</v>
      </c>
      <c r="B3213" s="84"/>
      <c r="C3213" s="84"/>
      <c r="D3213" s="84"/>
      <c r="E3213" s="84"/>
      <c r="F3213" s="84"/>
      <c r="G3213" s="84"/>
      <c r="H3213" s="85"/>
      <c r="J3213" s="14"/>
      <c r="K3213" s="86"/>
      <c r="L3213" s="87"/>
      <c r="M3213" s="20"/>
    </row>
    <row r="3214" spans="1:13">
      <c r="A3214" s="13" t="s">
        <v>67</v>
      </c>
      <c r="D3214" s="5"/>
      <c r="H3214" s="14"/>
      <c r="J3214" s="14"/>
      <c r="K3214" s="37"/>
      <c r="L3214" s="38"/>
      <c r="M3214" s="20"/>
    </row>
    <row r="3215" spans="1:13">
      <c r="A3215" s="13" t="s">
        <v>68</v>
      </c>
      <c r="D3215" s="5"/>
      <c r="H3215" s="14"/>
      <c r="J3215" s="14"/>
      <c r="K3215" s="37"/>
      <c r="L3215" s="38"/>
      <c r="M3215" s="20"/>
    </row>
    <row r="3216" spans="1:13">
      <c r="A3216" s="13" t="s">
        <v>69</v>
      </c>
      <c r="D3216" s="5"/>
      <c r="H3216" s="14"/>
      <c r="J3216" s="14"/>
      <c r="K3216" s="37"/>
      <c r="L3216" s="38"/>
      <c r="M3216" s="20"/>
    </row>
    <row r="3217" spans="1:13">
      <c r="A3217" s="13" t="s">
        <v>70</v>
      </c>
      <c r="D3217" s="5"/>
      <c r="F3217" s="3"/>
      <c r="H3217" s="14"/>
      <c r="J3217" s="14"/>
      <c r="K3217" s="37"/>
      <c r="L3217" s="38"/>
      <c r="M3217" s="20"/>
    </row>
    <row r="3218" spans="1:13">
      <c r="A3218" s="13" t="s">
        <v>71</v>
      </c>
      <c r="H3218" s="14"/>
      <c r="J3218" s="14"/>
      <c r="K3218" s="88">
        <v>2.58</v>
      </c>
      <c r="L3218" s="89"/>
      <c r="M3218" s="47">
        <f>K3218*12*I3181</f>
        <v>8167.2480000000005</v>
      </c>
    </row>
    <row r="3219" spans="1:13">
      <c r="A3219" s="13" t="s">
        <v>72</v>
      </c>
      <c r="H3219" s="14"/>
      <c r="J3219" s="14"/>
      <c r="L3219" s="14"/>
      <c r="M3219" s="20"/>
    </row>
    <row r="3220" spans="1:13">
      <c r="A3220" s="13" t="s">
        <v>73</v>
      </c>
      <c r="H3220" s="14"/>
      <c r="J3220" s="14"/>
      <c r="L3220" s="14"/>
      <c r="M3220" s="20"/>
    </row>
    <row r="3221" spans="1:13">
      <c r="A3221" s="15" t="s">
        <v>74</v>
      </c>
      <c r="B3221" s="9"/>
      <c r="C3221" s="9"/>
      <c r="D3221" s="9"/>
      <c r="E3221" s="9"/>
      <c r="F3221" s="9"/>
      <c r="G3221" s="9"/>
      <c r="H3221" s="16"/>
      <c r="I3221" s="9"/>
      <c r="J3221" s="16"/>
      <c r="K3221" s="9"/>
      <c r="L3221" s="16"/>
      <c r="M3221" s="22"/>
    </row>
    <row r="3222" spans="1:13">
      <c r="A3222" s="70" t="s">
        <v>66</v>
      </c>
      <c r="B3222" s="71"/>
      <c r="C3222" s="71"/>
      <c r="D3222" s="71"/>
      <c r="E3222" s="71"/>
      <c r="F3222" s="71"/>
      <c r="G3222" s="71"/>
      <c r="H3222" s="72"/>
      <c r="J3222" s="25"/>
      <c r="K3222" s="68">
        <f>K3187+K3194+K3200+K3203+K3212+K3204+K3218+K3197</f>
        <v>14.47</v>
      </c>
      <c r="L3222" s="69"/>
      <c r="M3222" s="22">
        <f>M3181+M3197+M3200+M3203+M3204+M3212+M3218</f>
        <v>45806.231999999996</v>
      </c>
    </row>
    <row r="3223" spans="1:13">
      <c r="A3223" s="70" t="s">
        <v>4</v>
      </c>
      <c r="B3223" s="71"/>
      <c r="C3223" s="71"/>
      <c r="D3223" s="71"/>
      <c r="E3223" s="71"/>
      <c r="F3223" s="71"/>
      <c r="G3223" s="71"/>
      <c r="H3223" s="72"/>
      <c r="I3223" s="11"/>
      <c r="J3223" s="24"/>
      <c r="K3223" s="90">
        <v>10.15</v>
      </c>
      <c r="L3223" s="91"/>
      <c r="M3223" s="22">
        <f>K3223*12*I3181</f>
        <v>32130.840000000004</v>
      </c>
    </row>
    <row r="3224" spans="1:13" ht="15.75">
      <c r="A3224" s="65" t="s">
        <v>77</v>
      </c>
      <c r="B3224" s="66"/>
      <c r="C3224" s="66"/>
      <c r="D3224" s="66"/>
      <c r="E3224" s="66"/>
      <c r="F3224" s="66"/>
      <c r="G3224" s="66"/>
      <c r="H3224" s="67"/>
      <c r="I3224" s="11"/>
      <c r="J3224" s="23"/>
      <c r="K3224" s="68">
        <v>3.15</v>
      </c>
      <c r="L3224" s="69"/>
      <c r="M3224" s="22">
        <f>K3224*12*I3181</f>
        <v>9971.64</v>
      </c>
    </row>
    <row r="3225" spans="1:13" ht="15.75">
      <c r="A3225" s="65" t="s">
        <v>78</v>
      </c>
      <c r="B3225" s="66"/>
      <c r="C3225" s="66"/>
      <c r="D3225" s="66"/>
      <c r="E3225" s="66"/>
      <c r="F3225" s="66"/>
      <c r="G3225" s="66"/>
      <c r="H3225" s="67"/>
      <c r="I3225" s="11"/>
      <c r="J3225" s="23"/>
      <c r="K3225" s="68">
        <v>0.99</v>
      </c>
      <c r="L3225" s="69"/>
      <c r="M3225" s="22">
        <f>K3225*12*I3181</f>
        <v>3133.944</v>
      </c>
    </row>
    <row r="3226" spans="1:13">
      <c r="A3226" s="70" t="s">
        <v>75</v>
      </c>
      <c r="B3226" s="71"/>
      <c r="C3226" s="71"/>
      <c r="D3226" s="71"/>
      <c r="E3226" s="71"/>
      <c r="F3226" s="71"/>
      <c r="G3226" s="71"/>
      <c r="H3226" s="72"/>
      <c r="I3226" s="11"/>
      <c r="J3226" s="24"/>
      <c r="K3226" s="68">
        <f>K3222+K3224+K3225+K3223</f>
        <v>28.759999999999998</v>
      </c>
      <c r="L3226" s="69"/>
      <c r="M3226" s="22">
        <f>M3222+M3223+M3224+M3225</f>
        <v>91042.656000000003</v>
      </c>
    </row>
    <row r="3228" spans="1:13">
      <c r="A3228" s="101" t="s">
        <v>7</v>
      </c>
      <c r="B3228" s="101"/>
      <c r="C3228" s="101"/>
      <c r="D3228" s="101"/>
      <c r="E3228" s="101"/>
      <c r="F3228" s="101"/>
      <c r="G3228" s="101"/>
      <c r="H3228" s="101"/>
      <c r="I3228" s="101"/>
      <c r="J3228" s="101"/>
      <c r="K3228" s="101"/>
      <c r="L3228" s="101"/>
    </row>
    <row r="3229" spans="1:13">
      <c r="A3229" s="102" t="s">
        <v>76</v>
      </c>
      <c r="B3229" s="102"/>
      <c r="C3229" s="102"/>
      <c r="D3229" s="102"/>
      <c r="E3229" s="102"/>
      <c r="F3229" s="102"/>
      <c r="G3229" s="102"/>
      <c r="H3229" s="102"/>
      <c r="I3229" s="102"/>
      <c r="J3229" s="102"/>
      <c r="K3229" s="102"/>
      <c r="L3229" s="102"/>
      <c r="M3229" s="102"/>
    </row>
    <row r="3230" spans="1:13">
      <c r="A3230" s="103" t="s">
        <v>139</v>
      </c>
      <c r="B3230" s="103"/>
      <c r="C3230" s="103"/>
      <c r="D3230" s="103"/>
      <c r="E3230" s="103"/>
      <c r="F3230" s="103"/>
      <c r="G3230" s="103"/>
      <c r="H3230" s="103"/>
      <c r="I3230" s="103"/>
      <c r="J3230" s="103"/>
      <c r="K3230" s="103"/>
      <c r="L3230" s="103"/>
      <c r="M3230" s="103"/>
    </row>
    <row r="3231" spans="1:13">
      <c r="A3231" s="17"/>
      <c r="B3231" s="19"/>
      <c r="C3231" s="19" t="s">
        <v>8</v>
      </c>
      <c r="D3231" s="19"/>
      <c r="E3231" s="19"/>
      <c r="F3231" s="19"/>
      <c r="G3231" s="19"/>
      <c r="H3231" s="18"/>
      <c r="I3231" s="19" t="s">
        <v>9</v>
      </c>
      <c r="J3231" s="18"/>
      <c r="K3231" s="39" t="s">
        <v>10</v>
      </c>
      <c r="L3231" s="40"/>
      <c r="M3231" s="21"/>
    </row>
    <row r="3232" spans="1:13">
      <c r="A3232" s="13"/>
      <c r="B3232" s="2"/>
      <c r="C3232" s="2"/>
      <c r="D3232" s="2"/>
      <c r="E3232" s="2"/>
      <c r="F3232" s="2"/>
      <c r="G3232" s="2"/>
      <c r="H3232" s="14"/>
      <c r="I3232" s="2"/>
      <c r="J3232" s="14"/>
      <c r="K3232" s="26" t="s">
        <v>11</v>
      </c>
      <c r="L3232" s="27"/>
      <c r="M3232" s="45" t="s">
        <v>1</v>
      </c>
    </row>
    <row r="3233" spans="1:13">
      <c r="A3233" s="15"/>
      <c r="B3233" s="9"/>
      <c r="C3233" s="9"/>
      <c r="D3233" s="9"/>
      <c r="E3233" s="9"/>
      <c r="F3233" s="9"/>
      <c r="G3233" s="9"/>
      <c r="H3233" s="16"/>
      <c r="I3233" s="104" t="s">
        <v>87</v>
      </c>
      <c r="J3233" s="105"/>
      <c r="K3233" s="9" t="s">
        <v>12</v>
      </c>
      <c r="L3233" s="16"/>
      <c r="M3233" s="46" t="s">
        <v>86</v>
      </c>
    </row>
    <row r="3234" spans="1:13">
      <c r="A3234" s="70" t="s">
        <v>80</v>
      </c>
      <c r="B3234" s="71"/>
      <c r="C3234" s="71"/>
      <c r="D3234" s="71"/>
      <c r="E3234" s="71"/>
      <c r="F3234" s="71"/>
      <c r="G3234" s="71"/>
      <c r="H3234" s="72"/>
      <c r="I3234" s="106">
        <v>943.5</v>
      </c>
      <c r="J3234" s="107"/>
      <c r="K3234" s="108">
        <f>K3240+K3247</f>
        <v>7.5</v>
      </c>
      <c r="L3234" s="109"/>
      <c r="M3234" s="22">
        <f>M3240+M3247</f>
        <v>84915</v>
      </c>
    </row>
    <row r="3235" spans="1:13">
      <c r="A3235" s="28" t="s">
        <v>13</v>
      </c>
      <c r="F3235" s="2"/>
      <c r="H3235" s="14"/>
      <c r="J3235" s="14"/>
      <c r="L3235" s="14"/>
      <c r="M3235" s="20"/>
    </row>
    <row r="3236" spans="1:13">
      <c r="A3236" s="28" t="s">
        <v>14</v>
      </c>
      <c r="F3236" s="2"/>
      <c r="H3236" s="14"/>
      <c r="J3236" s="14"/>
      <c r="L3236" s="14"/>
      <c r="M3236" s="20"/>
    </row>
    <row r="3237" spans="1:13">
      <c r="A3237" s="29" t="s">
        <v>15</v>
      </c>
      <c r="B3237" s="4"/>
      <c r="C3237" s="4"/>
      <c r="D3237" s="4"/>
      <c r="E3237" s="4"/>
      <c r="F3237" s="6"/>
      <c r="G3237" s="4"/>
      <c r="H3237" s="30"/>
      <c r="J3237" s="14"/>
      <c r="L3237" s="14"/>
      <c r="M3237" s="20"/>
    </row>
    <row r="3238" spans="1:13">
      <c r="A3238" s="29" t="s">
        <v>16</v>
      </c>
      <c r="B3238" s="4"/>
      <c r="C3238" s="4"/>
      <c r="D3238" s="4"/>
      <c r="E3238" s="4"/>
      <c r="F3238" s="6"/>
      <c r="G3238" s="4"/>
      <c r="H3238" s="30"/>
      <c r="J3238" s="14"/>
      <c r="L3238" s="14"/>
      <c r="M3238" s="20"/>
    </row>
    <row r="3239" spans="1:13">
      <c r="A3239" s="29" t="s">
        <v>17</v>
      </c>
      <c r="B3239" s="4"/>
      <c r="C3239" s="4"/>
      <c r="D3239" s="4"/>
      <c r="E3239" s="4"/>
      <c r="F3239" s="6"/>
      <c r="G3239" s="4"/>
      <c r="H3239" s="30"/>
      <c r="J3239" s="14"/>
      <c r="L3239" s="14"/>
      <c r="M3239" s="20"/>
    </row>
    <row r="3240" spans="1:13">
      <c r="A3240" s="29" t="s">
        <v>18</v>
      </c>
      <c r="B3240" s="4"/>
      <c r="C3240" s="4"/>
      <c r="D3240" s="4"/>
      <c r="E3240" s="4"/>
      <c r="F3240" s="6"/>
      <c r="G3240" s="4"/>
      <c r="H3240" s="30"/>
      <c r="J3240" s="14"/>
      <c r="K3240" s="95">
        <v>4.12</v>
      </c>
      <c r="L3240" s="96"/>
      <c r="M3240" s="20">
        <f>K3240*I3234*12</f>
        <v>46646.64</v>
      </c>
    </row>
    <row r="3241" spans="1:13">
      <c r="A3241" s="29" t="s">
        <v>19</v>
      </c>
      <c r="B3241" s="4"/>
      <c r="C3241" s="4"/>
      <c r="D3241" s="4"/>
      <c r="E3241" s="4"/>
      <c r="F3241" s="6"/>
      <c r="G3241" s="4"/>
      <c r="H3241" s="30"/>
      <c r="J3241" s="14"/>
      <c r="L3241" s="14"/>
      <c r="M3241" s="20"/>
    </row>
    <row r="3242" spans="1:13">
      <c r="A3242" s="29" t="s">
        <v>20</v>
      </c>
      <c r="B3242" s="4"/>
      <c r="C3242" s="4"/>
      <c r="D3242" s="4"/>
      <c r="E3242" s="4"/>
      <c r="F3242" s="6"/>
      <c r="G3242" s="4"/>
      <c r="H3242" s="30"/>
      <c r="J3242" s="14"/>
      <c r="L3242" s="14"/>
      <c r="M3242" s="20"/>
    </row>
    <row r="3243" spans="1:13">
      <c r="A3243" s="29" t="s">
        <v>21</v>
      </c>
      <c r="B3243" s="4"/>
      <c r="C3243" s="4"/>
      <c r="D3243" s="4"/>
      <c r="E3243" s="4"/>
      <c r="F3243" s="6"/>
      <c r="G3243" s="4"/>
      <c r="H3243" s="30"/>
      <c r="J3243" s="14"/>
      <c r="L3243" s="14"/>
      <c r="M3243" s="20"/>
    </row>
    <row r="3244" spans="1:13">
      <c r="A3244" s="28" t="s">
        <v>22</v>
      </c>
      <c r="B3244" s="4"/>
      <c r="C3244" s="4"/>
      <c r="D3244" s="4"/>
      <c r="E3244" s="4"/>
      <c r="F3244" s="6"/>
      <c r="G3244" s="4"/>
      <c r="H3244" s="30"/>
      <c r="J3244" s="14"/>
      <c r="L3244" s="14"/>
      <c r="M3244" s="20"/>
    </row>
    <row r="3245" spans="1:13">
      <c r="A3245" s="29" t="s">
        <v>23</v>
      </c>
      <c r="B3245" s="4"/>
      <c r="C3245" s="4"/>
      <c r="D3245" s="4"/>
      <c r="E3245" s="4"/>
      <c r="F3245" s="6"/>
      <c r="G3245" s="4"/>
      <c r="H3245" s="30"/>
      <c r="J3245" s="14"/>
      <c r="L3245" s="14"/>
      <c r="M3245" s="20"/>
    </row>
    <row r="3246" spans="1:13">
      <c r="A3246" s="29" t="s">
        <v>24</v>
      </c>
      <c r="B3246" s="4"/>
      <c r="C3246" s="4"/>
      <c r="D3246" s="4"/>
      <c r="E3246" s="4"/>
      <c r="F3246" s="6"/>
      <c r="G3246" s="4"/>
      <c r="H3246" s="30"/>
      <c r="J3246" s="14"/>
      <c r="L3246" s="14"/>
      <c r="M3246" s="20"/>
    </row>
    <row r="3247" spans="1:13">
      <c r="A3247" s="29" t="s">
        <v>25</v>
      </c>
      <c r="B3247" s="4"/>
      <c r="C3247" s="4"/>
      <c r="D3247" s="4"/>
      <c r="E3247" s="4"/>
      <c r="F3247" s="6"/>
      <c r="G3247" s="4"/>
      <c r="H3247" s="30"/>
      <c r="J3247" s="14"/>
      <c r="K3247" s="95">
        <v>3.38</v>
      </c>
      <c r="L3247" s="96"/>
      <c r="M3247" s="20">
        <f>K3247*I3234*12</f>
        <v>38268.36</v>
      </c>
    </row>
    <row r="3248" spans="1:13">
      <c r="A3248" s="29" t="s">
        <v>26</v>
      </c>
      <c r="B3248" s="4"/>
      <c r="C3248" s="4"/>
      <c r="D3248" s="4"/>
      <c r="E3248" s="4"/>
      <c r="F3248" s="6"/>
      <c r="G3248" s="4"/>
      <c r="H3248" s="30"/>
      <c r="J3248" s="14"/>
      <c r="L3248" s="14"/>
      <c r="M3248" s="20"/>
    </row>
    <row r="3249" spans="1:13">
      <c r="A3249" s="31" t="s">
        <v>27</v>
      </c>
      <c r="B3249" s="10"/>
      <c r="C3249" s="10"/>
      <c r="D3249" s="10"/>
      <c r="E3249" s="10"/>
      <c r="F3249" s="10"/>
      <c r="G3249" s="10"/>
      <c r="H3249" s="32"/>
      <c r="I3249" s="9"/>
      <c r="J3249" s="16"/>
      <c r="K3249" s="9"/>
      <c r="L3249" s="16"/>
      <c r="M3249" s="22"/>
    </row>
    <row r="3250" spans="1:13" ht="15.75">
      <c r="A3250" s="65" t="s">
        <v>81</v>
      </c>
      <c r="B3250" s="66"/>
      <c r="C3250" s="66"/>
      <c r="D3250" s="66"/>
      <c r="E3250" s="66"/>
      <c r="F3250" s="66"/>
      <c r="G3250" s="66"/>
      <c r="H3250" s="67"/>
      <c r="I3250" s="11"/>
      <c r="J3250" s="23"/>
      <c r="K3250" s="63">
        <v>2.2400000000000002</v>
      </c>
      <c r="L3250" s="64"/>
      <c r="M3250" s="12">
        <f>K3250*12*I3234</f>
        <v>25361.280000000002</v>
      </c>
    </row>
    <row r="3251" spans="1:13">
      <c r="A3251" s="110" t="s">
        <v>82</v>
      </c>
      <c r="B3251" s="111"/>
      <c r="C3251" s="111"/>
      <c r="D3251" s="111"/>
      <c r="E3251" s="111"/>
      <c r="F3251" s="111"/>
      <c r="G3251" s="111"/>
      <c r="H3251" s="112"/>
      <c r="I3251" s="2" t="s">
        <v>28</v>
      </c>
      <c r="J3251" s="14"/>
      <c r="K3251" s="2"/>
      <c r="L3251" s="14"/>
      <c r="M3251" s="20"/>
    </row>
    <row r="3252" spans="1:13">
      <c r="A3252" s="13"/>
      <c r="B3252" s="2"/>
      <c r="C3252" s="2"/>
      <c r="D3252" s="2"/>
      <c r="E3252" s="2"/>
      <c r="F3252" s="2"/>
      <c r="G3252" s="2"/>
      <c r="H3252" s="14"/>
      <c r="I3252" s="2" t="s">
        <v>29</v>
      </c>
      <c r="J3252" s="14"/>
      <c r="K3252" s="2"/>
      <c r="L3252" s="14"/>
      <c r="M3252" s="20"/>
    </row>
    <row r="3253" spans="1:13">
      <c r="A3253" s="13"/>
      <c r="B3253" s="2"/>
      <c r="C3253" s="2"/>
      <c r="D3253" s="2"/>
      <c r="E3253" s="2"/>
      <c r="F3253" s="2"/>
      <c r="G3253" s="2"/>
      <c r="H3253" s="14"/>
      <c r="I3253" s="2" t="s">
        <v>30</v>
      </c>
      <c r="J3253" s="14"/>
      <c r="K3253" s="88">
        <v>1.1200000000000001</v>
      </c>
      <c r="L3253" s="89"/>
      <c r="M3253" s="20">
        <f>K3253*12*I3234</f>
        <v>12680.640000000001</v>
      </c>
    </row>
    <row r="3254" spans="1:13">
      <c r="A3254" s="13"/>
      <c r="B3254" s="2"/>
      <c r="C3254" s="2"/>
      <c r="D3254" s="2"/>
      <c r="E3254" s="2"/>
      <c r="F3254" s="2"/>
      <c r="G3254" s="2"/>
      <c r="H3254" s="14"/>
      <c r="I3254" s="2" t="s">
        <v>31</v>
      </c>
      <c r="J3254" s="14"/>
      <c r="K3254" s="2"/>
      <c r="L3254" s="14"/>
      <c r="M3254" s="20"/>
    </row>
    <row r="3255" spans="1:13">
      <c r="A3255" s="15"/>
      <c r="B3255" s="9"/>
      <c r="C3255" s="9"/>
      <c r="D3255" s="9"/>
      <c r="E3255" s="9"/>
      <c r="F3255" s="9"/>
      <c r="G3255" s="9"/>
      <c r="H3255" s="16"/>
      <c r="I3255" s="9" t="s">
        <v>32</v>
      </c>
      <c r="J3255" s="16"/>
      <c r="K3255" s="9"/>
      <c r="L3255" s="16"/>
      <c r="M3255" s="22"/>
    </row>
    <row r="3256" spans="1:13">
      <c r="A3256" s="70" t="s">
        <v>5</v>
      </c>
      <c r="B3256" s="71"/>
      <c r="C3256" s="71"/>
      <c r="D3256" s="71"/>
      <c r="E3256" s="71"/>
      <c r="F3256" s="71"/>
      <c r="G3256" s="71"/>
      <c r="H3256" s="72"/>
      <c r="I3256" s="41" t="s">
        <v>33</v>
      </c>
      <c r="J3256" s="23"/>
      <c r="K3256" s="68">
        <v>0.35</v>
      </c>
      <c r="L3256" s="69"/>
      <c r="M3256" s="12">
        <f>K3256*12*I3234</f>
        <v>3962.6999999999994</v>
      </c>
    </row>
    <row r="3257" spans="1:13">
      <c r="A3257" s="113" t="s">
        <v>83</v>
      </c>
      <c r="B3257" s="114"/>
      <c r="C3257" s="114"/>
      <c r="D3257" s="114"/>
      <c r="E3257" s="114"/>
      <c r="F3257" s="114"/>
      <c r="G3257" s="114"/>
      <c r="H3257" s="115"/>
      <c r="I3257" s="43"/>
      <c r="J3257" s="14"/>
      <c r="K3257" s="116">
        <f>K3258+K3266</f>
        <v>1.59</v>
      </c>
      <c r="L3257" s="117"/>
      <c r="M3257" s="48">
        <f>M3258+M3266</f>
        <v>18001.98</v>
      </c>
    </row>
    <row r="3258" spans="1:13">
      <c r="A3258" s="92" t="s">
        <v>34</v>
      </c>
      <c r="B3258" s="93"/>
      <c r="C3258" s="93"/>
      <c r="D3258" s="93"/>
      <c r="E3258" s="93"/>
      <c r="F3258" s="93"/>
      <c r="G3258" s="93"/>
      <c r="H3258" s="94"/>
      <c r="J3258" s="14"/>
      <c r="K3258" s="88">
        <f>K3259+K3260+K3261+K3263+K3265</f>
        <v>0.93</v>
      </c>
      <c r="L3258" s="89"/>
      <c r="M3258" s="47">
        <f>M3259+M3260+M3261+M3263+M3265</f>
        <v>10529.46</v>
      </c>
    </row>
    <row r="3259" spans="1:13">
      <c r="A3259" s="13" t="s">
        <v>35</v>
      </c>
      <c r="H3259" s="14"/>
      <c r="I3259" t="s">
        <v>36</v>
      </c>
      <c r="J3259" s="14"/>
      <c r="K3259" s="95">
        <v>0.33</v>
      </c>
      <c r="L3259" s="96"/>
      <c r="M3259" s="20">
        <f>K3259*12*I3234</f>
        <v>3736.2599999999998</v>
      </c>
    </row>
    <row r="3260" spans="1:13">
      <c r="A3260" s="13" t="s">
        <v>37</v>
      </c>
      <c r="H3260" s="14"/>
      <c r="I3260" t="s">
        <v>38</v>
      </c>
      <c r="J3260" s="14"/>
      <c r="K3260" s="95">
        <v>0.15</v>
      </c>
      <c r="L3260" s="96"/>
      <c r="M3260" s="20">
        <f>K3260*12*I3234</f>
        <v>1698.2999999999997</v>
      </c>
    </row>
    <row r="3261" spans="1:13">
      <c r="A3261" s="13" t="s">
        <v>39</v>
      </c>
      <c r="H3261" s="14"/>
      <c r="I3261" t="s">
        <v>40</v>
      </c>
      <c r="J3261" s="14"/>
      <c r="K3261" s="95">
        <v>7.0000000000000007E-2</v>
      </c>
      <c r="L3261" s="96"/>
      <c r="M3261" s="20">
        <f>K3261*12*I3234</f>
        <v>792.54000000000008</v>
      </c>
    </row>
    <row r="3262" spans="1:13">
      <c r="A3262" s="13" t="s">
        <v>41</v>
      </c>
      <c r="H3262" s="14"/>
      <c r="J3262" s="14"/>
      <c r="L3262" s="14"/>
      <c r="M3262" s="20"/>
    </row>
    <row r="3263" spans="1:13">
      <c r="A3263" s="13" t="s">
        <v>42</v>
      </c>
      <c r="H3263" s="14"/>
      <c r="I3263" t="s">
        <v>43</v>
      </c>
      <c r="J3263" s="14"/>
      <c r="K3263" s="95">
        <v>0.35</v>
      </c>
      <c r="L3263" s="96"/>
      <c r="M3263" s="20">
        <f>K3263*12*I3234</f>
        <v>3962.6999999999994</v>
      </c>
    </row>
    <row r="3264" spans="1:13">
      <c r="A3264" s="13" t="s">
        <v>44</v>
      </c>
      <c r="H3264" s="14"/>
      <c r="I3264" t="s">
        <v>45</v>
      </c>
      <c r="J3264" s="14"/>
      <c r="L3264" s="14"/>
      <c r="M3264" s="20"/>
    </row>
    <row r="3265" spans="1:13">
      <c r="A3265" s="13" t="s">
        <v>46</v>
      </c>
      <c r="H3265" s="14"/>
      <c r="I3265" t="s">
        <v>47</v>
      </c>
      <c r="J3265" s="14"/>
      <c r="K3265" s="95">
        <v>0.03</v>
      </c>
      <c r="L3265" s="96"/>
      <c r="M3265" s="20">
        <f>K3265*12*I3234</f>
        <v>339.65999999999997</v>
      </c>
    </row>
    <row r="3266" spans="1:13">
      <c r="A3266" s="92" t="s">
        <v>48</v>
      </c>
      <c r="B3266" s="93"/>
      <c r="C3266" s="93"/>
      <c r="D3266" s="93"/>
      <c r="E3266" s="93"/>
      <c r="F3266" s="93"/>
      <c r="G3266" s="93"/>
      <c r="H3266" s="94"/>
      <c r="J3266" s="14"/>
      <c r="K3266" s="88">
        <f>K3267+K3268+K3269+K3270</f>
        <v>0.66</v>
      </c>
      <c r="L3266" s="89"/>
      <c r="M3266" s="47">
        <f>M3267+M3268+M3269+M3270</f>
        <v>7472.52</v>
      </c>
    </row>
    <row r="3267" spans="1:13">
      <c r="A3267" s="13" t="s">
        <v>49</v>
      </c>
      <c r="H3267" s="14"/>
      <c r="I3267" t="s">
        <v>40</v>
      </c>
      <c r="J3267" s="14"/>
      <c r="K3267" s="95">
        <v>0.19</v>
      </c>
      <c r="L3267" s="96"/>
      <c r="M3267" s="20">
        <f>K3267*12*I3234</f>
        <v>2151.1800000000003</v>
      </c>
    </row>
    <row r="3268" spans="1:13">
      <c r="A3268" s="13" t="s">
        <v>50</v>
      </c>
      <c r="H3268" s="14"/>
      <c r="I3268" t="s">
        <v>51</v>
      </c>
      <c r="J3268" s="14"/>
      <c r="K3268" s="95">
        <v>0.05</v>
      </c>
      <c r="L3268" s="96"/>
      <c r="M3268" s="20">
        <f>K3268*12*I3234</f>
        <v>566.10000000000014</v>
      </c>
    </row>
    <row r="3269" spans="1:13">
      <c r="A3269" s="13" t="s">
        <v>52</v>
      </c>
      <c r="H3269" s="14"/>
      <c r="I3269" t="s">
        <v>36</v>
      </c>
      <c r="J3269" s="14"/>
      <c r="K3269" s="95">
        <v>0.39</v>
      </c>
      <c r="L3269" s="96"/>
      <c r="M3269" s="20">
        <f>K3269*12*I3234</f>
        <v>4415.58</v>
      </c>
    </row>
    <row r="3270" spans="1:13">
      <c r="A3270" s="13" t="s">
        <v>53</v>
      </c>
      <c r="H3270" s="14"/>
      <c r="I3270" t="s">
        <v>40</v>
      </c>
      <c r="J3270" s="14"/>
      <c r="K3270" s="97">
        <v>0.03</v>
      </c>
      <c r="L3270" s="98"/>
      <c r="M3270" s="22">
        <f>K3270*12*I3234</f>
        <v>339.65999999999997</v>
      </c>
    </row>
    <row r="3271" spans="1:13" ht="15.75">
      <c r="A3271" s="65" t="s">
        <v>84</v>
      </c>
      <c r="B3271" s="66"/>
      <c r="C3271" s="66"/>
      <c r="D3271" s="66"/>
      <c r="E3271" s="66"/>
      <c r="F3271" s="66"/>
      <c r="G3271" s="66"/>
      <c r="H3271" s="67"/>
      <c r="I3271" s="11"/>
      <c r="J3271" s="23"/>
      <c r="K3271" s="68">
        <f>K3272+K3273+K3275+K3277+K3278</f>
        <v>0.53</v>
      </c>
      <c r="L3271" s="69"/>
      <c r="M3271" s="49">
        <f>M3272+M3273+M3275+M3277+M3278</f>
        <v>6000.6599999999989</v>
      </c>
    </row>
    <row r="3272" spans="1:13">
      <c r="A3272" s="33" t="s">
        <v>54</v>
      </c>
      <c r="B3272" s="7"/>
      <c r="C3272" s="1"/>
      <c r="D3272" s="1"/>
      <c r="E3272" s="1"/>
      <c r="F3272" s="1"/>
      <c r="G3272" s="1"/>
      <c r="H3272" s="14"/>
      <c r="I3272" s="75" t="s">
        <v>55</v>
      </c>
      <c r="J3272" s="76"/>
      <c r="K3272" s="99">
        <v>0.37</v>
      </c>
      <c r="L3272" s="100"/>
      <c r="M3272" s="20">
        <f>K3272*12*I3234</f>
        <v>4189.1399999999994</v>
      </c>
    </row>
    <row r="3273" spans="1:13">
      <c r="A3273" s="33" t="s">
        <v>56</v>
      </c>
      <c r="B3273" s="7"/>
      <c r="C3273" s="1"/>
      <c r="D3273" s="1"/>
      <c r="E3273" s="1"/>
      <c r="F3273" s="1"/>
      <c r="G3273" s="1"/>
      <c r="H3273" s="14"/>
      <c r="I3273" s="75" t="s">
        <v>57</v>
      </c>
      <c r="J3273" s="76"/>
      <c r="K3273" s="77">
        <v>0.06</v>
      </c>
      <c r="L3273" s="78"/>
      <c r="M3273" s="20">
        <f>K3273*12*I3234</f>
        <v>679.31999999999994</v>
      </c>
    </row>
    <row r="3274" spans="1:13">
      <c r="A3274" s="33" t="s">
        <v>58</v>
      </c>
      <c r="B3274" s="7"/>
      <c r="C3274" s="1"/>
      <c r="D3274" s="1"/>
      <c r="E3274" s="1"/>
      <c r="F3274" s="1"/>
      <c r="G3274" s="1"/>
      <c r="H3274" s="14"/>
      <c r="I3274" s="36"/>
      <c r="J3274" s="27"/>
      <c r="K3274" s="34"/>
      <c r="L3274" s="55"/>
      <c r="M3274" s="20"/>
    </row>
    <row r="3275" spans="1:13">
      <c r="A3275" s="33" t="s">
        <v>59</v>
      </c>
      <c r="B3275" s="7"/>
      <c r="C3275" s="1"/>
      <c r="D3275" s="1"/>
      <c r="E3275" s="1"/>
      <c r="F3275" s="1"/>
      <c r="G3275" s="1"/>
      <c r="H3275" s="14"/>
      <c r="I3275" s="75" t="s">
        <v>60</v>
      </c>
      <c r="J3275" s="76"/>
      <c r="K3275" s="77">
        <v>0.04</v>
      </c>
      <c r="L3275" s="78"/>
      <c r="M3275" s="20">
        <f>K3275*12*I3234</f>
        <v>452.88</v>
      </c>
    </row>
    <row r="3276" spans="1:13">
      <c r="A3276" s="33" t="s">
        <v>61</v>
      </c>
      <c r="B3276" s="7"/>
      <c r="C3276" s="1"/>
      <c r="D3276" s="1"/>
      <c r="E3276" s="1"/>
      <c r="F3276" s="1"/>
      <c r="G3276" s="1"/>
      <c r="H3276" s="14"/>
      <c r="I3276" s="36"/>
      <c r="J3276" s="27"/>
      <c r="K3276" s="34"/>
      <c r="L3276" s="55"/>
      <c r="M3276" s="20"/>
    </row>
    <row r="3277" spans="1:13">
      <c r="A3277" s="33" t="s">
        <v>62</v>
      </c>
      <c r="B3277" s="7"/>
      <c r="C3277" s="1"/>
      <c r="D3277" s="1"/>
      <c r="E3277" s="1"/>
      <c r="F3277" s="1"/>
      <c r="G3277" s="1"/>
      <c r="H3277" s="14"/>
      <c r="I3277" s="75" t="s">
        <v>63</v>
      </c>
      <c r="J3277" s="76"/>
      <c r="K3277" s="77">
        <v>0.03</v>
      </c>
      <c r="L3277" s="78"/>
      <c r="M3277" s="20">
        <f>K3277*12*I3234</f>
        <v>339.65999999999997</v>
      </c>
    </row>
    <row r="3278" spans="1:13">
      <c r="A3278" s="42" t="s">
        <v>64</v>
      </c>
      <c r="B3278" s="7"/>
      <c r="C3278" s="1"/>
      <c r="D3278" s="1"/>
      <c r="E3278" s="1"/>
      <c r="F3278" s="1"/>
      <c r="G3278" s="1"/>
      <c r="H3278" s="14"/>
      <c r="I3278" s="75" t="s">
        <v>63</v>
      </c>
      <c r="J3278" s="76"/>
      <c r="K3278" s="79">
        <v>0.03</v>
      </c>
      <c r="L3278" s="80"/>
      <c r="M3278" s="22">
        <f>K3278*12*I3234</f>
        <v>339.65999999999997</v>
      </c>
    </row>
    <row r="3279" spans="1:13" ht="15.75">
      <c r="A3279" s="65" t="s">
        <v>0</v>
      </c>
      <c r="B3279" s="66"/>
      <c r="C3279" s="66"/>
      <c r="D3279" s="66"/>
      <c r="E3279" s="66"/>
      <c r="F3279" s="66"/>
      <c r="G3279" s="66"/>
      <c r="H3279" s="67"/>
      <c r="I3279" s="11" t="s">
        <v>65</v>
      </c>
      <c r="J3279" s="23"/>
      <c r="K3279" s="81">
        <v>0.15</v>
      </c>
      <c r="L3279" s="82"/>
      <c r="M3279" s="49">
        <f>K3279*12*I3234</f>
        <v>1698.2999999999997</v>
      </c>
    </row>
    <row r="3280" spans="1:13" ht="15.75">
      <c r="A3280" s="83" t="s">
        <v>85</v>
      </c>
      <c r="B3280" s="84"/>
      <c r="C3280" s="84"/>
      <c r="D3280" s="84"/>
      <c r="E3280" s="84"/>
      <c r="F3280" s="84"/>
      <c r="G3280" s="84"/>
      <c r="H3280" s="85"/>
      <c r="J3280" s="14"/>
      <c r="K3280" s="86"/>
      <c r="L3280" s="87"/>
      <c r="M3280" s="20"/>
    </row>
    <row r="3281" spans="1:13">
      <c r="A3281" s="13" t="s">
        <v>67</v>
      </c>
      <c r="D3281" s="5"/>
      <c r="H3281" s="14"/>
      <c r="J3281" s="14"/>
      <c r="K3281" s="37"/>
      <c r="L3281" s="38"/>
      <c r="M3281" s="20"/>
    </row>
    <row r="3282" spans="1:13">
      <c r="A3282" s="13" t="s">
        <v>68</v>
      </c>
      <c r="D3282" s="5"/>
      <c r="H3282" s="14"/>
      <c r="J3282" s="14"/>
      <c r="K3282" s="37"/>
      <c r="L3282" s="38"/>
      <c r="M3282" s="20"/>
    </row>
    <row r="3283" spans="1:13">
      <c r="A3283" s="13" t="s">
        <v>69</v>
      </c>
      <c r="D3283" s="5"/>
      <c r="H3283" s="14"/>
      <c r="J3283" s="14"/>
      <c r="K3283" s="37"/>
      <c r="L3283" s="38"/>
      <c r="M3283" s="20"/>
    </row>
    <row r="3284" spans="1:13">
      <c r="A3284" s="13" t="s">
        <v>70</v>
      </c>
      <c r="D3284" s="5"/>
      <c r="F3284" s="3"/>
      <c r="H3284" s="14"/>
      <c r="J3284" s="14"/>
      <c r="K3284" s="37"/>
      <c r="L3284" s="38"/>
      <c r="M3284" s="20"/>
    </row>
    <row r="3285" spans="1:13">
      <c r="A3285" s="13" t="s">
        <v>71</v>
      </c>
      <c r="H3285" s="14"/>
      <c r="J3285" s="14"/>
      <c r="K3285" s="88">
        <v>2.91</v>
      </c>
      <c r="L3285" s="89"/>
      <c r="M3285" s="47">
        <f>K3285*12*I3234</f>
        <v>32947.020000000004</v>
      </c>
    </row>
    <row r="3286" spans="1:13">
      <c r="A3286" s="13" t="s">
        <v>72</v>
      </c>
      <c r="H3286" s="14"/>
      <c r="J3286" s="14"/>
      <c r="L3286" s="14"/>
      <c r="M3286" s="20"/>
    </row>
    <row r="3287" spans="1:13">
      <c r="A3287" s="13" t="s">
        <v>73</v>
      </c>
      <c r="H3287" s="14"/>
      <c r="J3287" s="14"/>
      <c r="L3287" s="14"/>
      <c r="M3287" s="20"/>
    </row>
    <row r="3288" spans="1:13">
      <c r="A3288" s="15" t="s">
        <v>74</v>
      </c>
      <c r="B3288" s="9"/>
      <c r="C3288" s="9"/>
      <c r="D3288" s="9"/>
      <c r="E3288" s="9"/>
      <c r="F3288" s="9"/>
      <c r="G3288" s="9"/>
      <c r="H3288" s="16"/>
      <c r="I3288" s="9"/>
      <c r="J3288" s="16"/>
      <c r="K3288" s="9"/>
      <c r="L3288" s="16"/>
      <c r="M3288" s="22"/>
    </row>
    <row r="3289" spans="1:13">
      <c r="A3289" s="70" t="s">
        <v>66</v>
      </c>
      <c r="B3289" s="71"/>
      <c r="C3289" s="71"/>
      <c r="D3289" s="71"/>
      <c r="E3289" s="71"/>
      <c r="F3289" s="71"/>
      <c r="G3289" s="71"/>
      <c r="H3289" s="72"/>
      <c r="J3289" s="25"/>
      <c r="K3289" s="68">
        <f>K3240+K3247+K3253+K3256+K3257+K3279+K3271+K3285+K3250</f>
        <v>16.39</v>
      </c>
      <c r="L3289" s="69"/>
      <c r="M3289" s="22">
        <f>M3234+M3250+M3253+M3256+M3257+M3271+M3279+M3285</f>
        <v>185567.58000000002</v>
      </c>
    </row>
    <row r="3290" spans="1:13">
      <c r="A3290" s="70" t="s">
        <v>4</v>
      </c>
      <c r="B3290" s="71"/>
      <c r="C3290" s="71"/>
      <c r="D3290" s="71"/>
      <c r="E3290" s="71"/>
      <c r="F3290" s="71"/>
      <c r="G3290" s="71"/>
      <c r="H3290" s="72"/>
      <c r="I3290" s="11"/>
      <c r="J3290" s="24"/>
      <c r="K3290" s="90">
        <v>12.37</v>
      </c>
      <c r="L3290" s="91"/>
      <c r="M3290" s="22">
        <f>K3290*12*I3234</f>
        <v>140053.13999999998</v>
      </c>
    </row>
    <row r="3291" spans="1:13" ht="15.75">
      <c r="A3291" s="65" t="s">
        <v>77</v>
      </c>
      <c r="B3291" s="66"/>
      <c r="C3291" s="66"/>
      <c r="D3291" s="66"/>
      <c r="E3291" s="66"/>
      <c r="F3291" s="66"/>
      <c r="G3291" s="66"/>
      <c r="H3291" s="67"/>
      <c r="I3291" s="11"/>
      <c r="J3291" s="23"/>
      <c r="K3291" s="68">
        <v>3.15</v>
      </c>
      <c r="L3291" s="69"/>
      <c r="M3291" s="22">
        <f>K3291*12*I3234</f>
        <v>35664.299999999996</v>
      </c>
    </row>
    <row r="3292" spans="1:13" ht="15.75">
      <c r="A3292" s="65" t="s">
        <v>78</v>
      </c>
      <c r="B3292" s="66"/>
      <c r="C3292" s="66"/>
      <c r="D3292" s="66"/>
      <c r="E3292" s="66"/>
      <c r="F3292" s="66"/>
      <c r="G3292" s="66"/>
      <c r="H3292" s="67"/>
      <c r="I3292" s="11"/>
      <c r="J3292" s="23"/>
      <c r="K3292" s="68">
        <v>0.99</v>
      </c>
      <c r="L3292" s="69"/>
      <c r="M3292" s="22">
        <f>K3292*12*I3234</f>
        <v>11208.779999999999</v>
      </c>
    </row>
    <row r="3293" spans="1:13">
      <c r="A3293" s="70" t="s">
        <v>2</v>
      </c>
      <c r="B3293" s="71"/>
      <c r="C3293" s="71"/>
      <c r="D3293" s="71"/>
      <c r="E3293" s="71"/>
      <c r="F3293" s="71"/>
      <c r="G3293" s="71"/>
      <c r="H3293" s="72"/>
      <c r="I3293" s="11"/>
      <c r="J3293" s="23"/>
      <c r="K3293" s="73">
        <v>1.29</v>
      </c>
      <c r="L3293" s="74"/>
      <c r="M3293" s="22">
        <f>K3293*12*I3234</f>
        <v>14605.380000000001</v>
      </c>
    </row>
    <row r="3294" spans="1:13">
      <c r="A3294" s="70" t="s">
        <v>75</v>
      </c>
      <c r="B3294" s="71"/>
      <c r="C3294" s="71"/>
      <c r="D3294" s="71"/>
      <c r="E3294" s="71"/>
      <c r="F3294" s="71"/>
      <c r="G3294" s="71"/>
      <c r="H3294" s="72"/>
      <c r="I3294" s="11"/>
      <c r="J3294" s="24"/>
      <c r="K3294" s="68">
        <f>K3289+K3291+K3292+K3293+K3290</f>
        <v>34.19</v>
      </c>
      <c r="L3294" s="69"/>
      <c r="M3294" s="22">
        <f>M3289+M3290+M3291+M3292+M3293</f>
        <v>387099.17999999993</v>
      </c>
    </row>
    <row r="3296" spans="1:13">
      <c r="A3296" s="101" t="s">
        <v>7</v>
      </c>
      <c r="B3296" s="101"/>
      <c r="C3296" s="101"/>
      <c r="D3296" s="101"/>
      <c r="E3296" s="101"/>
      <c r="F3296" s="101"/>
      <c r="G3296" s="101"/>
      <c r="H3296" s="101"/>
      <c r="I3296" s="101"/>
      <c r="J3296" s="101"/>
      <c r="K3296" s="101"/>
      <c r="L3296" s="101"/>
    </row>
    <row r="3297" spans="1:13">
      <c r="A3297" s="102" t="s">
        <v>76</v>
      </c>
      <c r="B3297" s="102"/>
      <c r="C3297" s="102"/>
      <c r="D3297" s="102"/>
      <c r="E3297" s="102"/>
      <c r="F3297" s="102"/>
      <c r="G3297" s="102"/>
      <c r="H3297" s="102"/>
      <c r="I3297" s="102"/>
      <c r="J3297" s="102"/>
      <c r="K3297" s="102"/>
      <c r="L3297" s="102"/>
      <c r="M3297" s="102"/>
    </row>
    <row r="3298" spans="1:13">
      <c r="A3298" s="103" t="s">
        <v>140</v>
      </c>
      <c r="B3298" s="103"/>
      <c r="C3298" s="103"/>
      <c r="D3298" s="103"/>
      <c r="E3298" s="103"/>
      <c r="F3298" s="103"/>
      <c r="G3298" s="103"/>
      <c r="H3298" s="103"/>
      <c r="I3298" s="103"/>
      <c r="J3298" s="103"/>
      <c r="K3298" s="103"/>
      <c r="L3298" s="103"/>
      <c r="M3298" s="103"/>
    </row>
    <row r="3299" spans="1:13">
      <c r="A3299" s="17"/>
      <c r="B3299" s="19"/>
      <c r="C3299" s="19" t="s">
        <v>8</v>
      </c>
      <c r="D3299" s="19"/>
      <c r="E3299" s="19"/>
      <c r="F3299" s="19"/>
      <c r="G3299" s="19"/>
      <c r="H3299" s="18"/>
      <c r="I3299" s="19" t="s">
        <v>9</v>
      </c>
      <c r="J3299" s="18"/>
      <c r="K3299" s="39" t="s">
        <v>10</v>
      </c>
      <c r="L3299" s="40"/>
      <c r="M3299" s="21"/>
    </row>
    <row r="3300" spans="1:13">
      <c r="A3300" s="13"/>
      <c r="B3300" s="2"/>
      <c r="C3300" s="2"/>
      <c r="D3300" s="2"/>
      <c r="E3300" s="2"/>
      <c r="F3300" s="2"/>
      <c r="G3300" s="2"/>
      <c r="H3300" s="14"/>
      <c r="I3300" s="2"/>
      <c r="J3300" s="14"/>
      <c r="K3300" s="26" t="s">
        <v>11</v>
      </c>
      <c r="L3300" s="27"/>
      <c r="M3300" s="45" t="s">
        <v>1</v>
      </c>
    </row>
    <row r="3301" spans="1:13">
      <c r="A3301" s="15"/>
      <c r="B3301" s="9"/>
      <c r="C3301" s="9"/>
      <c r="D3301" s="9"/>
      <c r="E3301" s="9"/>
      <c r="F3301" s="9"/>
      <c r="G3301" s="9"/>
      <c r="H3301" s="16"/>
      <c r="I3301" s="104" t="s">
        <v>87</v>
      </c>
      <c r="J3301" s="105"/>
      <c r="K3301" s="9" t="s">
        <v>12</v>
      </c>
      <c r="L3301" s="16"/>
      <c r="M3301" s="46" t="s">
        <v>86</v>
      </c>
    </row>
    <row r="3302" spans="1:13">
      <c r="A3302" s="70" t="s">
        <v>80</v>
      </c>
      <c r="B3302" s="71"/>
      <c r="C3302" s="71"/>
      <c r="D3302" s="71"/>
      <c r="E3302" s="71"/>
      <c r="F3302" s="71"/>
      <c r="G3302" s="71"/>
      <c r="H3302" s="72"/>
      <c r="I3302" s="106">
        <v>960.8</v>
      </c>
      <c r="J3302" s="107"/>
      <c r="K3302" s="108">
        <f>K3308+K3315</f>
        <v>7.5</v>
      </c>
      <c r="L3302" s="109"/>
      <c r="M3302" s="22">
        <f>M3308+M3315</f>
        <v>86472</v>
      </c>
    </row>
    <row r="3303" spans="1:13">
      <c r="A3303" s="28" t="s">
        <v>13</v>
      </c>
      <c r="F3303" s="2"/>
      <c r="H3303" s="14"/>
      <c r="J3303" s="14"/>
      <c r="L3303" s="14"/>
      <c r="M3303" s="20"/>
    </row>
    <row r="3304" spans="1:13">
      <c r="A3304" s="28" t="s">
        <v>14</v>
      </c>
      <c r="F3304" s="2"/>
      <c r="H3304" s="14"/>
      <c r="J3304" s="14"/>
      <c r="L3304" s="14"/>
      <c r="M3304" s="20"/>
    </row>
    <row r="3305" spans="1:13">
      <c r="A3305" s="29" t="s">
        <v>15</v>
      </c>
      <c r="B3305" s="4"/>
      <c r="C3305" s="4"/>
      <c r="D3305" s="4"/>
      <c r="E3305" s="4"/>
      <c r="F3305" s="6"/>
      <c r="G3305" s="4"/>
      <c r="H3305" s="30"/>
      <c r="J3305" s="14"/>
      <c r="L3305" s="14"/>
      <c r="M3305" s="20"/>
    </row>
    <row r="3306" spans="1:13">
      <c r="A3306" s="29" t="s">
        <v>16</v>
      </c>
      <c r="B3306" s="4"/>
      <c r="C3306" s="4"/>
      <c r="D3306" s="4"/>
      <c r="E3306" s="4"/>
      <c r="F3306" s="6"/>
      <c r="G3306" s="4"/>
      <c r="H3306" s="30"/>
      <c r="J3306" s="14"/>
      <c r="L3306" s="14"/>
      <c r="M3306" s="20"/>
    </row>
    <row r="3307" spans="1:13">
      <c r="A3307" s="29" t="s">
        <v>17</v>
      </c>
      <c r="B3307" s="4"/>
      <c r="C3307" s="4"/>
      <c r="D3307" s="4"/>
      <c r="E3307" s="4"/>
      <c r="F3307" s="6"/>
      <c r="G3307" s="4"/>
      <c r="H3307" s="30"/>
      <c r="J3307" s="14"/>
      <c r="L3307" s="14"/>
      <c r="M3307" s="20"/>
    </row>
    <row r="3308" spans="1:13">
      <c r="A3308" s="29" t="s">
        <v>18</v>
      </c>
      <c r="B3308" s="4"/>
      <c r="C3308" s="4"/>
      <c r="D3308" s="4"/>
      <c r="E3308" s="4"/>
      <c r="F3308" s="6"/>
      <c r="G3308" s="4"/>
      <c r="H3308" s="30"/>
      <c r="J3308" s="14"/>
      <c r="K3308" s="95">
        <v>4.12</v>
      </c>
      <c r="L3308" s="96"/>
      <c r="M3308" s="20">
        <f>K3308*I3302*12</f>
        <v>47501.952000000005</v>
      </c>
    </row>
    <row r="3309" spans="1:13">
      <c r="A3309" s="29" t="s">
        <v>19</v>
      </c>
      <c r="B3309" s="4"/>
      <c r="C3309" s="4"/>
      <c r="D3309" s="4"/>
      <c r="E3309" s="4"/>
      <c r="F3309" s="6"/>
      <c r="G3309" s="4"/>
      <c r="H3309" s="30"/>
      <c r="J3309" s="14"/>
      <c r="L3309" s="14"/>
      <c r="M3309" s="20"/>
    </row>
    <row r="3310" spans="1:13">
      <c r="A3310" s="29" t="s">
        <v>20</v>
      </c>
      <c r="B3310" s="4"/>
      <c r="C3310" s="4"/>
      <c r="D3310" s="4"/>
      <c r="E3310" s="4"/>
      <c r="F3310" s="6"/>
      <c r="G3310" s="4"/>
      <c r="H3310" s="30"/>
      <c r="J3310" s="14"/>
      <c r="L3310" s="14"/>
      <c r="M3310" s="20"/>
    </row>
    <row r="3311" spans="1:13">
      <c r="A3311" s="29" t="s">
        <v>21</v>
      </c>
      <c r="B3311" s="4"/>
      <c r="C3311" s="4"/>
      <c r="D3311" s="4"/>
      <c r="E3311" s="4"/>
      <c r="F3311" s="6"/>
      <c r="G3311" s="4"/>
      <c r="H3311" s="30"/>
      <c r="J3311" s="14"/>
      <c r="L3311" s="14"/>
      <c r="M3311" s="20"/>
    </row>
    <row r="3312" spans="1:13">
      <c r="A3312" s="28" t="s">
        <v>22</v>
      </c>
      <c r="B3312" s="4"/>
      <c r="C3312" s="4"/>
      <c r="D3312" s="4"/>
      <c r="E3312" s="4"/>
      <c r="F3312" s="6"/>
      <c r="G3312" s="4"/>
      <c r="H3312" s="30"/>
      <c r="J3312" s="14"/>
      <c r="L3312" s="14"/>
      <c r="M3312" s="20"/>
    </row>
    <row r="3313" spans="1:13">
      <c r="A3313" s="29" t="s">
        <v>23</v>
      </c>
      <c r="B3313" s="4"/>
      <c r="C3313" s="4"/>
      <c r="D3313" s="4"/>
      <c r="E3313" s="4"/>
      <c r="F3313" s="6"/>
      <c r="G3313" s="4"/>
      <c r="H3313" s="30"/>
      <c r="J3313" s="14"/>
      <c r="L3313" s="14"/>
      <c r="M3313" s="20"/>
    </row>
    <row r="3314" spans="1:13">
      <c r="A3314" s="29" t="s">
        <v>24</v>
      </c>
      <c r="B3314" s="4"/>
      <c r="C3314" s="4"/>
      <c r="D3314" s="4"/>
      <c r="E3314" s="4"/>
      <c r="F3314" s="6"/>
      <c r="G3314" s="4"/>
      <c r="H3314" s="30"/>
      <c r="J3314" s="14"/>
      <c r="L3314" s="14"/>
      <c r="M3314" s="20"/>
    </row>
    <row r="3315" spans="1:13">
      <c r="A3315" s="29" t="s">
        <v>25</v>
      </c>
      <c r="B3315" s="4"/>
      <c r="C3315" s="4"/>
      <c r="D3315" s="4"/>
      <c r="E3315" s="4"/>
      <c r="F3315" s="6"/>
      <c r="G3315" s="4"/>
      <c r="H3315" s="30"/>
      <c r="J3315" s="14"/>
      <c r="K3315" s="95">
        <v>3.38</v>
      </c>
      <c r="L3315" s="96"/>
      <c r="M3315" s="20">
        <f>K3315*I3302*12</f>
        <v>38970.047999999995</v>
      </c>
    </row>
    <row r="3316" spans="1:13">
      <c r="A3316" s="29" t="s">
        <v>26</v>
      </c>
      <c r="B3316" s="4"/>
      <c r="C3316" s="4"/>
      <c r="D3316" s="4"/>
      <c r="E3316" s="4"/>
      <c r="F3316" s="6"/>
      <c r="G3316" s="4"/>
      <c r="H3316" s="30"/>
      <c r="J3316" s="14"/>
      <c r="L3316" s="14"/>
      <c r="M3316" s="20"/>
    </row>
    <row r="3317" spans="1:13">
      <c r="A3317" s="31" t="s">
        <v>27</v>
      </c>
      <c r="B3317" s="10"/>
      <c r="C3317" s="10"/>
      <c r="D3317" s="10"/>
      <c r="E3317" s="10"/>
      <c r="F3317" s="10"/>
      <c r="G3317" s="10"/>
      <c r="H3317" s="32"/>
      <c r="I3317" s="9"/>
      <c r="J3317" s="16"/>
      <c r="K3317" s="9"/>
      <c r="L3317" s="16"/>
      <c r="M3317" s="22"/>
    </row>
    <row r="3318" spans="1:13" ht="15.75">
      <c r="A3318" s="65" t="s">
        <v>81</v>
      </c>
      <c r="B3318" s="66"/>
      <c r="C3318" s="66"/>
      <c r="D3318" s="66"/>
      <c r="E3318" s="66"/>
      <c r="F3318" s="66"/>
      <c r="G3318" s="66"/>
      <c r="H3318" s="67"/>
      <c r="I3318" s="11"/>
      <c r="J3318" s="23"/>
      <c r="K3318" s="63">
        <v>2.2400000000000002</v>
      </c>
      <c r="L3318" s="64"/>
      <c r="M3318" s="12">
        <f>K3318*12*I3302</f>
        <v>25826.304</v>
      </c>
    </row>
    <row r="3319" spans="1:13">
      <c r="A3319" s="110" t="s">
        <v>82</v>
      </c>
      <c r="B3319" s="111"/>
      <c r="C3319" s="111"/>
      <c r="D3319" s="111"/>
      <c r="E3319" s="111"/>
      <c r="F3319" s="111"/>
      <c r="G3319" s="111"/>
      <c r="H3319" s="112"/>
      <c r="I3319" s="2" t="s">
        <v>28</v>
      </c>
      <c r="J3319" s="14"/>
      <c r="K3319" s="2"/>
      <c r="L3319" s="14"/>
      <c r="M3319" s="20"/>
    </row>
    <row r="3320" spans="1:13">
      <c r="A3320" s="13"/>
      <c r="B3320" s="2"/>
      <c r="C3320" s="2"/>
      <c r="D3320" s="2"/>
      <c r="E3320" s="2"/>
      <c r="F3320" s="2"/>
      <c r="G3320" s="2"/>
      <c r="H3320" s="14"/>
      <c r="I3320" s="2" t="s">
        <v>29</v>
      </c>
      <c r="J3320" s="14"/>
      <c r="K3320" s="2"/>
      <c r="L3320" s="14"/>
      <c r="M3320" s="20"/>
    </row>
    <row r="3321" spans="1:13">
      <c r="A3321" s="13"/>
      <c r="B3321" s="2"/>
      <c r="C3321" s="2"/>
      <c r="D3321" s="2"/>
      <c r="E3321" s="2"/>
      <c r="F3321" s="2"/>
      <c r="G3321" s="2"/>
      <c r="H3321" s="14"/>
      <c r="I3321" s="2" t="s">
        <v>30</v>
      </c>
      <c r="J3321" s="14"/>
      <c r="K3321" s="88">
        <v>1.1200000000000001</v>
      </c>
      <c r="L3321" s="89"/>
      <c r="M3321" s="20">
        <f>K3321*12*I3302</f>
        <v>12913.152</v>
      </c>
    </row>
    <row r="3322" spans="1:13">
      <c r="A3322" s="13"/>
      <c r="B3322" s="2"/>
      <c r="C3322" s="2"/>
      <c r="D3322" s="2"/>
      <c r="E3322" s="2"/>
      <c r="F3322" s="2"/>
      <c r="G3322" s="2"/>
      <c r="H3322" s="14"/>
      <c r="I3322" s="2" t="s">
        <v>31</v>
      </c>
      <c r="J3322" s="14"/>
      <c r="K3322" s="2"/>
      <c r="L3322" s="14"/>
      <c r="M3322" s="20"/>
    </row>
    <row r="3323" spans="1:13">
      <c r="A3323" s="15"/>
      <c r="B3323" s="9"/>
      <c r="C3323" s="9"/>
      <c r="D3323" s="9"/>
      <c r="E3323" s="9"/>
      <c r="F3323" s="9"/>
      <c r="G3323" s="9"/>
      <c r="H3323" s="16"/>
      <c r="I3323" s="9" t="s">
        <v>32</v>
      </c>
      <c r="J3323" s="16"/>
      <c r="K3323" s="9"/>
      <c r="L3323" s="16"/>
      <c r="M3323" s="22"/>
    </row>
    <row r="3324" spans="1:13">
      <c r="A3324" s="70" t="s">
        <v>5</v>
      </c>
      <c r="B3324" s="71"/>
      <c r="C3324" s="71"/>
      <c r="D3324" s="71"/>
      <c r="E3324" s="71"/>
      <c r="F3324" s="71"/>
      <c r="G3324" s="71"/>
      <c r="H3324" s="72"/>
      <c r="I3324" s="41" t="s">
        <v>33</v>
      </c>
      <c r="J3324" s="23"/>
      <c r="K3324" s="68">
        <v>0.35</v>
      </c>
      <c r="L3324" s="69"/>
      <c r="M3324" s="12">
        <f>K3324*12*I3302</f>
        <v>4035.3599999999992</v>
      </c>
    </row>
    <row r="3325" spans="1:13">
      <c r="A3325" s="113" t="s">
        <v>83</v>
      </c>
      <c r="B3325" s="114"/>
      <c r="C3325" s="114"/>
      <c r="D3325" s="114"/>
      <c r="E3325" s="114"/>
      <c r="F3325" s="114"/>
      <c r="G3325" s="114"/>
      <c r="H3325" s="115"/>
      <c r="I3325" s="43"/>
      <c r="J3325" s="14"/>
      <c r="K3325" s="116">
        <f>K3326+K3334</f>
        <v>1.59</v>
      </c>
      <c r="L3325" s="117"/>
      <c r="M3325" s="48">
        <f>M3326+M3334</f>
        <v>18332.063999999998</v>
      </c>
    </row>
    <row r="3326" spans="1:13">
      <c r="A3326" s="92" t="s">
        <v>34</v>
      </c>
      <c r="B3326" s="93"/>
      <c r="C3326" s="93"/>
      <c r="D3326" s="93"/>
      <c r="E3326" s="93"/>
      <c r="F3326" s="93"/>
      <c r="G3326" s="93"/>
      <c r="H3326" s="94"/>
      <c r="J3326" s="14"/>
      <c r="K3326" s="88">
        <f>K3327+K3328+K3329+K3331+K3333</f>
        <v>0.93</v>
      </c>
      <c r="L3326" s="89"/>
      <c r="M3326" s="47">
        <f>M3327+M3328+M3329+M3331+M3333</f>
        <v>10722.528</v>
      </c>
    </row>
    <row r="3327" spans="1:13">
      <c r="A3327" s="13" t="s">
        <v>35</v>
      </c>
      <c r="H3327" s="14"/>
      <c r="I3327" t="s">
        <v>36</v>
      </c>
      <c r="J3327" s="14"/>
      <c r="K3327" s="95">
        <v>0.33</v>
      </c>
      <c r="L3327" s="96"/>
      <c r="M3327" s="20">
        <f>K3327*12*I3302</f>
        <v>3804.7679999999996</v>
      </c>
    </row>
    <row r="3328" spans="1:13">
      <c r="A3328" s="13" t="s">
        <v>37</v>
      </c>
      <c r="H3328" s="14"/>
      <c r="I3328" t="s">
        <v>38</v>
      </c>
      <c r="J3328" s="14"/>
      <c r="K3328" s="95">
        <v>0.15</v>
      </c>
      <c r="L3328" s="96"/>
      <c r="M3328" s="20">
        <f>K3328*12*I3302</f>
        <v>1729.4399999999998</v>
      </c>
    </row>
    <row r="3329" spans="1:13">
      <c r="A3329" s="13" t="s">
        <v>39</v>
      </c>
      <c r="H3329" s="14"/>
      <c r="I3329" t="s">
        <v>40</v>
      </c>
      <c r="J3329" s="14"/>
      <c r="K3329" s="95">
        <v>7.0000000000000007E-2</v>
      </c>
      <c r="L3329" s="96"/>
      <c r="M3329" s="20">
        <f>K3329*12*I3302</f>
        <v>807.072</v>
      </c>
    </row>
    <row r="3330" spans="1:13">
      <c r="A3330" s="13" t="s">
        <v>41</v>
      </c>
      <c r="H3330" s="14"/>
      <c r="J3330" s="14"/>
      <c r="L3330" s="14"/>
      <c r="M3330" s="20"/>
    </row>
    <row r="3331" spans="1:13">
      <c r="A3331" s="13" t="s">
        <v>42</v>
      </c>
      <c r="H3331" s="14"/>
      <c r="I3331" t="s">
        <v>43</v>
      </c>
      <c r="J3331" s="14"/>
      <c r="K3331" s="95">
        <v>0.35</v>
      </c>
      <c r="L3331" s="96"/>
      <c r="M3331" s="20">
        <f>K3331*12*I3302</f>
        <v>4035.3599999999992</v>
      </c>
    </row>
    <row r="3332" spans="1:13">
      <c r="A3332" s="13" t="s">
        <v>44</v>
      </c>
      <c r="H3332" s="14"/>
      <c r="I3332" t="s">
        <v>45</v>
      </c>
      <c r="J3332" s="14"/>
      <c r="L3332" s="14"/>
      <c r="M3332" s="20"/>
    </row>
    <row r="3333" spans="1:13">
      <c r="A3333" s="13" t="s">
        <v>46</v>
      </c>
      <c r="H3333" s="14"/>
      <c r="I3333" t="s">
        <v>47</v>
      </c>
      <c r="J3333" s="14"/>
      <c r="K3333" s="95">
        <v>0.03</v>
      </c>
      <c r="L3333" s="96"/>
      <c r="M3333" s="20">
        <f>K3333*12*I3302</f>
        <v>345.88799999999998</v>
      </c>
    </row>
    <row r="3334" spans="1:13">
      <c r="A3334" s="92" t="s">
        <v>48</v>
      </c>
      <c r="B3334" s="93"/>
      <c r="C3334" s="93"/>
      <c r="D3334" s="93"/>
      <c r="E3334" s="93"/>
      <c r="F3334" s="93"/>
      <c r="G3334" s="93"/>
      <c r="H3334" s="94"/>
      <c r="J3334" s="14"/>
      <c r="K3334" s="88">
        <f>K3335+K3336+K3337+K3338</f>
        <v>0.66</v>
      </c>
      <c r="L3334" s="89"/>
      <c r="M3334" s="47">
        <f>M3335+M3336+M3337+M3338</f>
        <v>7609.5360000000001</v>
      </c>
    </row>
    <row r="3335" spans="1:13">
      <c r="A3335" s="13" t="s">
        <v>49</v>
      </c>
      <c r="H3335" s="14"/>
      <c r="I3335" t="s">
        <v>40</v>
      </c>
      <c r="J3335" s="14"/>
      <c r="K3335" s="95">
        <v>0.19</v>
      </c>
      <c r="L3335" s="96"/>
      <c r="M3335" s="20">
        <f>K3335*12*I3302</f>
        <v>2190.6240000000003</v>
      </c>
    </row>
    <row r="3336" spans="1:13">
      <c r="A3336" s="13" t="s">
        <v>50</v>
      </c>
      <c r="H3336" s="14"/>
      <c r="I3336" t="s">
        <v>51</v>
      </c>
      <c r="J3336" s="14"/>
      <c r="K3336" s="95">
        <v>0.05</v>
      </c>
      <c r="L3336" s="96"/>
      <c r="M3336" s="20">
        <f>K3336*12*I3302</f>
        <v>576.48</v>
      </c>
    </row>
    <row r="3337" spans="1:13">
      <c r="A3337" s="13" t="s">
        <v>52</v>
      </c>
      <c r="H3337" s="14"/>
      <c r="I3337" t="s">
        <v>36</v>
      </c>
      <c r="J3337" s="14"/>
      <c r="K3337" s="95">
        <v>0.39</v>
      </c>
      <c r="L3337" s="96"/>
      <c r="M3337" s="20">
        <f>K3337*12*I3302</f>
        <v>4496.5439999999999</v>
      </c>
    </row>
    <row r="3338" spans="1:13">
      <c r="A3338" s="13" t="s">
        <v>53</v>
      </c>
      <c r="H3338" s="14"/>
      <c r="I3338" t="s">
        <v>40</v>
      </c>
      <c r="J3338" s="14"/>
      <c r="K3338" s="97">
        <v>0.03</v>
      </c>
      <c r="L3338" s="98"/>
      <c r="M3338" s="22">
        <f>K3338*12*I3302</f>
        <v>345.88799999999998</v>
      </c>
    </row>
    <row r="3339" spans="1:13" ht="15.75">
      <c r="A3339" s="65" t="s">
        <v>84</v>
      </c>
      <c r="B3339" s="66"/>
      <c r="C3339" s="66"/>
      <c r="D3339" s="66"/>
      <c r="E3339" s="66"/>
      <c r="F3339" s="66"/>
      <c r="G3339" s="66"/>
      <c r="H3339" s="67"/>
      <c r="I3339" s="11"/>
      <c r="J3339" s="23"/>
      <c r="K3339" s="68">
        <f>K3340+K3341+K3343+K3345+K3346</f>
        <v>0.53</v>
      </c>
      <c r="L3339" s="69"/>
      <c r="M3339" s="49">
        <f>M3340+M3341+M3343+M3345+M3346</f>
        <v>6110.6879999999992</v>
      </c>
    </row>
    <row r="3340" spans="1:13">
      <c r="A3340" s="33" t="s">
        <v>54</v>
      </c>
      <c r="B3340" s="7"/>
      <c r="C3340" s="1"/>
      <c r="D3340" s="1"/>
      <c r="E3340" s="1"/>
      <c r="F3340" s="1"/>
      <c r="G3340" s="1"/>
      <c r="H3340" s="14"/>
      <c r="I3340" s="75" t="s">
        <v>55</v>
      </c>
      <c r="J3340" s="76"/>
      <c r="K3340" s="99">
        <v>0.37</v>
      </c>
      <c r="L3340" s="100"/>
      <c r="M3340" s="20">
        <f>K3340*12*I3302</f>
        <v>4265.9519999999993</v>
      </c>
    </row>
    <row r="3341" spans="1:13">
      <c r="A3341" s="33" t="s">
        <v>56</v>
      </c>
      <c r="B3341" s="7"/>
      <c r="C3341" s="1"/>
      <c r="D3341" s="1"/>
      <c r="E3341" s="1"/>
      <c r="F3341" s="1"/>
      <c r="G3341" s="1"/>
      <c r="H3341" s="14"/>
      <c r="I3341" s="75" t="s">
        <v>57</v>
      </c>
      <c r="J3341" s="76"/>
      <c r="K3341" s="77">
        <v>0.06</v>
      </c>
      <c r="L3341" s="78"/>
      <c r="M3341" s="20">
        <f>K3341*12*I3302</f>
        <v>691.77599999999995</v>
      </c>
    </row>
    <row r="3342" spans="1:13">
      <c r="A3342" s="33" t="s">
        <v>58</v>
      </c>
      <c r="B3342" s="7"/>
      <c r="C3342" s="1"/>
      <c r="D3342" s="1"/>
      <c r="E3342" s="1"/>
      <c r="F3342" s="1"/>
      <c r="G3342" s="1"/>
      <c r="H3342" s="14"/>
      <c r="I3342" s="36"/>
      <c r="J3342" s="27"/>
      <c r="K3342" s="34"/>
      <c r="L3342" s="55"/>
      <c r="M3342" s="20"/>
    </row>
    <row r="3343" spans="1:13">
      <c r="A3343" s="33" t="s">
        <v>59</v>
      </c>
      <c r="B3343" s="7"/>
      <c r="C3343" s="1"/>
      <c r="D3343" s="1"/>
      <c r="E3343" s="1"/>
      <c r="F3343" s="1"/>
      <c r="G3343" s="1"/>
      <c r="H3343" s="14"/>
      <c r="I3343" s="75" t="s">
        <v>60</v>
      </c>
      <c r="J3343" s="76"/>
      <c r="K3343" s="77">
        <v>0.04</v>
      </c>
      <c r="L3343" s="78"/>
      <c r="M3343" s="20">
        <f>K3343*12*I3302</f>
        <v>461.18399999999997</v>
      </c>
    </row>
    <row r="3344" spans="1:13">
      <c r="A3344" s="33" t="s">
        <v>61</v>
      </c>
      <c r="B3344" s="7"/>
      <c r="C3344" s="1"/>
      <c r="D3344" s="1"/>
      <c r="E3344" s="1"/>
      <c r="F3344" s="1"/>
      <c r="G3344" s="1"/>
      <c r="H3344" s="14"/>
      <c r="I3344" s="36"/>
      <c r="J3344" s="27"/>
      <c r="K3344" s="34"/>
      <c r="L3344" s="55"/>
      <c r="M3344" s="20"/>
    </row>
    <row r="3345" spans="1:13">
      <c r="A3345" s="33" t="s">
        <v>62</v>
      </c>
      <c r="B3345" s="7"/>
      <c r="C3345" s="1"/>
      <c r="D3345" s="1"/>
      <c r="E3345" s="1"/>
      <c r="F3345" s="1"/>
      <c r="G3345" s="1"/>
      <c r="H3345" s="14"/>
      <c r="I3345" s="75" t="s">
        <v>63</v>
      </c>
      <c r="J3345" s="76"/>
      <c r="K3345" s="77">
        <v>0.03</v>
      </c>
      <c r="L3345" s="78"/>
      <c r="M3345" s="20">
        <f>K3345*12*I3302</f>
        <v>345.88799999999998</v>
      </c>
    </row>
    <row r="3346" spans="1:13">
      <c r="A3346" s="42" t="s">
        <v>64</v>
      </c>
      <c r="B3346" s="7"/>
      <c r="C3346" s="1"/>
      <c r="D3346" s="1"/>
      <c r="E3346" s="1"/>
      <c r="F3346" s="1"/>
      <c r="G3346" s="1"/>
      <c r="H3346" s="14"/>
      <c r="I3346" s="75" t="s">
        <v>63</v>
      </c>
      <c r="J3346" s="76"/>
      <c r="K3346" s="79">
        <v>0.03</v>
      </c>
      <c r="L3346" s="80"/>
      <c r="M3346" s="22">
        <f>K3346*12*I3302</f>
        <v>345.88799999999998</v>
      </c>
    </row>
    <row r="3347" spans="1:13" ht="15.75">
      <c r="A3347" s="65" t="s">
        <v>0</v>
      </c>
      <c r="B3347" s="66"/>
      <c r="C3347" s="66"/>
      <c r="D3347" s="66"/>
      <c r="E3347" s="66"/>
      <c r="F3347" s="66"/>
      <c r="G3347" s="66"/>
      <c r="H3347" s="67"/>
      <c r="I3347" s="11" t="s">
        <v>65</v>
      </c>
      <c r="J3347" s="23"/>
      <c r="K3347" s="81">
        <v>0.15</v>
      </c>
      <c r="L3347" s="82"/>
      <c r="M3347" s="49">
        <f>K3347*12*I3302</f>
        <v>1729.4399999999998</v>
      </c>
    </row>
    <row r="3348" spans="1:13" ht="15.75">
      <c r="A3348" s="83" t="s">
        <v>85</v>
      </c>
      <c r="B3348" s="84"/>
      <c r="C3348" s="84"/>
      <c r="D3348" s="84"/>
      <c r="E3348" s="84"/>
      <c r="F3348" s="84"/>
      <c r="G3348" s="84"/>
      <c r="H3348" s="85"/>
      <c r="J3348" s="14"/>
      <c r="K3348" s="86"/>
      <c r="L3348" s="87"/>
      <c r="M3348" s="20"/>
    </row>
    <row r="3349" spans="1:13">
      <c r="A3349" s="13" t="s">
        <v>67</v>
      </c>
      <c r="D3349" s="5"/>
      <c r="H3349" s="14"/>
      <c r="J3349" s="14"/>
      <c r="K3349" s="37"/>
      <c r="L3349" s="38"/>
      <c r="M3349" s="20"/>
    </row>
    <row r="3350" spans="1:13">
      <c r="A3350" s="13" t="s">
        <v>68</v>
      </c>
      <c r="D3350" s="5"/>
      <c r="H3350" s="14"/>
      <c r="J3350" s="14"/>
      <c r="K3350" s="37"/>
      <c r="L3350" s="38"/>
      <c r="M3350" s="20"/>
    </row>
    <row r="3351" spans="1:13">
      <c r="A3351" s="13" t="s">
        <v>69</v>
      </c>
      <c r="D3351" s="5"/>
      <c r="H3351" s="14"/>
      <c r="J3351" s="14"/>
      <c r="K3351" s="37"/>
      <c r="L3351" s="38"/>
      <c r="M3351" s="20"/>
    </row>
    <row r="3352" spans="1:13">
      <c r="A3352" s="13" t="s">
        <v>70</v>
      </c>
      <c r="D3352" s="5"/>
      <c r="F3352" s="3"/>
      <c r="H3352" s="14"/>
      <c r="J3352" s="14"/>
      <c r="K3352" s="37"/>
      <c r="L3352" s="38"/>
      <c r="M3352" s="20"/>
    </row>
    <row r="3353" spans="1:13">
      <c r="A3353" s="13" t="s">
        <v>71</v>
      </c>
      <c r="H3353" s="14"/>
      <c r="J3353" s="14"/>
      <c r="K3353" s="88">
        <v>2.91</v>
      </c>
      <c r="L3353" s="89"/>
      <c r="M3353" s="47">
        <f>K3353*12*I3302</f>
        <v>33551.135999999999</v>
      </c>
    </row>
    <row r="3354" spans="1:13">
      <c r="A3354" s="13" t="s">
        <v>72</v>
      </c>
      <c r="H3354" s="14"/>
      <c r="J3354" s="14"/>
      <c r="L3354" s="14"/>
      <c r="M3354" s="20"/>
    </row>
    <row r="3355" spans="1:13">
      <c r="A3355" s="13" t="s">
        <v>73</v>
      </c>
      <c r="H3355" s="14"/>
      <c r="J3355" s="14"/>
      <c r="L3355" s="14"/>
      <c r="M3355" s="20"/>
    </row>
    <row r="3356" spans="1:13">
      <c r="A3356" s="15" t="s">
        <v>74</v>
      </c>
      <c r="B3356" s="9"/>
      <c r="C3356" s="9"/>
      <c r="D3356" s="9"/>
      <c r="E3356" s="9"/>
      <c r="F3356" s="9"/>
      <c r="G3356" s="9"/>
      <c r="H3356" s="16"/>
      <c r="I3356" s="9"/>
      <c r="J3356" s="16"/>
      <c r="K3356" s="9"/>
      <c r="L3356" s="16"/>
      <c r="M3356" s="22"/>
    </row>
    <row r="3357" spans="1:13">
      <c r="A3357" s="70" t="s">
        <v>66</v>
      </c>
      <c r="B3357" s="71"/>
      <c r="C3357" s="71"/>
      <c r="D3357" s="71"/>
      <c r="E3357" s="71"/>
      <c r="F3357" s="71"/>
      <c r="G3357" s="71"/>
      <c r="H3357" s="72"/>
      <c r="J3357" s="25"/>
      <c r="K3357" s="68">
        <f>K3308+K3315+K3321+K3324+K3325+K3347+K3339+K3353+K3318</f>
        <v>16.39</v>
      </c>
      <c r="L3357" s="69"/>
      <c r="M3357" s="22">
        <f>M3302+M3318+M3321+M3324+M3325+M3339+M3347+M3353</f>
        <v>188970.144</v>
      </c>
    </row>
    <row r="3358" spans="1:13">
      <c r="A3358" s="70" t="s">
        <v>4</v>
      </c>
      <c r="B3358" s="71"/>
      <c r="C3358" s="71"/>
      <c r="D3358" s="71"/>
      <c r="E3358" s="71"/>
      <c r="F3358" s="71"/>
      <c r="G3358" s="71"/>
      <c r="H3358" s="72"/>
      <c r="I3358" s="11"/>
      <c r="J3358" s="24"/>
      <c r="K3358" s="90">
        <v>9.7100000000000009</v>
      </c>
      <c r="L3358" s="91"/>
      <c r="M3358" s="22">
        <f>K3358*12*I3302</f>
        <v>111952.416</v>
      </c>
    </row>
    <row r="3359" spans="1:13" ht="15.75">
      <c r="A3359" s="65" t="s">
        <v>77</v>
      </c>
      <c r="B3359" s="66"/>
      <c r="C3359" s="66"/>
      <c r="D3359" s="66"/>
      <c r="E3359" s="66"/>
      <c r="F3359" s="66"/>
      <c r="G3359" s="66"/>
      <c r="H3359" s="67"/>
      <c r="I3359" s="11"/>
      <c r="J3359" s="23"/>
      <c r="K3359" s="68">
        <v>3.15</v>
      </c>
      <c r="L3359" s="69"/>
      <c r="M3359" s="22">
        <f>K3359*12*I3302</f>
        <v>36318.239999999998</v>
      </c>
    </row>
    <row r="3360" spans="1:13" ht="15.75">
      <c r="A3360" s="65" t="s">
        <v>78</v>
      </c>
      <c r="B3360" s="66"/>
      <c r="C3360" s="66"/>
      <c r="D3360" s="66"/>
      <c r="E3360" s="66"/>
      <c r="F3360" s="66"/>
      <c r="G3360" s="66"/>
      <c r="H3360" s="67"/>
      <c r="I3360" s="11"/>
      <c r="J3360" s="23"/>
      <c r="K3360" s="68">
        <v>0.99</v>
      </c>
      <c r="L3360" s="69"/>
      <c r="M3360" s="22">
        <f>K3360*12*I3302</f>
        <v>11414.303999999998</v>
      </c>
    </row>
    <row r="3361" spans="1:13">
      <c r="A3361" s="70" t="s">
        <v>2</v>
      </c>
      <c r="B3361" s="71"/>
      <c r="C3361" s="71"/>
      <c r="D3361" s="71"/>
      <c r="E3361" s="71"/>
      <c r="F3361" s="71"/>
      <c r="G3361" s="71"/>
      <c r="H3361" s="72"/>
      <c r="I3361" s="11"/>
      <c r="J3361" s="23"/>
      <c r="K3361" s="73">
        <v>1.29</v>
      </c>
      <c r="L3361" s="74"/>
      <c r="M3361" s="22">
        <f>K3361*12*I3302</f>
        <v>14873.183999999999</v>
      </c>
    </row>
    <row r="3362" spans="1:13">
      <c r="A3362" s="70" t="s">
        <v>75</v>
      </c>
      <c r="B3362" s="71"/>
      <c r="C3362" s="71"/>
      <c r="D3362" s="71"/>
      <c r="E3362" s="71"/>
      <c r="F3362" s="71"/>
      <c r="G3362" s="71"/>
      <c r="H3362" s="72"/>
      <c r="I3362" s="11"/>
      <c r="J3362" s="24"/>
      <c r="K3362" s="68">
        <f>K3357+K3359+K3360+K3361+K3358</f>
        <v>31.529999999999998</v>
      </c>
      <c r="L3362" s="69"/>
      <c r="M3362" s="22">
        <f>M3357+M3358+M3359+M3360+M3361</f>
        <v>363528.288</v>
      </c>
    </row>
    <row r="3364" spans="1:13">
      <c r="A3364" s="101" t="s">
        <v>7</v>
      </c>
      <c r="B3364" s="101"/>
      <c r="C3364" s="101"/>
      <c r="D3364" s="101"/>
      <c r="E3364" s="101"/>
      <c r="F3364" s="101"/>
      <c r="G3364" s="101"/>
      <c r="H3364" s="101"/>
      <c r="I3364" s="101"/>
      <c r="J3364" s="101"/>
      <c r="K3364" s="101"/>
      <c r="L3364" s="101"/>
    </row>
    <row r="3365" spans="1:13">
      <c r="A3365" s="102" t="s">
        <v>76</v>
      </c>
      <c r="B3365" s="102"/>
      <c r="C3365" s="102"/>
      <c r="D3365" s="102"/>
      <c r="E3365" s="102"/>
      <c r="F3365" s="102"/>
      <c r="G3365" s="102"/>
      <c r="H3365" s="102"/>
      <c r="I3365" s="102"/>
      <c r="J3365" s="102"/>
      <c r="K3365" s="102"/>
      <c r="L3365" s="102"/>
      <c r="M3365" s="102"/>
    </row>
    <row r="3366" spans="1:13">
      <c r="A3366" s="103" t="s">
        <v>141</v>
      </c>
      <c r="B3366" s="103"/>
      <c r="C3366" s="103"/>
      <c r="D3366" s="103"/>
      <c r="E3366" s="103"/>
      <c r="F3366" s="103"/>
      <c r="G3366" s="103"/>
      <c r="H3366" s="103"/>
      <c r="I3366" s="103"/>
      <c r="J3366" s="103"/>
      <c r="K3366" s="103"/>
      <c r="L3366" s="103"/>
      <c r="M3366" s="103"/>
    </row>
    <row r="3367" spans="1:13">
      <c r="A3367" s="17"/>
      <c r="B3367" s="19"/>
      <c r="C3367" s="19" t="s">
        <v>8</v>
      </c>
      <c r="D3367" s="19"/>
      <c r="E3367" s="19"/>
      <c r="F3367" s="19"/>
      <c r="G3367" s="19"/>
      <c r="H3367" s="18"/>
      <c r="I3367" s="19" t="s">
        <v>9</v>
      </c>
      <c r="J3367" s="18"/>
      <c r="K3367" s="39" t="s">
        <v>10</v>
      </c>
      <c r="L3367" s="40"/>
      <c r="M3367" s="21"/>
    </row>
    <row r="3368" spans="1:13">
      <c r="A3368" s="13"/>
      <c r="B3368" s="2"/>
      <c r="C3368" s="2"/>
      <c r="D3368" s="2"/>
      <c r="E3368" s="2"/>
      <c r="F3368" s="2"/>
      <c r="G3368" s="2"/>
      <c r="H3368" s="14"/>
      <c r="I3368" s="2"/>
      <c r="J3368" s="14"/>
      <c r="K3368" s="26" t="s">
        <v>11</v>
      </c>
      <c r="L3368" s="27"/>
      <c r="M3368" s="45" t="s">
        <v>1</v>
      </c>
    </row>
    <row r="3369" spans="1:13">
      <c r="A3369" s="15"/>
      <c r="B3369" s="9"/>
      <c r="C3369" s="9"/>
      <c r="D3369" s="9"/>
      <c r="E3369" s="9"/>
      <c r="F3369" s="9"/>
      <c r="G3369" s="9"/>
      <c r="H3369" s="16"/>
      <c r="I3369" s="104" t="s">
        <v>87</v>
      </c>
      <c r="J3369" s="105"/>
      <c r="K3369" s="9" t="s">
        <v>12</v>
      </c>
      <c r="L3369" s="16"/>
      <c r="M3369" s="46" t="s">
        <v>86</v>
      </c>
    </row>
    <row r="3370" spans="1:13">
      <c r="A3370" s="70" t="s">
        <v>80</v>
      </c>
      <c r="B3370" s="71"/>
      <c r="C3370" s="71"/>
      <c r="D3370" s="71"/>
      <c r="E3370" s="71"/>
      <c r="F3370" s="71"/>
      <c r="G3370" s="71"/>
      <c r="H3370" s="72"/>
      <c r="I3370" s="106">
        <v>1321.74</v>
      </c>
      <c r="J3370" s="107"/>
      <c r="K3370" s="108">
        <f>K3376+K3383</f>
        <v>7.5</v>
      </c>
      <c r="L3370" s="109"/>
      <c r="M3370" s="22">
        <f>M3376+M3383</f>
        <v>118956.6</v>
      </c>
    </row>
    <row r="3371" spans="1:13">
      <c r="A3371" s="28" t="s">
        <v>13</v>
      </c>
      <c r="F3371" s="2"/>
      <c r="H3371" s="14"/>
      <c r="J3371" s="14"/>
      <c r="L3371" s="14"/>
      <c r="M3371" s="20"/>
    </row>
    <row r="3372" spans="1:13">
      <c r="A3372" s="28" t="s">
        <v>14</v>
      </c>
      <c r="F3372" s="2"/>
      <c r="H3372" s="14"/>
      <c r="J3372" s="14"/>
      <c r="L3372" s="14"/>
      <c r="M3372" s="20"/>
    </row>
    <row r="3373" spans="1:13">
      <c r="A3373" s="29" t="s">
        <v>15</v>
      </c>
      <c r="B3373" s="4"/>
      <c r="C3373" s="4"/>
      <c r="D3373" s="4"/>
      <c r="E3373" s="4"/>
      <c r="F3373" s="6"/>
      <c r="G3373" s="4"/>
      <c r="H3373" s="30"/>
      <c r="J3373" s="14"/>
      <c r="L3373" s="14"/>
      <c r="M3373" s="20"/>
    </row>
    <row r="3374" spans="1:13">
      <c r="A3374" s="29" t="s">
        <v>16</v>
      </c>
      <c r="B3374" s="4"/>
      <c r="C3374" s="4"/>
      <c r="D3374" s="4"/>
      <c r="E3374" s="4"/>
      <c r="F3374" s="6"/>
      <c r="G3374" s="4"/>
      <c r="H3374" s="30"/>
      <c r="J3374" s="14"/>
      <c r="L3374" s="14"/>
      <c r="M3374" s="20"/>
    </row>
    <row r="3375" spans="1:13">
      <c r="A3375" s="29" t="s">
        <v>17</v>
      </c>
      <c r="B3375" s="4"/>
      <c r="C3375" s="4"/>
      <c r="D3375" s="4"/>
      <c r="E3375" s="4"/>
      <c r="F3375" s="6"/>
      <c r="G3375" s="4"/>
      <c r="H3375" s="30"/>
      <c r="J3375" s="14"/>
      <c r="L3375" s="14"/>
      <c r="M3375" s="20"/>
    </row>
    <row r="3376" spans="1:13">
      <c r="A3376" s="29" t="s">
        <v>18</v>
      </c>
      <c r="B3376" s="4"/>
      <c r="C3376" s="4"/>
      <c r="D3376" s="4"/>
      <c r="E3376" s="4"/>
      <c r="F3376" s="6"/>
      <c r="G3376" s="4"/>
      <c r="H3376" s="30"/>
      <c r="J3376" s="14"/>
      <c r="K3376" s="95">
        <v>4.12</v>
      </c>
      <c r="L3376" s="96"/>
      <c r="M3376" s="20">
        <f>K3376*I3370*12</f>
        <v>65346.825599999996</v>
      </c>
    </row>
    <row r="3377" spans="1:13">
      <c r="A3377" s="29" t="s">
        <v>19</v>
      </c>
      <c r="B3377" s="4"/>
      <c r="C3377" s="4"/>
      <c r="D3377" s="4"/>
      <c r="E3377" s="4"/>
      <c r="F3377" s="6"/>
      <c r="G3377" s="4"/>
      <c r="H3377" s="30"/>
      <c r="J3377" s="14"/>
      <c r="L3377" s="14"/>
      <c r="M3377" s="20"/>
    </row>
    <row r="3378" spans="1:13">
      <c r="A3378" s="29" t="s">
        <v>20</v>
      </c>
      <c r="B3378" s="4"/>
      <c r="C3378" s="4"/>
      <c r="D3378" s="4"/>
      <c r="E3378" s="4"/>
      <c r="F3378" s="6"/>
      <c r="G3378" s="4"/>
      <c r="H3378" s="30"/>
      <c r="J3378" s="14"/>
      <c r="L3378" s="14"/>
      <c r="M3378" s="20"/>
    </row>
    <row r="3379" spans="1:13">
      <c r="A3379" s="29" t="s">
        <v>21</v>
      </c>
      <c r="B3379" s="4"/>
      <c r="C3379" s="4"/>
      <c r="D3379" s="4"/>
      <c r="E3379" s="4"/>
      <c r="F3379" s="6"/>
      <c r="G3379" s="4"/>
      <c r="H3379" s="30"/>
      <c r="J3379" s="14"/>
      <c r="L3379" s="14"/>
      <c r="M3379" s="20"/>
    </row>
    <row r="3380" spans="1:13">
      <c r="A3380" s="28" t="s">
        <v>22</v>
      </c>
      <c r="B3380" s="4"/>
      <c r="C3380" s="4"/>
      <c r="D3380" s="4"/>
      <c r="E3380" s="4"/>
      <c r="F3380" s="6"/>
      <c r="G3380" s="4"/>
      <c r="H3380" s="30"/>
      <c r="J3380" s="14"/>
      <c r="L3380" s="14"/>
      <c r="M3380" s="20"/>
    </row>
    <row r="3381" spans="1:13">
      <c r="A3381" s="29" t="s">
        <v>23</v>
      </c>
      <c r="B3381" s="4"/>
      <c r="C3381" s="4"/>
      <c r="D3381" s="4"/>
      <c r="E3381" s="4"/>
      <c r="F3381" s="6"/>
      <c r="G3381" s="4"/>
      <c r="H3381" s="30"/>
      <c r="J3381" s="14"/>
      <c r="L3381" s="14"/>
      <c r="M3381" s="20"/>
    </row>
    <row r="3382" spans="1:13">
      <c r="A3382" s="29" t="s">
        <v>24</v>
      </c>
      <c r="B3382" s="4"/>
      <c r="C3382" s="4"/>
      <c r="D3382" s="4"/>
      <c r="E3382" s="4"/>
      <c r="F3382" s="6"/>
      <c r="G3382" s="4"/>
      <c r="H3382" s="30"/>
      <c r="J3382" s="14"/>
      <c r="L3382" s="14"/>
      <c r="M3382" s="20"/>
    </row>
    <row r="3383" spans="1:13">
      <c r="A3383" s="29" t="s">
        <v>25</v>
      </c>
      <c r="B3383" s="4"/>
      <c r="C3383" s="4"/>
      <c r="D3383" s="4"/>
      <c r="E3383" s="4"/>
      <c r="F3383" s="6"/>
      <c r="G3383" s="4"/>
      <c r="H3383" s="30"/>
      <c r="J3383" s="14"/>
      <c r="K3383" s="95">
        <v>3.38</v>
      </c>
      <c r="L3383" s="96"/>
      <c r="M3383" s="20">
        <f>K3383*I3370*12</f>
        <v>53609.774400000002</v>
      </c>
    </row>
    <row r="3384" spans="1:13">
      <c r="A3384" s="29" t="s">
        <v>26</v>
      </c>
      <c r="B3384" s="4"/>
      <c r="C3384" s="4"/>
      <c r="D3384" s="4"/>
      <c r="E3384" s="4"/>
      <c r="F3384" s="6"/>
      <c r="G3384" s="4"/>
      <c r="H3384" s="30"/>
      <c r="J3384" s="14"/>
      <c r="L3384" s="14"/>
      <c r="M3384" s="20"/>
    </row>
    <row r="3385" spans="1:13">
      <c r="A3385" s="31" t="s">
        <v>27</v>
      </c>
      <c r="B3385" s="10"/>
      <c r="C3385" s="10"/>
      <c r="D3385" s="10"/>
      <c r="E3385" s="10"/>
      <c r="F3385" s="10"/>
      <c r="G3385" s="10"/>
      <c r="H3385" s="32"/>
      <c r="I3385" s="9"/>
      <c r="J3385" s="16"/>
      <c r="K3385" s="9"/>
      <c r="L3385" s="16"/>
      <c r="M3385" s="22"/>
    </row>
    <row r="3386" spans="1:13" ht="15.75">
      <c r="A3386" s="65" t="s">
        <v>81</v>
      </c>
      <c r="B3386" s="66"/>
      <c r="C3386" s="66"/>
      <c r="D3386" s="66"/>
      <c r="E3386" s="66"/>
      <c r="F3386" s="66"/>
      <c r="G3386" s="66"/>
      <c r="H3386" s="67"/>
      <c r="I3386" s="11"/>
      <c r="J3386" s="23"/>
      <c r="K3386" s="63">
        <v>2.2400000000000002</v>
      </c>
      <c r="L3386" s="64"/>
      <c r="M3386" s="12">
        <f>K3386*12*I3370</f>
        <v>35528.371200000001</v>
      </c>
    </row>
    <row r="3387" spans="1:13">
      <c r="A3387" s="110" t="s">
        <v>82</v>
      </c>
      <c r="B3387" s="111"/>
      <c r="C3387" s="111"/>
      <c r="D3387" s="111"/>
      <c r="E3387" s="111"/>
      <c r="F3387" s="111"/>
      <c r="G3387" s="111"/>
      <c r="H3387" s="112"/>
      <c r="I3387" s="2" t="s">
        <v>28</v>
      </c>
      <c r="J3387" s="14"/>
      <c r="K3387" s="2"/>
      <c r="L3387" s="14"/>
      <c r="M3387" s="20"/>
    </row>
    <row r="3388" spans="1:13">
      <c r="A3388" s="13"/>
      <c r="B3388" s="2"/>
      <c r="C3388" s="2"/>
      <c r="D3388" s="2"/>
      <c r="E3388" s="2"/>
      <c r="F3388" s="2"/>
      <c r="G3388" s="2"/>
      <c r="H3388" s="14"/>
      <c r="I3388" s="2" t="s">
        <v>29</v>
      </c>
      <c r="J3388" s="14"/>
      <c r="K3388" s="2"/>
      <c r="L3388" s="14"/>
      <c r="M3388" s="20"/>
    </row>
    <row r="3389" spans="1:13">
      <c r="A3389" s="13"/>
      <c r="B3389" s="2"/>
      <c r="C3389" s="2"/>
      <c r="D3389" s="2"/>
      <c r="E3389" s="2"/>
      <c r="F3389" s="2"/>
      <c r="G3389" s="2"/>
      <c r="H3389" s="14"/>
      <c r="I3389" s="2" t="s">
        <v>30</v>
      </c>
      <c r="J3389" s="14"/>
      <c r="K3389" s="88">
        <v>1.1200000000000001</v>
      </c>
      <c r="L3389" s="89"/>
      <c r="M3389" s="20">
        <f>K3389*12*I3370</f>
        <v>17764.185600000001</v>
      </c>
    </row>
    <row r="3390" spans="1:13">
      <c r="A3390" s="13"/>
      <c r="B3390" s="2"/>
      <c r="C3390" s="2"/>
      <c r="D3390" s="2"/>
      <c r="E3390" s="2"/>
      <c r="F3390" s="2"/>
      <c r="G3390" s="2"/>
      <c r="H3390" s="14"/>
      <c r="I3390" s="2" t="s">
        <v>31</v>
      </c>
      <c r="J3390" s="14"/>
      <c r="K3390" s="2"/>
      <c r="L3390" s="14"/>
      <c r="M3390" s="20"/>
    </row>
    <row r="3391" spans="1:13">
      <c r="A3391" s="15"/>
      <c r="B3391" s="9"/>
      <c r="C3391" s="9"/>
      <c r="D3391" s="9"/>
      <c r="E3391" s="9"/>
      <c r="F3391" s="9"/>
      <c r="G3391" s="9"/>
      <c r="H3391" s="16"/>
      <c r="I3391" s="9" t="s">
        <v>32</v>
      </c>
      <c r="J3391" s="16"/>
      <c r="K3391" s="9"/>
      <c r="L3391" s="16"/>
      <c r="M3391" s="22"/>
    </row>
    <row r="3392" spans="1:13">
      <c r="A3392" s="70" t="s">
        <v>5</v>
      </c>
      <c r="B3392" s="71"/>
      <c r="C3392" s="71"/>
      <c r="D3392" s="71"/>
      <c r="E3392" s="71"/>
      <c r="F3392" s="71"/>
      <c r="G3392" s="71"/>
      <c r="H3392" s="72"/>
      <c r="I3392" s="41" t="s">
        <v>33</v>
      </c>
      <c r="J3392" s="23"/>
      <c r="K3392" s="68">
        <v>0.35</v>
      </c>
      <c r="L3392" s="69"/>
      <c r="M3392" s="12">
        <f>K3392*12*I3370</f>
        <v>5551.3079999999991</v>
      </c>
    </row>
    <row r="3393" spans="1:13">
      <c r="A3393" s="113" t="s">
        <v>83</v>
      </c>
      <c r="B3393" s="114"/>
      <c r="C3393" s="114"/>
      <c r="D3393" s="114"/>
      <c r="E3393" s="114"/>
      <c r="F3393" s="114"/>
      <c r="G3393" s="114"/>
      <c r="H3393" s="115"/>
      <c r="I3393" s="43"/>
      <c r="J3393" s="14"/>
      <c r="K3393" s="116">
        <f>K3394+K3402</f>
        <v>1.59</v>
      </c>
      <c r="L3393" s="117"/>
      <c r="M3393" s="48">
        <f>M3394+M3402</f>
        <v>25218.799200000001</v>
      </c>
    </row>
    <row r="3394" spans="1:13">
      <c r="A3394" s="92" t="s">
        <v>34</v>
      </c>
      <c r="B3394" s="93"/>
      <c r="C3394" s="93"/>
      <c r="D3394" s="93"/>
      <c r="E3394" s="93"/>
      <c r="F3394" s="93"/>
      <c r="G3394" s="93"/>
      <c r="H3394" s="94"/>
      <c r="J3394" s="14"/>
      <c r="K3394" s="88">
        <f>K3395+K3396+K3397+K3399+K3401</f>
        <v>0.93</v>
      </c>
      <c r="L3394" s="89"/>
      <c r="M3394" s="47">
        <f>M3395+M3396+M3397+M3399+M3401</f>
        <v>14750.618399999999</v>
      </c>
    </row>
    <row r="3395" spans="1:13">
      <c r="A3395" s="13" t="s">
        <v>35</v>
      </c>
      <c r="H3395" s="14"/>
      <c r="I3395" t="s">
        <v>36</v>
      </c>
      <c r="J3395" s="14"/>
      <c r="K3395" s="95">
        <v>0.33</v>
      </c>
      <c r="L3395" s="96"/>
      <c r="M3395" s="20">
        <f>K3395*12*I3370</f>
        <v>5234.0904</v>
      </c>
    </row>
    <row r="3396" spans="1:13">
      <c r="A3396" s="13" t="s">
        <v>37</v>
      </c>
      <c r="H3396" s="14"/>
      <c r="I3396" t="s">
        <v>38</v>
      </c>
      <c r="J3396" s="14"/>
      <c r="K3396" s="95">
        <v>0.15</v>
      </c>
      <c r="L3396" s="96"/>
      <c r="M3396" s="20">
        <f>K3396*12*I3370</f>
        <v>2379.1319999999996</v>
      </c>
    </row>
    <row r="3397" spans="1:13">
      <c r="A3397" s="13" t="s">
        <v>39</v>
      </c>
      <c r="H3397" s="14"/>
      <c r="I3397" t="s">
        <v>40</v>
      </c>
      <c r="J3397" s="14"/>
      <c r="K3397" s="95">
        <v>7.0000000000000007E-2</v>
      </c>
      <c r="L3397" s="96"/>
      <c r="M3397" s="20">
        <f>K3397*12*I3370</f>
        <v>1110.2616</v>
      </c>
    </row>
    <row r="3398" spans="1:13">
      <c r="A3398" s="13" t="s">
        <v>41</v>
      </c>
      <c r="H3398" s="14"/>
      <c r="J3398" s="14"/>
      <c r="L3398" s="14"/>
      <c r="M3398" s="20"/>
    </row>
    <row r="3399" spans="1:13">
      <c r="A3399" s="13" t="s">
        <v>42</v>
      </c>
      <c r="H3399" s="14"/>
      <c r="I3399" t="s">
        <v>43</v>
      </c>
      <c r="J3399" s="14"/>
      <c r="K3399" s="95">
        <v>0.35</v>
      </c>
      <c r="L3399" s="96"/>
      <c r="M3399" s="20">
        <f>K3399*12*I3370</f>
        <v>5551.3079999999991</v>
      </c>
    </row>
    <row r="3400" spans="1:13">
      <c r="A3400" s="13" t="s">
        <v>44</v>
      </c>
      <c r="H3400" s="14"/>
      <c r="I3400" t="s">
        <v>45</v>
      </c>
      <c r="J3400" s="14"/>
      <c r="L3400" s="14"/>
      <c r="M3400" s="20"/>
    </row>
    <row r="3401" spans="1:13">
      <c r="A3401" s="13" t="s">
        <v>46</v>
      </c>
      <c r="H3401" s="14"/>
      <c r="I3401" t="s">
        <v>47</v>
      </c>
      <c r="J3401" s="14"/>
      <c r="K3401" s="95">
        <v>0.03</v>
      </c>
      <c r="L3401" s="96"/>
      <c r="M3401" s="20">
        <f>K3401*12*I3370</f>
        <v>475.82639999999998</v>
      </c>
    </row>
    <row r="3402" spans="1:13">
      <c r="A3402" s="92" t="s">
        <v>48</v>
      </c>
      <c r="B3402" s="93"/>
      <c r="C3402" s="93"/>
      <c r="D3402" s="93"/>
      <c r="E3402" s="93"/>
      <c r="F3402" s="93"/>
      <c r="G3402" s="93"/>
      <c r="H3402" s="94"/>
      <c r="J3402" s="14"/>
      <c r="K3402" s="88">
        <f>K3403+K3404+K3405+K3406</f>
        <v>0.66</v>
      </c>
      <c r="L3402" s="89"/>
      <c r="M3402" s="47">
        <f>M3403+M3404+M3405+M3406</f>
        <v>10468.1808</v>
      </c>
    </row>
    <row r="3403" spans="1:13">
      <c r="A3403" s="13" t="s">
        <v>49</v>
      </c>
      <c r="H3403" s="14"/>
      <c r="I3403" t="s">
        <v>40</v>
      </c>
      <c r="J3403" s="14"/>
      <c r="K3403" s="95">
        <v>0.19</v>
      </c>
      <c r="L3403" s="96"/>
      <c r="M3403" s="20">
        <f>K3403*12*I3370</f>
        <v>3013.5672000000004</v>
      </c>
    </row>
    <row r="3404" spans="1:13">
      <c r="A3404" s="13" t="s">
        <v>50</v>
      </c>
      <c r="H3404" s="14"/>
      <c r="I3404" t="s">
        <v>51</v>
      </c>
      <c r="J3404" s="14"/>
      <c r="K3404" s="95">
        <v>0.05</v>
      </c>
      <c r="L3404" s="96"/>
      <c r="M3404" s="20">
        <f>K3404*12*I3370</f>
        <v>793.0440000000001</v>
      </c>
    </row>
    <row r="3405" spans="1:13">
      <c r="A3405" s="13" t="s">
        <v>52</v>
      </c>
      <c r="H3405" s="14"/>
      <c r="I3405" t="s">
        <v>88</v>
      </c>
      <c r="J3405" s="14"/>
      <c r="K3405" s="95">
        <v>0.39</v>
      </c>
      <c r="L3405" s="96"/>
      <c r="M3405" s="20">
        <f>K3405*12*I3370</f>
        <v>6185.7431999999999</v>
      </c>
    </row>
    <row r="3406" spans="1:13">
      <c r="A3406" s="13" t="s">
        <v>53</v>
      </c>
      <c r="H3406" s="14"/>
      <c r="I3406" t="s">
        <v>40</v>
      </c>
      <c r="J3406" s="14"/>
      <c r="K3406" s="97">
        <v>0.03</v>
      </c>
      <c r="L3406" s="98"/>
      <c r="M3406" s="22">
        <f>K3406*12*I3370</f>
        <v>475.82639999999998</v>
      </c>
    </row>
    <row r="3407" spans="1:13" ht="15.75">
      <c r="A3407" s="65" t="s">
        <v>84</v>
      </c>
      <c r="B3407" s="66"/>
      <c r="C3407" s="66"/>
      <c r="D3407" s="66"/>
      <c r="E3407" s="66"/>
      <c r="F3407" s="66"/>
      <c r="G3407" s="66"/>
      <c r="H3407" s="67"/>
      <c r="I3407" s="11"/>
      <c r="J3407" s="23"/>
      <c r="K3407" s="68">
        <f>K3408+K3409+K3411+K3413+K3414</f>
        <v>0.53</v>
      </c>
      <c r="L3407" s="69"/>
      <c r="M3407" s="49">
        <f>M3408+M3409+M3411+M3413+M3414</f>
        <v>8406.2663999999986</v>
      </c>
    </row>
    <row r="3408" spans="1:13">
      <c r="A3408" s="33" t="s">
        <v>54</v>
      </c>
      <c r="B3408" s="7"/>
      <c r="C3408" s="1"/>
      <c r="D3408" s="1"/>
      <c r="E3408" s="1"/>
      <c r="F3408" s="1"/>
      <c r="G3408" s="1"/>
      <c r="H3408" s="14"/>
      <c r="I3408" s="75" t="s">
        <v>55</v>
      </c>
      <c r="J3408" s="76"/>
      <c r="K3408" s="99">
        <v>0.37</v>
      </c>
      <c r="L3408" s="100"/>
      <c r="M3408" s="20">
        <f>K3408*12*I3370</f>
        <v>5868.525599999999</v>
      </c>
    </row>
    <row r="3409" spans="1:13">
      <c r="A3409" s="33" t="s">
        <v>56</v>
      </c>
      <c r="B3409" s="7"/>
      <c r="C3409" s="1"/>
      <c r="D3409" s="1"/>
      <c r="E3409" s="1"/>
      <c r="F3409" s="1"/>
      <c r="G3409" s="1"/>
      <c r="H3409" s="14"/>
      <c r="I3409" s="75" t="s">
        <v>57</v>
      </c>
      <c r="J3409" s="76"/>
      <c r="K3409" s="77">
        <v>0.06</v>
      </c>
      <c r="L3409" s="78"/>
      <c r="M3409" s="20">
        <f>K3409*12*I3370</f>
        <v>951.65279999999996</v>
      </c>
    </row>
    <row r="3410" spans="1:13">
      <c r="A3410" s="33" t="s">
        <v>58</v>
      </c>
      <c r="B3410" s="7"/>
      <c r="C3410" s="1"/>
      <c r="D3410" s="1"/>
      <c r="E3410" s="1"/>
      <c r="F3410" s="1"/>
      <c r="G3410" s="1"/>
      <c r="H3410" s="14"/>
      <c r="I3410" s="36"/>
      <c r="J3410" s="27"/>
      <c r="K3410" s="34"/>
      <c r="L3410" s="55"/>
      <c r="M3410" s="20"/>
    </row>
    <row r="3411" spans="1:13">
      <c r="A3411" s="33" t="s">
        <v>59</v>
      </c>
      <c r="B3411" s="7"/>
      <c r="C3411" s="1"/>
      <c r="D3411" s="1"/>
      <c r="E3411" s="1"/>
      <c r="F3411" s="1"/>
      <c r="G3411" s="1"/>
      <c r="H3411" s="14"/>
      <c r="I3411" s="75" t="s">
        <v>60</v>
      </c>
      <c r="J3411" s="76"/>
      <c r="K3411" s="77">
        <v>0.04</v>
      </c>
      <c r="L3411" s="78"/>
      <c r="M3411" s="20">
        <f>K3411*12*I3370</f>
        <v>634.43520000000001</v>
      </c>
    </row>
    <row r="3412" spans="1:13">
      <c r="A3412" s="33" t="s">
        <v>61</v>
      </c>
      <c r="B3412" s="7"/>
      <c r="C3412" s="1"/>
      <c r="D3412" s="1"/>
      <c r="E3412" s="1"/>
      <c r="F3412" s="1"/>
      <c r="G3412" s="1"/>
      <c r="H3412" s="14"/>
      <c r="I3412" s="36"/>
      <c r="J3412" s="27"/>
      <c r="K3412" s="34"/>
      <c r="L3412" s="55"/>
      <c r="M3412" s="20"/>
    </row>
    <row r="3413" spans="1:13">
      <c r="A3413" s="33" t="s">
        <v>62</v>
      </c>
      <c r="B3413" s="7"/>
      <c r="C3413" s="1"/>
      <c r="D3413" s="1"/>
      <c r="E3413" s="1"/>
      <c r="F3413" s="1"/>
      <c r="G3413" s="1"/>
      <c r="H3413" s="14"/>
      <c r="I3413" s="75" t="s">
        <v>63</v>
      </c>
      <c r="J3413" s="76"/>
      <c r="K3413" s="77">
        <v>0.03</v>
      </c>
      <c r="L3413" s="78"/>
      <c r="M3413" s="20">
        <f>K3413*12*I3370</f>
        <v>475.82639999999998</v>
      </c>
    </row>
    <row r="3414" spans="1:13">
      <c r="A3414" s="42" t="s">
        <v>64</v>
      </c>
      <c r="B3414" s="7"/>
      <c r="C3414" s="1"/>
      <c r="D3414" s="1"/>
      <c r="E3414" s="1"/>
      <c r="F3414" s="1"/>
      <c r="G3414" s="1"/>
      <c r="H3414" s="14"/>
      <c r="I3414" s="75" t="s">
        <v>63</v>
      </c>
      <c r="J3414" s="76"/>
      <c r="K3414" s="79">
        <v>0.03</v>
      </c>
      <c r="L3414" s="80"/>
      <c r="M3414" s="22">
        <f>K3414*12*I3370</f>
        <v>475.82639999999998</v>
      </c>
    </row>
    <row r="3415" spans="1:13" ht="15.75">
      <c r="A3415" s="65" t="s">
        <v>0</v>
      </c>
      <c r="B3415" s="66"/>
      <c r="C3415" s="66"/>
      <c r="D3415" s="66"/>
      <c r="E3415" s="66"/>
      <c r="F3415" s="66"/>
      <c r="G3415" s="66"/>
      <c r="H3415" s="67"/>
      <c r="I3415" s="11" t="s">
        <v>65</v>
      </c>
      <c r="J3415" s="23"/>
      <c r="K3415" s="81">
        <v>0.15</v>
      </c>
      <c r="L3415" s="82"/>
      <c r="M3415" s="49">
        <f>K3415*12*I3370</f>
        <v>2379.1319999999996</v>
      </c>
    </row>
    <row r="3416" spans="1:13" ht="15.75">
      <c r="A3416" s="83" t="s">
        <v>85</v>
      </c>
      <c r="B3416" s="84"/>
      <c r="C3416" s="84"/>
      <c r="D3416" s="84"/>
      <c r="E3416" s="84"/>
      <c r="F3416" s="84"/>
      <c r="G3416" s="84"/>
      <c r="H3416" s="85"/>
      <c r="J3416" s="14"/>
      <c r="K3416" s="86"/>
      <c r="L3416" s="87"/>
      <c r="M3416" s="20"/>
    </row>
    <row r="3417" spans="1:13">
      <c r="A3417" s="13" t="s">
        <v>67</v>
      </c>
      <c r="D3417" s="5"/>
      <c r="H3417" s="14"/>
      <c r="J3417" s="14"/>
      <c r="K3417" s="37"/>
      <c r="L3417" s="38"/>
      <c r="M3417" s="20"/>
    </row>
    <row r="3418" spans="1:13">
      <c r="A3418" s="13" t="s">
        <v>68</v>
      </c>
      <c r="D3418" s="5"/>
      <c r="H3418" s="14"/>
      <c r="J3418" s="14"/>
      <c r="K3418" s="37"/>
      <c r="L3418" s="38"/>
      <c r="M3418" s="20"/>
    </row>
    <row r="3419" spans="1:13">
      <c r="A3419" s="13" t="s">
        <v>69</v>
      </c>
      <c r="D3419" s="5"/>
      <c r="H3419" s="14"/>
      <c r="J3419" s="14"/>
      <c r="K3419" s="37"/>
      <c r="L3419" s="38"/>
      <c r="M3419" s="20"/>
    </row>
    <row r="3420" spans="1:13">
      <c r="A3420" s="13" t="s">
        <v>70</v>
      </c>
      <c r="D3420" s="5"/>
      <c r="F3420" s="3"/>
      <c r="H3420" s="14"/>
      <c r="J3420" s="14"/>
      <c r="K3420" s="37"/>
      <c r="L3420" s="38"/>
      <c r="M3420" s="20"/>
    </row>
    <row r="3421" spans="1:13">
      <c r="A3421" s="13" t="s">
        <v>71</v>
      </c>
      <c r="H3421" s="14"/>
      <c r="J3421" s="14"/>
      <c r="K3421" s="88">
        <v>2.91</v>
      </c>
      <c r="L3421" s="89"/>
      <c r="M3421" s="47">
        <f>K3421*12*I3370</f>
        <v>46155.160800000005</v>
      </c>
    </row>
    <row r="3422" spans="1:13">
      <c r="A3422" s="13" t="s">
        <v>72</v>
      </c>
      <c r="H3422" s="14"/>
      <c r="J3422" s="14"/>
      <c r="L3422" s="14"/>
      <c r="M3422" s="20"/>
    </row>
    <row r="3423" spans="1:13">
      <c r="A3423" s="13" t="s">
        <v>73</v>
      </c>
      <c r="H3423" s="14"/>
      <c r="J3423" s="14"/>
      <c r="L3423" s="14"/>
      <c r="M3423" s="20"/>
    </row>
    <row r="3424" spans="1:13">
      <c r="A3424" s="15" t="s">
        <v>74</v>
      </c>
      <c r="B3424" s="9"/>
      <c r="C3424" s="9"/>
      <c r="D3424" s="9"/>
      <c r="E3424" s="9"/>
      <c r="F3424" s="9"/>
      <c r="G3424" s="9"/>
      <c r="H3424" s="16"/>
      <c r="I3424" s="9"/>
      <c r="J3424" s="16"/>
      <c r="K3424" s="9"/>
      <c r="L3424" s="16"/>
      <c r="M3424" s="22"/>
    </row>
    <row r="3425" spans="1:13">
      <c r="A3425" s="70" t="s">
        <v>66</v>
      </c>
      <c r="B3425" s="71"/>
      <c r="C3425" s="71"/>
      <c r="D3425" s="71"/>
      <c r="E3425" s="71"/>
      <c r="F3425" s="71"/>
      <c r="G3425" s="71"/>
      <c r="H3425" s="72"/>
      <c r="J3425" s="25"/>
      <c r="K3425" s="68">
        <f>K3376+K3383+K3389+K3392+K3393+K3415+K3407+K3421+K3386</f>
        <v>16.39</v>
      </c>
      <c r="L3425" s="69"/>
      <c r="M3425" s="22">
        <f>M3370+M3386+M3389+M3392+M3393+M3407+M3415+M3421</f>
        <v>259959.82320000001</v>
      </c>
    </row>
    <row r="3426" spans="1:13">
      <c r="A3426" s="70" t="s">
        <v>4</v>
      </c>
      <c r="B3426" s="71"/>
      <c r="C3426" s="71"/>
      <c r="D3426" s="71"/>
      <c r="E3426" s="71"/>
      <c r="F3426" s="71"/>
      <c r="G3426" s="71"/>
      <c r="H3426" s="72"/>
      <c r="I3426" s="11"/>
      <c r="J3426" s="24"/>
      <c r="K3426" s="90">
        <v>17.32</v>
      </c>
      <c r="L3426" s="91"/>
      <c r="M3426" s="22">
        <f>K3426*12*I3370</f>
        <v>274710.44160000002</v>
      </c>
    </row>
    <row r="3427" spans="1:13" ht="15.75">
      <c r="A3427" s="65" t="s">
        <v>77</v>
      </c>
      <c r="B3427" s="66"/>
      <c r="C3427" s="66"/>
      <c r="D3427" s="66"/>
      <c r="E3427" s="66"/>
      <c r="F3427" s="66"/>
      <c r="G3427" s="66"/>
      <c r="H3427" s="67"/>
      <c r="I3427" s="11"/>
      <c r="J3427" s="23"/>
      <c r="K3427" s="68">
        <v>3.15</v>
      </c>
      <c r="L3427" s="69"/>
      <c r="M3427" s="22">
        <f>K3427*12*I3370</f>
        <v>49961.771999999997</v>
      </c>
    </row>
    <row r="3428" spans="1:13" ht="15.75">
      <c r="A3428" s="65" t="s">
        <v>78</v>
      </c>
      <c r="B3428" s="66"/>
      <c r="C3428" s="66"/>
      <c r="D3428" s="66"/>
      <c r="E3428" s="66"/>
      <c r="F3428" s="66"/>
      <c r="G3428" s="66"/>
      <c r="H3428" s="67"/>
      <c r="I3428" s="11"/>
      <c r="J3428" s="23"/>
      <c r="K3428" s="68">
        <v>0.99</v>
      </c>
      <c r="L3428" s="69"/>
      <c r="M3428" s="22">
        <f>K3428*12*I3370</f>
        <v>15702.271199999999</v>
      </c>
    </row>
    <row r="3429" spans="1:13">
      <c r="A3429" s="70" t="s">
        <v>2</v>
      </c>
      <c r="B3429" s="71"/>
      <c r="C3429" s="71"/>
      <c r="D3429" s="71"/>
      <c r="E3429" s="71"/>
      <c r="F3429" s="71"/>
      <c r="G3429" s="71"/>
      <c r="H3429" s="72"/>
      <c r="I3429" s="11"/>
      <c r="J3429" s="23"/>
      <c r="K3429" s="73">
        <v>1.29</v>
      </c>
      <c r="L3429" s="74"/>
      <c r="M3429" s="22">
        <f>K3429*12*I3370</f>
        <v>20460.535200000002</v>
      </c>
    </row>
    <row r="3430" spans="1:13">
      <c r="A3430" s="70" t="s">
        <v>75</v>
      </c>
      <c r="B3430" s="71"/>
      <c r="C3430" s="71"/>
      <c r="D3430" s="71"/>
      <c r="E3430" s="71"/>
      <c r="F3430" s="71"/>
      <c r="G3430" s="71"/>
      <c r="H3430" s="72"/>
      <c r="I3430" s="11"/>
      <c r="J3430" s="24"/>
      <c r="K3430" s="68">
        <f>K3425+K3427+K3428+K3429+K3426</f>
        <v>39.14</v>
      </c>
      <c r="L3430" s="69"/>
      <c r="M3430" s="22">
        <f>M3425+M3426+M3427+M3428+M3429</f>
        <v>620794.8432</v>
      </c>
    </row>
    <row r="3432" spans="1:13">
      <c r="A3432" s="101" t="s">
        <v>7</v>
      </c>
      <c r="B3432" s="101"/>
      <c r="C3432" s="101"/>
      <c r="D3432" s="101"/>
      <c r="E3432" s="101"/>
      <c r="F3432" s="101"/>
      <c r="G3432" s="101"/>
      <c r="H3432" s="101"/>
      <c r="I3432" s="101"/>
      <c r="J3432" s="101"/>
      <c r="K3432" s="101"/>
      <c r="L3432" s="101"/>
    </row>
    <row r="3433" spans="1:13">
      <c r="A3433" s="102" t="s">
        <v>76</v>
      </c>
      <c r="B3433" s="102"/>
      <c r="C3433" s="102"/>
      <c r="D3433" s="102"/>
      <c r="E3433" s="102"/>
      <c r="F3433" s="102"/>
      <c r="G3433" s="102"/>
      <c r="H3433" s="102"/>
      <c r="I3433" s="102"/>
      <c r="J3433" s="102"/>
      <c r="K3433" s="102"/>
      <c r="L3433" s="102"/>
      <c r="M3433" s="102"/>
    </row>
    <row r="3434" spans="1:13">
      <c r="A3434" s="103" t="s">
        <v>142</v>
      </c>
      <c r="B3434" s="103"/>
      <c r="C3434" s="103"/>
      <c r="D3434" s="103"/>
      <c r="E3434" s="103"/>
      <c r="F3434" s="103"/>
      <c r="G3434" s="103"/>
      <c r="H3434" s="103"/>
      <c r="I3434" s="103"/>
      <c r="J3434" s="103"/>
      <c r="K3434" s="103"/>
      <c r="L3434" s="103"/>
      <c r="M3434" s="103"/>
    </row>
    <row r="3435" spans="1:13">
      <c r="A3435" s="17"/>
      <c r="B3435" s="19"/>
      <c r="C3435" s="19" t="s">
        <v>8</v>
      </c>
      <c r="D3435" s="19"/>
      <c r="E3435" s="19"/>
      <c r="F3435" s="19"/>
      <c r="G3435" s="19"/>
      <c r="H3435" s="18"/>
      <c r="I3435" s="19" t="s">
        <v>9</v>
      </c>
      <c r="J3435" s="18"/>
      <c r="K3435" s="39" t="s">
        <v>10</v>
      </c>
      <c r="L3435" s="40"/>
      <c r="M3435" s="21"/>
    </row>
    <row r="3436" spans="1:13">
      <c r="A3436" s="13"/>
      <c r="B3436" s="2"/>
      <c r="C3436" s="2"/>
      <c r="D3436" s="2"/>
      <c r="E3436" s="2"/>
      <c r="F3436" s="2"/>
      <c r="G3436" s="2"/>
      <c r="H3436" s="14"/>
      <c r="I3436" s="2"/>
      <c r="J3436" s="14"/>
      <c r="K3436" s="26" t="s">
        <v>11</v>
      </c>
      <c r="L3436" s="27"/>
      <c r="M3436" s="45" t="s">
        <v>1</v>
      </c>
    </row>
    <row r="3437" spans="1:13">
      <c r="A3437" s="15"/>
      <c r="B3437" s="9"/>
      <c r="C3437" s="9"/>
      <c r="D3437" s="9"/>
      <c r="E3437" s="9"/>
      <c r="F3437" s="9"/>
      <c r="G3437" s="9"/>
      <c r="H3437" s="16"/>
      <c r="I3437" s="104" t="s">
        <v>87</v>
      </c>
      <c r="J3437" s="105"/>
      <c r="K3437" s="9" t="s">
        <v>12</v>
      </c>
      <c r="L3437" s="16"/>
      <c r="M3437" s="46" t="s">
        <v>86</v>
      </c>
    </row>
    <row r="3438" spans="1:13">
      <c r="A3438" s="70" t="s">
        <v>80</v>
      </c>
      <c r="B3438" s="71"/>
      <c r="C3438" s="71"/>
      <c r="D3438" s="71"/>
      <c r="E3438" s="71"/>
      <c r="F3438" s="71"/>
      <c r="G3438" s="71"/>
      <c r="H3438" s="72"/>
      <c r="I3438" s="106">
        <v>1083.3</v>
      </c>
      <c r="J3438" s="107"/>
      <c r="K3438" s="108">
        <f>K3444+K3451</f>
        <v>7.5</v>
      </c>
      <c r="L3438" s="109"/>
      <c r="M3438" s="22">
        <f>M3444+M3451</f>
        <v>97497</v>
      </c>
    </row>
    <row r="3439" spans="1:13">
      <c r="A3439" s="28" t="s">
        <v>13</v>
      </c>
      <c r="F3439" s="2"/>
      <c r="H3439" s="14"/>
      <c r="J3439" s="14"/>
      <c r="L3439" s="14"/>
      <c r="M3439" s="20"/>
    </row>
    <row r="3440" spans="1:13">
      <c r="A3440" s="28" t="s">
        <v>14</v>
      </c>
      <c r="F3440" s="2"/>
      <c r="H3440" s="14"/>
      <c r="J3440" s="14"/>
      <c r="L3440" s="14"/>
      <c r="M3440" s="20"/>
    </row>
    <row r="3441" spans="1:13">
      <c r="A3441" s="29" t="s">
        <v>15</v>
      </c>
      <c r="B3441" s="4"/>
      <c r="C3441" s="4"/>
      <c r="D3441" s="4"/>
      <c r="E3441" s="4"/>
      <c r="F3441" s="6"/>
      <c r="G3441" s="4"/>
      <c r="H3441" s="30"/>
      <c r="J3441" s="14"/>
      <c r="L3441" s="14"/>
      <c r="M3441" s="20"/>
    </row>
    <row r="3442" spans="1:13">
      <c r="A3442" s="29" t="s">
        <v>16</v>
      </c>
      <c r="B3442" s="4"/>
      <c r="C3442" s="4"/>
      <c r="D3442" s="4"/>
      <c r="E3442" s="4"/>
      <c r="F3442" s="6"/>
      <c r="G3442" s="4"/>
      <c r="H3442" s="30"/>
      <c r="J3442" s="14"/>
      <c r="L3442" s="14"/>
      <c r="M3442" s="20"/>
    </row>
    <row r="3443" spans="1:13">
      <c r="A3443" s="29" t="s">
        <v>17</v>
      </c>
      <c r="B3443" s="4"/>
      <c r="C3443" s="4"/>
      <c r="D3443" s="4"/>
      <c r="E3443" s="4"/>
      <c r="F3443" s="6"/>
      <c r="G3443" s="4"/>
      <c r="H3443" s="30"/>
      <c r="J3443" s="14"/>
      <c r="L3443" s="14"/>
      <c r="M3443" s="20"/>
    </row>
    <row r="3444" spans="1:13">
      <c r="A3444" s="29" t="s">
        <v>18</v>
      </c>
      <c r="B3444" s="4"/>
      <c r="C3444" s="4"/>
      <c r="D3444" s="4"/>
      <c r="E3444" s="4"/>
      <c r="F3444" s="6"/>
      <c r="G3444" s="4"/>
      <c r="H3444" s="30"/>
      <c r="J3444" s="14"/>
      <c r="K3444" s="95">
        <v>4.12</v>
      </c>
      <c r="L3444" s="96"/>
      <c r="M3444" s="20">
        <f>K3444*I3438*12</f>
        <v>53558.351999999999</v>
      </c>
    </row>
    <row r="3445" spans="1:13">
      <c r="A3445" s="29" t="s">
        <v>19</v>
      </c>
      <c r="B3445" s="4"/>
      <c r="C3445" s="4"/>
      <c r="D3445" s="4"/>
      <c r="E3445" s="4"/>
      <c r="F3445" s="6"/>
      <c r="G3445" s="4"/>
      <c r="H3445" s="30"/>
      <c r="J3445" s="14"/>
      <c r="L3445" s="14"/>
      <c r="M3445" s="20"/>
    </row>
    <row r="3446" spans="1:13">
      <c r="A3446" s="29" t="s">
        <v>20</v>
      </c>
      <c r="B3446" s="4"/>
      <c r="C3446" s="4"/>
      <c r="D3446" s="4"/>
      <c r="E3446" s="4"/>
      <c r="F3446" s="6"/>
      <c r="G3446" s="4"/>
      <c r="H3446" s="30"/>
      <c r="J3446" s="14"/>
      <c r="L3446" s="14"/>
      <c r="M3446" s="20"/>
    </row>
    <row r="3447" spans="1:13">
      <c r="A3447" s="29" t="s">
        <v>21</v>
      </c>
      <c r="B3447" s="4"/>
      <c r="C3447" s="4"/>
      <c r="D3447" s="4"/>
      <c r="E3447" s="4"/>
      <c r="F3447" s="6"/>
      <c r="G3447" s="4"/>
      <c r="H3447" s="30"/>
      <c r="J3447" s="14"/>
      <c r="L3447" s="14"/>
      <c r="M3447" s="20"/>
    </row>
    <row r="3448" spans="1:13">
      <c r="A3448" s="28" t="s">
        <v>22</v>
      </c>
      <c r="B3448" s="4"/>
      <c r="C3448" s="4"/>
      <c r="D3448" s="4"/>
      <c r="E3448" s="4"/>
      <c r="F3448" s="6"/>
      <c r="G3448" s="4"/>
      <c r="H3448" s="30"/>
      <c r="J3448" s="14"/>
      <c r="L3448" s="14"/>
      <c r="M3448" s="20"/>
    </row>
    <row r="3449" spans="1:13">
      <c r="A3449" s="29" t="s">
        <v>23</v>
      </c>
      <c r="B3449" s="4"/>
      <c r="C3449" s="4"/>
      <c r="D3449" s="4"/>
      <c r="E3449" s="4"/>
      <c r="F3449" s="6"/>
      <c r="G3449" s="4"/>
      <c r="H3449" s="30"/>
      <c r="J3449" s="14"/>
      <c r="L3449" s="14"/>
      <c r="M3449" s="20"/>
    </row>
    <row r="3450" spans="1:13">
      <c r="A3450" s="29" t="s">
        <v>24</v>
      </c>
      <c r="B3450" s="4"/>
      <c r="C3450" s="4"/>
      <c r="D3450" s="4"/>
      <c r="E3450" s="4"/>
      <c r="F3450" s="6"/>
      <c r="G3450" s="4"/>
      <c r="H3450" s="30"/>
      <c r="J3450" s="14"/>
      <c r="L3450" s="14"/>
      <c r="M3450" s="20"/>
    </row>
    <row r="3451" spans="1:13">
      <c r="A3451" s="29" t="s">
        <v>25</v>
      </c>
      <c r="B3451" s="4"/>
      <c r="C3451" s="4"/>
      <c r="D3451" s="4"/>
      <c r="E3451" s="4"/>
      <c r="F3451" s="6"/>
      <c r="G3451" s="4"/>
      <c r="H3451" s="30"/>
      <c r="J3451" s="14"/>
      <c r="K3451" s="95">
        <v>3.38</v>
      </c>
      <c r="L3451" s="96"/>
      <c r="M3451" s="20">
        <f>K3451*I3438*12</f>
        <v>43938.647999999994</v>
      </c>
    </row>
    <row r="3452" spans="1:13">
      <c r="A3452" s="29" t="s">
        <v>26</v>
      </c>
      <c r="B3452" s="4"/>
      <c r="C3452" s="4"/>
      <c r="D3452" s="4"/>
      <c r="E3452" s="4"/>
      <c r="F3452" s="6"/>
      <c r="G3452" s="4"/>
      <c r="H3452" s="30"/>
      <c r="J3452" s="14"/>
      <c r="L3452" s="14"/>
      <c r="M3452" s="20"/>
    </row>
    <row r="3453" spans="1:13">
      <c r="A3453" s="31" t="s">
        <v>27</v>
      </c>
      <c r="B3453" s="10"/>
      <c r="C3453" s="10"/>
      <c r="D3453" s="10"/>
      <c r="E3453" s="10"/>
      <c r="F3453" s="10"/>
      <c r="G3453" s="10"/>
      <c r="H3453" s="32"/>
      <c r="I3453" s="9"/>
      <c r="J3453" s="16"/>
      <c r="K3453" s="9"/>
      <c r="L3453" s="16"/>
      <c r="M3453" s="22"/>
    </row>
    <row r="3454" spans="1:13" ht="15.75">
      <c r="A3454" s="65" t="s">
        <v>81</v>
      </c>
      <c r="B3454" s="66"/>
      <c r="C3454" s="66"/>
      <c r="D3454" s="66"/>
      <c r="E3454" s="66"/>
      <c r="F3454" s="66"/>
      <c r="G3454" s="66"/>
      <c r="H3454" s="67"/>
      <c r="I3454" s="11"/>
      <c r="J3454" s="23"/>
      <c r="K3454" s="63">
        <v>2.2400000000000002</v>
      </c>
      <c r="L3454" s="64"/>
      <c r="M3454" s="12">
        <f>K3454*12*I3438</f>
        <v>29119.104000000003</v>
      </c>
    </row>
    <row r="3455" spans="1:13">
      <c r="A3455" s="110" t="s">
        <v>82</v>
      </c>
      <c r="B3455" s="111"/>
      <c r="C3455" s="111"/>
      <c r="D3455" s="111"/>
      <c r="E3455" s="111"/>
      <c r="F3455" s="111"/>
      <c r="G3455" s="111"/>
      <c r="H3455" s="112"/>
      <c r="I3455" s="2" t="s">
        <v>28</v>
      </c>
      <c r="J3455" s="14"/>
      <c r="K3455" s="2"/>
      <c r="L3455" s="14"/>
      <c r="M3455" s="20"/>
    </row>
    <row r="3456" spans="1:13">
      <c r="A3456" s="13"/>
      <c r="B3456" s="2"/>
      <c r="C3456" s="2"/>
      <c r="D3456" s="2"/>
      <c r="E3456" s="2"/>
      <c r="F3456" s="2"/>
      <c r="G3456" s="2"/>
      <c r="H3456" s="14"/>
      <c r="I3456" s="2" t="s">
        <v>29</v>
      </c>
      <c r="J3456" s="14"/>
      <c r="K3456" s="2"/>
      <c r="L3456" s="14"/>
      <c r="M3456" s="20"/>
    </row>
    <row r="3457" spans="1:13">
      <c r="A3457" s="13"/>
      <c r="B3457" s="2"/>
      <c r="C3457" s="2"/>
      <c r="D3457" s="2"/>
      <c r="E3457" s="2"/>
      <c r="F3457" s="2"/>
      <c r="G3457" s="2"/>
      <c r="H3457" s="14"/>
      <c r="I3457" s="2" t="s">
        <v>30</v>
      </c>
      <c r="J3457" s="14"/>
      <c r="K3457" s="88">
        <v>1.1200000000000001</v>
      </c>
      <c r="L3457" s="89"/>
      <c r="M3457" s="20">
        <f>K3457*12*I3438</f>
        <v>14559.552000000001</v>
      </c>
    </row>
    <row r="3458" spans="1:13">
      <c r="A3458" s="13"/>
      <c r="B3458" s="2"/>
      <c r="C3458" s="2"/>
      <c r="D3458" s="2"/>
      <c r="E3458" s="2"/>
      <c r="F3458" s="2"/>
      <c r="G3458" s="2"/>
      <c r="H3458" s="14"/>
      <c r="I3458" s="2" t="s">
        <v>31</v>
      </c>
      <c r="J3458" s="14"/>
      <c r="K3458" s="2"/>
      <c r="L3458" s="14"/>
      <c r="M3458" s="20"/>
    </row>
    <row r="3459" spans="1:13">
      <c r="A3459" s="15"/>
      <c r="B3459" s="9"/>
      <c r="C3459" s="9"/>
      <c r="D3459" s="9"/>
      <c r="E3459" s="9"/>
      <c r="F3459" s="9"/>
      <c r="G3459" s="9"/>
      <c r="H3459" s="16"/>
      <c r="I3459" s="9" t="s">
        <v>32</v>
      </c>
      <c r="J3459" s="16"/>
      <c r="K3459" s="9"/>
      <c r="L3459" s="16"/>
      <c r="M3459" s="22"/>
    </row>
    <row r="3460" spans="1:13">
      <c r="A3460" s="70" t="s">
        <v>5</v>
      </c>
      <c r="B3460" s="71"/>
      <c r="C3460" s="71"/>
      <c r="D3460" s="71"/>
      <c r="E3460" s="71"/>
      <c r="F3460" s="71"/>
      <c r="G3460" s="71"/>
      <c r="H3460" s="72"/>
      <c r="I3460" s="41" t="s">
        <v>33</v>
      </c>
      <c r="J3460" s="23"/>
      <c r="K3460" s="68">
        <v>0.35</v>
      </c>
      <c r="L3460" s="69"/>
      <c r="M3460" s="12">
        <f>K3460*12*I3438</f>
        <v>4549.8599999999988</v>
      </c>
    </row>
    <row r="3461" spans="1:13">
      <c r="A3461" s="113" t="s">
        <v>83</v>
      </c>
      <c r="B3461" s="114"/>
      <c r="C3461" s="114"/>
      <c r="D3461" s="114"/>
      <c r="E3461" s="114"/>
      <c r="F3461" s="114"/>
      <c r="G3461" s="114"/>
      <c r="H3461" s="115"/>
      <c r="I3461" s="43"/>
      <c r="J3461" s="14"/>
      <c r="K3461" s="116">
        <f>K3462+K3470</f>
        <v>1.59</v>
      </c>
      <c r="L3461" s="117"/>
      <c r="M3461" s="48">
        <f>M3462+M3470</f>
        <v>20669.363999999994</v>
      </c>
    </row>
    <row r="3462" spans="1:13">
      <c r="A3462" s="92" t="s">
        <v>34</v>
      </c>
      <c r="B3462" s="93"/>
      <c r="C3462" s="93"/>
      <c r="D3462" s="93"/>
      <c r="E3462" s="93"/>
      <c r="F3462" s="93"/>
      <c r="G3462" s="93"/>
      <c r="H3462" s="94"/>
      <c r="J3462" s="14"/>
      <c r="K3462" s="88">
        <f>K3463+K3464+K3465+K3467+K3469</f>
        <v>0.93</v>
      </c>
      <c r="L3462" s="89"/>
      <c r="M3462" s="47">
        <f>M3463+M3464+M3465+M3467+M3469</f>
        <v>12089.627999999997</v>
      </c>
    </row>
    <row r="3463" spans="1:13">
      <c r="A3463" s="13" t="s">
        <v>35</v>
      </c>
      <c r="H3463" s="14"/>
      <c r="I3463" t="s">
        <v>36</v>
      </c>
      <c r="J3463" s="14"/>
      <c r="K3463" s="95">
        <v>0.33</v>
      </c>
      <c r="L3463" s="96"/>
      <c r="M3463" s="20">
        <f>K3463*12*I3438</f>
        <v>4289.8679999999995</v>
      </c>
    </row>
    <row r="3464" spans="1:13">
      <c r="A3464" s="13" t="s">
        <v>37</v>
      </c>
      <c r="H3464" s="14"/>
      <c r="I3464" t="s">
        <v>38</v>
      </c>
      <c r="J3464" s="14"/>
      <c r="K3464" s="95">
        <v>0.15</v>
      </c>
      <c r="L3464" s="96"/>
      <c r="M3464" s="20">
        <f>K3464*12*I3438</f>
        <v>1949.9399999999998</v>
      </c>
    </row>
    <row r="3465" spans="1:13">
      <c r="A3465" s="13" t="s">
        <v>39</v>
      </c>
      <c r="H3465" s="14"/>
      <c r="I3465" t="s">
        <v>40</v>
      </c>
      <c r="J3465" s="14"/>
      <c r="K3465" s="95">
        <v>7.0000000000000007E-2</v>
      </c>
      <c r="L3465" s="96"/>
      <c r="M3465" s="20">
        <f>K3465*12*I3438</f>
        <v>909.97200000000009</v>
      </c>
    </row>
    <row r="3466" spans="1:13">
      <c r="A3466" s="13" t="s">
        <v>41</v>
      </c>
      <c r="H3466" s="14"/>
      <c r="J3466" s="14"/>
      <c r="L3466" s="14"/>
      <c r="M3466" s="20"/>
    </row>
    <row r="3467" spans="1:13">
      <c r="A3467" s="13" t="s">
        <v>42</v>
      </c>
      <c r="H3467" s="14"/>
      <c r="I3467" t="s">
        <v>43</v>
      </c>
      <c r="J3467" s="14"/>
      <c r="K3467" s="95">
        <v>0.35</v>
      </c>
      <c r="L3467" s="96"/>
      <c r="M3467" s="20">
        <f>K3467*12*I3438</f>
        <v>4549.8599999999988</v>
      </c>
    </row>
    <row r="3468" spans="1:13">
      <c r="A3468" s="13" t="s">
        <v>44</v>
      </c>
      <c r="H3468" s="14"/>
      <c r="I3468" t="s">
        <v>45</v>
      </c>
      <c r="J3468" s="14"/>
      <c r="L3468" s="14"/>
      <c r="M3468" s="20"/>
    </row>
    <row r="3469" spans="1:13">
      <c r="A3469" s="13" t="s">
        <v>46</v>
      </c>
      <c r="H3469" s="14"/>
      <c r="I3469" t="s">
        <v>47</v>
      </c>
      <c r="J3469" s="14"/>
      <c r="K3469" s="95">
        <v>0.03</v>
      </c>
      <c r="L3469" s="96"/>
      <c r="M3469" s="20">
        <f>K3469*12*I3438</f>
        <v>389.98799999999994</v>
      </c>
    </row>
    <row r="3470" spans="1:13">
      <c r="A3470" s="92" t="s">
        <v>48</v>
      </c>
      <c r="B3470" s="93"/>
      <c r="C3470" s="93"/>
      <c r="D3470" s="93"/>
      <c r="E3470" s="93"/>
      <c r="F3470" s="93"/>
      <c r="G3470" s="93"/>
      <c r="H3470" s="94"/>
      <c r="J3470" s="14"/>
      <c r="K3470" s="88">
        <f>K3471+K3472+K3473+K3474</f>
        <v>0.66</v>
      </c>
      <c r="L3470" s="89"/>
      <c r="M3470" s="47">
        <f>M3471+M3472+M3473+M3474</f>
        <v>8579.735999999999</v>
      </c>
    </row>
    <row r="3471" spans="1:13">
      <c r="A3471" s="13" t="s">
        <v>49</v>
      </c>
      <c r="H3471" s="14"/>
      <c r="I3471" t="s">
        <v>40</v>
      </c>
      <c r="J3471" s="14"/>
      <c r="K3471" s="95">
        <v>0.19</v>
      </c>
      <c r="L3471" s="96"/>
      <c r="M3471" s="20">
        <f>K3471*12*I3438</f>
        <v>2469.924</v>
      </c>
    </row>
    <row r="3472" spans="1:13">
      <c r="A3472" s="13" t="s">
        <v>50</v>
      </c>
      <c r="H3472" s="14"/>
      <c r="I3472" t="s">
        <v>51</v>
      </c>
      <c r="J3472" s="14"/>
      <c r="K3472" s="95">
        <v>0.05</v>
      </c>
      <c r="L3472" s="96"/>
      <c r="M3472" s="20">
        <f>K3472*12*I3438</f>
        <v>649.98</v>
      </c>
    </row>
    <row r="3473" spans="1:13">
      <c r="A3473" s="13" t="s">
        <v>52</v>
      </c>
      <c r="H3473" s="14"/>
      <c r="I3473" t="s">
        <v>36</v>
      </c>
      <c r="J3473" s="14"/>
      <c r="K3473" s="95">
        <v>0.39</v>
      </c>
      <c r="L3473" s="96"/>
      <c r="M3473" s="20">
        <f>K3473*12*I3438</f>
        <v>5069.8439999999991</v>
      </c>
    </row>
    <row r="3474" spans="1:13">
      <c r="A3474" s="13" t="s">
        <v>53</v>
      </c>
      <c r="H3474" s="14"/>
      <c r="I3474" t="s">
        <v>40</v>
      </c>
      <c r="J3474" s="14"/>
      <c r="K3474" s="97">
        <v>0.03</v>
      </c>
      <c r="L3474" s="98"/>
      <c r="M3474" s="22">
        <f>K3474*12*I3438</f>
        <v>389.98799999999994</v>
      </c>
    </row>
    <row r="3475" spans="1:13" ht="15.75">
      <c r="A3475" s="65" t="s">
        <v>84</v>
      </c>
      <c r="B3475" s="66"/>
      <c r="C3475" s="66"/>
      <c r="D3475" s="66"/>
      <c r="E3475" s="66"/>
      <c r="F3475" s="66"/>
      <c r="G3475" s="66"/>
      <c r="H3475" s="67"/>
      <c r="I3475" s="11"/>
      <c r="J3475" s="23"/>
      <c r="K3475" s="68">
        <f>K3476+K3477+K3479+K3481+K3482</f>
        <v>0.53</v>
      </c>
      <c r="L3475" s="69"/>
      <c r="M3475" s="49">
        <f>M3476+M3477+M3479+M3481+M3482</f>
        <v>6889.7879999999986</v>
      </c>
    </row>
    <row r="3476" spans="1:13">
      <c r="A3476" s="33" t="s">
        <v>54</v>
      </c>
      <c r="B3476" s="7"/>
      <c r="C3476" s="1"/>
      <c r="D3476" s="1"/>
      <c r="E3476" s="1"/>
      <c r="F3476" s="1"/>
      <c r="G3476" s="1"/>
      <c r="H3476" s="14"/>
      <c r="I3476" s="75" t="s">
        <v>55</v>
      </c>
      <c r="J3476" s="76"/>
      <c r="K3476" s="99">
        <v>0.37</v>
      </c>
      <c r="L3476" s="100"/>
      <c r="M3476" s="20">
        <f>K3476*12*I3438</f>
        <v>4809.851999999999</v>
      </c>
    </row>
    <row r="3477" spans="1:13">
      <c r="A3477" s="33" t="s">
        <v>56</v>
      </c>
      <c r="B3477" s="7"/>
      <c r="C3477" s="1"/>
      <c r="D3477" s="1"/>
      <c r="E3477" s="1"/>
      <c r="F3477" s="1"/>
      <c r="G3477" s="1"/>
      <c r="H3477" s="14"/>
      <c r="I3477" s="75" t="s">
        <v>57</v>
      </c>
      <c r="J3477" s="76"/>
      <c r="K3477" s="77">
        <v>0.06</v>
      </c>
      <c r="L3477" s="78"/>
      <c r="M3477" s="20">
        <f>K3477*12*I3438</f>
        <v>779.97599999999989</v>
      </c>
    </row>
    <row r="3478" spans="1:13">
      <c r="A3478" s="33" t="s">
        <v>58</v>
      </c>
      <c r="B3478" s="7"/>
      <c r="C3478" s="1"/>
      <c r="D3478" s="1"/>
      <c r="E3478" s="1"/>
      <c r="F3478" s="1"/>
      <c r="G3478" s="1"/>
      <c r="H3478" s="14"/>
      <c r="I3478" s="36"/>
      <c r="J3478" s="27"/>
      <c r="K3478" s="34"/>
      <c r="L3478" s="55"/>
      <c r="M3478" s="20"/>
    </row>
    <row r="3479" spans="1:13">
      <c r="A3479" s="33" t="s">
        <v>59</v>
      </c>
      <c r="B3479" s="7"/>
      <c r="C3479" s="1"/>
      <c r="D3479" s="1"/>
      <c r="E3479" s="1"/>
      <c r="F3479" s="1"/>
      <c r="G3479" s="1"/>
      <c r="H3479" s="14"/>
      <c r="I3479" s="75" t="s">
        <v>60</v>
      </c>
      <c r="J3479" s="76"/>
      <c r="K3479" s="77">
        <v>0.04</v>
      </c>
      <c r="L3479" s="78"/>
      <c r="M3479" s="20">
        <f>K3479*12*I3438</f>
        <v>519.98399999999992</v>
      </c>
    </row>
    <row r="3480" spans="1:13">
      <c r="A3480" s="33" t="s">
        <v>61</v>
      </c>
      <c r="B3480" s="7"/>
      <c r="C3480" s="1"/>
      <c r="D3480" s="1"/>
      <c r="E3480" s="1"/>
      <c r="F3480" s="1"/>
      <c r="G3480" s="1"/>
      <c r="H3480" s="14"/>
      <c r="I3480" s="36"/>
      <c r="J3480" s="27"/>
      <c r="K3480" s="34"/>
      <c r="L3480" s="55"/>
      <c r="M3480" s="20"/>
    </row>
    <row r="3481" spans="1:13">
      <c r="A3481" s="33" t="s">
        <v>62</v>
      </c>
      <c r="B3481" s="7"/>
      <c r="C3481" s="1"/>
      <c r="D3481" s="1"/>
      <c r="E3481" s="1"/>
      <c r="F3481" s="1"/>
      <c r="G3481" s="1"/>
      <c r="H3481" s="14"/>
      <c r="I3481" s="75" t="s">
        <v>63</v>
      </c>
      <c r="J3481" s="76"/>
      <c r="K3481" s="77">
        <v>0.03</v>
      </c>
      <c r="L3481" s="78"/>
      <c r="M3481" s="20">
        <f>K3481*12*I3438</f>
        <v>389.98799999999994</v>
      </c>
    </row>
    <row r="3482" spans="1:13">
      <c r="A3482" s="42" t="s">
        <v>64</v>
      </c>
      <c r="B3482" s="7"/>
      <c r="C3482" s="1"/>
      <c r="D3482" s="1"/>
      <c r="E3482" s="1"/>
      <c r="F3482" s="1"/>
      <c r="G3482" s="1"/>
      <c r="H3482" s="14"/>
      <c r="I3482" s="75" t="s">
        <v>63</v>
      </c>
      <c r="J3482" s="76"/>
      <c r="K3482" s="79">
        <v>0.03</v>
      </c>
      <c r="L3482" s="80"/>
      <c r="M3482" s="22">
        <f>K3482*12*I3438</f>
        <v>389.98799999999994</v>
      </c>
    </row>
    <row r="3483" spans="1:13" ht="15.75">
      <c r="A3483" s="65" t="s">
        <v>0</v>
      </c>
      <c r="B3483" s="66"/>
      <c r="C3483" s="66"/>
      <c r="D3483" s="66"/>
      <c r="E3483" s="66"/>
      <c r="F3483" s="66"/>
      <c r="G3483" s="66"/>
      <c r="H3483" s="67"/>
      <c r="I3483" s="11" t="s">
        <v>65</v>
      </c>
      <c r="J3483" s="23"/>
      <c r="K3483" s="81">
        <v>0.15</v>
      </c>
      <c r="L3483" s="82"/>
      <c r="M3483" s="49">
        <f>K3483*12*I3438</f>
        <v>1949.9399999999998</v>
      </c>
    </row>
    <row r="3484" spans="1:13" ht="15.75">
      <c r="A3484" s="83" t="s">
        <v>85</v>
      </c>
      <c r="B3484" s="84"/>
      <c r="C3484" s="84"/>
      <c r="D3484" s="84"/>
      <c r="E3484" s="84"/>
      <c r="F3484" s="84"/>
      <c r="G3484" s="84"/>
      <c r="H3484" s="85"/>
      <c r="J3484" s="14"/>
      <c r="K3484" s="86"/>
      <c r="L3484" s="87"/>
      <c r="M3484" s="20"/>
    </row>
    <row r="3485" spans="1:13">
      <c r="A3485" s="13" t="s">
        <v>67</v>
      </c>
      <c r="D3485" s="5"/>
      <c r="H3485" s="14"/>
      <c r="J3485" s="14"/>
      <c r="K3485" s="37"/>
      <c r="L3485" s="38"/>
      <c r="M3485" s="20"/>
    </row>
    <row r="3486" spans="1:13">
      <c r="A3486" s="13" t="s">
        <v>68</v>
      </c>
      <c r="D3486" s="5"/>
      <c r="H3486" s="14"/>
      <c r="J3486" s="14"/>
      <c r="K3486" s="37"/>
      <c r="L3486" s="38"/>
      <c r="M3486" s="20"/>
    </row>
    <row r="3487" spans="1:13">
      <c r="A3487" s="13" t="s">
        <v>69</v>
      </c>
      <c r="D3487" s="5"/>
      <c r="H3487" s="14"/>
      <c r="J3487" s="14"/>
      <c r="K3487" s="37"/>
      <c r="L3487" s="38"/>
      <c r="M3487" s="20"/>
    </row>
    <row r="3488" spans="1:13">
      <c r="A3488" s="13" t="s">
        <v>70</v>
      </c>
      <c r="D3488" s="5"/>
      <c r="F3488" s="3"/>
      <c r="H3488" s="14"/>
      <c r="J3488" s="14"/>
      <c r="K3488" s="37"/>
      <c r="L3488" s="38"/>
      <c r="M3488" s="20"/>
    </row>
    <row r="3489" spans="1:13">
      <c r="A3489" s="13" t="s">
        <v>71</v>
      </c>
      <c r="H3489" s="14"/>
      <c r="J3489" s="14"/>
      <c r="K3489" s="88">
        <v>2.91</v>
      </c>
      <c r="L3489" s="89"/>
      <c r="M3489" s="47">
        <f>K3489*12*I3438</f>
        <v>37828.836000000003</v>
      </c>
    </row>
    <row r="3490" spans="1:13">
      <c r="A3490" s="13" t="s">
        <v>72</v>
      </c>
      <c r="H3490" s="14"/>
      <c r="J3490" s="14"/>
      <c r="L3490" s="14"/>
      <c r="M3490" s="20"/>
    </row>
    <row r="3491" spans="1:13">
      <c r="A3491" s="13" t="s">
        <v>73</v>
      </c>
      <c r="H3491" s="14"/>
      <c r="J3491" s="14"/>
      <c r="L3491" s="14"/>
      <c r="M3491" s="20"/>
    </row>
    <row r="3492" spans="1:13">
      <c r="A3492" s="15" t="s">
        <v>74</v>
      </c>
      <c r="B3492" s="9"/>
      <c r="C3492" s="9"/>
      <c r="D3492" s="9"/>
      <c r="E3492" s="9"/>
      <c r="F3492" s="9"/>
      <c r="G3492" s="9"/>
      <c r="H3492" s="16"/>
      <c r="I3492" s="9"/>
      <c r="J3492" s="16"/>
      <c r="K3492" s="9"/>
      <c r="L3492" s="16"/>
      <c r="M3492" s="22"/>
    </row>
    <row r="3493" spans="1:13">
      <c r="A3493" s="70" t="s">
        <v>66</v>
      </c>
      <c r="B3493" s="71"/>
      <c r="C3493" s="71"/>
      <c r="D3493" s="71"/>
      <c r="E3493" s="71"/>
      <c r="F3493" s="71"/>
      <c r="G3493" s="71"/>
      <c r="H3493" s="72"/>
      <c r="J3493" s="25"/>
      <c r="K3493" s="68">
        <f>K3444+K3451+K3457+K3460+K3461+K3483+K3475+K3489+K3454</f>
        <v>16.39</v>
      </c>
      <c r="L3493" s="69"/>
      <c r="M3493" s="22">
        <f>M3438+M3454+M3457+M3460+M3461+M3475+M3483+M3489</f>
        <v>213063.44400000002</v>
      </c>
    </row>
    <row r="3494" spans="1:13">
      <c r="A3494" s="70" t="s">
        <v>4</v>
      </c>
      <c r="B3494" s="71"/>
      <c r="C3494" s="71"/>
      <c r="D3494" s="71"/>
      <c r="E3494" s="71"/>
      <c r="F3494" s="71"/>
      <c r="G3494" s="71"/>
      <c r="H3494" s="72"/>
      <c r="I3494" s="11"/>
      <c r="J3494" s="24"/>
      <c r="K3494" s="90">
        <v>11.82</v>
      </c>
      <c r="L3494" s="91"/>
      <c r="M3494" s="22">
        <f>K3494*12*I3438</f>
        <v>153655.272</v>
      </c>
    </row>
    <row r="3495" spans="1:13" ht="15.75">
      <c r="A3495" s="65" t="s">
        <v>77</v>
      </c>
      <c r="B3495" s="66"/>
      <c r="C3495" s="66"/>
      <c r="D3495" s="66"/>
      <c r="E3495" s="66"/>
      <c r="F3495" s="66"/>
      <c r="G3495" s="66"/>
      <c r="H3495" s="67"/>
      <c r="I3495" s="11"/>
      <c r="J3495" s="23"/>
      <c r="K3495" s="68">
        <v>3.15</v>
      </c>
      <c r="L3495" s="69"/>
      <c r="M3495" s="22">
        <f>K3495*12*I3438</f>
        <v>40948.74</v>
      </c>
    </row>
    <row r="3496" spans="1:13" ht="15.75">
      <c r="A3496" s="65" t="s">
        <v>78</v>
      </c>
      <c r="B3496" s="66"/>
      <c r="C3496" s="66"/>
      <c r="D3496" s="66"/>
      <c r="E3496" s="66"/>
      <c r="F3496" s="66"/>
      <c r="G3496" s="66"/>
      <c r="H3496" s="67"/>
      <c r="I3496" s="11"/>
      <c r="J3496" s="23"/>
      <c r="K3496" s="68">
        <v>0.99</v>
      </c>
      <c r="L3496" s="69"/>
      <c r="M3496" s="22">
        <f>K3496*12*I3438</f>
        <v>12869.603999999998</v>
      </c>
    </row>
    <row r="3497" spans="1:13">
      <c r="A3497" s="70" t="s">
        <v>2</v>
      </c>
      <c r="B3497" s="71"/>
      <c r="C3497" s="71"/>
      <c r="D3497" s="71"/>
      <c r="E3497" s="71"/>
      <c r="F3497" s="71"/>
      <c r="G3497" s="71"/>
      <c r="H3497" s="72"/>
      <c r="I3497" s="11"/>
      <c r="J3497" s="23"/>
      <c r="K3497" s="73">
        <v>1.29</v>
      </c>
      <c r="L3497" s="74"/>
      <c r="M3497" s="22">
        <f>K3497*12*I3438</f>
        <v>16769.484</v>
      </c>
    </row>
    <row r="3498" spans="1:13">
      <c r="A3498" s="70" t="s">
        <v>75</v>
      </c>
      <c r="B3498" s="71"/>
      <c r="C3498" s="71"/>
      <c r="D3498" s="71"/>
      <c r="E3498" s="71"/>
      <c r="F3498" s="71"/>
      <c r="G3498" s="71"/>
      <c r="H3498" s="72"/>
      <c r="I3498" s="11"/>
      <c r="J3498" s="24"/>
      <c r="K3498" s="68">
        <f>K3493+K3495+K3496+K3497+K3494</f>
        <v>33.64</v>
      </c>
      <c r="L3498" s="69"/>
      <c r="M3498" s="22">
        <f>M3493+M3494+M3495+M3496+M3497</f>
        <v>437306.54399999999</v>
      </c>
    </row>
    <row r="3500" spans="1:13">
      <c r="A3500" s="101" t="s">
        <v>7</v>
      </c>
      <c r="B3500" s="101"/>
      <c r="C3500" s="101"/>
      <c r="D3500" s="101"/>
      <c r="E3500" s="101"/>
      <c r="F3500" s="101"/>
      <c r="G3500" s="101"/>
      <c r="H3500" s="101"/>
      <c r="I3500" s="101"/>
      <c r="J3500" s="101"/>
      <c r="K3500" s="101"/>
      <c r="L3500" s="101"/>
    </row>
    <row r="3501" spans="1:13">
      <c r="A3501" s="102" t="s">
        <v>76</v>
      </c>
      <c r="B3501" s="102"/>
      <c r="C3501" s="102"/>
      <c r="D3501" s="102"/>
      <c r="E3501" s="102"/>
      <c r="F3501" s="102"/>
      <c r="G3501" s="102"/>
      <c r="H3501" s="102"/>
      <c r="I3501" s="102"/>
      <c r="J3501" s="102"/>
      <c r="K3501" s="102"/>
      <c r="L3501" s="102"/>
      <c r="M3501" s="102"/>
    </row>
    <row r="3502" spans="1:13">
      <c r="A3502" s="103" t="s">
        <v>143</v>
      </c>
      <c r="B3502" s="103"/>
      <c r="C3502" s="103"/>
      <c r="D3502" s="103"/>
      <c r="E3502" s="103"/>
      <c r="F3502" s="103"/>
      <c r="G3502" s="103"/>
      <c r="H3502" s="103"/>
      <c r="I3502" s="103"/>
      <c r="J3502" s="103"/>
      <c r="K3502" s="103"/>
      <c r="L3502" s="103"/>
      <c r="M3502" s="103"/>
    </row>
    <row r="3503" spans="1:13">
      <c r="A3503" s="17"/>
      <c r="B3503" s="19"/>
      <c r="C3503" s="19" t="s">
        <v>8</v>
      </c>
      <c r="D3503" s="19"/>
      <c r="E3503" s="19"/>
      <c r="F3503" s="19"/>
      <c r="G3503" s="19"/>
      <c r="H3503" s="18"/>
      <c r="I3503" s="19" t="s">
        <v>9</v>
      </c>
      <c r="J3503" s="18"/>
      <c r="K3503" s="39" t="s">
        <v>10</v>
      </c>
      <c r="L3503" s="40"/>
      <c r="M3503" s="21"/>
    </row>
    <row r="3504" spans="1:13">
      <c r="A3504" s="13"/>
      <c r="B3504" s="2"/>
      <c r="C3504" s="2"/>
      <c r="D3504" s="2"/>
      <c r="E3504" s="2"/>
      <c r="F3504" s="2"/>
      <c r="G3504" s="2"/>
      <c r="H3504" s="14"/>
      <c r="I3504" s="2"/>
      <c r="J3504" s="14"/>
      <c r="K3504" s="26" t="s">
        <v>11</v>
      </c>
      <c r="L3504" s="27"/>
      <c r="M3504" s="45" t="s">
        <v>1</v>
      </c>
    </row>
    <row r="3505" spans="1:13">
      <c r="A3505" s="15"/>
      <c r="B3505" s="9"/>
      <c r="C3505" s="9"/>
      <c r="D3505" s="9"/>
      <c r="E3505" s="9"/>
      <c r="F3505" s="9"/>
      <c r="G3505" s="9"/>
      <c r="H3505" s="16"/>
      <c r="I3505" s="104" t="s">
        <v>87</v>
      </c>
      <c r="J3505" s="105"/>
      <c r="K3505" s="9" t="s">
        <v>12</v>
      </c>
      <c r="L3505" s="16"/>
      <c r="M3505" s="46" t="s">
        <v>86</v>
      </c>
    </row>
    <row r="3506" spans="1:13">
      <c r="A3506" s="70" t="s">
        <v>80</v>
      </c>
      <c r="B3506" s="71"/>
      <c r="C3506" s="71"/>
      <c r="D3506" s="71"/>
      <c r="E3506" s="71"/>
      <c r="F3506" s="71"/>
      <c r="G3506" s="71"/>
      <c r="H3506" s="72"/>
      <c r="I3506" s="106">
        <v>610.6</v>
      </c>
      <c r="J3506" s="107"/>
      <c r="K3506" s="108">
        <f>K3512+K3519</f>
        <v>7.5</v>
      </c>
      <c r="L3506" s="109"/>
      <c r="M3506" s="22">
        <f>M3512+M3519</f>
        <v>54954</v>
      </c>
    </row>
    <row r="3507" spans="1:13">
      <c r="A3507" s="28" t="s">
        <v>13</v>
      </c>
      <c r="F3507" s="2"/>
      <c r="H3507" s="14"/>
      <c r="J3507" s="14"/>
      <c r="L3507" s="14"/>
      <c r="M3507" s="20"/>
    </row>
    <row r="3508" spans="1:13">
      <c r="A3508" s="28" t="s">
        <v>14</v>
      </c>
      <c r="F3508" s="2"/>
      <c r="H3508" s="14"/>
      <c r="J3508" s="14"/>
      <c r="L3508" s="14"/>
      <c r="M3508" s="20"/>
    </row>
    <row r="3509" spans="1:13">
      <c r="A3509" s="29" t="s">
        <v>15</v>
      </c>
      <c r="B3509" s="4"/>
      <c r="C3509" s="4"/>
      <c r="D3509" s="4"/>
      <c r="E3509" s="4"/>
      <c r="F3509" s="6"/>
      <c r="G3509" s="4"/>
      <c r="H3509" s="30"/>
      <c r="J3509" s="14"/>
      <c r="L3509" s="14"/>
      <c r="M3509" s="20"/>
    </row>
    <row r="3510" spans="1:13">
      <c r="A3510" s="29" t="s">
        <v>16</v>
      </c>
      <c r="B3510" s="4"/>
      <c r="C3510" s="4"/>
      <c r="D3510" s="4"/>
      <c r="E3510" s="4"/>
      <c r="F3510" s="6"/>
      <c r="G3510" s="4"/>
      <c r="H3510" s="30"/>
      <c r="J3510" s="14"/>
      <c r="L3510" s="14"/>
      <c r="M3510" s="20"/>
    </row>
    <row r="3511" spans="1:13">
      <c r="A3511" s="29" t="s">
        <v>17</v>
      </c>
      <c r="B3511" s="4"/>
      <c r="C3511" s="4"/>
      <c r="D3511" s="4"/>
      <c r="E3511" s="4"/>
      <c r="F3511" s="6"/>
      <c r="G3511" s="4"/>
      <c r="H3511" s="30"/>
      <c r="J3511" s="14"/>
      <c r="L3511" s="14"/>
      <c r="M3511" s="20"/>
    </row>
    <row r="3512" spans="1:13">
      <c r="A3512" s="29" t="s">
        <v>18</v>
      </c>
      <c r="B3512" s="4"/>
      <c r="C3512" s="4"/>
      <c r="D3512" s="4"/>
      <c r="E3512" s="4"/>
      <c r="F3512" s="6"/>
      <c r="G3512" s="4"/>
      <c r="H3512" s="30"/>
      <c r="J3512" s="14"/>
      <c r="K3512" s="95">
        <v>4.12</v>
      </c>
      <c r="L3512" s="96"/>
      <c r="M3512" s="20">
        <f>K3512*I3506*12</f>
        <v>30188.063999999998</v>
      </c>
    </row>
    <row r="3513" spans="1:13">
      <c r="A3513" s="29" t="s">
        <v>19</v>
      </c>
      <c r="B3513" s="4"/>
      <c r="C3513" s="4"/>
      <c r="D3513" s="4"/>
      <c r="E3513" s="4"/>
      <c r="F3513" s="6"/>
      <c r="G3513" s="4"/>
      <c r="H3513" s="30"/>
      <c r="J3513" s="14"/>
      <c r="L3513" s="14"/>
      <c r="M3513" s="20"/>
    </row>
    <row r="3514" spans="1:13">
      <c r="A3514" s="29" t="s">
        <v>20</v>
      </c>
      <c r="B3514" s="4"/>
      <c r="C3514" s="4"/>
      <c r="D3514" s="4"/>
      <c r="E3514" s="4"/>
      <c r="F3514" s="6"/>
      <c r="G3514" s="4"/>
      <c r="H3514" s="30"/>
      <c r="J3514" s="14"/>
      <c r="L3514" s="14"/>
      <c r="M3514" s="20"/>
    </row>
    <row r="3515" spans="1:13">
      <c r="A3515" s="29" t="s">
        <v>21</v>
      </c>
      <c r="B3515" s="4"/>
      <c r="C3515" s="4"/>
      <c r="D3515" s="4"/>
      <c r="E3515" s="4"/>
      <c r="F3515" s="6"/>
      <c r="G3515" s="4"/>
      <c r="H3515" s="30"/>
      <c r="J3515" s="14"/>
      <c r="L3515" s="14"/>
      <c r="M3515" s="20"/>
    </row>
    <row r="3516" spans="1:13">
      <c r="A3516" s="28" t="s">
        <v>22</v>
      </c>
      <c r="B3516" s="4"/>
      <c r="C3516" s="4"/>
      <c r="D3516" s="4"/>
      <c r="E3516" s="4"/>
      <c r="F3516" s="6"/>
      <c r="G3516" s="4"/>
      <c r="H3516" s="30"/>
      <c r="J3516" s="14"/>
      <c r="L3516" s="14"/>
      <c r="M3516" s="20"/>
    </row>
    <row r="3517" spans="1:13">
      <c r="A3517" s="29" t="s">
        <v>23</v>
      </c>
      <c r="B3517" s="4"/>
      <c r="C3517" s="4"/>
      <c r="D3517" s="4"/>
      <c r="E3517" s="4"/>
      <c r="F3517" s="6"/>
      <c r="G3517" s="4"/>
      <c r="H3517" s="30"/>
      <c r="J3517" s="14"/>
      <c r="L3517" s="14"/>
      <c r="M3517" s="20"/>
    </row>
    <row r="3518" spans="1:13">
      <c r="A3518" s="29" t="s">
        <v>24</v>
      </c>
      <c r="B3518" s="4"/>
      <c r="C3518" s="4"/>
      <c r="D3518" s="4"/>
      <c r="E3518" s="4"/>
      <c r="F3518" s="6"/>
      <c r="G3518" s="4"/>
      <c r="H3518" s="30"/>
      <c r="J3518" s="14"/>
      <c r="L3518" s="14"/>
      <c r="M3518" s="20"/>
    </row>
    <row r="3519" spans="1:13">
      <c r="A3519" s="29" t="s">
        <v>25</v>
      </c>
      <c r="B3519" s="4"/>
      <c r="C3519" s="4"/>
      <c r="D3519" s="4"/>
      <c r="E3519" s="4"/>
      <c r="F3519" s="6"/>
      <c r="G3519" s="4"/>
      <c r="H3519" s="30"/>
      <c r="J3519" s="14"/>
      <c r="K3519" s="95">
        <v>3.38</v>
      </c>
      <c r="L3519" s="96"/>
      <c r="M3519" s="20">
        <f>K3519*I3506*12</f>
        <v>24765.936000000002</v>
      </c>
    </row>
    <row r="3520" spans="1:13">
      <c r="A3520" s="29" t="s">
        <v>26</v>
      </c>
      <c r="B3520" s="4"/>
      <c r="C3520" s="4"/>
      <c r="D3520" s="4"/>
      <c r="E3520" s="4"/>
      <c r="F3520" s="6"/>
      <c r="G3520" s="4"/>
      <c r="H3520" s="30"/>
      <c r="J3520" s="14"/>
      <c r="L3520" s="14"/>
      <c r="M3520" s="20"/>
    </row>
    <row r="3521" spans="1:13">
      <c r="A3521" s="31" t="s">
        <v>27</v>
      </c>
      <c r="B3521" s="10"/>
      <c r="C3521" s="10"/>
      <c r="D3521" s="10"/>
      <c r="E3521" s="10"/>
      <c r="F3521" s="10"/>
      <c r="G3521" s="10"/>
      <c r="H3521" s="32"/>
      <c r="I3521" s="9"/>
      <c r="J3521" s="16"/>
      <c r="K3521" s="9"/>
      <c r="L3521" s="16"/>
      <c r="M3521" s="22"/>
    </row>
    <row r="3522" spans="1:13" ht="15.75">
      <c r="A3522" s="65" t="s">
        <v>81</v>
      </c>
      <c r="B3522" s="66"/>
      <c r="C3522" s="66"/>
      <c r="D3522" s="66"/>
      <c r="E3522" s="66"/>
      <c r="F3522" s="66"/>
      <c r="G3522" s="66"/>
      <c r="H3522" s="67"/>
      <c r="I3522" s="11"/>
      <c r="J3522" s="23"/>
      <c r="K3522" s="63">
        <v>2.2400000000000002</v>
      </c>
      <c r="L3522" s="64"/>
      <c r="M3522" s="12">
        <f>K3522*12*I3506</f>
        <v>16412.928000000004</v>
      </c>
    </row>
    <row r="3523" spans="1:13">
      <c r="A3523" s="110" t="s">
        <v>82</v>
      </c>
      <c r="B3523" s="111"/>
      <c r="C3523" s="111"/>
      <c r="D3523" s="111"/>
      <c r="E3523" s="111"/>
      <c r="F3523" s="111"/>
      <c r="G3523" s="111"/>
      <c r="H3523" s="112"/>
      <c r="I3523" s="2" t="s">
        <v>28</v>
      </c>
      <c r="J3523" s="14"/>
      <c r="K3523" s="2"/>
      <c r="L3523" s="14"/>
      <c r="M3523" s="20"/>
    </row>
    <row r="3524" spans="1:13">
      <c r="A3524" s="13"/>
      <c r="B3524" s="2"/>
      <c r="C3524" s="2"/>
      <c r="D3524" s="2"/>
      <c r="E3524" s="2"/>
      <c r="F3524" s="2"/>
      <c r="G3524" s="2"/>
      <c r="H3524" s="14"/>
      <c r="I3524" s="2" t="s">
        <v>29</v>
      </c>
      <c r="J3524" s="14"/>
      <c r="K3524" s="2"/>
      <c r="L3524" s="14"/>
      <c r="M3524" s="20"/>
    </row>
    <row r="3525" spans="1:13">
      <c r="A3525" s="13"/>
      <c r="B3525" s="2"/>
      <c r="C3525" s="2"/>
      <c r="D3525" s="2"/>
      <c r="E3525" s="2"/>
      <c r="F3525" s="2"/>
      <c r="G3525" s="2"/>
      <c r="H3525" s="14"/>
      <c r="I3525" s="2" t="s">
        <v>30</v>
      </c>
      <c r="J3525" s="14"/>
      <c r="K3525" s="88">
        <v>1.1200000000000001</v>
      </c>
      <c r="L3525" s="89"/>
      <c r="M3525" s="20">
        <f>K3525*12*I3506</f>
        <v>8206.4640000000018</v>
      </c>
    </row>
    <row r="3526" spans="1:13">
      <c r="A3526" s="13"/>
      <c r="B3526" s="2"/>
      <c r="C3526" s="2"/>
      <c r="D3526" s="2"/>
      <c r="E3526" s="2"/>
      <c r="F3526" s="2"/>
      <c r="G3526" s="2"/>
      <c r="H3526" s="14"/>
      <c r="I3526" s="2" t="s">
        <v>31</v>
      </c>
      <c r="J3526" s="14"/>
      <c r="K3526" s="2"/>
      <c r="L3526" s="14"/>
      <c r="M3526" s="20"/>
    </row>
    <row r="3527" spans="1:13">
      <c r="A3527" s="15"/>
      <c r="B3527" s="9"/>
      <c r="C3527" s="9"/>
      <c r="D3527" s="9"/>
      <c r="E3527" s="9"/>
      <c r="F3527" s="9"/>
      <c r="G3527" s="9"/>
      <c r="H3527" s="16"/>
      <c r="I3527" s="9" t="s">
        <v>32</v>
      </c>
      <c r="J3527" s="16"/>
      <c r="K3527" s="9"/>
      <c r="L3527" s="16"/>
      <c r="M3527" s="22"/>
    </row>
    <row r="3528" spans="1:13">
      <c r="A3528" s="113" t="s">
        <v>83</v>
      </c>
      <c r="B3528" s="114"/>
      <c r="C3528" s="114"/>
      <c r="D3528" s="114"/>
      <c r="E3528" s="114"/>
      <c r="F3528" s="114"/>
      <c r="G3528" s="114"/>
      <c r="H3528" s="115"/>
      <c r="I3528" s="43"/>
      <c r="J3528" s="14"/>
      <c r="K3528" s="116">
        <f>K3529+K3537</f>
        <v>1.59</v>
      </c>
      <c r="L3528" s="117"/>
      <c r="M3528" s="48">
        <f>M3529+M3537</f>
        <v>11650.248</v>
      </c>
    </row>
    <row r="3529" spans="1:13">
      <c r="A3529" s="92" t="s">
        <v>34</v>
      </c>
      <c r="B3529" s="93"/>
      <c r="C3529" s="93"/>
      <c r="D3529" s="93"/>
      <c r="E3529" s="93"/>
      <c r="F3529" s="93"/>
      <c r="G3529" s="93"/>
      <c r="H3529" s="94"/>
      <c r="J3529" s="14"/>
      <c r="K3529" s="88">
        <f>K3530+K3531+K3532+K3534+K3536</f>
        <v>0.93</v>
      </c>
      <c r="L3529" s="89"/>
      <c r="M3529" s="47">
        <f>M3530+M3531+M3532+M3534+M3536</f>
        <v>6814.2959999999994</v>
      </c>
    </row>
    <row r="3530" spans="1:13">
      <c r="A3530" s="13" t="s">
        <v>35</v>
      </c>
      <c r="H3530" s="14"/>
      <c r="I3530" t="s">
        <v>36</v>
      </c>
      <c r="J3530" s="14"/>
      <c r="K3530" s="95">
        <v>0.33</v>
      </c>
      <c r="L3530" s="96"/>
      <c r="M3530" s="20">
        <f>K3530*12*I3506</f>
        <v>2417.9760000000001</v>
      </c>
    </row>
    <row r="3531" spans="1:13">
      <c r="A3531" s="13" t="s">
        <v>37</v>
      </c>
      <c r="H3531" s="14"/>
      <c r="I3531" t="s">
        <v>38</v>
      </c>
      <c r="J3531" s="14"/>
      <c r="K3531" s="95">
        <v>0.15</v>
      </c>
      <c r="L3531" s="96"/>
      <c r="M3531" s="20">
        <f>K3531*12*I3506</f>
        <v>1099.08</v>
      </c>
    </row>
    <row r="3532" spans="1:13">
      <c r="A3532" s="13" t="s">
        <v>39</v>
      </c>
      <c r="H3532" s="14"/>
      <c r="I3532" t="s">
        <v>40</v>
      </c>
      <c r="J3532" s="14"/>
      <c r="K3532" s="95">
        <v>7.0000000000000007E-2</v>
      </c>
      <c r="L3532" s="96"/>
      <c r="M3532" s="20">
        <f>K3532*12*I3506</f>
        <v>512.90400000000011</v>
      </c>
    </row>
    <row r="3533" spans="1:13">
      <c r="A3533" s="13" t="s">
        <v>41</v>
      </c>
      <c r="H3533" s="14"/>
      <c r="J3533" s="14"/>
      <c r="L3533" s="14"/>
      <c r="M3533" s="20"/>
    </row>
    <row r="3534" spans="1:13">
      <c r="A3534" s="13" t="s">
        <v>42</v>
      </c>
      <c r="H3534" s="14"/>
      <c r="I3534" t="s">
        <v>43</v>
      </c>
      <c r="J3534" s="14"/>
      <c r="K3534" s="95">
        <v>0.35</v>
      </c>
      <c r="L3534" s="96"/>
      <c r="M3534" s="20">
        <f>K3534*12*I3506</f>
        <v>2564.5199999999995</v>
      </c>
    </row>
    <row r="3535" spans="1:13">
      <c r="A3535" s="13" t="s">
        <v>44</v>
      </c>
      <c r="H3535" s="14"/>
      <c r="I3535" t="s">
        <v>45</v>
      </c>
      <c r="J3535" s="14"/>
      <c r="L3535" s="14"/>
      <c r="M3535" s="20"/>
    </row>
    <row r="3536" spans="1:13">
      <c r="A3536" s="13" t="s">
        <v>46</v>
      </c>
      <c r="H3536" s="14"/>
      <c r="I3536" t="s">
        <v>47</v>
      </c>
      <c r="J3536" s="14"/>
      <c r="K3536" s="95">
        <v>0.03</v>
      </c>
      <c r="L3536" s="96"/>
      <c r="M3536" s="20">
        <f>K3536*12*I3506</f>
        <v>219.816</v>
      </c>
    </row>
    <row r="3537" spans="1:13">
      <c r="A3537" s="92" t="s">
        <v>48</v>
      </c>
      <c r="B3537" s="93"/>
      <c r="C3537" s="93"/>
      <c r="D3537" s="93"/>
      <c r="E3537" s="93"/>
      <c r="F3537" s="93"/>
      <c r="G3537" s="93"/>
      <c r="H3537" s="94"/>
      <c r="J3537" s="14"/>
      <c r="K3537" s="88">
        <f>K3538+K3539+K3540+K3541</f>
        <v>0.66</v>
      </c>
      <c r="L3537" s="89"/>
      <c r="M3537" s="47">
        <f>M3538+M3539+M3540+M3541</f>
        <v>4835.9520000000002</v>
      </c>
    </row>
    <row r="3538" spans="1:13">
      <c r="A3538" s="13" t="s">
        <v>49</v>
      </c>
      <c r="H3538" s="14"/>
      <c r="I3538" t="s">
        <v>40</v>
      </c>
      <c r="J3538" s="14"/>
      <c r="K3538" s="95">
        <v>0.19</v>
      </c>
      <c r="L3538" s="96"/>
      <c r="M3538" s="20">
        <f>K3538*12*I3506</f>
        <v>1392.1680000000001</v>
      </c>
    </row>
    <row r="3539" spans="1:13">
      <c r="A3539" s="13" t="s">
        <v>50</v>
      </c>
      <c r="H3539" s="14"/>
      <c r="I3539" t="s">
        <v>51</v>
      </c>
      <c r="J3539" s="14"/>
      <c r="K3539" s="95">
        <v>0.05</v>
      </c>
      <c r="L3539" s="96"/>
      <c r="M3539" s="20">
        <f>K3539*12*I3506</f>
        <v>366.36000000000007</v>
      </c>
    </row>
    <row r="3540" spans="1:13">
      <c r="A3540" s="13" t="s">
        <v>52</v>
      </c>
      <c r="H3540" s="14"/>
      <c r="I3540" t="s">
        <v>36</v>
      </c>
      <c r="J3540" s="14"/>
      <c r="K3540" s="95">
        <v>0.39</v>
      </c>
      <c r="L3540" s="96"/>
      <c r="M3540" s="20">
        <f>K3540*12*I3506</f>
        <v>2857.6079999999997</v>
      </c>
    </row>
    <row r="3541" spans="1:13">
      <c r="A3541" s="13" t="s">
        <v>53</v>
      </c>
      <c r="H3541" s="14"/>
      <c r="I3541" t="s">
        <v>40</v>
      </c>
      <c r="J3541" s="14"/>
      <c r="K3541" s="97">
        <v>0.03</v>
      </c>
      <c r="L3541" s="98"/>
      <c r="M3541" s="22">
        <f>K3541*12*I3506</f>
        <v>219.816</v>
      </c>
    </row>
    <row r="3542" spans="1:13" ht="15.75">
      <c r="A3542" s="65" t="s">
        <v>84</v>
      </c>
      <c r="B3542" s="66"/>
      <c r="C3542" s="66"/>
      <c r="D3542" s="66"/>
      <c r="E3542" s="66"/>
      <c r="F3542" s="66"/>
      <c r="G3542" s="66"/>
      <c r="H3542" s="67"/>
      <c r="I3542" s="11"/>
      <c r="J3542" s="23"/>
      <c r="K3542" s="68">
        <f>K3543+K3544+K3546+K3548+K3549</f>
        <v>0.53</v>
      </c>
      <c r="L3542" s="69"/>
      <c r="M3542" s="49">
        <f>M3543+M3544+M3546+M3548+M3549</f>
        <v>3883.4159999999997</v>
      </c>
    </row>
    <row r="3543" spans="1:13">
      <c r="A3543" s="33" t="s">
        <v>54</v>
      </c>
      <c r="B3543" s="7"/>
      <c r="C3543" s="1"/>
      <c r="D3543" s="1"/>
      <c r="E3543" s="1"/>
      <c r="F3543" s="1"/>
      <c r="G3543" s="1"/>
      <c r="H3543" s="14"/>
      <c r="I3543" s="75" t="s">
        <v>55</v>
      </c>
      <c r="J3543" s="76"/>
      <c r="K3543" s="99">
        <v>0.37</v>
      </c>
      <c r="L3543" s="100"/>
      <c r="M3543" s="20">
        <f>K3543*12*I3506</f>
        <v>2711.0639999999999</v>
      </c>
    </row>
    <row r="3544" spans="1:13">
      <c r="A3544" s="33" t="s">
        <v>56</v>
      </c>
      <c r="B3544" s="7"/>
      <c r="C3544" s="1"/>
      <c r="D3544" s="1"/>
      <c r="E3544" s="1"/>
      <c r="F3544" s="1"/>
      <c r="G3544" s="1"/>
      <c r="H3544" s="14"/>
      <c r="I3544" s="75" t="s">
        <v>57</v>
      </c>
      <c r="J3544" s="76"/>
      <c r="K3544" s="77">
        <v>0.06</v>
      </c>
      <c r="L3544" s="78"/>
      <c r="M3544" s="20">
        <f>K3544*12*I3506</f>
        <v>439.63200000000001</v>
      </c>
    </row>
    <row r="3545" spans="1:13">
      <c r="A3545" s="33" t="s">
        <v>58</v>
      </c>
      <c r="B3545" s="7"/>
      <c r="C3545" s="1"/>
      <c r="D3545" s="1"/>
      <c r="E3545" s="1"/>
      <c r="F3545" s="1"/>
      <c r="G3545" s="1"/>
      <c r="H3545" s="14"/>
      <c r="I3545" s="36"/>
      <c r="J3545" s="27"/>
      <c r="K3545" s="34"/>
      <c r="L3545" s="55"/>
      <c r="M3545" s="20"/>
    </row>
    <row r="3546" spans="1:13">
      <c r="A3546" s="33" t="s">
        <v>59</v>
      </c>
      <c r="B3546" s="7"/>
      <c r="C3546" s="1"/>
      <c r="D3546" s="1"/>
      <c r="E3546" s="1"/>
      <c r="F3546" s="1"/>
      <c r="G3546" s="1"/>
      <c r="H3546" s="14"/>
      <c r="I3546" s="75" t="s">
        <v>60</v>
      </c>
      <c r="J3546" s="76"/>
      <c r="K3546" s="77">
        <v>0.04</v>
      </c>
      <c r="L3546" s="78"/>
      <c r="M3546" s="20">
        <f>K3546*12*I3506</f>
        <v>293.08800000000002</v>
      </c>
    </row>
    <row r="3547" spans="1:13">
      <c r="A3547" s="33" t="s">
        <v>61</v>
      </c>
      <c r="B3547" s="7"/>
      <c r="C3547" s="1"/>
      <c r="D3547" s="1"/>
      <c r="E3547" s="1"/>
      <c r="F3547" s="1"/>
      <c r="G3547" s="1"/>
      <c r="H3547" s="14"/>
      <c r="I3547" s="36"/>
      <c r="J3547" s="27"/>
      <c r="K3547" s="34"/>
      <c r="L3547" s="55"/>
      <c r="M3547" s="20"/>
    </row>
    <row r="3548" spans="1:13">
      <c r="A3548" s="33" t="s">
        <v>62</v>
      </c>
      <c r="B3548" s="7"/>
      <c r="C3548" s="1"/>
      <c r="D3548" s="1"/>
      <c r="E3548" s="1"/>
      <c r="F3548" s="1"/>
      <c r="G3548" s="1"/>
      <c r="H3548" s="14"/>
      <c r="I3548" s="75" t="s">
        <v>63</v>
      </c>
      <c r="J3548" s="76"/>
      <c r="K3548" s="77">
        <v>0.03</v>
      </c>
      <c r="L3548" s="78"/>
      <c r="M3548" s="20">
        <f>K3548*12*I3506</f>
        <v>219.816</v>
      </c>
    </row>
    <row r="3549" spans="1:13">
      <c r="A3549" s="42" t="s">
        <v>64</v>
      </c>
      <c r="B3549" s="7"/>
      <c r="C3549" s="1"/>
      <c r="D3549" s="1"/>
      <c r="E3549" s="1"/>
      <c r="F3549" s="1"/>
      <c r="G3549" s="1"/>
      <c r="H3549" s="14"/>
      <c r="I3549" s="75" t="s">
        <v>63</v>
      </c>
      <c r="J3549" s="76"/>
      <c r="K3549" s="79">
        <v>0.03</v>
      </c>
      <c r="L3549" s="80"/>
      <c r="M3549" s="22">
        <f>K3549*12*I3506</f>
        <v>219.816</v>
      </c>
    </row>
    <row r="3550" spans="1:13" ht="15.75">
      <c r="A3550" s="65" t="s">
        <v>0</v>
      </c>
      <c r="B3550" s="66"/>
      <c r="C3550" s="66"/>
      <c r="D3550" s="66"/>
      <c r="E3550" s="66"/>
      <c r="F3550" s="66"/>
      <c r="G3550" s="66"/>
      <c r="H3550" s="67"/>
      <c r="I3550" s="11" t="s">
        <v>65</v>
      </c>
      <c r="J3550" s="23"/>
      <c r="K3550" s="81">
        <v>0.15</v>
      </c>
      <c r="L3550" s="82"/>
      <c r="M3550" s="49">
        <f>K3550*12*I3506</f>
        <v>1099.08</v>
      </c>
    </row>
    <row r="3551" spans="1:13" ht="15.75">
      <c r="A3551" s="83" t="s">
        <v>85</v>
      </c>
      <c r="B3551" s="84"/>
      <c r="C3551" s="84"/>
      <c r="D3551" s="84"/>
      <c r="E3551" s="84"/>
      <c r="F3551" s="84"/>
      <c r="G3551" s="84"/>
      <c r="H3551" s="85"/>
      <c r="J3551" s="14"/>
      <c r="K3551" s="86"/>
      <c r="L3551" s="87"/>
      <c r="M3551" s="20"/>
    </row>
    <row r="3552" spans="1:13">
      <c r="A3552" s="13" t="s">
        <v>67</v>
      </c>
      <c r="D3552" s="5"/>
      <c r="H3552" s="14"/>
      <c r="J3552" s="14"/>
      <c r="K3552" s="37"/>
      <c r="L3552" s="38"/>
      <c r="M3552" s="20"/>
    </row>
    <row r="3553" spans="1:13">
      <c r="A3553" s="13" t="s">
        <v>68</v>
      </c>
      <c r="D3553" s="5"/>
      <c r="H3553" s="14"/>
      <c r="J3553" s="14"/>
      <c r="K3553" s="37"/>
      <c r="L3553" s="38"/>
      <c r="M3553" s="20"/>
    </row>
    <row r="3554" spans="1:13">
      <c r="A3554" s="13" t="s">
        <v>69</v>
      </c>
      <c r="D3554" s="5"/>
      <c r="H3554" s="14"/>
      <c r="J3554" s="14"/>
      <c r="K3554" s="37"/>
      <c r="L3554" s="38"/>
      <c r="M3554" s="20"/>
    </row>
    <row r="3555" spans="1:13">
      <c r="A3555" s="13" t="s">
        <v>70</v>
      </c>
      <c r="D3555" s="5"/>
      <c r="F3555" s="3"/>
      <c r="H3555" s="14"/>
      <c r="J3555" s="14"/>
      <c r="K3555" s="37"/>
      <c r="L3555" s="38"/>
      <c r="M3555" s="20"/>
    </row>
    <row r="3556" spans="1:13">
      <c r="A3556" s="13" t="s">
        <v>71</v>
      </c>
      <c r="H3556" s="14"/>
      <c r="J3556" s="14"/>
      <c r="K3556" s="88">
        <v>2.87</v>
      </c>
      <c r="L3556" s="89"/>
      <c r="M3556" s="47">
        <f>K3556*12*I3506</f>
        <v>21029.063999999998</v>
      </c>
    </row>
    <row r="3557" spans="1:13">
      <c r="A3557" s="13" t="s">
        <v>72</v>
      </c>
      <c r="H3557" s="14"/>
      <c r="J3557" s="14"/>
      <c r="L3557" s="14"/>
      <c r="M3557" s="20"/>
    </row>
    <row r="3558" spans="1:13">
      <c r="A3558" s="13" t="s">
        <v>73</v>
      </c>
      <c r="H3558" s="14"/>
      <c r="J3558" s="14"/>
      <c r="L3558" s="14"/>
      <c r="M3558" s="20"/>
    </row>
    <row r="3559" spans="1:13">
      <c r="A3559" s="15" t="s">
        <v>74</v>
      </c>
      <c r="B3559" s="9"/>
      <c r="C3559" s="9"/>
      <c r="D3559" s="9"/>
      <c r="E3559" s="9"/>
      <c r="F3559" s="9"/>
      <c r="G3559" s="9"/>
      <c r="H3559" s="16"/>
      <c r="I3559" s="9"/>
      <c r="J3559" s="16"/>
      <c r="K3559" s="9"/>
      <c r="L3559" s="16"/>
      <c r="M3559" s="22"/>
    </row>
    <row r="3560" spans="1:13">
      <c r="A3560" s="70" t="s">
        <v>66</v>
      </c>
      <c r="B3560" s="71"/>
      <c r="C3560" s="71"/>
      <c r="D3560" s="71"/>
      <c r="E3560" s="71"/>
      <c r="F3560" s="71"/>
      <c r="G3560" s="71"/>
      <c r="H3560" s="72"/>
      <c r="J3560" s="25"/>
      <c r="K3560" s="68">
        <f>K3512+K3519+K3525+K3528+K3550+K3542+K3556+K3522</f>
        <v>16</v>
      </c>
      <c r="L3560" s="69"/>
      <c r="M3560" s="22">
        <f>M3506+M3522+M3525+M3528+M3542+M3550+M3556</f>
        <v>117235.20000000001</v>
      </c>
    </row>
    <row r="3561" spans="1:13">
      <c r="A3561" s="70" t="s">
        <v>4</v>
      </c>
      <c r="B3561" s="71"/>
      <c r="C3561" s="71"/>
      <c r="D3561" s="71"/>
      <c r="E3561" s="71"/>
      <c r="F3561" s="71"/>
      <c r="G3561" s="71"/>
      <c r="H3561" s="72"/>
      <c r="I3561" s="11"/>
      <c r="J3561" s="24"/>
      <c r="K3561" s="90">
        <v>19.809999999999999</v>
      </c>
      <c r="L3561" s="91"/>
      <c r="M3561" s="22">
        <f>K3561*12*I3506</f>
        <v>145151.83199999999</v>
      </c>
    </row>
    <row r="3562" spans="1:13" ht="15.75">
      <c r="A3562" s="65" t="s">
        <v>77</v>
      </c>
      <c r="B3562" s="66"/>
      <c r="C3562" s="66"/>
      <c r="D3562" s="66"/>
      <c r="E3562" s="66"/>
      <c r="F3562" s="66"/>
      <c r="G3562" s="66"/>
      <c r="H3562" s="67"/>
      <c r="I3562" s="11"/>
      <c r="J3562" s="23"/>
      <c r="K3562" s="68">
        <v>3.15</v>
      </c>
      <c r="L3562" s="69"/>
      <c r="M3562" s="22">
        <f>K3562*12*I3506</f>
        <v>23080.68</v>
      </c>
    </row>
    <row r="3563" spans="1:13" ht="15.75">
      <c r="A3563" s="65" t="s">
        <v>78</v>
      </c>
      <c r="B3563" s="66"/>
      <c r="C3563" s="66"/>
      <c r="D3563" s="66"/>
      <c r="E3563" s="66"/>
      <c r="F3563" s="66"/>
      <c r="G3563" s="66"/>
      <c r="H3563" s="67"/>
      <c r="I3563" s="11"/>
      <c r="J3563" s="23"/>
      <c r="K3563" s="68">
        <v>0.99</v>
      </c>
      <c r="L3563" s="69"/>
      <c r="M3563" s="22">
        <f>K3563*12*I3506</f>
        <v>7253.9279999999999</v>
      </c>
    </row>
    <row r="3564" spans="1:13">
      <c r="A3564" s="70" t="s">
        <v>2</v>
      </c>
      <c r="B3564" s="71"/>
      <c r="C3564" s="71"/>
      <c r="D3564" s="71"/>
      <c r="E3564" s="71"/>
      <c r="F3564" s="71"/>
      <c r="G3564" s="71"/>
      <c r="H3564" s="72"/>
      <c r="I3564" s="11"/>
      <c r="J3564" s="23"/>
      <c r="K3564" s="73">
        <v>1.29</v>
      </c>
      <c r="L3564" s="74"/>
      <c r="M3564" s="22">
        <f>K3564*12*I3506</f>
        <v>9452.0879999999997</v>
      </c>
    </row>
    <row r="3565" spans="1:13">
      <c r="A3565" s="70" t="s">
        <v>75</v>
      </c>
      <c r="B3565" s="71"/>
      <c r="C3565" s="71"/>
      <c r="D3565" s="71"/>
      <c r="E3565" s="71"/>
      <c r="F3565" s="71"/>
      <c r="G3565" s="71"/>
      <c r="H3565" s="72"/>
      <c r="I3565" s="11"/>
      <c r="J3565" s="24"/>
      <c r="K3565" s="68">
        <f>K3560+K3562+K3563+K3564+K3561</f>
        <v>41.239999999999995</v>
      </c>
      <c r="L3565" s="69"/>
      <c r="M3565" s="22">
        <f>M3560+M3561+M3562+M3563+M3564</f>
        <v>302173.728</v>
      </c>
    </row>
    <row r="3567" spans="1:13">
      <c r="A3567" s="101" t="s">
        <v>7</v>
      </c>
      <c r="B3567" s="101"/>
      <c r="C3567" s="101"/>
      <c r="D3567" s="101"/>
      <c r="E3567" s="101"/>
      <c r="F3567" s="101"/>
      <c r="G3567" s="101"/>
      <c r="H3567" s="101"/>
      <c r="I3567" s="101"/>
      <c r="J3567" s="101"/>
      <c r="K3567" s="101"/>
      <c r="L3567" s="101"/>
    </row>
    <row r="3568" spans="1:13">
      <c r="A3568" s="102" t="s">
        <v>76</v>
      </c>
      <c r="B3568" s="102"/>
      <c r="C3568" s="102"/>
      <c r="D3568" s="102"/>
      <c r="E3568" s="102"/>
      <c r="F3568" s="102"/>
      <c r="G3568" s="102"/>
      <c r="H3568" s="102"/>
      <c r="I3568" s="102"/>
      <c r="J3568" s="102"/>
      <c r="K3568" s="102"/>
      <c r="L3568" s="102"/>
      <c r="M3568" s="102"/>
    </row>
    <row r="3569" spans="1:13">
      <c r="A3569" s="103" t="s">
        <v>144</v>
      </c>
      <c r="B3569" s="103"/>
      <c r="C3569" s="103"/>
      <c r="D3569" s="103"/>
      <c r="E3569" s="103"/>
      <c r="F3569" s="103"/>
      <c r="G3569" s="103"/>
      <c r="H3569" s="103"/>
      <c r="I3569" s="103"/>
      <c r="J3569" s="103"/>
      <c r="K3569" s="103"/>
      <c r="L3569" s="103"/>
      <c r="M3569" s="103"/>
    </row>
    <row r="3570" spans="1:13">
      <c r="A3570" s="17"/>
      <c r="B3570" s="19"/>
      <c r="C3570" s="19" t="s">
        <v>8</v>
      </c>
      <c r="D3570" s="19"/>
      <c r="E3570" s="19"/>
      <c r="F3570" s="19"/>
      <c r="G3570" s="19"/>
      <c r="H3570" s="18"/>
      <c r="I3570" s="19" t="s">
        <v>9</v>
      </c>
      <c r="J3570" s="18"/>
      <c r="K3570" s="39" t="s">
        <v>10</v>
      </c>
      <c r="L3570" s="40"/>
      <c r="M3570" s="21"/>
    </row>
    <row r="3571" spans="1:13">
      <c r="A3571" s="13"/>
      <c r="B3571" s="2"/>
      <c r="C3571" s="2"/>
      <c r="D3571" s="2"/>
      <c r="E3571" s="2"/>
      <c r="F3571" s="2"/>
      <c r="G3571" s="2"/>
      <c r="H3571" s="14"/>
      <c r="I3571" s="2"/>
      <c r="J3571" s="14"/>
      <c r="K3571" s="26" t="s">
        <v>11</v>
      </c>
      <c r="L3571" s="27"/>
      <c r="M3571" s="45" t="s">
        <v>1</v>
      </c>
    </row>
    <row r="3572" spans="1:13">
      <c r="A3572" s="15"/>
      <c r="B3572" s="9"/>
      <c r="C3572" s="9"/>
      <c r="D3572" s="9"/>
      <c r="E3572" s="9"/>
      <c r="F3572" s="9"/>
      <c r="G3572" s="9"/>
      <c r="H3572" s="16"/>
      <c r="I3572" s="104" t="s">
        <v>87</v>
      </c>
      <c r="J3572" s="105"/>
      <c r="K3572" s="9" t="s">
        <v>12</v>
      </c>
      <c r="L3572" s="16"/>
      <c r="M3572" s="46" t="s">
        <v>86</v>
      </c>
    </row>
    <row r="3573" spans="1:13">
      <c r="A3573" s="70" t="s">
        <v>80</v>
      </c>
      <c r="B3573" s="71"/>
      <c r="C3573" s="71"/>
      <c r="D3573" s="71"/>
      <c r="E3573" s="71"/>
      <c r="F3573" s="71"/>
      <c r="G3573" s="71"/>
      <c r="H3573" s="72"/>
      <c r="I3573" s="106">
        <v>945.7</v>
      </c>
      <c r="J3573" s="107"/>
      <c r="K3573" s="108">
        <f>K3579+K3586</f>
        <v>7.5</v>
      </c>
      <c r="L3573" s="109"/>
      <c r="M3573" s="22">
        <f>M3579+M3586</f>
        <v>85113</v>
      </c>
    </row>
    <row r="3574" spans="1:13">
      <c r="A3574" s="28" t="s">
        <v>13</v>
      </c>
      <c r="F3574" s="2"/>
      <c r="H3574" s="14"/>
      <c r="J3574" s="14"/>
      <c r="L3574" s="14"/>
      <c r="M3574" s="20"/>
    </row>
    <row r="3575" spans="1:13">
      <c r="A3575" s="28" t="s">
        <v>14</v>
      </c>
      <c r="F3575" s="2"/>
      <c r="H3575" s="14"/>
      <c r="J3575" s="14"/>
      <c r="L3575" s="14"/>
      <c r="M3575" s="20"/>
    </row>
    <row r="3576" spans="1:13">
      <c r="A3576" s="29" t="s">
        <v>15</v>
      </c>
      <c r="B3576" s="4"/>
      <c r="C3576" s="4"/>
      <c r="D3576" s="4"/>
      <c r="E3576" s="4"/>
      <c r="F3576" s="6"/>
      <c r="G3576" s="4"/>
      <c r="H3576" s="30"/>
      <c r="J3576" s="14"/>
      <c r="L3576" s="14"/>
      <c r="M3576" s="20"/>
    </row>
    <row r="3577" spans="1:13">
      <c r="A3577" s="29" t="s">
        <v>16</v>
      </c>
      <c r="B3577" s="4"/>
      <c r="C3577" s="4"/>
      <c r="D3577" s="4"/>
      <c r="E3577" s="4"/>
      <c r="F3577" s="6"/>
      <c r="G3577" s="4"/>
      <c r="H3577" s="30"/>
      <c r="J3577" s="14"/>
      <c r="L3577" s="14"/>
      <c r="M3577" s="20"/>
    </row>
    <row r="3578" spans="1:13">
      <c r="A3578" s="29" t="s">
        <v>17</v>
      </c>
      <c r="B3578" s="4"/>
      <c r="C3578" s="4"/>
      <c r="D3578" s="4"/>
      <c r="E3578" s="4"/>
      <c r="F3578" s="6"/>
      <c r="G3578" s="4"/>
      <c r="H3578" s="30"/>
      <c r="J3578" s="14"/>
      <c r="L3578" s="14"/>
      <c r="M3578" s="20"/>
    </row>
    <row r="3579" spans="1:13">
      <c r="A3579" s="29" t="s">
        <v>18</v>
      </c>
      <c r="B3579" s="4"/>
      <c r="C3579" s="4"/>
      <c r="D3579" s="4"/>
      <c r="E3579" s="4"/>
      <c r="F3579" s="6"/>
      <c r="G3579" s="4"/>
      <c r="H3579" s="30"/>
      <c r="J3579" s="14"/>
      <c r="K3579" s="95">
        <v>4.12</v>
      </c>
      <c r="L3579" s="96"/>
      <c r="M3579" s="20">
        <f>K3579*I3573*12</f>
        <v>46755.408000000003</v>
      </c>
    </row>
    <row r="3580" spans="1:13">
      <c r="A3580" s="29" t="s">
        <v>19</v>
      </c>
      <c r="B3580" s="4"/>
      <c r="C3580" s="4"/>
      <c r="D3580" s="4"/>
      <c r="E3580" s="4"/>
      <c r="F3580" s="6"/>
      <c r="G3580" s="4"/>
      <c r="H3580" s="30"/>
      <c r="J3580" s="14"/>
      <c r="L3580" s="14"/>
      <c r="M3580" s="20"/>
    </row>
    <row r="3581" spans="1:13">
      <c r="A3581" s="29" t="s">
        <v>20</v>
      </c>
      <c r="B3581" s="4"/>
      <c r="C3581" s="4"/>
      <c r="D3581" s="4"/>
      <c r="E3581" s="4"/>
      <c r="F3581" s="6"/>
      <c r="G3581" s="4"/>
      <c r="H3581" s="30"/>
      <c r="J3581" s="14"/>
      <c r="L3581" s="14"/>
      <c r="M3581" s="20"/>
    </row>
    <row r="3582" spans="1:13">
      <c r="A3582" s="29" t="s">
        <v>21</v>
      </c>
      <c r="B3582" s="4"/>
      <c r="C3582" s="4"/>
      <c r="D3582" s="4"/>
      <c r="E3582" s="4"/>
      <c r="F3582" s="6"/>
      <c r="G3582" s="4"/>
      <c r="H3582" s="30"/>
      <c r="J3582" s="14"/>
      <c r="L3582" s="14"/>
      <c r="M3582" s="20"/>
    </row>
    <row r="3583" spans="1:13">
      <c r="A3583" s="28" t="s">
        <v>22</v>
      </c>
      <c r="B3583" s="4"/>
      <c r="C3583" s="4"/>
      <c r="D3583" s="4"/>
      <c r="E3583" s="4"/>
      <c r="F3583" s="6"/>
      <c r="G3583" s="4"/>
      <c r="H3583" s="30"/>
      <c r="J3583" s="14"/>
      <c r="L3583" s="14"/>
      <c r="M3583" s="20"/>
    </row>
    <row r="3584" spans="1:13">
      <c r="A3584" s="29" t="s">
        <v>23</v>
      </c>
      <c r="B3584" s="4"/>
      <c r="C3584" s="4"/>
      <c r="D3584" s="4"/>
      <c r="E3584" s="4"/>
      <c r="F3584" s="6"/>
      <c r="G3584" s="4"/>
      <c r="H3584" s="30"/>
      <c r="J3584" s="14"/>
      <c r="L3584" s="14"/>
      <c r="M3584" s="20"/>
    </row>
    <row r="3585" spans="1:13">
      <c r="A3585" s="29" t="s">
        <v>24</v>
      </c>
      <c r="B3585" s="4"/>
      <c r="C3585" s="4"/>
      <c r="D3585" s="4"/>
      <c r="E3585" s="4"/>
      <c r="F3585" s="6"/>
      <c r="G3585" s="4"/>
      <c r="H3585" s="30"/>
      <c r="J3585" s="14"/>
      <c r="L3585" s="14"/>
      <c r="M3585" s="20"/>
    </row>
    <row r="3586" spans="1:13">
      <c r="A3586" s="29" t="s">
        <v>25</v>
      </c>
      <c r="B3586" s="4"/>
      <c r="C3586" s="4"/>
      <c r="D3586" s="4"/>
      <c r="E3586" s="4"/>
      <c r="F3586" s="6"/>
      <c r="G3586" s="4"/>
      <c r="H3586" s="30"/>
      <c r="J3586" s="14"/>
      <c r="K3586" s="95">
        <v>3.38</v>
      </c>
      <c r="L3586" s="96"/>
      <c r="M3586" s="20">
        <f>K3586*I3573*12</f>
        <v>38357.591999999997</v>
      </c>
    </row>
    <row r="3587" spans="1:13">
      <c r="A3587" s="29" t="s">
        <v>26</v>
      </c>
      <c r="B3587" s="4"/>
      <c r="C3587" s="4"/>
      <c r="D3587" s="4"/>
      <c r="E3587" s="4"/>
      <c r="F3587" s="6"/>
      <c r="G3587" s="4"/>
      <c r="H3587" s="30"/>
      <c r="J3587" s="14"/>
      <c r="L3587" s="14"/>
      <c r="M3587" s="20"/>
    </row>
    <row r="3588" spans="1:13">
      <c r="A3588" s="31" t="s">
        <v>27</v>
      </c>
      <c r="B3588" s="10"/>
      <c r="C3588" s="10"/>
      <c r="D3588" s="10"/>
      <c r="E3588" s="10"/>
      <c r="F3588" s="10"/>
      <c r="G3588" s="10"/>
      <c r="H3588" s="32"/>
      <c r="I3588" s="9"/>
      <c r="J3588" s="16"/>
      <c r="K3588" s="9"/>
      <c r="L3588" s="16"/>
      <c r="M3588" s="22"/>
    </row>
    <row r="3589" spans="1:13" ht="15.75">
      <c r="A3589" s="65" t="s">
        <v>81</v>
      </c>
      <c r="B3589" s="66"/>
      <c r="C3589" s="66"/>
      <c r="D3589" s="66"/>
      <c r="E3589" s="66"/>
      <c r="F3589" s="66"/>
      <c r="G3589" s="66"/>
      <c r="H3589" s="67"/>
      <c r="I3589" s="11"/>
      <c r="J3589" s="23"/>
      <c r="K3589" s="63">
        <v>2.2400000000000002</v>
      </c>
      <c r="L3589" s="64"/>
      <c r="M3589" s="12">
        <f>K3589*12*I3573</f>
        <v>25420.416000000005</v>
      </c>
    </row>
    <row r="3590" spans="1:13">
      <c r="A3590" s="110" t="s">
        <v>82</v>
      </c>
      <c r="B3590" s="111"/>
      <c r="C3590" s="111"/>
      <c r="D3590" s="111"/>
      <c r="E3590" s="111"/>
      <c r="F3590" s="111"/>
      <c r="G3590" s="111"/>
      <c r="H3590" s="112"/>
      <c r="I3590" s="2" t="s">
        <v>28</v>
      </c>
      <c r="J3590" s="14"/>
      <c r="K3590" s="2"/>
      <c r="L3590" s="14"/>
      <c r="M3590" s="20"/>
    </row>
    <row r="3591" spans="1:13">
      <c r="A3591" s="13"/>
      <c r="B3591" s="2"/>
      <c r="C3591" s="2"/>
      <c r="D3591" s="2"/>
      <c r="E3591" s="2"/>
      <c r="F3591" s="2"/>
      <c r="G3591" s="2"/>
      <c r="H3591" s="14"/>
      <c r="I3591" s="2" t="s">
        <v>29</v>
      </c>
      <c r="J3591" s="14"/>
      <c r="K3591" s="2"/>
      <c r="L3591" s="14"/>
      <c r="M3591" s="20"/>
    </row>
    <row r="3592" spans="1:13">
      <c r="A3592" s="13"/>
      <c r="B3592" s="2"/>
      <c r="C3592" s="2"/>
      <c r="D3592" s="2"/>
      <c r="E3592" s="2"/>
      <c r="F3592" s="2"/>
      <c r="G3592" s="2"/>
      <c r="H3592" s="14"/>
      <c r="I3592" s="2" t="s">
        <v>30</v>
      </c>
      <c r="J3592" s="14"/>
      <c r="K3592" s="88">
        <v>1.1200000000000001</v>
      </c>
      <c r="L3592" s="89"/>
      <c r="M3592" s="20">
        <f>K3592*12*I3573</f>
        <v>12710.208000000002</v>
      </c>
    </row>
    <row r="3593" spans="1:13">
      <c r="A3593" s="13"/>
      <c r="B3593" s="2"/>
      <c r="C3593" s="2"/>
      <c r="D3593" s="2"/>
      <c r="E3593" s="2"/>
      <c r="F3593" s="2"/>
      <c r="G3593" s="2"/>
      <c r="H3593" s="14"/>
      <c r="I3593" s="2" t="s">
        <v>31</v>
      </c>
      <c r="J3593" s="14"/>
      <c r="K3593" s="2"/>
      <c r="L3593" s="14"/>
      <c r="M3593" s="20"/>
    </row>
    <row r="3594" spans="1:13">
      <c r="A3594" s="15"/>
      <c r="B3594" s="9"/>
      <c r="C3594" s="9"/>
      <c r="D3594" s="9"/>
      <c r="E3594" s="9"/>
      <c r="F3594" s="9"/>
      <c r="G3594" s="9"/>
      <c r="H3594" s="16"/>
      <c r="I3594" s="9" t="s">
        <v>32</v>
      </c>
      <c r="J3594" s="16"/>
      <c r="K3594" s="9"/>
      <c r="L3594" s="16"/>
      <c r="M3594" s="22"/>
    </row>
    <row r="3595" spans="1:13">
      <c r="A3595" s="70" t="s">
        <v>5</v>
      </c>
      <c r="B3595" s="71"/>
      <c r="C3595" s="71"/>
      <c r="D3595" s="71"/>
      <c r="E3595" s="71"/>
      <c r="F3595" s="71"/>
      <c r="G3595" s="71"/>
      <c r="H3595" s="72"/>
      <c r="I3595" s="41" t="s">
        <v>33</v>
      </c>
      <c r="J3595" s="23"/>
      <c r="K3595" s="68">
        <v>0.35</v>
      </c>
      <c r="L3595" s="69"/>
      <c r="M3595" s="12">
        <f>K3595*12*I3573</f>
        <v>3971.9399999999996</v>
      </c>
    </row>
    <row r="3596" spans="1:13" ht="15.75">
      <c r="A3596" s="65" t="s">
        <v>84</v>
      </c>
      <c r="B3596" s="66"/>
      <c r="C3596" s="66"/>
      <c r="D3596" s="66"/>
      <c r="E3596" s="66"/>
      <c r="F3596" s="66"/>
      <c r="G3596" s="66"/>
      <c r="H3596" s="67"/>
      <c r="I3596" s="11"/>
      <c r="J3596" s="23"/>
      <c r="K3596" s="68">
        <f>K3597+K3598+K3600+K3602+K3603</f>
        <v>0.53</v>
      </c>
      <c r="L3596" s="69"/>
      <c r="M3596" s="49">
        <f>M3597+M3598+M3600+M3602+M3603</f>
        <v>6014.652</v>
      </c>
    </row>
    <row r="3597" spans="1:13">
      <c r="A3597" s="33" t="s">
        <v>54</v>
      </c>
      <c r="B3597" s="7"/>
      <c r="C3597" s="1"/>
      <c r="D3597" s="1"/>
      <c r="E3597" s="1"/>
      <c r="F3597" s="1"/>
      <c r="G3597" s="1"/>
      <c r="H3597" s="14"/>
      <c r="I3597" s="75" t="s">
        <v>55</v>
      </c>
      <c r="J3597" s="76"/>
      <c r="K3597" s="99">
        <v>0.37</v>
      </c>
      <c r="L3597" s="100"/>
      <c r="M3597" s="20">
        <f>K3597*12*I3573</f>
        <v>4198.9079999999994</v>
      </c>
    </row>
    <row r="3598" spans="1:13">
      <c r="A3598" s="33" t="s">
        <v>56</v>
      </c>
      <c r="B3598" s="7"/>
      <c r="C3598" s="1"/>
      <c r="D3598" s="1"/>
      <c r="E3598" s="1"/>
      <c r="F3598" s="1"/>
      <c r="G3598" s="1"/>
      <c r="H3598" s="14"/>
      <c r="I3598" s="75" t="s">
        <v>57</v>
      </c>
      <c r="J3598" s="76"/>
      <c r="K3598" s="77">
        <v>0.06</v>
      </c>
      <c r="L3598" s="78"/>
      <c r="M3598" s="20">
        <f>K3598*12*I3573</f>
        <v>680.904</v>
      </c>
    </row>
    <row r="3599" spans="1:13">
      <c r="A3599" s="33" t="s">
        <v>58</v>
      </c>
      <c r="B3599" s="7"/>
      <c r="C3599" s="1"/>
      <c r="D3599" s="1"/>
      <c r="E3599" s="1"/>
      <c r="F3599" s="1"/>
      <c r="G3599" s="1"/>
      <c r="H3599" s="14"/>
      <c r="I3599" s="36"/>
      <c r="J3599" s="27"/>
      <c r="K3599" s="34"/>
      <c r="L3599" s="55"/>
      <c r="M3599" s="20"/>
    </row>
    <row r="3600" spans="1:13">
      <c r="A3600" s="33" t="s">
        <v>59</v>
      </c>
      <c r="B3600" s="7"/>
      <c r="C3600" s="1"/>
      <c r="D3600" s="1"/>
      <c r="E3600" s="1"/>
      <c r="F3600" s="1"/>
      <c r="G3600" s="1"/>
      <c r="H3600" s="14"/>
      <c r="I3600" s="75" t="s">
        <v>60</v>
      </c>
      <c r="J3600" s="76"/>
      <c r="K3600" s="77">
        <v>0.04</v>
      </c>
      <c r="L3600" s="78"/>
      <c r="M3600" s="20">
        <f>K3600*12*I3573</f>
        <v>453.93599999999998</v>
      </c>
    </row>
    <row r="3601" spans="1:13">
      <c r="A3601" s="33" t="s">
        <v>61</v>
      </c>
      <c r="B3601" s="7"/>
      <c r="C3601" s="1"/>
      <c r="D3601" s="1"/>
      <c r="E3601" s="1"/>
      <c r="F3601" s="1"/>
      <c r="G3601" s="1"/>
      <c r="H3601" s="14"/>
      <c r="I3601" s="36"/>
      <c r="J3601" s="27"/>
      <c r="K3601" s="34"/>
      <c r="L3601" s="55"/>
      <c r="M3601" s="20"/>
    </row>
    <row r="3602" spans="1:13">
      <c r="A3602" s="33" t="s">
        <v>62</v>
      </c>
      <c r="B3602" s="7"/>
      <c r="C3602" s="1"/>
      <c r="D3602" s="1"/>
      <c r="E3602" s="1"/>
      <c r="F3602" s="1"/>
      <c r="G3602" s="1"/>
      <c r="H3602" s="14"/>
      <c r="I3602" s="75" t="s">
        <v>63</v>
      </c>
      <c r="J3602" s="76"/>
      <c r="K3602" s="77">
        <v>0.03</v>
      </c>
      <c r="L3602" s="78"/>
      <c r="M3602" s="20">
        <f>K3602*12*I3573</f>
        <v>340.452</v>
      </c>
    </row>
    <row r="3603" spans="1:13">
      <c r="A3603" s="42" t="s">
        <v>64</v>
      </c>
      <c r="B3603" s="7"/>
      <c r="C3603" s="1"/>
      <c r="D3603" s="1"/>
      <c r="E3603" s="1"/>
      <c r="F3603" s="1"/>
      <c r="G3603" s="1"/>
      <c r="H3603" s="14"/>
      <c r="I3603" s="75" t="s">
        <v>63</v>
      </c>
      <c r="J3603" s="76"/>
      <c r="K3603" s="79">
        <v>0.03</v>
      </c>
      <c r="L3603" s="80"/>
      <c r="M3603" s="22">
        <f>K3603*12*I3573</f>
        <v>340.452</v>
      </c>
    </row>
    <row r="3604" spans="1:13" ht="15.75">
      <c r="A3604" s="65" t="s">
        <v>0</v>
      </c>
      <c r="B3604" s="66"/>
      <c r="C3604" s="66"/>
      <c r="D3604" s="66"/>
      <c r="E3604" s="66"/>
      <c r="F3604" s="66"/>
      <c r="G3604" s="66"/>
      <c r="H3604" s="67"/>
      <c r="I3604" s="11" t="s">
        <v>65</v>
      </c>
      <c r="J3604" s="23"/>
      <c r="K3604" s="81">
        <v>0.15</v>
      </c>
      <c r="L3604" s="82"/>
      <c r="M3604" s="49">
        <f>K3604*12*I3573</f>
        <v>1702.26</v>
      </c>
    </row>
    <row r="3605" spans="1:13" ht="15.75">
      <c r="A3605" s="83" t="s">
        <v>85</v>
      </c>
      <c r="B3605" s="84"/>
      <c r="C3605" s="84"/>
      <c r="D3605" s="84"/>
      <c r="E3605" s="84"/>
      <c r="F3605" s="84"/>
      <c r="G3605" s="84"/>
      <c r="H3605" s="85"/>
      <c r="J3605" s="14"/>
      <c r="K3605" s="86"/>
      <c r="L3605" s="87"/>
      <c r="M3605" s="20"/>
    </row>
    <row r="3606" spans="1:13">
      <c r="A3606" s="13" t="s">
        <v>67</v>
      </c>
      <c r="D3606" s="5"/>
      <c r="H3606" s="14"/>
      <c r="J3606" s="14"/>
      <c r="K3606" s="37"/>
      <c r="L3606" s="38"/>
      <c r="M3606" s="20"/>
    </row>
    <row r="3607" spans="1:13">
      <c r="A3607" s="13" t="s">
        <v>68</v>
      </c>
      <c r="D3607" s="5"/>
      <c r="H3607" s="14"/>
      <c r="J3607" s="14"/>
      <c r="K3607" s="37"/>
      <c r="L3607" s="38"/>
      <c r="M3607" s="20"/>
    </row>
    <row r="3608" spans="1:13">
      <c r="A3608" s="13" t="s">
        <v>69</v>
      </c>
      <c r="D3608" s="5"/>
      <c r="H3608" s="14"/>
      <c r="J3608" s="14"/>
      <c r="K3608" s="37"/>
      <c r="L3608" s="38"/>
      <c r="M3608" s="20"/>
    </row>
    <row r="3609" spans="1:13">
      <c r="A3609" s="13" t="s">
        <v>70</v>
      </c>
      <c r="D3609" s="5"/>
      <c r="F3609" s="3"/>
      <c r="H3609" s="14"/>
      <c r="J3609" s="14"/>
      <c r="K3609" s="37"/>
      <c r="L3609" s="38"/>
      <c r="M3609" s="20"/>
    </row>
    <row r="3610" spans="1:13">
      <c r="A3610" s="13" t="s">
        <v>71</v>
      </c>
      <c r="H3610" s="14"/>
      <c r="J3610" s="14"/>
      <c r="K3610" s="88">
        <v>2.58</v>
      </c>
      <c r="L3610" s="89"/>
      <c r="M3610" s="47">
        <f>K3610*12*I3573</f>
        <v>29278.872000000003</v>
      </c>
    </row>
    <row r="3611" spans="1:13">
      <c r="A3611" s="13" t="s">
        <v>72</v>
      </c>
      <c r="H3611" s="14"/>
      <c r="J3611" s="14"/>
      <c r="L3611" s="14"/>
      <c r="M3611" s="20"/>
    </row>
    <row r="3612" spans="1:13">
      <c r="A3612" s="13" t="s">
        <v>73</v>
      </c>
      <c r="H3612" s="14"/>
      <c r="J3612" s="14"/>
      <c r="L3612" s="14"/>
      <c r="M3612" s="20"/>
    </row>
    <row r="3613" spans="1:13">
      <c r="A3613" s="15" t="s">
        <v>74</v>
      </c>
      <c r="B3613" s="9"/>
      <c r="C3613" s="9"/>
      <c r="D3613" s="9"/>
      <c r="E3613" s="9"/>
      <c r="F3613" s="9"/>
      <c r="G3613" s="9"/>
      <c r="H3613" s="16"/>
      <c r="I3613" s="9"/>
      <c r="J3613" s="16"/>
      <c r="K3613" s="9"/>
      <c r="L3613" s="16"/>
      <c r="M3613" s="22"/>
    </row>
    <row r="3614" spans="1:13">
      <c r="A3614" s="70" t="s">
        <v>66</v>
      </c>
      <c r="B3614" s="71"/>
      <c r="C3614" s="71"/>
      <c r="D3614" s="71"/>
      <c r="E3614" s="71"/>
      <c r="F3614" s="71"/>
      <c r="G3614" s="71"/>
      <c r="H3614" s="72"/>
      <c r="J3614" s="25"/>
      <c r="K3614" s="68">
        <f>K3579+K3586+K3592+K3595+K3604+K3596+K3610+K3589</f>
        <v>14.47</v>
      </c>
      <c r="L3614" s="69"/>
      <c r="M3614" s="22">
        <f>M3573+M3589+M3592+M3595+M3596+M3604+M3610</f>
        <v>164211.348</v>
      </c>
    </row>
    <row r="3615" spans="1:13">
      <c r="A3615" s="70" t="s">
        <v>4</v>
      </c>
      <c r="B3615" s="71"/>
      <c r="C3615" s="71"/>
      <c r="D3615" s="71"/>
      <c r="E3615" s="71"/>
      <c r="F3615" s="71"/>
      <c r="G3615" s="71"/>
      <c r="H3615" s="72"/>
      <c r="I3615" s="11"/>
      <c r="J3615" s="24"/>
      <c r="K3615" s="90">
        <v>4.47</v>
      </c>
      <c r="L3615" s="91"/>
      <c r="M3615" s="22">
        <f>K3615*12*I3573</f>
        <v>50727.348000000005</v>
      </c>
    </row>
    <row r="3616" spans="1:13" ht="15.75">
      <c r="A3616" s="65" t="s">
        <v>77</v>
      </c>
      <c r="B3616" s="66"/>
      <c r="C3616" s="66"/>
      <c r="D3616" s="66"/>
      <c r="E3616" s="66"/>
      <c r="F3616" s="66"/>
      <c r="G3616" s="66"/>
      <c r="H3616" s="67"/>
      <c r="I3616" s="11"/>
      <c r="J3616" s="23"/>
      <c r="K3616" s="68">
        <v>3.15</v>
      </c>
      <c r="L3616" s="69"/>
      <c r="M3616" s="22">
        <f>K3616*12*I3573</f>
        <v>35747.46</v>
      </c>
    </row>
    <row r="3617" spans="1:13" ht="15.75">
      <c r="A3617" s="65" t="s">
        <v>78</v>
      </c>
      <c r="B3617" s="66"/>
      <c r="C3617" s="66"/>
      <c r="D3617" s="66"/>
      <c r="E3617" s="66"/>
      <c r="F3617" s="66"/>
      <c r="G3617" s="66"/>
      <c r="H3617" s="67"/>
      <c r="I3617" s="11"/>
      <c r="J3617" s="23"/>
      <c r="K3617" s="68">
        <v>0.99</v>
      </c>
      <c r="L3617" s="69"/>
      <c r="M3617" s="22">
        <f>K3617*12*I3573</f>
        <v>11234.915999999999</v>
      </c>
    </row>
    <row r="3618" spans="1:13">
      <c r="A3618" s="70" t="s">
        <v>2</v>
      </c>
      <c r="B3618" s="71"/>
      <c r="C3618" s="71"/>
      <c r="D3618" s="71"/>
      <c r="E3618" s="71"/>
      <c r="F3618" s="71"/>
      <c r="G3618" s="71"/>
      <c r="H3618" s="72"/>
      <c r="I3618" s="11"/>
      <c r="J3618" s="23"/>
      <c r="K3618" s="73">
        <v>1.29</v>
      </c>
      <c r="L3618" s="74"/>
      <c r="M3618" s="22">
        <f>K3618*12*I3573</f>
        <v>14639.436000000002</v>
      </c>
    </row>
    <row r="3619" spans="1:13">
      <c r="A3619" s="70" t="s">
        <v>75</v>
      </c>
      <c r="B3619" s="71"/>
      <c r="C3619" s="71"/>
      <c r="D3619" s="71"/>
      <c r="E3619" s="71"/>
      <c r="F3619" s="71"/>
      <c r="G3619" s="71"/>
      <c r="H3619" s="72"/>
      <c r="I3619" s="11"/>
      <c r="J3619" s="24"/>
      <c r="K3619" s="68">
        <f>K3614+K3616+K3617+K3618+K3615</f>
        <v>24.369999999999997</v>
      </c>
      <c r="L3619" s="69"/>
      <c r="M3619" s="22">
        <f>M3614+M3615+M3616+M3617+M3618</f>
        <v>276560.50799999997</v>
      </c>
    </row>
    <row r="3622" spans="1:13">
      <c r="A3622" s="101" t="s">
        <v>7</v>
      </c>
      <c r="B3622" s="101"/>
      <c r="C3622" s="101"/>
      <c r="D3622" s="101"/>
      <c r="E3622" s="101"/>
      <c r="F3622" s="101"/>
      <c r="G3622" s="101"/>
      <c r="H3622" s="101"/>
      <c r="I3622" s="101"/>
      <c r="J3622" s="101"/>
      <c r="K3622" s="101"/>
      <c r="L3622" s="101"/>
    </row>
    <row r="3623" spans="1:13">
      <c r="A3623" s="102" t="s">
        <v>76</v>
      </c>
      <c r="B3623" s="102"/>
      <c r="C3623" s="102"/>
      <c r="D3623" s="102"/>
      <c r="E3623" s="102"/>
      <c r="F3623" s="102"/>
      <c r="G3623" s="102"/>
      <c r="H3623" s="102"/>
      <c r="I3623" s="102"/>
      <c r="J3623" s="102"/>
      <c r="K3623" s="102"/>
      <c r="L3623" s="102"/>
      <c r="M3623" s="102"/>
    </row>
    <row r="3624" spans="1:13">
      <c r="A3624" s="103" t="s">
        <v>145</v>
      </c>
      <c r="B3624" s="103"/>
      <c r="C3624" s="103"/>
      <c r="D3624" s="103"/>
      <c r="E3624" s="103"/>
      <c r="F3624" s="103"/>
      <c r="G3624" s="103"/>
      <c r="H3624" s="103"/>
      <c r="I3624" s="103"/>
      <c r="J3624" s="103"/>
      <c r="K3624" s="103"/>
      <c r="L3624" s="103"/>
      <c r="M3624" s="103"/>
    </row>
    <row r="3625" spans="1:13">
      <c r="A3625" s="17"/>
      <c r="B3625" s="19"/>
      <c r="C3625" s="19" t="s">
        <v>8</v>
      </c>
      <c r="D3625" s="19"/>
      <c r="E3625" s="19"/>
      <c r="F3625" s="19"/>
      <c r="G3625" s="19"/>
      <c r="H3625" s="18"/>
      <c r="I3625" s="19" t="s">
        <v>9</v>
      </c>
      <c r="J3625" s="18"/>
      <c r="K3625" s="39" t="s">
        <v>10</v>
      </c>
      <c r="L3625" s="40"/>
      <c r="M3625" s="21"/>
    </row>
    <row r="3626" spans="1:13">
      <c r="A3626" s="13"/>
      <c r="B3626" s="2"/>
      <c r="C3626" s="2"/>
      <c r="D3626" s="2"/>
      <c r="E3626" s="2"/>
      <c r="F3626" s="2"/>
      <c r="G3626" s="2"/>
      <c r="H3626" s="14"/>
      <c r="I3626" s="2"/>
      <c r="J3626" s="14"/>
      <c r="K3626" s="26" t="s">
        <v>11</v>
      </c>
      <c r="L3626" s="27"/>
      <c r="M3626" s="45" t="s">
        <v>1</v>
      </c>
    </row>
    <row r="3627" spans="1:13">
      <c r="A3627" s="15"/>
      <c r="B3627" s="9"/>
      <c r="C3627" s="9"/>
      <c r="D3627" s="9"/>
      <c r="E3627" s="9"/>
      <c r="F3627" s="9"/>
      <c r="G3627" s="9"/>
      <c r="H3627" s="16"/>
      <c r="I3627" s="104" t="s">
        <v>87</v>
      </c>
      <c r="J3627" s="105"/>
      <c r="K3627" s="9" t="s">
        <v>12</v>
      </c>
      <c r="L3627" s="16"/>
      <c r="M3627" s="46" t="s">
        <v>86</v>
      </c>
    </row>
    <row r="3628" spans="1:13">
      <c r="A3628" s="70" t="s">
        <v>80</v>
      </c>
      <c r="B3628" s="71"/>
      <c r="C3628" s="71"/>
      <c r="D3628" s="71"/>
      <c r="E3628" s="71"/>
      <c r="F3628" s="71"/>
      <c r="G3628" s="71"/>
      <c r="H3628" s="72"/>
      <c r="I3628" s="106">
        <v>159.1</v>
      </c>
      <c r="J3628" s="107"/>
      <c r="K3628" s="108">
        <f>K3634+K3641</f>
        <v>7.5</v>
      </c>
      <c r="L3628" s="109"/>
      <c r="M3628" s="22">
        <f>M3634+M3641</f>
        <v>14319</v>
      </c>
    </row>
    <row r="3629" spans="1:13">
      <c r="A3629" s="28" t="s">
        <v>13</v>
      </c>
      <c r="F3629" s="2"/>
      <c r="H3629" s="14"/>
      <c r="J3629" s="14"/>
      <c r="L3629" s="14"/>
      <c r="M3629" s="20"/>
    </row>
    <row r="3630" spans="1:13">
      <c r="A3630" s="28" t="s">
        <v>14</v>
      </c>
      <c r="F3630" s="2"/>
      <c r="H3630" s="14"/>
      <c r="J3630" s="14"/>
      <c r="L3630" s="14"/>
      <c r="M3630" s="20"/>
    </row>
    <row r="3631" spans="1:13">
      <c r="A3631" s="29" t="s">
        <v>15</v>
      </c>
      <c r="B3631" s="4"/>
      <c r="C3631" s="4"/>
      <c r="D3631" s="4"/>
      <c r="E3631" s="4"/>
      <c r="F3631" s="6"/>
      <c r="G3631" s="4"/>
      <c r="H3631" s="30"/>
      <c r="J3631" s="14"/>
      <c r="L3631" s="14"/>
      <c r="M3631" s="20"/>
    </row>
    <row r="3632" spans="1:13">
      <c r="A3632" s="29" t="s">
        <v>16</v>
      </c>
      <c r="B3632" s="4"/>
      <c r="C3632" s="4"/>
      <c r="D3632" s="4"/>
      <c r="E3632" s="4"/>
      <c r="F3632" s="6"/>
      <c r="G3632" s="4"/>
      <c r="H3632" s="30"/>
      <c r="J3632" s="14"/>
      <c r="L3632" s="14"/>
      <c r="M3632" s="20"/>
    </row>
    <row r="3633" spans="1:13">
      <c r="A3633" s="29" t="s">
        <v>17</v>
      </c>
      <c r="B3633" s="4"/>
      <c r="C3633" s="4"/>
      <c r="D3633" s="4"/>
      <c r="E3633" s="4"/>
      <c r="F3633" s="6"/>
      <c r="G3633" s="4"/>
      <c r="H3633" s="30"/>
      <c r="J3633" s="14"/>
      <c r="L3633" s="14"/>
      <c r="M3633" s="20"/>
    </row>
    <row r="3634" spans="1:13">
      <c r="A3634" s="29" t="s">
        <v>18</v>
      </c>
      <c r="B3634" s="4"/>
      <c r="C3634" s="4"/>
      <c r="D3634" s="4"/>
      <c r="E3634" s="4"/>
      <c r="F3634" s="6"/>
      <c r="G3634" s="4"/>
      <c r="H3634" s="30"/>
      <c r="J3634" s="14"/>
      <c r="K3634" s="95">
        <v>4.12</v>
      </c>
      <c r="L3634" s="96"/>
      <c r="M3634" s="20">
        <f>K3634*I3628*12</f>
        <v>7865.9039999999995</v>
      </c>
    </row>
    <row r="3635" spans="1:13">
      <c r="A3635" s="29" t="s">
        <v>19</v>
      </c>
      <c r="B3635" s="4"/>
      <c r="C3635" s="4"/>
      <c r="D3635" s="4"/>
      <c r="E3635" s="4"/>
      <c r="F3635" s="6"/>
      <c r="G3635" s="4"/>
      <c r="H3635" s="30"/>
      <c r="J3635" s="14"/>
      <c r="L3635" s="14"/>
      <c r="M3635" s="20"/>
    </row>
    <row r="3636" spans="1:13">
      <c r="A3636" s="29" t="s">
        <v>20</v>
      </c>
      <c r="B3636" s="4"/>
      <c r="C3636" s="4"/>
      <c r="D3636" s="4"/>
      <c r="E3636" s="4"/>
      <c r="F3636" s="6"/>
      <c r="G3636" s="4"/>
      <c r="H3636" s="30"/>
      <c r="J3636" s="14"/>
      <c r="L3636" s="14"/>
      <c r="M3636" s="20"/>
    </row>
    <row r="3637" spans="1:13">
      <c r="A3637" s="29" t="s">
        <v>21</v>
      </c>
      <c r="B3637" s="4"/>
      <c r="C3637" s="4"/>
      <c r="D3637" s="4"/>
      <c r="E3637" s="4"/>
      <c r="F3637" s="6"/>
      <c r="G3637" s="4"/>
      <c r="H3637" s="30"/>
      <c r="J3637" s="14"/>
      <c r="L3637" s="14"/>
      <c r="M3637" s="20"/>
    </row>
    <row r="3638" spans="1:13">
      <c r="A3638" s="28" t="s">
        <v>22</v>
      </c>
      <c r="B3638" s="4"/>
      <c r="C3638" s="4"/>
      <c r="D3638" s="4"/>
      <c r="E3638" s="4"/>
      <c r="F3638" s="6"/>
      <c r="G3638" s="4"/>
      <c r="H3638" s="30"/>
      <c r="J3638" s="14"/>
      <c r="L3638" s="14"/>
      <c r="M3638" s="20"/>
    </row>
    <row r="3639" spans="1:13">
      <c r="A3639" s="29" t="s">
        <v>23</v>
      </c>
      <c r="B3639" s="4"/>
      <c r="C3639" s="4"/>
      <c r="D3639" s="4"/>
      <c r="E3639" s="4"/>
      <c r="F3639" s="6"/>
      <c r="G3639" s="4"/>
      <c r="H3639" s="30"/>
      <c r="J3639" s="14"/>
      <c r="L3639" s="14"/>
      <c r="M3639" s="20"/>
    </row>
    <row r="3640" spans="1:13">
      <c r="A3640" s="29" t="s">
        <v>24</v>
      </c>
      <c r="B3640" s="4"/>
      <c r="C3640" s="4"/>
      <c r="D3640" s="4"/>
      <c r="E3640" s="4"/>
      <c r="F3640" s="6"/>
      <c r="G3640" s="4"/>
      <c r="H3640" s="30"/>
      <c r="J3640" s="14"/>
      <c r="L3640" s="14"/>
      <c r="M3640" s="20"/>
    </row>
    <row r="3641" spans="1:13">
      <c r="A3641" s="29" t="s">
        <v>25</v>
      </c>
      <c r="B3641" s="4"/>
      <c r="C3641" s="4"/>
      <c r="D3641" s="4"/>
      <c r="E3641" s="4"/>
      <c r="F3641" s="6"/>
      <c r="G3641" s="4"/>
      <c r="H3641" s="30"/>
      <c r="J3641" s="14"/>
      <c r="K3641" s="95">
        <v>3.38</v>
      </c>
      <c r="L3641" s="96"/>
      <c r="M3641" s="20">
        <f>K3641*I3628*12</f>
        <v>6453.0959999999995</v>
      </c>
    </row>
    <row r="3642" spans="1:13">
      <c r="A3642" s="29" t="s">
        <v>26</v>
      </c>
      <c r="B3642" s="4"/>
      <c r="C3642" s="4"/>
      <c r="D3642" s="4"/>
      <c r="E3642" s="4"/>
      <c r="F3642" s="6"/>
      <c r="G3642" s="4"/>
      <c r="H3642" s="30"/>
      <c r="J3642" s="14"/>
      <c r="L3642" s="14"/>
      <c r="M3642" s="20"/>
    </row>
    <row r="3643" spans="1:13">
      <c r="A3643" s="31" t="s">
        <v>27</v>
      </c>
      <c r="B3643" s="10"/>
      <c r="C3643" s="10"/>
      <c r="D3643" s="10"/>
      <c r="E3643" s="10"/>
      <c r="F3643" s="10"/>
      <c r="G3643" s="10"/>
      <c r="H3643" s="32"/>
      <c r="I3643" s="9"/>
      <c r="J3643" s="16"/>
      <c r="K3643" s="9"/>
      <c r="L3643" s="16"/>
      <c r="M3643" s="22"/>
    </row>
    <row r="3644" spans="1:13" ht="15.75">
      <c r="A3644" s="65" t="s">
        <v>81</v>
      </c>
      <c r="B3644" s="66"/>
      <c r="C3644" s="66"/>
      <c r="D3644" s="66"/>
      <c r="E3644" s="66"/>
      <c r="F3644" s="66"/>
      <c r="G3644" s="66"/>
      <c r="H3644" s="67"/>
      <c r="I3644" s="11"/>
      <c r="J3644" s="23"/>
      <c r="K3644" s="63">
        <v>2.2400000000000002</v>
      </c>
      <c r="L3644" s="64"/>
      <c r="M3644" s="12">
        <f>K3644*12*I3628</f>
        <v>4276.6080000000002</v>
      </c>
    </row>
    <row r="3645" spans="1:13">
      <c r="A3645" s="110" t="s">
        <v>82</v>
      </c>
      <c r="B3645" s="111"/>
      <c r="C3645" s="111"/>
      <c r="D3645" s="111"/>
      <c r="E3645" s="111"/>
      <c r="F3645" s="111"/>
      <c r="G3645" s="111"/>
      <c r="H3645" s="112"/>
      <c r="I3645" s="2" t="s">
        <v>28</v>
      </c>
      <c r="J3645" s="14"/>
      <c r="K3645" s="2"/>
      <c r="L3645" s="14"/>
      <c r="M3645" s="20"/>
    </row>
    <row r="3646" spans="1:13">
      <c r="A3646" s="13"/>
      <c r="B3646" s="2"/>
      <c r="C3646" s="2"/>
      <c r="D3646" s="2"/>
      <c r="E3646" s="2"/>
      <c r="F3646" s="2"/>
      <c r="G3646" s="2"/>
      <c r="H3646" s="14"/>
      <c r="I3646" s="2" t="s">
        <v>29</v>
      </c>
      <c r="J3646" s="14"/>
      <c r="K3646" s="2"/>
      <c r="L3646" s="14"/>
      <c r="M3646" s="20"/>
    </row>
    <row r="3647" spans="1:13">
      <c r="A3647" s="13"/>
      <c r="B3647" s="2"/>
      <c r="C3647" s="2"/>
      <c r="D3647" s="2"/>
      <c r="E3647" s="2"/>
      <c r="F3647" s="2"/>
      <c r="G3647" s="2"/>
      <c r="H3647" s="14"/>
      <c r="I3647" s="2" t="s">
        <v>30</v>
      </c>
      <c r="J3647" s="14"/>
      <c r="K3647" s="88">
        <v>1.1200000000000001</v>
      </c>
      <c r="L3647" s="89"/>
      <c r="M3647" s="20">
        <f>K3647*12*I3628</f>
        <v>2138.3040000000001</v>
      </c>
    </row>
    <row r="3648" spans="1:13">
      <c r="A3648" s="13"/>
      <c r="B3648" s="2"/>
      <c r="C3648" s="2"/>
      <c r="D3648" s="2"/>
      <c r="E3648" s="2"/>
      <c r="F3648" s="2"/>
      <c r="G3648" s="2"/>
      <c r="H3648" s="14"/>
      <c r="I3648" s="2" t="s">
        <v>31</v>
      </c>
      <c r="J3648" s="14"/>
      <c r="K3648" s="2"/>
      <c r="L3648" s="14"/>
      <c r="M3648" s="20"/>
    </row>
    <row r="3649" spans="1:13">
      <c r="A3649" s="15"/>
      <c r="B3649" s="9"/>
      <c r="C3649" s="9"/>
      <c r="D3649" s="9"/>
      <c r="E3649" s="9"/>
      <c r="F3649" s="9"/>
      <c r="G3649" s="9"/>
      <c r="H3649" s="16"/>
      <c r="I3649" s="9" t="s">
        <v>32</v>
      </c>
      <c r="J3649" s="16"/>
      <c r="K3649" s="9"/>
      <c r="L3649" s="16"/>
      <c r="M3649" s="22"/>
    </row>
    <row r="3650" spans="1:13" ht="15.75">
      <c r="A3650" s="65" t="s">
        <v>84</v>
      </c>
      <c r="B3650" s="66"/>
      <c r="C3650" s="66"/>
      <c r="D3650" s="66"/>
      <c r="E3650" s="66"/>
      <c r="F3650" s="66"/>
      <c r="G3650" s="66"/>
      <c r="H3650" s="67"/>
      <c r="I3650" s="11"/>
      <c r="J3650" s="23"/>
      <c r="K3650" s="68">
        <f>K3651+K3652+K3654+K3656+K3657</f>
        <v>0.53</v>
      </c>
      <c r="L3650" s="69"/>
      <c r="M3650" s="49">
        <f>M3651+M3652+M3654+M3656+M3657</f>
        <v>1011.8759999999997</v>
      </c>
    </row>
    <row r="3651" spans="1:13">
      <c r="A3651" s="33" t="s">
        <v>54</v>
      </c>
      <c r="B3651" s="7"/>
      <c r="C3651" s="1"/>
      <c r="D3651" s="1"/>
      <c r="E3651" s="1"/>
      <c r="F3651" s="1"/>
      <c r="G3651" s="1"/>
      <c r="H3651" s="14"/>
      <c r="I3651" s="75" t="s">
        <v>55</v>
      </c>
      <c r="J3651" s="76"/>
      <c r="K3651" s="99">
        <v>0.37</v>
      </c>
      <c r="L3651" s="100"/>
      <c r="M3651" s="20">
        <f>K3651*12*I3628</f>
        <v>706.40399999999988</v>
      </c>
    </row>
    <row r="3652" spans="1:13">
      <c r="A3652" s="33" t="s">
        <v>56</v>
      </c>
      <c r="B3652" s="7"/>
      <c r="C3652" s="1"/>
      <c r="D3652" s="1"/>
      <c r="E3652" s="1"/>
      <c r="F3652" s="1"/>
      <c r="G3652" s="1"/>
      <c r="H3652" s="14"/>
      <c r="I3652" s="75" t="s">
        <v>57</v>
      </c>
      <c r="J3652" s="76"/>
      <c r="K3652" s="77">
        <v>0.06</v>
      </c>
      <c r="L3652" s="78"/>
      <c r="M3652" s="20">
        <f>K3652*12*I3628</f>
        <v>114.55199999999999</v>
      </c>
    </row>
    <row r="3653" spans="1:13">
      <c r="A3653" s="33" t="s">
        <v>58</v>
      </c>
      <c r="B3653" s="7"/>
      <c r="C3653" s="1"/>
      <c r="D3653" s="1"/>
      <c r="E3653" s="1"/>
      <c r="F3653" s="1"/>
      <c r="G3653" s="1"/>
      <c r="H3653" s="14"/>
      <c r="I3653" s="36"/>
      <c r="J3653" s="27"/>
      <c r="K3653" s="34"/>
      <c r="L3653" s="55"/>
      <c r="M3653" s="20"/>
    </row>
    <row r="3654" spans="1:13">
      <c r="A3654" s="33" t="s">
        <v>59</v>
      </c>
      <c r="B3654" s="7"/>
      <c r="C3654" s="1"/>
      <c r="D3654" s="1"/>
      <c r="E3654" s="1"/>
      <c r="F3654" s="1"/>
      <c r="G3654" s="1"/>
      <c r="H3654" s="14"/>
      <c r="I3654" s="75" t="s">
        <v>60</v>
      </c>
      <c r="J3654" s="76"/>
      <c r="K3654" s="77">
        <v>0.04</v>
      </c>
      <c r="L3654" s="78"/>
      <c r="M3654" s="20">
        <f>K3654*12*I3628</f>
        <v>76.367999999999995</v>
      </c>
    </row>
    <row r="3655" spans="1:13">
      <c r="A3655" s="33" t="s">
        <v>61</v>
      </c>
      <c r="B3655" s="7"/>
      <c r="C3655" s="1"/>
      <c r="D3655" s="1"/>
      <c r="E3655" s="1"/>
      <c r="F3655" s="1"/>
      <c r="G3655" s="1"/>
      <c r="H3655" s="14"/>
      <c r="I3655" s="36"/>
      <c r="J3655" s="27"/>
      <c r="K3655" s="34"/>
      <c r="L3655" s="55"/>
      <c r="M3655" s="20"/>
    </row>
    <row r="3656" spans="1:13">
      <c r="A3656" s="33" t="s">
        <v>62</v>
      </c>
      <c r="B3656" s="7"/>
      <c r="C3656" s="1"/>
      <c r="D3656" s="1"/>
      <c r="E3656" s="1"/>
      <c r="F3656" s="1"/>
      <c r="G3656" s="1"/>
      <c r="H3656" s="14"/>
      <c r="I3656" s="75" t="s">
        <v>63</v>
      </c>
      <c r="J3656" s="76"/>
      <c r="K3656" s="77">
        <v>0.03</v>
      </c>
      <c r="L3656" s="78"/>
      <c r="M3656" s="20">
        <f>K3656*12*I3628</f>
        <v>57.275999999999996</v>
      </c>
    </row>
    <row r="3657" spans="1:13">
      <c r="A3657" s="42" t="s">
        <v>64</v>
      </c>
      <c r="B3657" s="7"/>
      <c r="C3657" s="1"/>
      <c r="D3657" s="1"/>
      <c r="E3657" s="1"/>
      <c r="F3657" s="1"/>
      <c r="G3657" s="1"/>
      <c r="H3657" s="14"/>
      <c r="I3657" s="75" t="s">
        <v>63</v>
      </c>
      <c r="J3657" s="76"/>
      <c r="K3657" s="79">
        <v>0.03</v>
      </c>
      <c r="L3657" s="80"/>
      <c r="M3657" s="22">
        <f>K3657*12*I3628</f>
        <v>57.275999999999996</v>
      </c>
    </row>
    <row r="3658" spans="1:13" ht="15.75">
      <c r="A3658" s="65" t="s">
        <v>0</v>
      </c>
      <c r="B3658" s="66"/>
      <c r="C3658" s="66"/>
      <c r="D3658" s="66"/>
      <c r="E3658" s="66"/>
      <c r="F3658" s="66"/>
      <c r="G3658" s="66"/>
      <c r="H3658" s="67"/>
      <c r="I3658" s="11" t="s">
        <v>65</v>
      </c>
      <c r="J3658" s="23"/>
      <c r="K3658" s="81">
        <v>0.15</v>
      </c>
      <c r="L3658" s="82"/>
      <c r="M3658" s="49">
        <f>K3658*12*I3628</f>
        <v>286.37999999999994</v>
      </c>
    </row>
    <row r="3659" spans="1:13" ht="15.75">
      <c r="A3659" s="83" t="s">
        <v>85</v>
      </c>
      <c r="B3659" s="84"/>
      <c r="C3659" s="84"/>
      <c r="D3659" s="84"/>
      <c r="E3659" s="84"/>
      <c r="F3659" s="84"/>
      <c r="G3659" s="84"/>
      <c r="H3659" s="85"/>
      <c r="J3659" s="14"/>
      <c r="K3659" s="86"/>
      <c r="L3659" s="87"/>
      <c r="M3659" s="20"/>
    </row>
    <row r="3660" spans="1:13">
      <c r="A3660" s="13" t="s">
        <v>67</v>
      </c>
      <c r="D3660" s="5"/>
      <c r="H3660" s="14"/>
      <c r="J3660" s="14"/>
      <c r="K3660" s="37"/>
      <c r="L3660" s="38"/>
      <c r="M3660" s="20"/>
    </row>
    <row r="3661" spans="1:13">
      <c r="A3661" s="13" t="s">
        <v>68</v>
      </c>
      <c r="D3661" s="5"/>
      <c r="H3661" s="14"/>
      <c r="J3661" s="14"/>
      <c r="K3661" s="37"/>
      <c r="L3661" s="38"/>
      <c r="M3661" s="20"/>
    </row>
    <row r="3662" spans="1:13">
      <c r="A3662" s="13" t="s">
        <v>69</v>
      </c>
      <c r="D3662" s="5"/>
      <c r="H3662" s="14"/>
      <c r="J3662" s="14"/>
      <c r="K3662" s="37"/>
      <c r="L3662" s="38"/>
      <c r="M3662" s="20"/>
    </row>
    <row r="3663" spans="1:13">
      <c r="A3663" s="13" t="s">
        <v>70</v>
      </c>
      <c r="D3663" s="5"/>
      <c r="F3663" s="3"/>
      <c r="H3663" s="14"/>
      <c r="J3663" s="14"/>
      <c r="K3663" s="37"/>
      <c r="L3663" s="38"/>
      <c r="M3663" s="20"/>
    </row>
    <row r="3664" spans="1:13">
      <c r="A3664" s="13" t="s">
        <v>71</v>
      </c>
      <c r="H3664" s="14"/>
      <c r="J3664" s="14"/>
      <c r="K3664" s="88">
        <v>2.11</v>
      </c>
      <c r="L3664" s="89"/>
      <c r="M3664" s="47">
        <f>K3664*12*I3628</f>
        <v>4028.4119999999998</v>
      </c>
    </row>
    <row r="3665" spans="1:13">
      <c r="A3665" s="13" t="s">
        <v>72</v>
      </c>
      <c r="H3665" s="14"/>
      <c r="J3665" s="14"/>
      <c r="L3665" s="14"/>
      <c r="M3665" s="20"/>
    </row>
    <row r="3666" spans="1:13">
      <c r="A3666" s="13" t="s">
        <v>73</v>
      </c>
      <c r="H3666" s="14"/>
      <c r="J3666" s="14"/>
      <c r="L3666" s="14"/>
      <c r="M3666" s="20"/>
    </row>
    <row r="3667" spans="1:13">
      <c r="A3667" s="15" t="s">
        <v>74</v>
      </c>
      <c r="B3667" s="9"/>
      <c r="C3667" s="9"/>
      <c r="D3667" s="9"/>
      <c r="E3667" s="9"/>
      <c r="F3667" s="9"/>
      <c r="G3667" s="9"/>
      <c r="H3667" s="16"/>
      <c r="I3667" s="9"/>
      <c r="J3667" s="16"/>
      <c r="K3667" s="9"/>
      <c r="L3667" s="16"/>
      <c r="M3667" s="22"/>
    </row>
    <row r="3668" spans="1:13">
      <c r="A3668" s="70" t="s">
        <v>66</v>
      </c>
      <c r="B3668" s="71"/>
      <c r="C3668" s="71"/>
      <c r="D3668" s="71"/>
      <c r="E3668" s="71"/>
      <c r="F3668" s="71"/>
      <c r="G3668" s="71"/>
      <c r="H3668" s="72"/>
      <c r="J3668" s="25"/>
      <c r="K3668" s="68">
        <f>K3634+K3641+K3647+K3658+K3650+K3664+K3644</f>
        <v>13.65</v>
      </c>
      <c r="L3668" s="69"/>
      <c r="M3668" s="22">
        <f>M3628+M3644+M3647+M3650+M3658+M3664</f>
        <v>26060.58</v>
      </c>
    </row>
    <row r="3669" spans="1:13">
      <c r="A3669" s="70" t="s">
        <v>4</v>
      </c>
      <c r="B3669" s="71"/>
      <c r="C3669" s="71"/>
      <c r="D3669" s="71"/>
      <c r="E3669" s="71"/>
      <c r="F3669" s="71"/>
      <c r="G3669" s="71"/>
      <c r="H3669" s="72"/>
      <c r="I3669" s="11"/>
      <c r="J3669" s="24"/>
      <c r="K3669" s="90">
        <v>17.32</v>
      </c>
      <c r="L3669" s="91"/>
      <c r="M3669" s="22">
        <f>K3669*12*I3628</f>
        <v>33067.343999999997</v>
      </c>
    </row>
    <row r="3670" spans="1:13">
      <c r="A3670" s="70" t="s">
        <v>75</v>
      </c>
      <c r="B3670" s="71"/>
      <c r="C3670" s="71"/>
      <c r="D3670" s="71"/>
      <c r="E3670" s="71"/>
      <c r="F3670" s="71"/>
      <c r="G3670" s="71"/>
      <c r="H3670" s="72"/>
      <c r="I3670" s="11"/>
      <c r="J3670" s="24"/>
      <c r="K3670" s="68">
        <f>K3668+K3669</f>
        <v>30.97</v>
      </c>
      <c r="L3670" s="69"/>
      <c r="M3670" s="22">
        <f>M3668+M3669</f>
        <v>59127.923999999999</v>
      </c>
    </row>
    <row r="3672" spans="1:13">
      <c r="A3672" s="101" t="s">
        <v>7</v>
      </c>
      <c r="B3672" s="101"/>
      <c r="C3672" s="101"/>
      <c r="D3672" s="101"/>
      <c r="E3672" s="101"/>
      <c r="F3672" s="101"/>
      <c r="G3672" s="101"/>
      <c r="H3672" s="101"/>
      <c r="I3672" s="101"/>
      <c r="J3672" s="101"/>
      <c r="K3672" s="101"/>
      <c r="L3672" s="101"/>
    </row>
    <row r="3673" spans="1:13">
      <c r="A3673" s="102" t="s">
        <v>76</v>
      </c>
      <c r="B3673" s="102"/>
      <c r="C3673" s="102"/>
      <c r="D3673" s="102"/>
      <c r="E3673" s="102"/>
      <c r="F3673" s="102"/>
      <c r="G3673" s="102"/>
      <c r="H3673" s="102"/>
      <c r="I3673" s="102"/>
      <c r="J3673" s="102"/>
      <c r="K3673" s="102"/>
      <c r="L3673" s="102"/>
      <c r="M3673" s="102"/>
    </row>
    <row r="3674" spans="1:13">
      <c r="A3674" s="103" t="s">
        <v>146</v>
      </c>
      <c r="B3674" s="103"/>
      <c r="C3674" s="103"/>
      <c r="D3674" s="103"/>
      <c r="E3674" s="103"/>
      <c r="F3674" s="103"/>
      <c r="G3674" s="103"/>
      <c r="H3674" s="103"/>
      <c r="I3674" s="103"/>
      <c r="J3674" s="103"/>
      <c r="K3674" s="103"/>
      <c r="L3674" s="103"/>
      <c r="M3674" s="103"/>
    </row>
    <row r="3675" spans="1:13">
      <c r="A3675" s="17"/>
      <c r="B3675" s="19"/>
      <c r="C3675" s="19" t="s">
        <v>8</v>
      </c>
      <c r="D3675" s="19"/>
      <c r="E3675" s="19"/>
      <c r="F3675" s="19"/>
      <c r="G3675" s="19"/>
      <c r="H3675" s="18"/>
      <c r="I3675" s="19" t="s">
        <v>9</v>
      </c>
      <c r="J3675" s="18"/>
      <c r="K3675" s="39" t="s">
        <v>10</v>
      </c>
      <c r="L3675" s="40"/>
      <c r="M3675" s="21"/>
    </row>
    <row r="3676" spans="1:13">
      <c r="A3676" s="13"/>
      <c r="B3676" s="2"/>
      <c r="C3676" s="2"/>
      <c r="D3676" s="2"/>
      <c r="E3676" s="2"/>
      <c r="F3676" s="2"/>
      <c r="G3676" s="2"/>
      <c r="H3676" s="14"/>
      <c r="I3676" s="2"/>
      <c r="J3676" s="14"/>
      <c r="K3676" s="26" t="s">
        <v>11</v>
      </c>
      <c r="L3676" s="27"/>
      <c r="M3676" s="45" t="s">
        <v>1</v>
      </c>
    </row>
    <row r="3677" spans="1:13">
      <c r="A3677" s="15"/>
      <c r="B3677" s="9"/>
      <c r="C3677" s="9"/>
      <c r="D3677" s="9"/>
      <c r="E3677" s="9"/>
      <c r="F3677" s="9"/>
      <c r="G3677" s="9"/>
      <c r="H3677" s="16"/>
      <c r="I3677" s="104" t="s">
        <v>87</v>
      </c>
      <c r="J3677" s="105"/>
      <c r="K3677" s="9" t="s">
        <v>12</v>
      </c>
      <c r="L3677" s="16"/>
      <c r="M3677" s="46" t="s">
        <v>86</v>
      </c>
    </row>
    <row r="3678" spans="1:13">
      <c r="A3678" s="70" t="s">
        <v>80</v>
      </c>
      <c r="B3678" s="71"/>
      <c r="C3678" s="71"/>
      <c r="D3678" s="71"/>
      <c r="E3678" s="71"/>
      <c r="F3678" s="71"/>
      <c r="G3678" s="71"/>
      <c r="H3678" s="72"/>
      <c r="I3678" s="106">
        <v>278.60000000000002</v>
      </c>
      <c r="J3678" s="107"/>
      <c r="K3678" s="108">
        <f>K3684+K3691</f>
        <v>7.5</v>
      </c>
      <c r="L3678" s="109"/>
      <c r="M3678" s="22">
        <f>M3684+M3691</f>
        <v>25074</v>
      </c>
    </row>
    <row r="3679" spans="1:13">
      <c r="A3679" s="28" t="s">
        <v>13</v>
      </c>
      <c r="F3679" s="2"/>
      <c r="H3679" s="14"/>
      <c r="J3679" s="14"/>
      <c r="L3679" s="14"/>
      <c r="M3679" s="20"/>
    </row>
    <row r="3680" spans="1:13">
      <c r="A3680" s="28" t="s">
        <v>14</v>
      </c>
      <c r="F3680" s="2"/>
      <c r="H3680" s="14"/>
      <c r="J3680" s="14"/>
      <c r="L3680" s="14"/>
      <c r="M3680" s="20"/>
    </row>
    <row r="3681" spans="1:13">
      <c r="A3681" s="29" t="s">
        <v>15</v>
      </c>
      <c r="B3681" s="4"/>
      <c r="C3681" s="4"/>
      <c r="D3681" s="4"/>
      <c r="E3681" s="4"/>
      <c r="F3681" s="6"/>
      <c r="G3681" s="4"/>
      <c r="H3681" s="30"/>
      <c r="J3681" s="14"/>
      <c r="L3681" s="14"/>
      <c r="M3681" s="20"/>
    </row>
    <row r="3682" spans="1:13">
      <c r="A3682" s="29" t="s">
        <v>16</v>
      </c>
      <c r="B3682" s="4"/>
      <c r="C3682" s="4"/>
      <c r="D3682" s="4"/>
      <c r="E3682" s="4"/>
      <c r="F3682" s="6"/>
      <c r="G3682" s="4"/>
      <c r="H3682" s="30"/>
      <c r="J3682" s="14"/>
      <c r="L3682" s="14"/>
      <c r="M3682" s="20"/>
    </row>
    <row r="3683" spans="1:13">
      <c r="A3683" s="29" t="s">
        <v>17</v>
      </c>
      <c r="B3683" s="4"/>
      <c r="C3683" s="4"/>
      <c r="D3683" s="4"/>
      <c r="E3683" s="4"/>
      <c r="F3683" s="6"/>
      <c r="G3683" s="4"/>
      <c r="H3683" s="30"/>
      <c r="J3683" s="14"/>
      <c r="L3683" s="14"/>
      <c r="M3683" s="20"/>
    </row>
    <row r="3684" spans="1:13">
      <c r="A3684" s="29" t="s">
        <v>18</v>
      </c>
      <c r="B3684" s="4"/>
      <c r="C3684" s="4"/>
      <c r="D3684" s="4"/>
      <c r="E3684" s="4"/>
      <c r="F3684" s="6"/>
      <c r="G3684" s="4"/>
      <c r="H3684" s="30"/>
      <c r="J3684" s="14"/>
      <c r="K3684" s="95">
        <v>4.12</v>
      </c>
      <c r="L3684" s="96"/>
      <c r="M3684" s="20">
        <f>K3684*I3678*12</f>
        <v>13773.984</v>
      </c>
    </row>
    <row r="3685" spans="1:13">
      <c r="A3685" s="29" t="s">
        <v>19</v>
      </c>
      <c r="B3685" s="4"/>
      <c r="C3685" s="4"/>
      <c r="D3685" s="4"/>
      <c r="E3685" s="4"/>
      <c r="F3685" s="6"/>
      <c r="G3685" s="4"/>
      <c r="H3685" s="30"/>
      <c r="J3685" s="14"/>
      <c r="L3685" s="14"/>
      <c r="M3685" s="20"/>
    </row>
    <row r="3686" spans="1:13">
      <c r="A3686" s="29" t="s">
        <v>20</v>
      </c>
      <c r="B3686" s="4"/>
      <c r="C3686" s="4"/>
      <c r="D3686" s="4"/>
      <c r="E3686" s="4"/>
      <c r="F3686" s="6"/>
      <c r="G3686" s="4"/>
      <c r="H3686" s="30"/>
      <c r="J3686" s="14"/>
      <c r="L3686" s="14"/>
      <c r="M3686" s="20"/>
    </row>
    <row r="3687" spans="1:13">
      <c r="A3687" s="29" t="s">
        <v>21</v>
      </c>
      <c r="B3687" s="4"/>
      <c r="C3687" s="4"/>
      <c r="D3687" s="4"/>
      <c r="E3687" s="4"/>
      <c r="F3687" s="6"/>
      <c r="G3687" s="4"/>
      <c r="H3687" s="30"/>
      <c r="J3687" s="14"/>
      <c r="L3687" s="14"/>
      <c r="M3687" s="20"/>
    </row>
    <row r="3688" spans="1:13">
      <c r="A3688" s="28" t="s">
        <v>22</v>
      </c>
      <c r="B3688" s="4"/>
      <c r="C3688" s="4"/>
      <c r="D3688" s="4"/>
      <c r="E3688" s="4"/>
      <c r="F3688" s="6"/>
      <c r="G3688" s="4"/>
      <c r="H3688" s="30"/>
      <c r="J3688" s="14"/>
      <c r="L3688" s="14"/>
      <c r="M3688" s="20"/>
    </row>
    <row r="3689" spans="1:13">
      <c r="A3689" s="29" t="s">
        <v>23</v>
      </c>
      <c r="B3689" s="4"/>
      <c r="C3689" s="4"/>
      <c r="D3689" s="4"/>
      <c r="E3689" s="4"/>
      <c r="F3689" s="6"/>
      <c r="G3689" s="4"/>
      <c r="H3689" s="30"/>
      <c r="J3689" s="14"/>
      <c r="L3689" s="14"/>
      <c r="M3689" s="20"/>
    </row>
    <row r="3690" spans="1:13">
      <c r="A3690" s="29" t="s">
        <v>24</v>
      </c>
      <c r="B3690" s="4"/>
      <c r="C3690" s="4"/>
      <c r="D3690" s="4"/>
      <c r="E3690" s="4"/>
      <c r="F3690" s="6"/>
      <c r="G3690" s="4"/>
      <c r="H3690" s="30"/>
      <c r="J3690" s="14"/>
      <c r="L3690" s="14"/>
      <c r="M3690" s="20"/>
    </row>
    <row r="3691" spans="1:13">
      <c r="A3691" s="29" t="s">
        <v>25</v>
      </c>
      <c r="B3691" s="4"/>
      <c r="C3691" s="4"/>
      <c r="D3691" s="4"/>
      <c r="E3691" s="4"/>
      <c r="F3691" s="6"/>
      <c r="G3691" s="4"/>
      <c r="H3691" s="30"/>
      <c r="J3691" s="14"/>
      <c r="K3691" s="95">
        <v>3.38</v>
      </c>
      <c r="L3691" s="96"/>
      <c r="M3691" s="20">
        <f>K3691*I3678*12</f>
        <v>11300.016</v>
      </c>
    </row>
    <row r="3692" spans="1:13">
      <c r="A3692" s="29" t="s">
        <v>26</v>
      </c>
      <c r="B3692" s="4"/>
      <c r="C3692" s="4"/>
      <c r="D3692" s="4"/>
      <c r="E3692" s="4"/>
      <c r="F3692" s="6"/>
      <c r="G3692" s="4"/>
      <c r="H3692" s="30"/>
      <c r="J3692" s="14"/>
      <c r="L3692" s="14"/>
      <c r="M3692" s="20"/>
    </row>
    <row r="3693" spans="1:13">
      <c r="A3693" s="31" t="s">
        <v>27</v>
      </c>
      <c r="B3693" s="10"/>
      <c r="C3693" s="10"/>
      <c r="D3693" s="10"/>
      <c r="E3693" s="10"/>
      <c r="F3693" s="10"/>
      <c r="G3693" s="10"/>
      <c r="H3693" s="32"/>
      <c r="I3693" s="9"/>
      <c r="J3693" s="16"/>
      <c r="K3693" s="9"/>
      <c r="L3693" s="16"/>
      <c r="M3693" s="22"/>
    </row>
    <row r="3694" spans="1:13" ht="15.75">
      <c r="A3694" s="65" t="s">
        <v>81</v>
      </c>
      <c r="B3694" s="66"/>
      <c r="C3694" s="66"/>
      <c r="D3694" s="66"/>
      <c r="E3694" s="66"/>
      <c r="F3694" s="66"/>
      <c r="G3694" s="66"/>
      <c r="H3694" s="67"/>
      <c r="I3694" s="11"/>
      <c r="J3694" s="23"/>
      <c r="K3694" s="63">
        <v>2.2400000000000002</v>
      </c>
      <c r="L3694" s="64"/>
      <c r="M3694" s="12">
        <f>K3694*12*I3678</f>
        <v>7488.7680000000009</v>
      </c>
    </row>
    <row r="3695" spans="1:13">
      <c r="A3695" s="110" t="s">
        <v>82</v>
      </c>
      <c r="B3695" s="111"/>
      <c r="C3695" s="111"/>
      <c r="D3695" s="111"/>
      <c r="E3695" s="111"/>
      <c r="F3695" s="111"/>
      <c r="G3695" s="111"/>
      <c r="H3695" s="112"/>
      <c r="I3695" s="2" t="s">
        <v>28</v>
      </c>
      <c r="J3695" s="14"/>
      <c r="K3695" s="2"/>
      <c r="L3695" s="14"/>
      <c r="M3695" s="20"/>
    </row>
    <row r="3696" spans="1:13">
      <c r="A3696" s="13"/>
      <c r="B3696" s="2"/>
      <c r="C3696" s="2"/>
      <c r="D3696" s="2"/>
      <c r="E3696" s="2"/>
      <c r="F3696" s="2"/>
      <c r="G3696" s="2"/>
      <c r="H3696" s="14"/>
      <c r="I3696" s="2" t="s">
        <v>29</v>
      </c>
      <c r="J3696" s="14"/>
      <c r="K3696" s="2"/>
      <c r="L3696" s="14"/>
      <c r="M3696" s="20"/>
    </row>
    <row r="3697" spans="1:13">
      <c r="A3697" s="13"/>
      <c r="B3697" s="2"/>
      <c r="C3697" s="2"/>
      <c r="D3697" s="2"/>
      <c r="E3697" s="2"/>
      <c r="F3697" s="2"/>
      <c r="G3697" s="2"/>
      <c r="H3697" s="14"/>
      <c r="I3697" s="2" t="s">
        <v>30</v>
      </c>
      <c r="J3697" s="14"/>
      <c r="K3697" s="88">
        <v>1.1200000000000001</v>
      </c>
      <c r="L3697" s="89"/>
      <c r="M3697" s="20">
        <f>K3697*12*I3678</f>
        <v>3744.3840000000005</v>
      </c>
    </row>
    <row r="3698" spans="1:13">
      <c r="A3698" s="13"/>
      <c r="B3698" s="2"/>
      <c r="C3698" s="2"/>
      <c r="D3698" s="2"/>
      <c r="E3698" s="2"/>
      <c r="F3698" s="2"/>
      <c r="G3698" s="2"/>
      <c r="H3698" s="14"/>
      <c r="I3698" s="2" t="s">
        <v>31</v>
      </c>
      <c r="J3698" s="14"/>
      <c r="K3698" s="2"/>
      <c r="L3698" s="14"/>
      <c r="M3698" s="20"/>
    </row>
    <row r="3699" spans="1:13">
      <c r="A3699" s="15"/>
      <c r="B3699" s="9"/>
      <c r="C3699" s="9"/>
      <c r="D3699" s="9"/>
      <c r="E3699" s="9"/>
      <c r="F3699" s="9"/>
      <c r="G3699" s="9"/>
      <c r="H3699" s="16"/>
      <c r="I3699" s="9" t="s">
        <v>32</v>
      </c>
      <c r="J3699" s="16"/>
      <c r="K3699" s="9"/>
      <c r="L3699" s="16"/>
      <c r="M3699" s="22"/>
    </row>
    <row r="3700" spans="1:13" ht="15.75">
      <c r="A3700" s="65" t="s">
        <v>84</v>
      </c>
      <c r="B3700" s="66"/>
      <c r="C3700" s="66"/>
      <c r="D3700" s="66"/>
      <c r="E3700" s="66"/>
      <c r="F3700" s="66"/>
      <c r="G3700" s="66"/>
      <c r="H3700" s="67"/>
      <c r="I3700" s="11"/>
      <c r="J3700" s="23"/>
      <c r="K3700" s="68">
        <f>K3701+K3702+K3704+K3706+K3707</f>
        <v>0.53</v>
      </c>
      <c r="L3700" s="69"/>
      <c r="M3700" s="49">
        <f>M3701+M3702+M3704+M3706+M3707</f>
        <v>1771.8960000000002</v>
      </c>
    </row>
    <row r="3701" spans="1:13">
      <c r="A3701" s="33" t="s">
        <v>54</v>
      </c>
      <c r="B3701" s="7"/>
      <c r="C3701" s="1"/>
      <c r="D3701" s="1"/>
      <c r="E3701" s="1"/>
      <c r="F3701" s="1"/>
      <c r="G3701" s="1"/>
      <c r="H3701" s="14"/>
      <c r="I3701" s="75" t="s">
        <v>55</v>
      </c>
      <c r="J3701" s="76"/>
      <c r="K3701" s="99">
        <v>0.37</v>
      </c>
      <c r="L3701" s="100"/>
      <c r="M3701" s="20">
        <f>K3701*12*I3678</f>
        <v>1236.9839999999999</v>
      </c>
    </row>
    <row r="3702" spans="1:13">
      <c r="A3702" s="33" t="s">
        <v>56</v>
      </c>
      <c r="B3702" s="7"/>
      <c r="C3702" s="1"/>
      <c r="D3702" s="1"/>
      <c r="E3702" s="1"/>
      <c r="F3702" s="1"/>
      <c r="G3702" s="1"/>
      <c r="H3702" s="14"/>
      <c r="I3702" s="75" t="s">
        <v>57</v>
      </c>
      <c r="J3702" s="76"/>
      <c r="K3702" s="77">
        <v>0.06</v>
      </c>
      <c r="L3702" s="78"/>
      <c r="M3702" s="20">
        <f>K3702*12*I3678</f>
        <v>200.59200000000001</v>
      </c>
    </row>
    <row r="3703" spans="1:13">
      <c r="A3703" s="33" t="s">
        <v>58</v>
      </c>
      <c r="B3703" s="7"/>
      <c r="C3703" s="1"/>
      <c r="D3703" s="1"/>
      <c r="E3703" s="1"/>
      <c r="F3703" s="1"/>
      <c r="G3703" s="1"/>
      <c r="H3703" s="14"/>
      <c r="I3703" s="36"/>
      <c r="J3703" s="27"/>
      <c r="K3703" s="34"/>
      <c r="L3703" s="55"/>
      <c r="M3703" s="20"/>
    </row>
    <row r="3704" spans="1:13">
      <c r="A3704" s="33" t="s">
        <v>59</v>
      </c>
      <c r="B3704" s="7"/>
      <c r="C3704" s="1"/>
      <c r="D3704" s="1"/>
      <c r="E3704" s="1"/>
      <c r="F3704" s="1"/>
      <c r="G3704" s="1"/>
      <c r="H3704" s="14"/>
      <c r="I3704" s="75" t="s">
        <v>60</v>
      </c>
      <c r="J3704" s="76"/>
      <c r="K3704" s="77">
        <v>0.04</v>
      </c>
      <c r="L3704" s="78"/>
      <c r="M3704" s="20">
        <f>K3704*12*I3678</f>
        <v>133.72800000000001</v>
      </c>
    </row>
    <row r="3705" spans="1:13">
      <c r="A3705" s="33" t="s">
        <v>61</v>
      </c>
      <c r="B3705" s="7"/>
      <c r="C3705" s="1"/>
      <c r="D3705" s="1"/>
      <c r="E3705" s="1"/>
      <c r="F3705" s="1"/>
      <c r="G3705" s="1"/>
      <c r="H3705" s="14"/>
      <c r="I3705" s="36"/>
      <c r="J3705" s="27"/>
      <c r="K3705" s="34"/>
      <c r="L3705" s="55"/>
      <c r="M3705" s="20"/>
    </row>
    <row r="3706" spans="1:13">
      <c r="A3706" s="33" t="s">
        <v>62</v>
      </c>
      <c r="B3706" s="7"/>
      <c r="C3706" s="1"/>
      <c r="D3706" s="1"/>
      <c r="E3706" s="1"/>
      <c r="F3706" s="1"/>
      <c r="G3706" s="1"/>
      <c r="H3706" s="14"/>
      <c r="I3706" s="75" t="s">
        <v>63</v>
      </c>
      <c r="J3706" s="76"/>
      <c r="K3706" s="77">
        <v>0.03</v>
      </c>
      <c r="L3706" s="78"/>
      <c r="M3706" s="20">
        <f>K3706*12*I3678</f>
        <v>100.29600000000001</v>
      </c>
    </row>
    <row r="3707" spans="1:13">
      <c r="A3707" s="42" t="s">
        <v>64</v>
      </c>
      <c r="B3707" s="7"/>
      <c r="C3707" s="1"/>
      <c r="D3707" s="1"/>
      <c r="E3707" s="1"/>
      <c r="F3707" s="1"/>
      <c r="G3707" s="1"/>
      <c r="H3707" s="14"/>
      <c r="I3707" s="75" t="s">
        <v>63</v>
      </c>
      <c r="J3707" s="76"/>
      <c r="K3707" s="79">
        <v>0.03</v>
      </c>
      <c r="L3707" s="80"/>
      <c r="M3707" s="22">
        <f>K3707*12*I3678</f>
        <v>100.29600000000001</v>
      </c>
    </row>
    <row r="3708" spans="1:13" ht="15.75">
      <c r="A3708" s="65" t="s">
        <v>0</v>
      </c>
      <c r="B3708" s="66"/>
      <c r="C3708" s="66"/>
      <c r="D3708" s="66"/>
      <c r="E3708" s="66"/>
      <c r="F3708" s="66"/>
      <c r="G3708" s="66"/>
      <c r="H3708" s="67"/>
      <c r="I3708" s="11" t="s">
        <v>65</v>
      </c>
      <c r="J3708" s="23"/>
      <c r="K3708" s="81">
        <v>0.15</v>
      </c>
      <c r="L3708" s="82"/>
      <c r="M3708" s="49">
        <f>K3708*12*I3678</f>
        <v>501.48</v>
      </c>
    </row>
    <row r="3709" spans="1:13" ht="15.75">
      <c r="A3709" s="83" t="s">
        <v>85</v>
      </c>
      <c r="B3709" s="84"/>
      <c r="C3709" s="84"/>
      <c r="D3709" s="84"/>
      <c r="E3709" s="84"/>
      <c r="F3709" s="84"/>
      <c r="G3709" s="84"/>
      <c r="H3709" s="85"/>
      <c r="J3709" s="14"/>
      <c r="K3709" s="86"/>
      <c r="L3709" s="87"/>
      <c r="M3709" s="20"/>
    </row>
    <row r="3710" spans="1:13">
      <c r="A3710" s="13" t="s">
        <v>67</v>
      </c>
      <c r="D3710" s="5"/>
      <c r="H3710" s="14"/>
      <c r="J3710" s="14"/>
      <c r="K3710" s="37"/>
      <c r="L3710" s="38"/>
      <c r="M3710" s="20"/>
    </row>
    <row r="3711" spans="1:13">
      <c r="A3711" s="13" t="s">
        <v>68</v>
      </c>
      <c r="D3711" s="5"/>
      <c r="H3711" s="14"/>
      <c r="J3711" s="14"/>
      <c r="K3711" s="37"/>
      <c r="L3711" s="38"/>
      <c r="M3711" s="20"/>
    </row>
    <row r="3712" spans="1:13">
      <c r="A3712" s="13" t="s">
        <v>69</v>
      </c>
      <c r="D3712" s="5"/>
      <c r="H3712" s="14"/>
      <c r="J3712" s="14"/>
      <c r="K3712" s="37"/>
      <c r="L3712" s="38"/>
      <c r="M3712" s="20"/>
    </row>
    <row r="3713" spans="1:13">
      <c r="A3713" s="13" t="s">
        <v>70</v>
      </c>
      <c r="D3713" s="5"/>
      <c r="F3713" s="3"/>
      <c r="H3713" s="14"/>
      <c r="J3713" s="14"/>
      <c r="K3713" s="37"/>
      <c r="L3713" s="38"/>
      <c r="M3713" s="20"/>
    </row>
    <row r="3714" spans="1:13">
      <c r="A3714" s="13" t="s">
        <v>71</v>
      </c>
      <c r="H3714" s="14"/>
      <c r="J3714" s="14"/>
      <c r="K3714" s="88">
        <v>2.5099999999999998</v>
      </c>
      <c r="L3714" s="89"/>
      <c r="M3714" s="47">
        <f>K3714*12*I3678</f>
        <v>8391.4320000000007</v>
      </c>
    </row>
    <row r="3715" spans="1:13">
      <c r="A3715" s="13" t="s">
        <v>72</v>
      </c>
      <c r="H3715" s="14"/>
      <c r="J3715" s="14"/>
      <c r="L3715" s="14"/>
      <c r="M3715" s="20"/>
    </row>
    <row r="3716" spans="1:13">
      <c r="A3716" s="13" t="s">
        <v>73</v>
      </c>
      <c r="H3716" s="14"/>
      <c r="J3716" s="14"/>
      <c r="L3716" s="14"/>
      <c r="M3716" s="20"/>
    </row>
    <row r="3717" spans="1:13">
      <c r="A3717" s="15" t="s">
        <v>74</v>
      </c>
      <c r="B3717" s="9"/>
      <c r="C3717" s="9"/>
      <c r="D3717" s="9"/>
      <c r="E3717" s="9"/>
      <c r="F3717" s="9"/>
      <c r="G3717" s="9"/>
      <c r="H3717" s="16"/>
      <c r="I3717" s="9"/>
      <c r="J3717" s="16"/>
      <c r="K3717" s="9"/>
      <c r="L3717" s="16"/>
      <c r="M3717" s="22"/>
    </row>
    <row r="3718" spans="1:13">
      <c r="A3718" s="70" t="s">
        <v>66</v>
      </c>
      <c r="B3718" s="71"/>
      <c r="C3718" s="71"/>
      <c r="D3718" s="71"/>
      <c r="E3718" s="71"/>
      <c r="F3718" s="71"/>
      <c r="G3718" s="71"/>
      <c r="H3718" s="72"/>
      <c r="J3718" s="25"/>
      <c r="K3718" s="68">
        <f>K3684+K3691+K3697+K3708+K3700+K3714+K3694</f>
        <v>14.05</v>
      </c>
      <c r="L3718" s="69"/>
      <c r="M3718" s="22">
        <f>M3678+M3694+M3697+M3700+M3708+M3714</f>
        <v>46971.960000000006</v>
      </c>
    </row>
    <row r="3719" spans="1:13">
      <c r="A3719" s="70" t="s">
        <v>4</v>
      </c>
      <c r="B3719" s="71"/>
      <c r="C3719" s="71"/>
      <c r="D3719" s="71"/>
      <c r="E3719" s="71"/>
      <c r="F3719" s="71"/>
      <c r="G3719" s="71"/>
      <c r="H3719" s="72"/>
      <c r="I3719" s="11"/>
      <c r="J3719" s="24"/>
      <c r="K3719" s="90">
        <v>17.32</v>
      </c>
      <c r="L3719" s="91"/>
      <c r="M3719" s="22">
        <f>K3719*12*I3678</f>
        <v>57904.224000000009</v>
      </c>
    </row>
    <row r="3720" spans="1:13" ht="15.75">
      <c r="A3720" s="65" t="s">
        <v>77</v>
      </c>
      <c r="B3720" s="66"/>
      <c r="C3720" s="66"/>
      <c r="D3720" s="66"/>
      <c r="E3720" s="66"/>
      <c r="F3720" s="66"/>
      <c r="G3720" s="66"/>
      <c r="H3720" s="67"/>
      <c r="I3720" s="11"/>
      <c r="J3720" s="23"/>
      <c r="K3720" s="68">
        <v>3.15</v>
      </c>
      <c r="L3720" s="69"/>
      <c r="M3720" s="22">
        <f>K3720*12*I3678</f>
        <v>10531.08</v>
      </c>
    </row>
    <row r="3721" spans="1:13" ht="15.75">
      <c r="A3721" s="65" t="s">
        <v>78</v>
      </c>
      <c r="B3721" s="66"/>
      <c r="C3721" s="66"/>
      <c r="D3721" s="66"/>
      <c r="E3721" s="66"/>
      <c r="F3721" s="66"/>
      <c r="G3721" s="66"/>
      <c r="H3721" s="67"/>
      <c r="I3721" s="11"/>
      <c r="J3721" s="23"/>
      <c r="K3721" s="68">
        <v>0.99</v>
      </c>
      <c r="L3721" s="69"/>
      <c r="M3721" s="22">
        <f>K3721*12*I3678</f>
        <v>3309.768</v>
      </c>
    </row>
    <row r="3722" spans="1:13">
      <c r="A3722" s="70" t="s">
        <v>75</v>
      </c>
      <c r="B3722" s="71"/>
      <c r="C3722" s="71"/>
      <c r="D3722" s="71"/>
      <c r="E3722" s="71"/>
      <c r="F3722" s="71"/>
      <c r="G3722" s="71"/>
      <c r="H3722" s="72"/>
      <c r="I3722" s="11"/>
      <c r="J3722" s="24"/>
      <c r="K3722" s="68">
        <f>K3718+K3720+K3721+K3719</f>
        <v>35.51</v>
      </c>
      <c r="L3722" s="69"/>
      <c r="M3722" s="22">
        <f>M3718+M3719+M3720+M3721</f>
        <v>118717.03200000001</v>
      </c>
    </row>
    <row r="3725" spans="1:13">
      <c r="A3725" s="101" t="s">
        <v>7</v>
      </c>
      <c r="B3725" s="101"/>
      <c r="C3725" s="101"/>
      <c r="D3725" s="101"/>
      <c r="E3725" s="101"/>
      <c r="F3725" s="101"/>
      <c r="G3725" s="101"/>
      <c r="H3725" s="101"/>
      <c r="I3725" s="101"/>
      <c r="J3725" s="101"/>
      <c r="K3725" s="101"/>
      <c r="L3725" s="101"/>
    </row>
    <row r="3726" spans="1:13">
      <c r="A3726" s="102" t="s">
        <v>76</v>
      </c>
      <c r="B3726" s="102"/>
      <c r="C3726" s="102"/>
      <c r="D3726" s="102"/>
      <c r="E3726" s="102"/>
      <c r="F3726" s="102"/>
      <c r="G3726" s="102"/>
      <c r="H3726" s="102"/>
      <c r="I3726" s="102"/>
      <c r="J3726" s="102"/>
      <c r="K3726" s="102"/>
      <c r="L3726" s="102"/>
      <c r="M3726" s="102"/>
    </row>
    <row r="3727" spans="1:13">
      <c r="A3727" s="103" t="s">
        <v>147</v>
      </c>
      <c r="B3727" s="103"/>
      <c r="C3727" s="103"/>
      <c r="D3727" s="103"/>
      <c r="E3727" s="103"/>
      <c r="F3727" s="103"/>
      <c r="G3727" s="103"/>
      <c r="H3727" s="103"/>
      <c r="I3727" s="103"/>
      <c r="J3727" s="103"/>
      <c r="K3727" s="103"/>
      <c r="L3727" s="103"/>
      <c r="M3727" s="103"/>
    </row>
    <row r="3728" spans="1:13">
      <c r="A3728" s="17"/>
      <c r="B3728" s="19"/>
      <c r="C3728" s="19" t="s">
        <v>8</v>
      </c>
      <c r="D3728" s="19"/>
      <c r="E3728" s="19"/>
      <c r="F3728" s="19"/>
      <c r="G3728" s="19"/>
      <c r="H3728" s="18"/>
      <c r="I3728" s="19" t="s">
        <v>9</v>
      </c>
      <c r="J3728" s="18"/>
      <c r="K3728" s="39" t="s">
        <v>10</v>
      </c>
      <c r="L3728" s="40"/>
      <c r="M3728" s="21"/>
    </row>
    <row r="3729" spans="1:13">
      <c r="A3729" s="13"/>
      <c r="B3729" s="2"/>
      <c r="C3729" s="2"/>
      <c r="D3729" s="2"/>
      <c r="E3729" s="2"/>
      <c r="F3729" s="2"/>
      <c r="G3729" s="2"/>
      <c r="H3729" s="14"/>
      <c r="I3729" s="2"/>
      <c r="J3729" s="14"/>
      <c r="K3729" s="26" t="s">
        <v>11</v>
      </c>
      <c r="L3729" s="27"/>
      <c r="M3729" s="45" t="s">
        <v>1</v>
      </c>
    </row>
    <row r="3730" spans="1:13">
      <c r="A3730" s="15"/>
      <c r="B3730" s="9"/>
      <c r="C3730" s="9"/>
      <c r="D3730" s="9"/>
      <c r="E3730" s="9"/>
      <c r="F3730" s="9"/>
      <c r="G3730" s="9"/>
      <c r="H3730" s="16"/>
      <c r="I3730" s="104" t="s">
        <v>87</v>
      </c>
      <c r="J3730" s="105"/>
      <c r="K3730" s="9" t="s">
        <v>12</v>
      </c>
      <c r="L3730" s="16"/>
      <c r="M3730" s="46" t="s">
        <v>86</v>
      </c>
    </row>
    <row r="3731" spans="1:13">
      <c r="A3731" s="70" t="s">
        <v>80</v>
      </c>
      <c r="B3731" s="71"/>
      <c r="C3731" s="71"/>
      <c r="D3731" s="71"/>
      <c r="E3731" s="71"/>
      <c r="F3731" s="71"/>
      <c r="G3731" s="71"/>
      <c r="H3731" s="72"/>
      <c r="I3731" s="106">
        <v>222.5</v>
      </c>
      <c r="J3731" s="107"/>
      <c r="K3731" s="108">
        <f>K3737+K3744</f>
        <v>7.5</v>
      </c>
      <c r="L3731" s="109"/>
      <c r="M3731" s="22">
        <f>M3737+M3744</f>
        <v>20025</v>
      </c>
    </row>
    <row r="3732" spans="1:13">
      <c r="A3732" s="28" t="s">
        <v>13</v>
      </c>
      <c r="F3732" s="2"/>
      <c r="H3732" s="14"/>
      <c r="J3732" s="14"/>
      <c r="L3732" s="14"/>
      <c r="M3732" s="20"/>
    </row>
    <row r="3733" spans="1:13">
      <c r="A3733" s="28" t="s">
        <v>14</v>
      </c>
      <c r="F3733" s="2"/>
      <c r="H3733" s="14"/>
      <c r="J3733" s="14"/>
      <c r="L3733" s="14"/>
      <c r="M3733" s="20"/>
    </row>
    <row r="3734" spans="1:13">
      <c r="A3734" s="29" t="s">
        <v>15</v>
      </c>
      <c r="B3734" s="4"/>
      <c r="C3734" s="4"/>
      <c r="D3734" s="4"/>
      <c r="E3734" s="4"/>
      <c r="F3734" s="6"/>
      <c r="G3734" s="4"/>
      <c r="H3734" s="30"/>
      <c r="J3734" s="14"/>
      <c r="L3734" s="14"/>
      <c r="M3734" s="20"/>
    </row>
    <row r="3735" spans="1:13">
      <c r="A3735" s="29" t="s">
        <v>16</v>
      </c>
      <c r="B3735" s="4"/>
      <c r="C3735" s="4"/>
      <c r="D3735" s="4"/>
      <c r="E3735" s="4"/>
      <c r="F3735" s="6"/>
      <c r="G3735" s="4"/>
      <c r="H3735" s="30"/>
      <c r="J3735" s="14"/>
      <c r="L3735" s="14"/>
      <c r="M3735" s="20"/>
    </row>
    <row r="3736" spans="1:13">
      <c r="A3736" s="29" t="s">
        <v>17</v>
      </c>
      <c r="B3736" s="4"/>
      <c r="C3736" s="4"/>
      <c r="D3736" s="4"/>
      <c r="E3736" s="4"/>
      <c r="F3736" s="6"/>
      <c r="G3736" s="4"/>
      <c r="H3736" s="30"/>
      <c r="J3736" s="14"/>
      <c r="L3736" s="14"/>
      <c r="M3736" s="20"/>
    </row>
    <row r="3737" spans="1:13">
      <c r="A3737" s="29" t="s">
        <v>18</v>
      </c>
      <c r="B3737" s="4"/>
      <c r="C3737" s="4"/>
      <c r="D3737" s="4"/>
      <c r="E3737" s="4"/>
      <c r="F3737" s="6"/>
      <c r="G3737" s="4"/>
      <c r="H3737" s="30"/>
      <c r="J3737" s="14"/>
      <c r="K3737" s="95">
        <v>4.12</v>
      </c>
      <c r="L3737" s="96"/>
      <c r="M3737" s="20">
        <f>K3737*I3731*12</f>
        <v>11000.400000000001</v>
      </c>
    </row>
    <row r="3738" spans="1:13">
      <c r="A3738" s="29" t="s">
        <v>19</v>
      </c>
      <c r="B3738" s="4"/>
      <c r="C3738" s="4"/>
      <c r="D3738" s="4"/>
      <c r="E3738" s="4"/>
      <c r="F3738" s="6"/>
      <c r="G3738" s="4"/>
      <c r="H3738" s="30"/>
      <c r="J3738" s="14"/>
      <c r="L3738" s="14"/>
      <c r="M3738" s="20"/>
    </row>
    <row r="3739" spans="1:13">
      <c r="A3739" s="29" t="s">
        <v>20</v>
      </c>
      <c r="B3739" s="4"/>
      <c r="C3739" s="4"/>
      <c r="D3739" s="4"/>
      <c r="E3739" s="4"/>
      <c r="F3739" s="6"/>
      <c r="G3739" s="4"/>
      <c r="H3739" s="30"/>
      <c r="J3739" s="14"/>
      <c r="L3739" s="14"/>
      <c r="M3739" s="20"/>
    </row>
    <row r="3740" spans="1:13">
      <c r="A3740" s="29" t="s">
        <v>21</v>
      </c>
      <c r="B3740" s="4"/>
      <c r="C3740" s="4"/>
      <c r="D3740" s="4"/>
      <c r="E3740" s="4"/>
      <c r="F3740" s="6"/>
      <c r="G3740" s="4"/>
      <c r="H3740" s="30"/>
      <c r="J3740" s="14"/>
      <c r="L3740" s="14"/>
      <c r="M3740" s="20"/>
    </row>
    <row r="3741" spans="1:13">
      <c r="A3741" s="28" t="s">
        <v>22</v>
      </c>
      <c r="B3741" s="4"/>
      <c r="C3741" s="4"/>
      <c r="D3741" s="4"/>
      <c r="E3741" s="4"/>
      <c r="F3741" s="6"/>
      <c r="G3741" s="4"/>
      <c r="H3741" s="30"/>
      <c r="J3741" s="14"/>
      <c r="L3741" s="14"/>
      <c r="M3741" s="20"/>
    </row>
    <row r="3742" spans="1:13">
      <c r="A3742" s="29" t="s">
        <v>23</v>
      </c>
      <c r="B3742" s="4"/>
      <c r="C3742" s="4"/>
      <c r="D3742" s="4"/>
      <c r="E3742" s="4"/>
      <c r="F3742" s="6"/>
      <c r="G3742" s="4"/>
      <c r="H3742" s="30"/>
      <c r="J3742" s="14"/>
      <c r="L3742" s="14"/>
      <c r="M3742" s="20"/>
    </row>
    <row r="3743" spans="1:13">
      <c r="A3743" s="29" t="s">
        <v>24</v>
      </c>
      <c r="B3743" s="4"/>
      <c r="C3743" s="4"/>
      <c r="D3743" s="4"/>
      <c r="E3743" s="4"/>
      <c r="F3743" s="6"/>
      <c r="G3743" s="4"/>
      <c r="H3743" s="30"/>
      <c r="J3743" s="14"/>
      <c r="L3743" s="14"/>
      <c r="M3743" s="20"/>
    </row>
    <row r="3744" spans="1:13">
      <c r="A3744" s="29" t="s">
        <v>25</v>
      </c>
      <c r="B3744" s="4"/>
      <c r="C3744" s="4"/>
      <c r="D3744" s="4"/>
      <c r="E3744" s="4"/>
      <c r="F3744" s="6"/>
      <c r="G3744" s="4"/>
      <c r="H3744" s="30"/>
      <c r="J3744" s="14"/>
      <c r="K3744" s="95">
        <v>3.38</v>
      </c>
      <c r="L3744" s="96"/>
      <c r="M3744" s="20">
        <f>K3744*I3731*12</f>
        <v>9024.5999999999985</v>
      </c>
    </row>
    <row r="3745" spans="1:13">
      <c r="A3745" s="29" t="s">
        <v>26</v>
      </c>
      <c r="B3745" s="4"/>
      <c r="C3745" s="4"/>
      <c r="D3745" s="4"/>
      <c r="E3745" s="4"/>
      <c r="F3745" s="6"/>
      <c r="G3745" s="4"/>
      <c r="H3745" s="30"/>
      <c r="J3745" s="14"/>
      <c r="L3745" s="14"/>
      <c r="M3745" s="20"/>
    </row>
    <row r="3746" spans="1:13">
      <c r="A3746" s="31" t="s">
        <v>27</v>
      </c>
      <c r="B3746" s="10"/>
      <c r="C3746" s="10"/>
      <c r="D3746" s="10"/>
      <c r="E3746" s="10"/>
      <c r="F3746" s="10"/>
      <c r="G3746" s="10"/>
      <c r="H3746" s="32"/>
      <c r="I3746" s="9"/>
      <c r="J3746" s="16"/>
      <c r="K3746" s="9"/>
      <c r="L3746" s="16"/>
      <c r="M3746" s="22"/>
    </row>
    <row r="3747" spans="1:13" ht="15.75">
      <c r="A3747" s="65" t="s">
        <v>81</v>
      </c>
      <c r="B3747" s="66"/>
      <c r="C3747" s="66"/>
      <c r="D3747" s="66"/>
      <c r="E3747" s="66"/>
      <c r="F3747" s="66"/>
      <c r="G3747" s="66"/>
      <c r="H3747" s="67"/>
      <c r="I3747" s="11"/>
      <c r="J3747" s="23"/>
      <c r="K3747" s="63">
        <v>2.2400000000000002</v>
      </c>
      <c r="L3747" s="64"/>
      <c r="M3747" s="12">
        <f>K3747*12*I3731</f>
        <v>5980.8</v>
      </c>
    </row>
    <row r="3748" spans="1:13">
      <c r="A3748" s="110" t="s">
        <v>82</v>
      </c>
      <c r="B3748" s="111"/>
      <c r="C3748" s="111"/>
      <c r="D3748" s="111"/>
      <c r="E3748" s="111"/>
      <c r="F3748" s="111"/>
      <c r="G3748" s="111"/>
      <c r="H3748" s="112"/>
      <c r="I3748" s="2" t="s">
        <v>28</v>
      </c>
      <c r="J3748" s="14"/>
      <c r="K3748" s="2"/>
      <c r="L3748" s="14"/>
      <c r="M3748" s="20"/>
    </row>
    <row r="3749" spans="1:13">
      <c r="A3749" s="13"/>
      <c r="B3749" s="2"/>
      <c r="C3749" s="2"/>
      <c r="D3749" s="2"/>
      <c r="E3749" s="2"/>
      <c r="F3749" s="2"/>
      <c r="G3749" s="2"/>
      <c r="H3749" s="14"/>
      <c r="I3749" s="2" t="s">
        <v>29</v>
      </c>
      <c r="J3749" s="14"/>
      <c r="K3749" s="2"/>
      <c r="L3749" s="14"/>
      <c r="M3749" s="20"/>
    </row>
    <row r="3750" spans="1:13">
      <c r="A3750" s="13"/>
      <c r="B3750" s="2"/>
      <c r="C3750" s="2"/>
      <c r="D3750" s="2"/>
      <c r="E3750" s="2"/>
      <c r="F3750" s="2"/>
      <c r="G3750" s="2"/>
      <c r="H3750" s="14"/>
      <c r="I3750" s="2" t="s">
        <v>30</v>
      </c>
      <c r="J3750" s="14"/>
      <c r="K3750" s="88">
        <v>1.1200000000000001</v>
      </c>
      <c r="L3750" s="89"/>
      <c r="M3750" s="20">
        <f>K3750*12*I3731</f>
        <v>2990.4</v>
      </c>
    </row>
    <row r="3751" spans="1:13">
      <c r="A3751" s="13"/>
      <c r="B3751" s="2"/>
      <c r="C3751" s="2"/>
      <c r="D3751" s="2"/>
      <c r="E3751" s="2"/>
      <c r="F3751" s="2"/>
      <c r="G3751" s="2"/>
      <c r="H3751" s="14"/>
      <c r="I3751" s="2" t="s">
        <v>31</v>
      </c>
      <c r="J3751" s="14"/>
      <c r="K3751" s="2"/>
      <c r="L3751" s="14"/>
      <c r="M3751" s="20"/>
    </row>
    <row r="3752" spans="1:13">
      <c r="A3752" s="15"/>
      <c r="B3752" s="9"/>
      <c r="C3752" s="9"/>
      <c r="D3752" s="9"/>
      <c r="E3752" s="9"/>
      <c r="F3752" s="9"/>
      <c r="G3752" s="9"/>
      <c r="H3752" s="16"/>
      <c r="I3752" s="9" t="s">
        <v>32</v>
      </c>
      <c r="J3752" s="16"/>
      <c r="K3752" s="9"/>
      <c r="L3752" s="16"/>
      <c r="M3752" s="22"/>
    </row>
    <row r="3753" spans="1:13" ht="15.75">
      <c r="A3753" s="83" t="s">
        <v>85</v>
      </c>
      <c r="B3753" s="84"/>
      <c r="C3753" s="84"/>
      <c r="D3753" s="84"/>
      <c r="E3753" s="84"/>
      <c r="F3753" s="84"/>
      <c r="G3753" s="84"/>
      <c r="H3753" s="85"/>
      <c r="J3753" s="14"/>
      <c r="K3753" s="86"/>
      <c r="L3753" s="87"/>
      <c r="M3753" s="20"/>
    </row>
    <row r="3754" spans="1:13">
      <c r="A3754" s="13" t="s">
        <v>67</v>
      </c>
      <c r="D3754" s="5"/>
      <c r="H3754" s="14"/>
      <c r="J3754" s="14"/>
      <c r="K3754" s="37"/>
      <c r="L3754" s="38"/>
      <c r="M3754" s="20"/>
    </row>
    <row r="3755" spans="1:13">
      <c r="A3755" s="13" t="s">
        <v>68</v>
      </c>
      <c r="D3755" s="5"/>
      <c r="H3755" s="14"/>
      <c r="J3755" s="14"/>
      <c r="K3755" s="37"/>
      <c r="L3755" s="38"/>
      <c r="M3755" s="20"/>
    </row>
    <row r="3756" spans="1:13">
      <c r="A3756" s="13" t="s">
        <v>69</v>
      </c>
      <c r="D3756" s="5"/>
      <c r="H3756" s="14"/>
      <c r="J3756" s="14"/>
      <c r="K3756" s="37"/>
      <c r="L3756" s="38"/>
      <c r="M3756" s="20"/>
    </row>
    <row r="3757" spans="1:13">
      <c r="A3757" s="13" t="s">
        <v>70</v>
      </c>
      <c r="D3757" s="5"/>
      <c r="F3757" s="3"/>
      <c r="H3757" s="14"/>
      <c r="J3757" s="14"/>
      <c r="K3757" s="37"/>
      <c r="L3757" s="38"/>
      <c r="M3757" s="20"/>
    </row>
    <row r="3758" spans="1:13">
      <c r="A3758" s="13" t="s">
        <v>71</v>
      </c>
      <c r="H3758" s="14"/>
      <c r="J3758" s="14"/>
      <c r="K3758" s="88">
        <v>0.83</v>
      </c>
      <c r="L3758" s="89"/>
      <c r="M3758" s="47">
        <f>K3758*12*I3731</f>
        <v>2216.1</v>
      </c>
    </row>
    <row r="3759" spans="1:13">
      <c r="A3759" s="13" t="s">
        <v>72</v>
      </c>
      <c r="H3759" s="14"/>
      <c r="J3759" s="14"/>
      <c r="L3759" s="14"/>
      <c r="M3759" s="20"/>
    </row>
    <row r="3760" spans="1:13">
      <c r="A3760" s="13" t="s">
        <v>73</v>
      </c>
      <c r="H3760" s="14"/>
      <c r="J3760" s="14"/>
      <c r="L3760" s="14"/>
      <c r="M3760" s="20"/>
    </row>
    <row r="3761" spans="1:13">
      <c r="A3761" s="15" t="s">
        <v>74</v>
      </c>
      <c r="B3761" s="9"/>
      <c r="C3761" s="9"/>
      <c r="D3761" s="9"/>
      <c r="E3761" s="9"/>
      <c r="F3761" s="9"/>
      <c r="G3761" s="9"/>
      <c r="H3761" s="16"/>
      <c r="I3761" s="9"/>
      <c r="J3761" s="16"/>
      <c r="K3761" s="9"/>
      <c r="L3761" s="16"/>
      <c r="M3761" s="22"/>
    </row>
    <row r="3762" spans="1:13">
      <c r="A3762" s="70" t="s">
        <v>66</v>
      </c>
      <c r="B3762" s="71"/>
      <c r="C3762" s="71"/>
      <c r="D3762" s="71"/>
      <c r="E3762" s="71"/>
      <c r="F3762" s="71"/>
      <c r="G3762" s="71"/>
      <c r="H3762" s="72"/>
      <c r="J3762" s="25"/>
      <c r="K3762" s="68">
        <f>K3737+K3744+K3750+K3758+K3747</f>
        <v>11.690000000000001</v>
      </c>
      <c r="L3762" s="69"/>
      <c r="M3762" s="22">
        <f>M3731+M3747+M3750+M3758</f>
        <v>31212.3</v>
      </c>
    </row>
    <row r="3763" spans="1:13">
      <c r="A3763" s="70" t="s">
        <v>75</v>
      </c>
      <c r="B3763" s="71"/>
      <c r="C3763" s="71"/>
      <c r="D3763" s="71"/>
      <c r="E3763" s="71"/>
      <c r="F3763" s="71"/>
      <c r="G3763" s="71"/>
      <c r="H3763" s="72"/>
      <c r="I3763" s="11"/>
      <c r="J3763" s="24"/>
      <c r="K3763" s="68">
        <f>K3762</f>
        <v>11.690000000000001</v>
      </c>
      <c r="L3763" s="69"/>
      <c r="M3763" s="22">
        <f>M3762</f>
        <v>31212.3</v>
      </c>
    </row>
    <row r="3766" spans="1:13">
      <c r="A3766" s="101" t="s">
        <v>7</v>
      </c>
      <c r="B3766" s="101"/>
      <c r="C3766" s="101"/>
      <c r="D3766" s="101"/>
      <c r="E3766" s="101"/>
      <c r="F3766" s="101"/>
      <c r="G3766" s="101"/>
      <c r="H3766" s="101"/>
      <c r="I3766" s="101"/>
      <c r="J3766" s="101"/>
      <c r="K3766" s="101"/>
      <c r="L3766" s="101"/>
    </row>
    <row r="3767" spans="1:13">
      <c r="A3767" s="102" t="s">
        <v>76</v>
      </c>
      <c r="B3767" s="102"/>
      <c r="C3767" s="102"/>
      <c r="D3767" s="102"/>
      <c r="E3767" s="102"/>
      <c r="F3767" s="102"/>
      <c r="G3767" s="102"/>
      <c r="H3767" s="102"/>
      <c r="I3767" s="102"/>
      <c r="J3767" s="102"/>
      <c r="K3767" s="102"/>
      <c r="L3767" s="102"/>
      <c r="M3767" s="102"/>
    </row>
    <row r="3768" spans="1:13">
      <c r="A3768" s="103" t="s">
        <v>148</v>
      </c>
      <c r="B3768" s="103"/>
      <c r="C3768" s="103"/>
      <c r="D3768" s="103"/>
      <c r="E3768" s="103"/>
      <c r="F3768" s="103"/>
      <c r="G3768" s="103"/>
      <c r="H3768" s="103"/>
      <c r="I3768" s="103"/>
      <c r="J3768" s="103"/>
      <c r="K3768" s="103"/>
      <c r="L3768" s="103"/>
      <c r="M3768" s="103"/>
    </row>
    <row r="3769" spans="1:13">
      <c r="A3769" s="17"/>
      <c r="B3769" s="19"/>
      <c r="C3769" s="19" t="s">
        <v>8</v>
      </c>
      <c r="D3769" s="19"/>
      <c r="E3769" s="19"/>
      <c r="F3769" s="19"/>
      <c r="G3769" s="19"/>
      <c r="H3769" s="18"/>
      <c r="I3769" s="19" t="s">
        <v>9</v>
      </c>
      <c r="J3769" s="18"/>
      <c r="K3769" s="39" t="s">
        <v>10</v>
      </c>
      <c r="L3769" s="40"/>
      <c r="M3769" s="21"/>
    </row>
    <row r="3770" spans="1:13">
      <c r="A3770" s="13"/>
      <c r="B3770" s="2"/>
      <c r="C3770" s="2"/>
      <c r="D3770" s="2"/>
      <c r="E3770" s="2"/>
      <c r="F3770" s="2"/>
      <c r="G3770" s="2"/>
      <c r="H3770" s="14"/>
      <c r="I3770" s="2"/>
      <c r="J3770" s="14"/>
      <c r="K3770" s="26" t="s">
        <v>11</v>
      </c>
      <c r="L3770" s="27"/>
      <c r="M3770" s="45" t="s">
        <v>1</v>
      </c>
    </row>
    <row r="3771" spans="1:13">
      <c r="A3771" s="15"/>
      <c r="B3771" s="9"/>
      <c r="C3771" s="9"/>
      <c r="D3771" s="9"/>
      <c r="E3771" s="9"/>
      <c r="F3771" s="9"/>
      <c r="G3771" s="9"/>
      <c r="H3771" s="16"/>
      <c r="I3771" s="104" t="s">
        <v>87</v>
      </c>
      <c r="J3771" s="105"/>
      <c r="K3771" s="9" t="s">
        <v>12</v>
      </c>
      <c r="L3771" s="16"/>
      <c r="M3771" s="46" t="s">
        <v>86</v>
      </c>
    </row>
    <row r="3772" spans="1:13">
      <c r="A3772" s="70" t="s">
        <v>80</v>
      </c>
      <c r="B3772" s="71"/>
      <c r="C3772" s="71"/>
      <c r="D3772" s="71"/>
      <c r="E3772" s="71"/>
      <c r="F3772" s="71"/>
      <c r="G3772" s="71"/>
      <c r="H3772" s="72"/>
      <c r="I3772" s="106">
        <v>920.3</v>
      </c>
      <c r="J3772" s="107"/>
      <c r="K3772" s="108">
        <f>K3778+K3785</f>
        <v>7.5</v>
      </c>
      <c r="L3772" s="109"/>
      <c r="M3772" s="22">
        <f>M3778+M3785</f>
        <v>82827</v>
      </c>
    </row>
    <row r="3773" spans="1:13">
      <c r="A3773" s="28" t="s">
        <v>13</v>
      </c>
      <c r="F3773" s="2"/>
      <c r="H3773" s="14"/>
      <c r="J3773" s="14"/>
      <c r="L3773" s="14"/>
      <c r="M3773" s="20"/>
    </row>
    <row r="3774" spans="1:13">
      <c r="A3774" s="28" t="s">
        <v>14</v>
      </c>
      <c r="F3774" s="2"/>
      <c r="H3774" s="14"/>
      <c r="J3774" s="14"/>
      <c r="L3774" s="14"/>
      <c r="M3774" s="20"/>
    </row>
    <row r="3775" spans="1:13">
      <c r="A3775" s="29" t="s">
        <v>15</v>
      </c>
      <c r="B3775" s="4"/>
      <c r="C3775" s="4"/>
      <c r="D3775" s="4"/>
      <c r="E3775" s="4"/>
      <c r="F3775" s="6"/>
      <c r="G3775" s="4"/>
      <c r="H3775" s="30"/>
      <c r="J3775" s="14"/>
      <c r="L3775" s="14"/>
      <c r="M3775" s="20"/>
    </row>
    <row r="3776" spans="1:13">
      <c r="A3776" s="29" t="s">
        <v>16</v>
      </c>
      <c r="B3776" s="4"/>
      <c r="C3776" s="4"/>
      <c r="D3776" s="4"/>
      <c r="E3776" s="4"/>
      <c r="F3776" s="6"/>
      <c r="G3776" s="4"/>
      <c r="H3776" s="30"/>
      <c r="J3776" s="14"/>
      <c r="L3776" s="14"/>
      <c r="M3776" s="20"/>
    </row>
    <row r="3777" spans="1:13">
      <c r="A3777" s="29" t="s">
        <v>17</v>
      </c>
      <c r="B3777" s="4"/>
      <c r="C3777" s="4"/>
      <c r="D3777" s="4"/>
      <c r="E3777" s="4"/>
      <c r="F3777" s="6"/>
      <c r="G3777" s="4"/>
      <c r="H3777" s="30"/>
      <c r="J3777" s="14"/>
      <c r="L3777" s="14"/>
      <c r="M3777" s="20"/>
    </row>
    <row r="3778" spans="1:13">
      <c r="A3778" s="29" t="s">
        <v>18</v>
      </c>
      <c r="B3778" s="4"/>
      <c r="C3778" s="4"/>
      <c r="D3778" s="4"/>
      <c r="E3778" s="4"/>
      <c r="F3778" s="6"/>
      <c r="G3778" s="4"/>
      <c r="H3778" s="30"/>
      <c r="J3778" s="14"/>
      <c r="K3778" s="95">
        <v>4.12</v>
      </c>
      <c r="L3778" s="96"/>
      <c r="M3778" s="20">
        <f>K3778*I3772*12</f>
        <v>45499.631999999998</v>
      </c>
    </row>
    <row r="3779" spans="1:13">
      <c r="A3779" s="29" t="s">
        <v>19</v>
      </c>
      <c r="B3779" s="4"/>
      <c r="C3779" s="4"/>
      <c r="D3779" s="4"/>
      <c r="E3779" s="4"/>
      <c r="F3779" s="6"/>
      <c r="G3779" s="4"/>
      <c r="H3779" s="30"/>
      <c r="J3779" s="14"/>
      <c r="L3779" s="14"/>
      <c r="M3779" s="20"/>
    </row>
    <row r="3780" spans="1:13">
      <c r="A3780" s="29" t="s">
        <v>20</v>
      </c>
      <c r="B3780" s="4"/>
      <c r="C3780" s="4"/>
      <c r="D3780" s="4"/>
      <c r="E3780" s="4"/>
      <c r="F3780" s="6"/>
      <c r="G3780" s="4"/>
      <c r="H3780" s="30"/>
      <c r="J3780" s="14"/>
      <c r="L3780" s="14"/>
      <c r="M3780" s="20"/>
    </row>
    <row r="3781" spans="1:13">
      <c r="A3781" s="29" t="s">
        <v>21</v>
      </c>
      <c r="B3781" s="4"/>
      <c r="C3781" s="4"/>
      <c r="D3781" s="4"/>
      <c r="E3781" s="4"/>
      <c r="F3781" s="6"/>
      <c r="G3781" s="4"/>
      <c r="H3781" s="30"/>
      <c r="J3781" s="14"/>
      <c r="L3781" s="14"/>
      <c r="M3781" s="20"/>
    </row>
    <row r="3782" spans="1:13">
      <c r="A3782" s="28" t="s">
        <v>22</v>
      </c>
      <c r="B3782" s="4"/>
      <c r="C3782" s="4"/>
      <c r="D3782" s="4"/>
      <c r="E3782" s="4"/>
      <c r="F3782" s="6"/>
      <c r="G3782" s="4"/>
      <c r="H3782" s="30"/>
      <c r="J3782" s="14"/>
      <c r="L3782" s="14"/>
      <c r="M3782" s="20"/>
    </row>
    <row r="3783" spans="1:13">
      <c r="A3783" s="29" t="s">
        <v>23</v>
      </c>
      <c r="B3783" s="4"/>
      <c r="C3783" s="4"/>
      <c r="D3783" s="4"/>
      <c r="E3783" s="4"/>
      <c r="F3783" s="6"/>
      <c r="G3783" s="4"/>
      <c r="H3783" s="30"/>
      <c r="J3783" s="14"/>
      <c r="L3783" s="14"/>
      <c r="M3783" s="20"/>
    </row>
    <row r="3784" spans="1:13">
      <c r="A3784" s="29" t="s">
        <v>24</v>
      </c>
      <c r="B3784" s="4"/>
      <c r="C3784" s="4"/>
      <c r="D3784" s="4"/>
      <c r="E3784" s="4"/>
      <c r="F3784" s="6"/>
      <c r="G3784" s="4"/>
      <c r="H3784" s="30"/>
      <c r="J3784" s="14"/>
      <c r="L3784" s="14"/>
      <c r="M3784" s="20"/>
    </row>
    <row r="3785" spans="1:13">
      <c r="A3785" s="29" t="s">
        <v>25</v>
      </c>
      <c r="B3785" s="4"/>
      <c r="C3785" s="4"/>
      <c r="D3785" s="4"/>
      <c r="E3785" s="4"/>
      <c r="F3785" s="6"/>
      <c r="G3785" s="4"/>
      <c r="H3785" s="30"/>
      <c r="J3785" s="14"/>
      <c r="K3785" s="95">
        <v>3.38</v>
      </c>
      <c r="L3785" s="96"/>
      <c r="M3785" s="20">
        <f>K3785*I3772*12</f>
        <v>37327.367999999995</v>
      </c>
    </row>
    <row r="3786" spans="1:13">
      <c r="A3786" s="29" t="s">
        <v>26</v>
      </c>
      <c r="B3786" s="4"/>
      <c r="C3786" s="4"/>
      <c r="D3786" s="4"/>
      <c r="E3786" s="4"/>
      <c r="F3786" s="6"/>
      <c r="G3786" s="4"/>
      <c r="H3786" s="30"/>
      <c r="J3786" s="14"/>
      <c r="L3786" s="14"/>
      <c r="M3786" s="20"/>
    </row>
    <row r="3787" spans="1:13">
      <c r="A3787" s="31" t="s">
        <v>27</v>
      </c>
      <c r="B3787" s="10"/>
      <c r="C3787" s="10"/>
      <c r="D3787" s="10"/>
      <c r="E3787" s="10"/>
      <c r="F3787" s="10"/>
      <c r="G3787" s="10"/>
      <c r="H3787" s="32"/>
      <c r="I3787" s="9"/>
      <c r="J3787" s="16"/>
      <c r="K3787" s="9"/>
      <c r="L3787" s="16"/>
      <c r="M3787" s="22"/>
    </row>
    <row r="3788" spans="1:13" ht="15.75">
      <c r="A3788" s="65" t="s">
        <v>81</v>
      </c>
      <c r="B3788" s="66"/>
      <c r="C3788" s="66"/>
      <c r="D3788" s="66"/>
      <c r="E3788" s="66"/>
      <c r="F3788" s="66"/>
      <c r="G3788" s="66"/>
      <c r="H3788" s="67"/>
      <c r="I3788" s="11"/>
      <c r="J3788" s="23"/>
      <c r="K3788" s="63">
        <v>2.2400000000000002</v>
      </c>
      <c r="L3788" s="64"/>
      <c r="M3788" s="12">
        <f>K3788*12*I3772</f>
        <v>24737.664000000001</v>
      </c>
    </row>
    <row r="3789" spans="1:13">
      <c r="A3789" s="110" t="s">
        <v>82</v>
      </c>
      <c r="B3789" s="111"/>
      <c r="C3789" s="111"/>
      <c r="D3789" s="111"/>
      <c r="E3789" s="111"/>
      <c r="F3789" s="111"/>
      <c r="G3789" s="111"/>
      <c r="H3789" s="112"/>
      <c r="I3789" s="2" t="s">
        <v>28</v>
      </c>
      <c r="J3789" s="14"/>
      <c r="K3789" s="2"/>
      <c r="L3789" s="14"/>
      <c r="M3789" s="20"/>
    </row>
    <row r="3790" spans="1:13">
      <c r="A3790" s="13"/>
      <c r="B3790" s="2"/>
      <c r="C3790" s="2"/>
      <c r="D3790" s="2"/>
      <c r="E3790" s="2"/>
      <c r="F3790" s="2"/>
      <c r="G3790" s="2"/>
      <c r="H3790" s="14"/>
      <c r="I3790" s="2" t="s">
        <v>29</v>
      </c>
      <c r="J3790" s="14"/>
      <c r="K3790" s="2"/>
      <c r="L3790" s="14"/>
      <c r="M3790" s="20"/>
    </row>
    <row r="3791" spans="1:13">
      <c r="A3791" s="13"/>
      <c r="B3791" s="2"/>
      <c r="C3791" s="2"/>
      <c r="D3791" s="2"/>
      <c r="E3791" s="2"/>
      <c r="F3791" s="2"/>
      <c r="G3791" s="2"/>
      <c r="H3791" s="14"/>
      <c r="I3791" s="2" t="s">
        <v>30</v>
      </c>
      <c r="J3791" s="14"/>
      <c r="K3791" s="88">
        <v>1.1200000000000001</v>
      </c>
      <c r="L3791" s="89"/>
      <c r="M3791" s="20">
        <f>K3791*12*I3772</f>
        <v>12368.832</v>
      </c>
    </row>
    <row r="3792" spans="1:13">
      <c r="A3792" s="13"/>
      <c r="B3792" s="2"/>
      <c r="C3792" s="2"/>
      <c r="D3792" s="2"/>
      <c r="E3792" s="2"/>
      <c r="F3792" s="2"/>
      <c r="G3792" s="2"/>
      <c r="H3792" s="14"/>
      <c r="I3792" s="2" t="s">
        <v>31</v>
      </c>
      <c r="J3792" s="14"/>
      <c r="K3792" s="2"/>
      <c r="L3792" s="14"/>
      <c r="M3792" s="20"/>
    </row>
    <row r="3793" spans="1:13">
      <c r="A3793" s="15"/>
      <c r="B3793" s="9"/>
      <c r="C3793" s="9"/>
      <c r="D3793" s="9"/>
      <c r="E3793" s="9"/>
      <c r="F3793" s="9"/>
      <c r="G3793" s="9"/>
      <c r="H3793" s="16"/>
      <c r="I3793" s="9" t="s">
        <v>32</v>
      </c>
      <c r="J3793" s="16"/>
      <c r="K3793" s="9"/>
      <c r="L3793" s="16"/>
      <c r="M3793" s="22"/>
    </row>
    <row r="3794" spans="1:13">
      <c r="A3794" s="70" t="s">
        <v>5</v>
      </c>
      <c r="B3794" s="71"/>
      <c r="C3794" s="71"/>
      <c r="D3794" s="71"/>
      <c r="E3794" s="71"/>
      <c r="F3794" s="71"/>
      <c r="G3794" s="71"/>
      <c r="H3794" s="72"/>
      <c r="I3794" s="41" t="s">
        <v>33</v>
      </c>
      <c r="J3794" s="23"/>
      <c r="K3794" s="68">
        <v>0.35</v>
      </c>
      <c r="L3794" s="69"/>
      <c r="M3794" s="12">
        <f>K3794*12*I3772</f>
        <v>3865.2599999999993</v>
      </c>
    </row>
    <row r="3795" spans="1:13">
      <c r="A3795" s="113" t="s">
        <v>83</v>
      </c>
      <c r="B3795" s="114"/>
      <c r="C3795" s="114"/>
      <c r="D3795" s="114"/>
      <c r="E3795" s="114"/>
      <c r="F3795" s="114"/>
      <c r="G3795" s="114"/>
      <c r="H3795" s="115"/>
      <c r="I3795" s="43"/>
      <c r="J3795" s="14"/>
      <c r="K3795" s="116">
        <f>K3796+K3804</f>
        <v>1.59</v>
      </c>
      <c r="L3795" s="117"/>
      <c r="M3795" s="48">
        <f>M3796+M3804</f>
        <v>17559.324000000001</v>
      </c>
    </row>
    <row r="3796" spans="1:13">
      <c r="A3796" s="92" t="s">
        <v>34</v>
      </c>
      <c r="B3796" s="93"/>
      <c r="C3796" s="93"/>
      <c r="D3796" s="93"/>
      <c r="E3796" s="93"/>
      <c r="F3796" s="93"/>
      <c r="G3796" s="93"/>
      <c r="H3796" s="94"/>
      <c r="J3796" s="14"/>
      <c r="K3796" s="88">
        <f>K3797+K3798+K3799+K3801+K3803</f>
        <v>0.93</v>
      </c>
      <c r="L3796" s="89"/>
      <c r="M3796" s="47">
        <f>M3797+M3798+M3799+M3801+M3803</f>
        <v>10270.547999999999</v>
      </c>
    </row>
    <row r="3797" spans="1:13">
      <c r="A3797" s="13" t="s">
        <v>35</v>
      </c>
      <c r="H3797" s="14"/>
      <c r="I3797" t="s">
        <v>36</v>
      </c>
      <c r="J3797" s="14"/>
      <c r="K3797" s="95">
        <v>0.33</v>
      </c>
      <c r="L3797" s="96"/>
      <c r="M3797" s="20">
        <f>K3797*12*I3772</f>
        <v>3644.3879999999999</v>
      </c>
    </row>
    <row r="3798" spans="1:13">
      <c r="A3798" s="13" t="s">
        <v>37</v>
      </c>
      <c r="H3798" s="14"/>
      <c r="I3798" t="s">
        <v>38</v>
      </c>
      <c r="J3798" s="14"/>
      <c r="K3798" s="95">
        <v>0.15</v>
      </c>
      <c r="L3798" s="96"/>
      <c r="M3798" s="20">
        <f>K3798*12*I3772</f>
        <v>1656.5399999999997</v>
      </c>
    </row>
    <row r="3799" spans="1:13">
      <c r="A3799" s="13" t="s">
        <v>39</v>
      </c>
      <c r="H3799" s="14"/>
      <c r="I3799" t="s">
        <v>40</v>
      </c>
      <c r="J3799" s="14"/>
      <c r="K3799" s="95">
        <v>7.0000000000000007E-2</v>
      </c>
      <c r="L3799" s="96"/>
      <c r="M3799" s="20">
        <f>K3799*12*I3772</f>
        <v>773.05200000000002</v>
      </c>
    </row>
    <row r="3800" spans="1:13">
      <c r="A3800" s="13" t="s">
        <v>41</v>
      </c>
      <c r="H3800" s="14"/>
      <c r="J3800" s="14"/>
      <c r="L3800" s="14"/>
      <c r="M3800" s="20"/>
    </row>
    <row r="3801" spans="1:13">
      <c r="A3801" s="13" t="s">
        <v>42</v>
      </c>
      <c r="H3801" s="14"/>
      <c r="I3801" t="s">
        <v>43</v>
      </c>
      <c r="J3801" s="14"/>
      <c r="K3801" s="95">
        <v>0.35</v>
      </c>
      <c r="L3801" s="96"/>
      <c r="M3801" s="20">
        <f>K3801*12*I3772</f>
        <v>3865.2599999999993</v>
      </c>
    </row>
    <row r="3802" spans="1:13">
      <c r="A3802" s="13" t="s">
        <v>44</v>
      </c>
      <c r="H3802" s="14"/>
      <c r="I3802" t="s">
        <v>45</v>
      </c>
      <c r="J3802" s="14"/>
      <c r="L3802" s="14"/>
      <c r="M3802" s="20"/>
    </row>
    <row r="3803" spans="1:13">
      <c r="A3803" s="13" t="s">
        <v>46</v>
      </c>
      <c r="H3803" s="14"/>
      <c r="I3803" t="s">
        <v>47</v>
      </c>
      <c r="J3803" s="14"/>
      <c r="K3803" s="95">
        <v>0.03</v>
      </c>
      <c r="L3803" s="96"/>
      <c r="M3803" s="20">
        <f>K3803*12*I3772</f>
        <v>331.30799999999999</v>
      </c>
    </row>
    <row r="3804" spans="1:13">
      <c r="A3804" s="92" t="s">
        <v>48</v>
      </c>
      <c r="B3804" s="93"/>
      <c r="C3804" s="93"/>
      <c r="D3804" s="93"/>
      <c r="E3804" s="93"/>
      <c r="F3804" s="93"/>
      <c r="G3804" s="93"/>
      <c r="H3804" s="94"/>
      <c r="J3804" s="14"/>
      <c r="K3804" s="88">
        <f>K3805+K3806+K3807+K3808</f>
        <v>0.66</v>
      </c>
      <c r="L3804" s="89"/>
      <c r="M3804" s="47">
        <f>M3805+M3806+M3807+M3808</f>
        <v>7288.7759999999998</v>
      </c>
    </row>
    <row r="3805" spans="1:13">
      <c r="A3805" s="13" t="s">
        <v>49</v>
      </c>
      <c r="H3805" s="14"/>
      <c r="I3805" t="s">
        <v>40</v>
      </c>
      <c r="J3805" s="14"/>
      <c r="K3805" s="95">
        <v>0.19</v>
      </c>
      <c r="L3805" s="96"/>
      <c r="M3805" s="20">
        <f>K3805*12*I3772</f>
        <v>2098.2840000000001</v>
      </c>
    </row>
    <row r="3806" spans="1:13">
      <c r="A3806" s="13" t="s">
        <v>50</v>
      </c>
      <c r="H3806" s="14"/>
      <c r="I3806" t="s">
        <v>51</v>
      </c>
      <c r="J3806" s="14"/>
      <c r="K3806" s="95">
        <v>0.05</v>
      </c>
      <c r="L3806" s="96"/>
      <c r="M3806" s="20">
        <f>K3806*12*I3772</f>
        <v>552.18000000000006</v>
      </c>
    </row>
    <row r="3807" spans="1:13">
      <c r="A3807" s="13" t="s">
        <v>52</v>
      </c>
      <c r="H3807" s="14"/>
      <c r="I3807" t="s">
        <v>36</v>
      </c>
      <c r="J3807" s="14"/>
      <c r="K3807" s="95">
        <v>0.39</v>
      </c>
      <c r="L3807" s="96"/>
      <c r="M3807" s="20">
        <f>K3807*12*I3772</f>
        <v>4307.0039999999999</v>
      </c>
    </row>
    <row r="3808" spans="1:13">
      <c r="A3808" s="13" t="s">
        <v>53</v>
      </c>
      <c r="H3808" s="14"/>
      <c r="I3808" t="s">
        <v>40</v>
      </c>
      <c r="J3808" s="14"/>
      <c r="K3808" s="97">
        <v>0.03</v>
      </c>
      <c r="L3808" s="98"/>
      <c r="M3808" s="22">
        <f>K3808*12*I3772</f>
        <v>331.30799999999999</v>
      </c>
    </row>
    <row r="3809" spans="1:13" ht="15.75">
      <c r="A3809" s="65" t="s">
        <v>84</v>
      </c>
      <c r="B3809" s="66"/>
      <c r="C3809" s="66"/>
      <c r="D3809" s="66"/>
      <c r="E3809" s="66"/>
      <c r="F3809" s="66"/>
      <c r="G3809" s="66"/>
      <c r="H3809" s="67"/>
      <c r="I3809" s="11"/>
      <c r="J3809" s="23"/>
      <c r="K3809" s="68">
        <f>K3810+K3811+K3813+K3815+K3816</f>
        <v>0.53</v>
      </c>
      <c r="L3809" s="69"/>
      <c r="M3809" s="49">
        <f>M3810+M3811+M3813+M3815+M3816</f>
        <v>5853.1079999999993</v>
      </c>
    </row>
    <row r="3810" spans="1:13">
      <c r="A3810" s="33" t="s">
        <v>54</v>
      </c>
      <c r="B3810" s="7"/>
      <c r="C3810" s="1"/>
      <c r="D3810" s="1"/>
      <c r="E3810" s="1"/>
      <c r="F3810" s="1"/>
      <c r="G3810" s="1"/>
      <c r="H3810" s="14"/>
      <c r="I3810" s="75" t="s">
        <v>55</v>
      </c>
      <c r="J3810" s="76"/>
      <c r="K3810" s="99">
        <v>0.37</v>
      </c>
      <c r="L3810" s="100"/>
      <c r="M3810" s="20">
        <f>K3810*12*I3772</f>
        <v>4086.1319999999992</v>
      </c>
    </row>
    <row r="3811" spans="1:13">
      <c r="A3811" s="33" t="s">
        <v>56</v>
      </c>
      <c r="B3811" s="7"/>
      <c r="C3811" s="1"/>
      <c r="D3811" s="1"/>
      <c r="E3811" s="1"/>
      <c r="F3811" s="1"/>
      <c r="G3811" s="1"/>
      <c r="H3811" s="14"/>
      <c r="I3811" s="75" t="s">
        <v>57</v>
      </c>
      <c r="J3811" s="76"/>
      <c r="K3811" s="77">
        <v>0.06</v>
      </c>
      <c r="L3811" s="78"/>
      <c r="M3811" s="20">
        <f>K3811*12*I3772</f>
        <v>662.61599999999999</v>
      </c>
    </row>
    <row r="3812" spans="1:13">
      <c r="A3812" s="33" t="s">
        <v>58</v>
      </c>
      <c r="B3812" s="7"/>
      <c r="C3812" s="1"/>
      <c r="D3812" s="1"/>
      <c r="E3812" s="1"/>
      <c r="F3812" s="1"/>
      <c r="G3812" s="1"/>
      <c r="H3812" s="14"/>
      <c r="I3812" s="36"/>
      <c r="J3812" s="27"/>
      <c r="K3812" s="34"/>
      <c r="L3812" s="55"/>
      <c r="M3812" s="20"/>
    </row>
    <row r="3813" spans="1:13">
      <c r="A3813" s="33" t="s">
        <v>59</v>
      </c>
      <c r="B3813" s="7"/>
      <c r="C3813" s="1"/>
      <c r="D3813" s="1"/>
      <c r="E3813" s="1"/>
      <c r="F3813" s="1"/>
      <c r="G3813" s="1"/>
      <c r="H3813" s="14"/>
      <c r="I3813" s="75" t="s">
        <v>60</v>
      </c>
      <c r="J3813" s="76"/>
      <c r="K3813" s="77">
        <v>0.04</v>
      </c>
      <c r="L3813" s="78"/>
      <c r="M3813" s="20">
        <f>K3813*12*I3772</f>
        <v>441.74399999999997</v>
      </c>
    </row>
    <row r="3814" spans="1:13">
      <c r="A3814" s="33" t="s">
        <v>61</v>
      </c>
      <c r="B3814" s="7"/>
      <c r="C3814" s="1"/>
      <c r="D3814" s="1"/>
      <c r="E3814" s="1"/>
      <c r="F3814" s="1"/>
      <c r="G3814" s="1"/>
      <c r="H3814" s="14"/>
      <c r="I3814" s="36"/>
      <c r="J3814" s="27"/>
      <c r="K3814" s="34"/>
      <c r="L3814" s="55"/>
      <c r="M3814" s="20"/>
    </row>
    <row r="3815" spans="1:13">
      <c r="A3815" s="33" t="s">
        <v>62</v>
      </c>
      <c r="B3815" s="7"/>
      <c r="C3815" s="1"/>
      <c r="D3815" s="1"/>
      <c r="E3815" s="1"/>
      <c r="F3815" s="1"/>
      <c r="G3815" s="1"/>
      <c r="H3815" s="14"/>
      <c r="I3815" s="75" t="s">
        <v>63</v>
      </c>
      <c r="J3815" s="76"/>
      <c r="K3815" s="77">
        <v>0.03</v>
      </c>
      <c r="L3815" s="78"/>
      <c r="M3815" s="20">
        <f>K3815*12*I3772</f>
        <v>331.30799999999999</v>
      </c>
    </row>
    <row r="3816" spans="1:13">
      <c r="A3816" s="42" t="s">
        <v>64</v>
      </c>
      <c r="B3816" s="7"/>
      <c r="C3816" s="1"/>
      <c r="D3816" s="1"/>
      <c r="E3816" s="1"/>
      <c r="F3816" s="1"/>
      <c r="G3816" s="1"/>
      <c r="H3816" s="14"/>
      <c r="I3816" s="75" t="s">
        <v>63</v>
      </c>
      <c r="J3816" s="76"/>
      <c r="K3816" s="79">
        <v>0.03</v>
      </c>
      <c r="L3816" s="80"/>
      <c r="M3816" s="22">
        <f>K3816*12*I3772</f>
        <v>331.30799999999999</v>
      </c>
    </row>
    <row r="3817" spans="1:13" ht="15.75">
      <c r="A3817" s="65" t="s">
        <v>0</v>
      </c>
      <c r="B3817" s="66"/>
      <c r="C3817" s="66"/>
      <c r="D3817" s="66"/>
      <c r="E3817" s="66"/>
      <c r="F3817" s="66"/>
      <c r="G3817" s="66"/>
      <c r="H3817" s="67"/>
      <c r="I3817" s="11" t="s">
        <v>65</v>
      </c>
      <c r="J3817" s="23"/>
      <c r="K3817" s="81">
        <v>0.15</v>
      </c>
      <c r="L3817" s="82"/>
      <c r="M3817" s="49">
        <f>K3817*12*I3772</f>
        <v>1656.5399999999997</v>
      </c>
    </row>
    <row r="3818" spans="1:13" ht="15.75">
      <c r="A3818" s="83" t="s">
        <v>85</v>
      </c>
      <c r="B3818" s="84"/>
      <c r="C3818" s="84"/>
      <c r="D3818" s="84"/>
      <c r="E3818" s="84"/>
      <c r="F3818" s="84"/>
      <c r="G3818" s="84"/>
      <c r="H3818" s="85"/>
      <c r="J3818" s="14"/>
      <c r="K3818" s="86"/>
      <c r="L3818" s="87"/>
      <c r="M3818" s="20"/>
    </row>
    <row r="3819" spans="1:13">
      <c r="A3819" s="13" t="s">
        <v>67</v>
      </c>
      <c r="D3819" s="5"/>
      <c r="H3819" s="14"/>
      <c r="J3819" s="14"/>
      <c r="K3819" s="37"/>
      <c r="L3819" s="38"/>
      <c r="M3819" s="20"/>
    </row>
    <row r="3820" spans="1:13">
      <c r="A3820" s="13" t="s">
        <v>68</v>
      </c>
      <c r="D3820" s="5"/>
      <c r="H3820" s="14"/>
      <c r="J3820" s="14"/>
      <c r="K3820" s="37"/>
      <c r="L3820" s="38"/>
      <c r="M3820" s="20"/>
    </row>
    <row r="3821" spans="1:13">
      <c r="A3821" s="13" t="s">
        <v>69</v>
      </c>
      <c r="D3821" s="5"/>
      <c r="H3821" s="14"/>
      <c r="J3821" s="14"/>
      <c r="K3821" s="37"/>
      <c r="L3821" s="38"/>
      <c r="M3821" s="20"/>
    </row>
    <row r="3822" spans="1:13">
      <c r="A3822" s="13" t="s">
        <v>70</v>
      </c>
      <c r="D3822" s="5"/>
      <c r="F3822" s="3"/>
      <c r="H3822" s="14"/>
      <c r="J3822" s="14"/>
      <c r="K3822" s="37"/>
      <c r="L3822" s="38"/>
      <c r="M3822" s="20"/>
    </row>
    <row r="3823" spans="1:13">
      <c r="A3823" s="13" t="s">
        <v>71</v>
      </c>
      <c r="H3823" s="14"/>
      <c r="J3823" s="14"/>
      <c r="K3823" s="88">
        <v>2.91</v>
      </c>
      <c r="L3823" s="89"/>
      <c r="M3823" s="47">
        <f>K3823*12*I3772</f>
        <v>32136.876</v>
      </c>
    </row>
    <row r="3824" spans="1:13">
      <c r="A3824" s="13" t="s">
        <v>72</v>
      </c>
      <c r="H3824" s="14"/>
      <c r="J3824" s="14"/>
      <c r="L3824" s="14"/>
      <c r="M3824" s="20"/>
    </row>
    <row r="3825" spans="1:13">
      <c r="A3825" s="13" t="s">
        <v>73</v>
      </c>
      <c r="H3825" s="14"/>
      <c r="J3825" s="14"/>
      <c r="L3825" s="14"/>
      <c r="M3825" s="20"/>
    </row>
    <row r="3826" spans="1:13">
      <c r="A3826" s="15" t="s">
        <v>74</v>
      </c>
      <c r="B3826" s="9"/>
      <c r="C3826" s="9"/>
      <c r="D3826" s="9"/>
      <c r="E3826" s="9"/>
      <c r="F3826" s="9"/>
      <c r="G3826" s="9"/>
      <c r="H3826" s="16"/>
      <c r="I3826" s="9"/>
      <c r="J3826" s="16"/>
      <c r="K3826" s="9"/>
      <c r="L3826" s="16"/>
      <c r="M3826" s="22"/>
    </row>
    <row r="3827" spans="1:13">
      <c r="A3827" s="70" t="s">
        <v>66</v>
      </c>
      <c r="B3827" s="71"/>
      <c r="C3827" s="71"/>
      <c r="D3827" s="71"/>
      <c r="E3827" s="71"/>
      <c r="F3827" s="71"/>
      <c r="G3827" s="71"/>
      <c r="H3827" s="72"/>
      <c r="J3827" s="25"/>
      <c r="K3827" s="68">
        <f>K3778+K3785+K3791+K3794+K3795+K3817+K3809+K3823+K3788</f>
        <v>16.39</v>
      </c>
      <c r="L3827" s="69"/>
      <c r="M3827" s="22">
        <f>M3772+M3788+M3791+M3794+M3795+M3809+M3817+M3823</f>
        <v>181004.60399999999</v>
      </c>
    </row>
    <row r="3828" spans="1:13">
      <c r="A3828" s="70" t="s">
        <v>4</v>
      </c>
      <c r="B3828" s="71"/>
      <c r="C3828" s="71"/>
      <c r="D3828" s="71"/>
      <c r="E3828" s="71"/>
      <c r="F3828" s="71"/>
      <c r="G3828" s="71"/>
      <c r="H3828" s="72"/>
      <c r="I3828" s="11"/>
      <c r="J3828" s="24"/>
      <c r="K3828" s="90">
        <v>10.07</v>
      </c>
      <c r="L3828" s="91"/>
      <c r="M3828" s="22">
        <f>K3828*12*I3772</f>
        <v>111209.052</v>
      </c>
    </row>
    <row r="3829" spans="1:13" ht="15.75">
      <c r="A3829" s="65" t="s">
        <v>77</v>
      </c>
      <c r="B3829" s="66"/>
      <c r="C3829" s="66"/>
      <c r="D3829" s="66"/>
      <c r="E3829" s="66"/>
      <c r="F3829" s="66"/>
      <c r="G3829" s="66"/>
      <c r="H3829" s="67"/>
      <c r="I3829" s="11"/>
      <c r="J3829" s="23"/>
      <c r="K3829" s="68">
        <v>3.15</v>
      </c>
      <c r="L3829" s="69"/>
      <c r="M3829" s="22">
        <f>K3829*12*I3772</f>
        <v>34787.339999999997</v>
      </c>
    </row>
    <row r="3830" spans="1:13" ht="15.75">
      <c r="A3830" s="65" t="s">
        <v>78</v>
      </c>
      <c r="B3830" s="66"/>
      <c r="C3830" s="66"/>
      <c r="D3830" s="66"/>
      <c r="E3830" s="66"/>
      <c r="F3830" s="66"/>
      <c r="G3830" s="66"/>
      <c r="H3830" s="67"/>
      <c r="I3830" s="11"/>
      <c r="J3830" s="23"/>
      <c r="K3830" s="68">
        <v>0.99</v>
      </c>
      <c r="L3830" s="69"/>
      <c r="M3830" s="22">
        <f>K3830*12*I3772</f>
        <v>10933.163999999999</v>
      </c>
    </row>
    <row r="3831" spans="1:13">
      <c r="A3831" s="70" t="s">
        <v>2</v>
      </c>
      <c r="B3831" s="71"/>
      <c r="C3831" s="71"/>
      <c r="D3831" s="71"/>
      <c r="E3831" s="71"/>
      <c r="F3831" s="71"/>
      <c r="G3831" s="71"/>
      <c r="H3831" s="72"/>
      <c r="I3831" s="11"/>
      <c r="J3831" s="23"/>
      <c r="K3831" s="73">
        <v>1.29</v>
      </c>
      <c r="L3831" s="74"/>
      <c r="M3831" s="22">
        <f>K3831*12*I3772</f>
        <v>14246.244000000001</v>
      </c>
    </row>
    <row r="3832" spans="1:13">
      <c r="A3832" s="70" t="s">
        <v>75</v>
      </c>
      <c r="B3832" s="71"/>
      <c r="C3832" s="71"/>
      <c r="D3832" s="71"/>
      <c r="E3832" s="71"/>
      <c r="F3832" s="71"/>
      <c r="G3832" s="71"/>
      <c r="H3832" s="72"/>
      <c r="I3832" s="11"/>
      <c r="J3832" s="24"/>
      <c r="K3832" s="68">
        <f>K3827+K3829+K3830+K3831+K3828</f>
        <v>31.889999999999997</v>
      </c>
      <c r="L3832" s="69"/>
      <c r="M3832" s="22">
        <f>M3827+M3828+M3829+M3830+M3831</f>
        <v>352180.40399999992</v>
      </c>
    </row>
    <row r="3833" spans="1:13">
      <c r="A3833" s="61"/>
      <c r="B3833" s="61"/>
      <c r="C3833" s="61"/>
      <c r="D3833" s="61"/>
      <c r="E3833" s="61"/>
      <c r="F3833" s="61"/>
      <c r="G3833" s="61"/>
      <c r="H3833" s="61"/>
      <c r="I3833" s="2"/>
      <c r="J3833" s="8"/>
      <c r="K3833" s="62"/>
      <c r="L3833" s="62"/>
      <c r="M3833" s="2"/>
    </row>
    <row r="3834" spans="1:13">
      <c r="A3834" s="61"/>
      <c r="B3834" s="61"/>
      <c r="C3834" s="61"/>
      <c r="D3834" s="61"/>
      <c r="E3834" s="61"/>
      <c r="F3834" s="61"/>
      <c r="G3834" s="61"/>
      <c r="H3834" s="61"/>
      <c r="I3834" s="2"/>
      <c r="J3834" s="8"/>
      <c r="K3834" s="62"/>
      <c r="L3834" s="62"/>
      <c r="M3834" s="2"/>
    </row>
    <row r="3835" spans="1:13">
      <c r="A3835" s="101" t="s">
        <v>7</v>
      </c>
      <c r="B3835" s="101"/>
      <c r="C3835" s="101"/>
      <c r="D3835" s="101"/>
      <c r="E3835" s="101"/>
      <c r="F3835" s="101"/>
      <c r="G3835" s="101"/>
      <c r="H3835" s="101"/>
      <c r="I3835" s="101"/>
      <c r="J3835" s="101"/>
      <c r="K3835" s="101"/>
      <c r="L3835" s="101"/>
    </row>
    <row r="3836" spans="1:13">
      <c r="A3836" s="102" t="s">
        <v>76</v>
      </c>
      <c r="B3836" s="102"/>
      <c r="C3836" s="102"/>
      <c r="D3836" s="102"/>
      <c r="E3836" s="102"/>
      <c r="F3836" s="102"/>
      <c r="G3836" s="102"/>
      <c r="H3836" s="102"/>
      <c r="I3836" s="102"/>
      <c r="J3836" s="102"/>
      <c r="K3836" s="102"/>
      <c r="L3836" s="102"/>
      <c r="M3836" s="102"/>
    </row>
    <row r="3837" spans="1:13">
      <c r="A3837" s="103" t="s">
        <v>149</v>
      </c>
      <c r="B3837" s="103"/>
      <c r="C3837" s="103"/>
      <c r="D3837" s="103"/>
      <c r="E3837" s="103"/>
      <c r="F3837" s="103"/>
      <c r="G3837" s="103"/>
      <c r="H3837" s="103"/>
      <c r="I3837" s="103"/>
      <c r="J3837" s="103"/>
      <c r="K3837" s="103"/>
      <c r="L3837" s="103"/>
      <c r="M3837" s="103"/>
    </row>
    <row r="3838" spans="1:13">
      <c r="A3838" s="17"/>
      <c r="B3838" s="19"/>
      <c r="C3838" s="19" t="s">
        <v>8</v>
      </c>
      <c r="D3838" s="19"/>
      <c r="E3838" s="19"/>
      <c r="F3838" s="19"/>
      <c r="G3838" s="19"/>
      <c r="H3838" s="18"/>
      <c r="I3838" s="19" t="s">
        <v>9</v>
      </c>
      <c r="J3838" s="18"/>
      <c r="K3838" s="39" t="s">
        <v>10</v>
      </c>
      <c r="L3838" s="40"/>
      <c r="M3838" s="21"/>
    </row>
    <row r="3839" spans="1:13">
      <c r="A3839" s="13"/>
      <c r="B3839" s="2"/>
      <c r="C3839" s="2"/>
      <c r="D3839" s="2"/>
      <c r="E3839" s="2"/>
      <c r="F3839" s="2"/>
      <c r="G3839" s="2"/>
      <c r="H3839" s="14"/>
      <c r="I3839" s="2"/>
      <c r="J3839" s="14"/>
      <c r="K3839" s="26" t="s">
        <v>11</v>
      </c>
      <c r="L3839" s="27"/>
      <c r="M3839" s="45" t="s">
        <v>1</v>
      </c>
    </row>
    <row r="3840" spans="1:13">
      <c r="A3840" s="15"/>
      <c r="B3840" s="9"/>
      <c r="C3840" s="9"/>
      <c r="D3840" s="9"/>
      <c r="E3840" s="9"/>
      <c r="F3840" s="9"/>
      <c r="G3840" s="9"/>
      <c r="H3840" s="16"/>
      <c r="I3840" s="104" t="s">
        <v>87</v>
      </c>
      <c r="J3840" s="105"/>
      <c r="K3840" s="9" t="s">
        <v>12</v>
      </c>
      <c r="L3840" s="16"/>
      <c r="M3840" s="46" t="s">
        <v>86</v>
      </c>
    </row>
    <row r="3841" spans="1:13">
      <c r="A3841" s="70" t="s">
        <v>80</v>
      </c>
      <c r="B3841" s="71"/>
      <c r="C3841" s="71"/>
      <c r="D3841" s="71"/>
      <c r="E3841" s="71"/>
      <c r="F3841" s="71"/>
      <c r="G3841" s="71"/>
      <c r="H3841" s="72"/>
      <c r="I3841" s="106">
        <v>605.5</v>
      </c>
      <c r="J3841" s="107"/>
      <c r="K3841" s="108">
        <f>K3847+K3854</f>
        <v>7.5</v>
      </c>
      <c r="L3841" s="109"/>
      <c r="M3841" s="22">
        <f>M3847+M3854</f>
        <v>54495</v>
      </c>
    </row>
    <row r="3842" spans="1:13">
      <c r="A3842" s="28" t="s">
        <v>13</v>
      </c>
      <c r="F3842" s="2"/>
      <c r="H3842" s="14"/>
      <c r="J3842" s="14"/>
      <c r="L3842" s="14"/>
      <c r="M3842" s="20"/>
    </row>
    <row r="3843" spans="1:13">
      <c r="A3843" s="28" t="s">
        <v>14</v>
      </c>
      <c r="F3843" s="2"/>
      <c r="H3843" s="14"/>
      <c r="J3843" s="14"/>
      <c r="L3843" s="14"/>
      <c r="M3843" s="20"/>
    </row>
    <row r="3844" spans="1:13">
      <c r="A3844" s="29" t="s">
        <v>15</v>
      </c>
      <c r="B3844" s="4"/>
      <c r="C3844" s="4"/>
      <c r="D3844" s="4"/>
      <c r="E3844" s="4"/>
      <c r="F3844" s="6"/>
      <c r="G3844" s="4"/>
      <c r="H3844" s="30"/>
      <c r="J3844" s="14"/>
      <c r="L3844" s="14"/>
      <c r="M3844" s="20"/>
    </row>
    <row r="3845" spans="1:13">
      <c r="A3845" s="29" t="s">
        <v>16</v>
      </c>
      <c r="B3845" s="4"/>
      <c r="C3845" s="4"/>
      <c r="D3845" s="4"/>
      <c r="E3845" s="4"/>
      <c r="F3845" s="6"/>
      <c r="G3845" s="4"/>
      <c r="H3845" s="30"/>
      <c r="J3845" s="14"/>
      <c r="L3845" s="14"/>
      <c r="M3845" s="20"/>
    </row>
    <row r="3846" spans="1:13">
      <c r="A3846" s="29" t="s">
        <v>17</v>
      </c>
      <c r="B3846" s="4"/>
      <c r="C3846" s="4"/>
      <c r="D3846" s="4"/>
      <c r="E3846" s="4"/>
      <c r="F3846" s="6"/>
      <c r="G3846" s="4"/>
      <c r="H3846" s="30"/>
      <c r="J3846" s="14"/>
      <c r="L3846" s="14"/>
      <c r="M3846" s="20"/>
    </row>
    <row r="3847" spans="1:13">
      <c r="A3847" s="29" t="s">
        <v>18</v>
      </c>
      <c r="B3847" s="4"/>
      <c r="C3847" s="4"/>
      <c r="D3847" s="4"/>
      <c r="E3847" s="4"/>
      <c r="F3847" s="6"/>
      <c r="G3847" s="4"/>
      <c r="H3847" s="30"/>
      <c r="J3847" s="14"/>
      <c r="K3847" s="95">
        <v>4.12</v>
      </c>
      <c r="L3847" s="96"/>
      <c r="M3847" s="20">
        <f>K3847*I3841*12</f>
        <v>29935.919999999998</v>
      </c>
    </row>
    <row r="3848" spans="1:13">
      <c r="A3848" s="29" t="s">
        <v>19</v>
      </c>
      <c r="B3848" s="4"/>
      <c r="C3848" s="4"/>
      <c r="D3848" s="4"/>
      <c r="E3848" s="4"/>
      <c r="F3848" s="6"/>
      <c r="G3848" s="4"/>
      <c r="H3848" s="30"/>
      <c r="J3848" s="14"/>
      <c r="L3848" s="14"/>
      <c r="M3848" s="20"/>
    </row>
    <row r="3849" spans="1:13">
      <c r="A3849" s="29" t="s">
        <v>20</v>
      </c>
      <c r="B3849" s="4"/>
      <c r="C3849" s="4"/>
      <c r="D3849" s="4"/>
      <c r="E3849" s="4"/>
      <c r="F3849" s="6"/>
      <c r="G3849" s="4"/>
      <c r="H3849" s="30"/>
      <c r="J3849" s="14"/>
      <c r="L3849" s="14"/>
      <c r="M3849" s="20"/>
    </row>
    <row r="3850" spans="1:13">
      <c r="A3850" s="29" t="s">
        <v>21</v>
      </c>
      <c r="B3850" s="4"/>
      <c r="C3850" s="4"/>
      <c r="D3850" s="4"/>
      <c r="E3850" s="4"/>
      <c r="F3850" s="6"/>
      <c r="G3850" s="4"/>
      <c r="H3850" s="30"/>
      <c r="J3850" s="14"/>
      <c r="L3850" s="14"/>
      <c r="M3850" s="20"/>
    </row>
    <row r="3851" spans="1:13">
      <c r="A3851" s="28" t="s">
        <v>22</v>
      </c>
      <c r="B3851" s="4"/>
      <c r="C3851" s="4"/>
      <c r="D3851" s="4"/>
      <c r="E3851" s="4"/>
      <c r="F3851" s="6"/>
      <c r="G3851" s="4"/>
      <c r="H3851" s="30"/>
      <c r="J3851" s="14"/>
      <c r="L3851" s="14"/>
      <c r="M3851" s="20"/>
    </row>
    <row r="3852" spans="1:13">
      <c r="A3852" s="29" t="s">
        <v>23</v>
      </c>
      <c r="B3852" s="4"/>
      <c r="C3852" s="4"/>
      <c r="D3852" s="4"/>
      <c r="E3852" s="4"/>
      <c r="F3852" s="6"/>
      <c r="G3852" s="4"/>
      <c r="H3852" s="30"/>
      <c r="J3852" s="14"/>
      <c r="L3852" s="14"/>
      <c r="M3852" s="20"/>
    </row>
    <row r="3853" spans="1:13">
      <c r="A3853" s="29" t="s">
        <v>24</v>
      </c>
      <c r="B3853" s="4"/>
      <c r="C3853" s="4"/>
      <c r="D3853" s="4"/>
      <c r="E3853" s="4"/>
      <c r="F3853" s="6"/>
      <c r="G3853" s="4"/>
      <c r="H3853" s="30"/>
      <c r="J3853" s="14"/>
      <c r="L3853" s="14"/>
      <c r="M3853" s="20"/>
    </row>
    <row r="3854" spans="1:13">
      <c r="A3854" s="29" t="s">
        <v>25</v>
      </c>
      <c r="B3854" s="4"/>
      <c r="C3854" s="4"/>
      <c r="D3854" s="4"/>
      <c r="E3854" s="4"/>
      <c r="F3854" s="6"/>
      <c r="G3854" s="4"/>
      <c r="H3854" s="30"/>
      <c r="J3854" s="14"/>
      <c r="K3854" s="95">
        <v>3.38</v>
      </c>
      <c r="L3854" s="96"/>
      <c r="M3854" s="20">
        <f>K3854*I3841*12</f>
        <v>24559.079999999998</v>
      </c>
    </row>
    <row r="3855" spans="1:13">
      <c r="A3855" s="29" t="s">
        <v>26</v>
      </c>
      <c r="B3855" s="4"/>
      <c r="C3855" s="4"/>
      <c r="D3855" s="4"/>
      <c r="E3855" s="4"/>
      <c r="F3855" s="6"/>
      <c r="G3855" s="4"/>
      <c r="H3855" s="30"/>
      <c r="J3855" s="14"/>
      <c r="L3855" s="14"/>
      <c r="M3855" s="20"/>
    </row>
    <row r="3856" spans="1:13">
      <c r="A3856" s="31" t="s">
        <v>27</v>
      </c>
      <c r="B3856" s="10"/>
      <c r="C3856" s="10"/>
      <c r="D3856" s="10"/>
      <c r="E3856" s="10"/>
      <c r="F3856" s="10"/>
      <c r="G3856" s="10"/>
      <c r="H3856" s="32"/>
      <c r="I3856" s="9"/>
      <c r="J3856" s="16"/>
      <c r="K3856" s="9"/>
      <c r="L3856" s="16"/>
      <c r="M3856" s="22"/>
    </row>
    <row r="3857" spans="1:13" ht="15.75">
      <c r="A3857" s="65" t="s">
        <v>81</v>
      </c>
      <c r="B3857" s="66"/>
      <c r="C3857" s="66"/>
      <c r="D3857" s="66"/>
      <c r="E3857" s="66"/>
      <c r="F3857" s="66"/>
      <c r="G3857" s="66"/>
      <c r="H3857" s="67"/>
      <c r="I3857" s="11"/>
      <c r="J3857" s="23"/>
      <c r="K3857" s="63">
        <v>2.2400000000000002</v>
      </c>
      <c r="L3857" s="64"/>
      <c r="M3857" s="12">
        <f>K3857*12*I3841</f>
        <v>16275.840000000002</v>
      </c>
    </row>
    <row r="3858" spans="1:13">
      <c r="A3858" s="110" t="s">
        <v>82</v>
      </c>
      <c r="B3858" s="111"/>
      <c r="C3858" s="111"/>
      <c r="D3858" s="111"/>
      <c r="E3858" s="111"/>
      <c r="F3858" s="111"/>
      <c r="G3858" s="111"/>
      <c r="H3858" s="112"/>
      <c r="I3858" s="2" t="s">
        <v>28</v>
      </c>
      <c r="J3858" s="14"/>
      <c r="K3858" s="2"/>
      <c r="L3858" s="14"/>
      <c r="M3858" s="20"/>
    </row>
    <row r="3859" spans="1:13">
      <c r="A3859" s="13"/>
      <c r="B3859" s="2"/>
      <c r="C3859" s="2"/>
      <c r="D3859" s="2"/>
      <c r="E3859" s="2"/>
      <c r="F3859" s="2"/>
      <c r="G3859" s="2"/>
      <c r="H3859" s="14"/>
      <c r="I3859" s="2" t="s">
        <v>29</v>
      </c>
      <c r="J3859" s="14"/>
      <c r="K3859" s="2"/>
      <c r="L3859" s="14"/>
      <c r="M3859" s="20"/>
    </row>
    <row r="3860" spans="1:13">
      <c r="A3860" s="13"/>
      <c r="B3860" s="2"/>
      <c r="C3860" s="2"/>
      <c r="D3860" s="2"/>
      <c r="E3860" s="2"/>
      <c r="F3860" s="2"/>
      <c r="G3860" s="2"/>
      <c r="H3860" s="14"/>
      <c r="I3860" s="2" t="s">
        <v>30</v>
      </c>
      <c r="J3860" s="14"/>
      <c r="K3860" s="88">
        <v>1.1200000000000001</v>
      </c>
      <c r="L3860" s="89"/>
      <c r="M3860" s="20">
        <f>K3860*12*I3841</f>
        <v>8137.920000000001</v>
      </c>
    </row>
    <row r="3861" spans="1:13">
      <c r="A3861" s="13"/>
      <c r="B3861" s="2"/>
      <c r="C3861" s="2"/>
      <c r="D3861" s="2"/>
      <c r="E3861" s="2"/>
      <c r="F3861" s="2"/>
      <c r="G3861" s="2"/>
      <c r="H3861" s="14"/>
      <c r="I3861" s="2" t="s">
        <v>31</v>
      </c>
      <c r="J3861" s="14"/>
      <c r="K3861" s="2"/>
      <c r="L3861" s="14"/>
      <c r="M3861" s="20"/>
    </row>
    <row r="3862" spans="1:13">
      <c r="A3862" s="15"/>
      <c r="B3862" s="9"/>
      <c r="C3862" s="9"/>
      <c r="D3862" s="9"/>
      <c r="E3862" s="9"/>
      <c r="F3862" s="9"/>
      <c r="G3862" s="9"/>
      <c r="H3862" s="16"/>
      <c r="I3862" s="9" t="s">
        <v>32</v>
      </c>
      <c r="J3862" s="16"/>
      <c r="K3862" s="9"/>
      <c r="L3862" s="16"/>
      <c r="M3862" s="22"/>
    </row>
    <row r="3863" spans="1:13">
      <c r="A3863" s="70" t="s">
        <v>5</v>
      </c>
      <c r="B3863" s="71"/>
      <c r="C3863" s="71"/>
      <c r="D3863" s="71"/>
      <c r="E3863" s="71"/>
      <c r="F3863" s="71"/>
      <c r="G3863" s="71"/>
      <c r="H3863" s="72"/>
      <c r="I3863" s="41" t="s">
        <v>33</v>
      </c>
      <c r="J3863" s="23"/>
      <c r="K3863" s="68">
        <v>0.35</v>
      </c>
      <c r="L3863" s="69"/>
      <c r="M3863" s="12">
        <f>K3863*12*I3841</f>
        <v>2543.0999999999995</v>
      </c>
    </row>
    <row r="3864" spans="1:13">
      <c r="A3864" s="113" t="s">
        <v>83</v>
      </c>
      <c r="B3864" s="114"/>
      <c r="C3864" s="114"/>
      <c r="D3864" s="114"/>
      <c r="E3864" s="114"/>
      <c r="F3864" s="114"/>
      <c r="G3864" s="114"/>
      <c r="H3864" s="115"/>
      <c r="I3864" s="43"/>
      <c r="J3864" s="14"/>
      <c r="K3864" s="116">
        <f>K3865+K3873</f>
        <v>1.59</v>
      </c>
      <c r="L3864" s="117"/>
      <c r="M3864" s="48">
        <f>M3865+M3873</f>
        <v>11552.939999999999</v>
      </c>
    </row>
    <row r="3865" spans="1:13">
      <c r="A3865" s="92" t="s">
        <v>34</v>
      </c>
      <c r="B3865" s="93"/>
      <c r="C3865" s="93"/>
      <c r="D3865" s="93"/>
      <c r="E3865" s="93"/>
      <c r="F3865" s="93"/>
      <c r="G3865" s="93"/>
      <c r="H3865" s="94"/>
      <c r="J3865" s="14"/>
      <c r="K3865" s="88">
        <f>K3866+K3867+K3868+K3870+K3872</f>
        <v>0.93</v>
      </c>
      <c r="L3865" s="89"/>
      <c r="M3865" s="47">
        <f>M3866+M3867+M3868+M3870+M3872</f>
        <v>6757.3799999999992</v>
      </c>
    </row>
    <row r="3866" spans="1:13">
      <c r="A3866" s="13" t="s">
        <v>35</v>
      </c>
      <c r="H3866" s="14"/>
      <c r="I3866" t="s">
        <v>36</v>
      </c>
      <c r="J3866" s="14"/>
      <c r="K3866" s="95">
        <v>0.33</v>
      </c>
      <c r="L3866" s="96"/>
      <c r="M3866" s="20">
        <f>K3866*12*I3841</f>
        <v>2397.7800000000002</v>
      </c>
    </row>
    <row r="3867" spans="1:13">
      <c r="A3867" s="13" t="s">
        <v>37</v>
      </c>
      <c r="H3867" s="14"/>
      <c r="I3867" t="s">
        <v>38</v>
      </c>
      <c r="J3867" s="14"/>
      <c r="K3867" s="95">
        <v>0.15</v>
      </c>
      <c r="L3867" s="96"/>
      <c r="M3867" s="20">
        <f>K3867*12*I3841</f>
        <v>1089.8999999999999</v>
      </c>
    </row>
    <row r="3868" spans="1:13">
      <c r="A3868" s="13" t="s">
        <v>39</v>
      </c>
      <c r="H3868" s="14"/>
      <c r="I3868" t="s">
        <v>40</v>
      </c>
      <c r="J3868" s="14"/>
      <c r="K3868" s="95">
        <v>7.0000000000000007E-2</v>
      </c>
      <c r="L3868" s="96"/>
      <c r="M3868" s="20">
        <f>K3868*12*I3841</f>
        <v>508.62000000000006</v>
      </c>
    </row>
    <row r="3869" spans="1:13">
      <c r="A3869" s="13" t="s">
        <v>41</v>
      </c>
      <c r="H3869" s="14"/>
      <c r="J3869" s="14"/>
      <c r="L3869" s="14"/>
      <c r="M3869" s="20"/>
    </row>
    <row r="3870" spans="1:13">
      <c r="A3870" s="13" t="s">
        <v>42</v>
      </c>
      <c r="H3870" s="14"/>
      <c r="I3870" t="s">
        <v>43</v>
      </c>
      <c r="J3870" s="14"/>
      <c r="K3870" s="95">
        <v>0.35</v>
      </c>
      <c r="L3870" s="96"/>
      <c r="M3870" s="20">
        <f>K3870*12*I3841</f>
        <v>2543.0999999999995</v>
      </c>
    </row>
    <row r="3871" spans="1:13">
      <c r="A3871" s="13" t="s">
        <v>44</v>
      </c>
      <c r="H3871" s="14"/>
      <c r="I3871" t="s">
        <v>45</v>
      </c>
      <c r="J3871" s="14"/>
      <c r="L3871" s="14"/>
      <c r="M3871" s="20"/>
    </row>
    <row r="3872" spans="1:13">
      <c r="A3872" s="13" t="s">
        <v>46</v>
      </c>
      <c r="H3872" s="14"/>
      <c r="I3872" t="s">
        <v>47</v>
      </c>
      <c r="J3872" s="14"/>
      <c r="K3872" s="95">
        <v>0.03</v>
      </c>
      <c r="L3872" s="96"/>
      <c r="M3872" s="20">
        <f>K3872*12*I3841</f>
        <v>217.98</v>
      </c>
    </row>
    <row r="3873" spans="1:13">
      <c r="A3873" s="92" t="s">
        <v>48</v>
      </c>
      <c r="B3873" s="93"/>
      <c r="C3873" s="93"/>
      <c r="D3873" s="93"/>
      <c r="E3873" s="93"/>
      <c r="F3873" s="93"/>
      <c r="G3873" s="93"/>
      <c r="H3873" s="94"/>
      <c r="J3873" s="14"/>
      <c r="K3873" s="88">
        <f>K3874+K3875+K3876+K3877</f>
        <v>0.66</v>
      </c>
      <c r="L3873" s="89"/>
      <c r="M3873" s="47">
        <f>M3874+M3875+M3876+M3877</f>
        <v>4795.5599999999995</v>
      </c>
    </row>
    <row r="3874" spans="1:13">
      <c r="A3874" s="13" t="s">
        <v>49</v>
      </c>
      <c r="H3874" s="14"/>
      <c r="I3874" t="s">
        <v>40</v>
      </c>
      <c r="J3874" s="14"/>
      <c r="K3874" s="95">
        <v>0.19</v>
      </c>
      <c r="L3874" s="96"/>
      <c r="M3874" s="20">
        <f>K3874*12*I3841</f>
        <v>1380.5400000000002</v>
      </c>
    </row>
    <row r="3875" spans="1:13">
      <c r="A3875" s="13" t="s">
        <v>50</v>
      </c>
      <c r="H3875" s="14"/>
      <c r="I3875" t="s">
        <v>51</v>
      </c>
      <c r="J3875" s="14"/>
      <c r="K3875" s="95">
        <v>0.05</v>
      </c>
      <c r="L3875" s="96"/>
      <c r="M3875" s="20">
        <f>K3875*12*I3841</f>
        <v>363.30000000000007</v>
      </c>
    </row>
    <row r="3876" spans="1:13">
      <c r="A3876" s="13" t="s">
        <v>52</v>
      </c>
      <c r="H3876" s="14"/>
      <c r="I3876" t="s">
        <v>36</v>
      </c>
      <c r="J3876" s="14"/>
      <c r="K3876" s="95">
        <v>0.39</v>
      </c>
      <c r="L3876" s="96"/>
      <c r="M3876" s="20">
        <f>K3876*12*I3841</f>
        <v>2833.74</v>
      </c>
    </row>
    <row r="3877" spans="1:13">
      <c r="A3877" s="13" t="s">
        <v>53</v>
      </c>
      <c r="H3877" s="14"/>
      <c r="I3877" t="s">
        <v>40</v>
      </c>
      <c r="J3877" s="14"/>
      <c r="K3877" s="97">
        <v>0.03</v>
      </c>
      <c r="L3877" s="98"/>
      <c r="M3877" s="22">
        <f>K3877*12*I3841</f>
        <v>217.98</v>
      </c>
    </row>
    <row r="3878" spans="1:13" ht="15.75">
      <c r="A3878" s="65" t="s">
        <v>84</v>
      </c>
      <c r="B3878" s="66"/>
      <c r="C3878" s="66"/>
      <c r="D3878" s="66"/>
      <c r="E3878" s="66"/>
      <c r="F3878" s="66"/>
      <c r="G3878" s="66"/>
      <c r="H3878" s="67"/>
      <c r="I3878" s="11"/>
      <c r="J3878" s="23"/>
      <c r="K3878" s="68">
        <f>K3879+K3880+K3882+K3884+K3885</f>
        <v>0.53</v>
      </c>
      <c r="L3878" s="69"/>
      <c r="M3878" s="49">
        <f>M3879+M3880+M3882+M3884+M3885</f>
        <v>3850.9799999999996</v>
      </c>
    </row>
    <row r="3879" spans="1:13">
      <c r="A3879" s="33" t="s">
        <v>54</v>
      </c>
      <c r="B3879" s="7"/>
      <c r="C3879" s="1"/>
      <c r="D3879" s="1"/>
      <c r="E3879" s="1"/>
      <c r="F3879" s="1"/>
      <c r="G3879" s="1"/>
      <c r="H3879" s="14"/>
      <c r="I3879" s="75" t="s">
        <v>55</v>
      </c>
      <c r="J3879" s="76"/>
      <c r="K3879" s="99">
        <v>0.37</v>
      </c>
      <c r="L3879" s="100"/>
      <c r="M3879" s="20">
        <f>K3879*12*I3841</f>
        <v>2688.4199999999996</v>
      </c>
    </row>
    <row r="3880" spans="1:13">
      <c r="A3880" s="33" t="s">
        <v>56</v>
      </c>
      <c r="B3880" s="7"/>
      <c r="C3880" s="1"/>
      <c r="D3880" s="1"/>
      <c r="E3880" s="1"/>
      <c r="F3880" s="1"/>
      <c r="G3880" s="1"/>
      <c r="H3880" s="14"/>
      <c r="I3880" s="75" t="s">
        <v>57</v>
      </c>
      <c r="J3880" s="76"/>
      <c r="K3880" s="77">
        <v>0.06</v>
      </c>
      <c r="L3880" s="78"/>
      <c r="M3880" s="20">
        <f>K3880*12*I3841</f>
        <v>435.96</v>
      </c>
    </row>
    <row r="3881" spans="1:13">
      <c r="A3881" s="33" t="s">
        <v>58</v>
      </c>
      <c r="B3881" s="7"/>
      <c r="C3881" s="1"/>
      <c r="D3881" s="1"/>
      <c r="E3881" s="1"/>
      <c r="F3881" s="1"/>
      <c r="G3881" s="1"/>
      <c r="H3881" s="14"/>
      <c r="I3881" s="36"/>
      <c r="J3881" s="27"/>
      <c r="K3881" s="34"/>
      <c r="L3881" s="55"/>
      <c r="M3881" s="20"/>
    </row>
    <row r="3882" spans="1:13">
      <c r="A3882" s="33" t="s">
        <v>59</v>
      </c>
      <c r="B3882" s="7"/>
      <c r="C3882" s="1"/>
      <c r="D3882" s="1"/>
      <c r="E3882" s="1"/>
      <c r="F3882" s="1"/>
      <c r="G3882" s="1"/>
      <c r="H3882" s="14"/>
      <c r="I3882" s="75" t="s">
        <v>60</v>
      </c>
      <c r="J3882" s="76"/>
      <c r="K3882" s="77">
        <v>0.04</v>
      </c>
      <c r="L3882" s="78"/>
      <c r="M3882" s="20">
        <f>K3882*12*I3841</f>
        <v>290.64</v>
      </c>
    </row>
    <row r="3883" spans="1:13">
      <c r="A3883" s="33" t="s">
        <v>61</v>
      </c>
      <c r="B3883" s="7"/>
      <c r="C3883" s="1"/>
      <c r="D3883" s="1"/>
      <c r="E3883" s="1"/>
      <c r="F3883" s="1"/>
      <c r="G3883" s="1"/>
      <c r="H3883" s="14"/>
      <c r="I3883" s="36"/>
      <c r="J3883" s="27"/>
      <c r="K3883" s="34"/>
      <c r="L3883" s="55"/>
      <c r="M3883" s="20"/>
    </row>
    <row r="3884" spans="1:13">
      <c r="A3884" s="33" t="s">
        <v>62</v>
      </c>
      <c r="B3884" s="7"/>
      <c r="C3884" s="1"/>
      <c r="D3884" s="1"/>
      <c r="E3884" s="1"/>
      <c r="F3884" s="1"/>
      <c r="G3884" s="1"/>
      <c r="H3884" s="14"/>
      <c r="I3884" s="75" t="s">
        <v>63</v>
      </c>
      <c r="J3884" s="76"/>
      <c r="K3884" s="77">
        <v>0.03</v>
      </c>
      <c r="L3884" s="78"/>
      <c r="M3884" s="20">
        <f>K3884*12*I3841</f>
        <v>217.98</v>
      </c>
    </row>
    <row r="3885" spans="1:13">
      <c r="A3885" s="42" t="s">
        <v>64</v>
      </c>
      <c r="B3885" s="7"/>
      <c r="C3885" s="1"/>
      <c r="D3885" s="1"/>
      <c r="E3885" s="1"/>
      <c r="F3885" s="1"/>
      <c r="G3885" s="1"/>
      <c r="H3885" s="14"/>
      <c r="I3885" s="75" t="s">
        <v>63</v>
      </c>
      <c r="J3885" s="76"/>
      <c r="K3885" s="79">
        <v>0.03</v>
      </c>
      <c r="L3885" s="80"/>
      <c r="M3885" s="22">
        <f>K3885*12*I3841</f>
        <v>217.98</v>
      </c>
    </row>
    <row r="3886" spans="1:13" ht="15.75">
      <c r="A3886" s="65" t="s">
        <v>0</v>
      </c>
      <c r="B3886" s="66"/>
      <c r="C3886" s="66"/>
      <c r="D3886" s="66"/>
      <c r="E3886" s="66"/>
      <c r="F3886" s="66"/>
      <c r="G3886" s="66"/>
      <c r="H3886" s="67"/>
      <c r="I3886" s="11" t="s">
        <v>65</v>
      </c>
      <c r="J3886" s="23"/>
      <c r="K3886" s="81">
        <v>0.15</v>
      </c>
      <c r="L3886" s="82"/>
      <c r="M3886" s="49">
        <f>K3886*12*I3841</f>
        <v>1089.8999999999999</v>
      </c>
    </row>
    <row r="3887" spans="1:13" ht="15.75">
      <c r="A3887" s="83" t="s">
        <v>85</v>
      </c>
      <c r="B3887" s="84"/>
      <c r="C3887" s="84"/>
      <c r="D3887" s="84"/>
      <c r="E3887" s="84"/>
      <c r="F3887" s="84"/>
      <c r="G3887" s="84"/>
      <c r="H3887" s="85"/>
      <c r="J3887" s="14"/>
      <c r="K3887" s="86"/>
      <c r="L3887" s="87"/>
      <c r="M3887" s="20"/>
    </row>
    <row r="3888" spans="1:13">
      <c r="A3888" s="13" t="s">
        <v>67</v>
      </c>
      <c r="D3888" s="5"/>
      <c r="H3888" s="14"/>
      <c r="J3888" s="14"/>
      <c r="K3888" s="37"/>
      <c r="L3888" s="54"/>
      <c r="M3888" s="20"/>
    </row>
    <row r="3889" spans="1:13">
      <c r="A3889" s="13" t="s">
        <v>68</v>
      </c>
      <c r="D3889" s="5"/>
      <c r="H3889" s="14"/>
      <c r="J3889" s="14"/>
      <c r="K3889" s="37"/>
      <c r="L3889" s="54"/>
      <c r="M3889" s="20"/>
    </row>
    <row r="3890" spans="1:13">
      <c r="A3890" s="13" t="s">
        <v>69</v>
      </c>
      <c r="D3890" s="5"/>
      <c r="H3890" s="14"/>
      <c r="J3890" s="14"/>
      <c r="K3890" s="37"/>
      <c r="L3890" s="54"/>
      <c r="M3890" s="20"/>
    </row>
    <row r="3891" spans="1:13">
      <c r="A3891" s="13" t="s">
        <v>70</v>
      </c>
      <c r="D3891" s="5"/>
      <c r="F3891" s="3"/>
      <c r="H3891" s="14"/>
      <c r="J3891" s="14"/>
      <c r="K3891" s="37"/>
      <c r="L3891" s="54"/>
      <c r="M3891" s="20"/>
    </row>
    <row r="3892" spans="1:13">
      <c r="A3892" s="13" t="s">
        <v>71</v>
      </c>
      <c r="H3892" s="14"/>
      <c r="J3892" s="14"/>
      <c r="K3892" s="88">
        <v>2.91</v>
      </c>
      <c r="L3892" s="89"/>
      <c r="M3892" s="47">
        <f>K3892*12*I3841</f>
        <v>21144.06</v>
      </c>
    </row>
    <row r="3893" spans="1:13">
      <c r="A3893" s="13" t="s">
        <v>72</v>
      </c>
      <c r="H3893" s="14"/>
      <c r="J3893" s="14"/>
      <c r="L3893" s="14"/>
      <c r="M3893" s="20"/>
    </row>
    <row r="3894" spans="1:13">
      <c r="A3894" s="13" t="s">
        <v>73</v>
      </c>
      <c r="H3894" s="14"/>
      <c r="J3894" s="14"/>
      <c r="L3894" s="14"/>
      <c r="M3894" s="20"/>
    </row>
    <row r="3895" spans="1:13">
      <c r="A3895" s="15" t="s">
        <v>74</v>
      </c>
      <c r="B3895" s="9"/>
      <c r="C3895" s="9"/>
      <c r="D3895" s="9"/>
      <c r="E3895" s="9"/>
      <c r="F3895" s="9"/>
      <c r="G3895" s="9"/>
      <c r="H3895" s="16"/>
      <c r="I3895" s="9"/>
      <c r="J3895" s="16"/>
      <c r="K3895" s="9"/>
      <c r="L3895" s="16"/>
      <c r="M3895" s="22"/>
    </row>
    <row r="3896" spans="1:13">
      <c r="A3896" s="70" t="s">
        <v>66</v>
      </c>
      <c r="B3896" s="71"/>
      <c r="C3896" s="71"/>
      <c r="D3896" s="71"/>
      <c r="E3896" s="71"/>
      <c r="F3896" s="71"/>
      <c r="G3896" s="71"/>
      <c r="H3896" s="72"/>
      <c r="J3896" s="25"/>
      <c r="K3896" s="68">
        <f>K3847+K3854+K3860+K3863+K3864+K3886+K3878+K3892+K3857</f>
        <v>16.39</v>
      </c>
      <c r="L3896" s="69"/>
      <c r="M3896" s="22">
        <f>M3841+M3857+M3860+M3863+M3864+M3878+M3886+M3892</f>
        <v>119089.73999999999</v>
      </c>
    </row>
    <row r="3897" spans="1:13">
      <c r="A3897" s="70" t="s">
        <v>4</v>
      </c>
      <c r="B3897" s="71"/>
      <c r="C3897" s="71"/>
      <c r="D3897" s="71"/>
      <c r="E3897" s="71"/>
      <c r="F3897" s="71"/>
      <c r="G3897" s="71"/>
      <c r="H3897" s="72"/>
      <c r="I3897" s="11"/>
      <c r="J3897" s="24"/>
      <c r="K3897" s="90">
        <v>13.16</v>
      </c>
      <c r="L3897" s="91"/>
      <c r="M3897" s="22">
        <f>K3897*12*I3841</f>
        <v>95620.560000000012</v>
      </c>
    </row>
    <row r="3898" spans="1:13" ht="15.75">
      <c r="A3898" s="65" t="s">
        <v>77</v>
      </c>
      <c r="B3898" s="66"/>
      <c r="C3898" s="66"/>
      <c r="D3898" s="66"/>
      <c r="E3898" s="66"/>
      <c r="F3898" s="66"/>
      <c r="G3898" s="66"/>
      <c r="H3898" s="67"/>
      <c r="I3898" s="11"/>
      <c r="J3898" s="23"/>
      <c r="K3898" s="68">
        <v>3.15</v>
      </c>
      <c r="L3898" s="69"/>
      <c r="M3898" s="22">
        <f>K3898*12*I3841</f>
        <v>22887.899999999998</v>
      </c>
    </row>
    <row r="3899" spans="1:13" ht="15.75">
      <c r="A3899" s="65" t="s">
        <v>78</v>
      </c>
      <c r="B3899" s="66"/>
      <c r="C3899" s="66"/>
      <c r="D3899" s="66"/>
      <c r="E3899" s="66"/>
      <c r="F3899" s="66"/>
      <c r="G3899" s="66"/>
      <c r="H3899" s="67"/>
      <c r="I3899" s="11"/>
      <c r="J3899" s="23"/>
      <c r="K3899" s="68">
        <v>0.99</v>
      </c>
      <c r="L3899" s="69"/>
      <c r="M3899" s="22">
        <f>K3899*12*I3841</f>
        <v>7193.3399999999992</v>
      </c>
    </row>
    <row r="3900" spans="1:13">
      <c r="A3900" s="70" t="s">
        <v>2</v>
      </c>
      <c r="B3900" s="71"/>
      <c r="C3900" s="71"/>
      <c r="D3900" s="71"/>
      <c r="E3900" s="71"/>
      <c r="F3900" s="71"/>
      <c r="G3900" s="71"/>
      <c r="H3900" s="72"/>
      <c r="I3900" s="11"/>
      <c r="J3900" s="23"/>
      <c r="K3900" s="73">
        <v>1.29</v>
      </c>
      <c r="L3900" s="74"/>
      <c r="M3900" s="22">
        <f>K3900*12*I3841</f>
        <v>9373.14</v>
      </c>
    </row>
    <row r="3901" spans="1:13">
      <c r="A3901" s="70" t="s">
        <v>75</v>
      </c>
      <c r="B3901" s="71"/>
      <c r="C3901" s="71"/>
      <c r="D3901" s="71"/>
      <c r="E3901" s="71"/>
      <c r="F3901" s="71"/>
      <c r="G3901" s="71"/>
      <c r="H3901" s="72"/>
      <c r="I3901" s="11"/>
      <c r="J3901" s="24"/>
      <c r="K3901" s="68">
        <f>K3896+K3898+K3899+K3900+K3897</f>
        <v>34.979999999999997</v>
      </c>
      <c r="L3901" s="69"/>
      <c r="M3901" s="22">
        <f>M3896+M3897+M3898+M3899+M3900</f>
        <v>254164.68</v>
      </c>
    </row>
    <row r="3902" spans="1:13">
      <c r="A3902" s="61"/>
      <c r="B3902" s="61"/>
      <c r="C3902" s="61"/>
      <c r="D3902" s="61"/>
      <c r="E3902" s="61"/>
      <c r="F3902" s="61"/>
      <c r="G3902" s="61"/>
      <c r="H3902" s="61"/>
      <c r="I3902" s="2"/>
      <c r="J3902" s="8"/>
      <c r="K3902" s="62"/>
      <c r="L3902" s="62"/>
      <c r="M3902" s="2"/>
    </row>
    <row r="3903" spans="1:13">
      <c r="A3903" s="61"/>
      <c r="B3903" s="61"/>
      <c r="C3903" s="61"/>
      <c r="D3903" s="61"/>
      <c r="E3903" s="61"/>
      <c r="F3903" s="61"/>
      <c r="G3903" s="61"/>
      <c r="H3903" s="61"/>
      <c r="I3903" s="2"/>
      <c r="J3903" s="8"/>
      <c r="K3903" s="62"/>
      <c r="L3903" s="62"/>
      <c r="M3903" s="2"/>
    </row>
    <row r="3904" spans="1:13">
      <c r="A3904" s="101" t="s">
        <v>7</v>
      </c>
      <c r="B3904" s="101"/>
      <c r="C3904" s="101"/>
      <c r="D3904" s="101"/>
      <c r="E3904" s="101"/>
      <c r="F3904" s="101"/>
      <c r="G3904" s="101"/>
      <c r="H3904" s="101"/>
      <c r="I3904" s="101"/>
      <c r="J3904" s="101"/>
      <c r="K3904" s="101"/>
      <c r="L3904" s="101"/>
    </row>
    <row r="3905" spans="1:13">
      <c r="A3905" s="102" t="s">
        <v>76</v>
      </c>
      <c r="B3905" s="102"/>
      <c r="C3905" s="102"/>
      <c r="D3905" s="102"/>
      <c r="E3905" s="102"/>
      <c r="F3905" s="102"/>
      <c r="G3905" s="102"/>
      <c r="H3905" s="102"/>
      <c r="I3905" s="102"/>
      <c r="J3905" s="102"/>
      <c r="K3905" s="102"/>
      <c r="L3905" s="102"/>
      <c r="M3905" s="102"/>
    </row>
    <row r="3906" spans="1:13">
      <c r="A3906" s="103" t="s">
        <v>150</v>
      </c>
      <c r="B3906" s="103"/>
      <c r="C3906" s="103"/>
      <c r="D3906" s="103"/>
      <c r="E3906" s="103"/>
      <c r="F3906" s="103"/>
      <c r="G3906" s="103"/>
      <c r="H3906" s="103"/>
      <c r="I3906" s="103"/>
      <c r="J3906" s="103"/>
      <c r="K3906" s="103"/>
      <c r="L3906" s="103"/>
      <c r="M3906" s="103"/>
    </row>
    <row r="3907" spans="1:13">
      <c r="A3907" s="17"/>
      <c r="B3907" s="19"/>
      <c r="C3907" s="19" t="s">
        <v>8</v>
      </c>
      <c r="D3907" s="19"/>
      <c r="E3907" s="19"/>
      <c r="F3907" s="19"/>
      <c r="G3907" s="19"/>
      <c r="H3907" s="18"/>
      <c r="I3907" s="19" t="s">
        <v>9</v>
      </c>
      <c r="J3907" s="18"/>
      <c r="K3907" s="39" t="s">
        <v>10</v>
      </c>
      <c r="L3907" s="40"/>
      <c r="M3907" s="21"/>
    </row>
    <row r="3908" spans="1:13">
      <c r="A3908" s="13"/>
      <c r="B3908" s="2"/>
      <c r="C3908" s="2"/>
      <c r="D3908" s="2"/>
      <c r="E3908" s="2"/>
      <c r="F3908" s="2"/>
      <c r="G3908" s="2"/>
      <c r="H3908" s="14"/>
      <c r="I3908" s="2"/>
      <c r="J3908" s="14"/>
      <c r="K3908" s="26" t="s">
        <v>11</v>
      </c>
      <c r="L3908" s="27"/>
      <c r="M3908" s="45" t="s">
        <v>1</v>
      </c>
    </row>
    <row r="3909" spans="1:13">
      <c r="A3909" s="15"/>
      <c r="B3909" s="9"/>
      <c r="C3909" s="9"/>
      <c r="D3909" s="9"/>
      <c r="E3909" s="9"/>
      <c r="F3909" s="9"/>
      <c r="G3909" s="9"/>
      <c r="H3909" s="16"/>
      <c r="I3909" s="104" t="s">
        <v>87</v>
      </c>
      <c r="J3909" s="105"/>
      <c r="K3909" s="9" t="s">
        <v>12</v>
      </c>
      <c r="L3909" s="16"/>
      <c r="M3909" s="46" t="s">
        <v>86</v>
      </c>
    </row>
    <row r="3910" spans="1:13">
      <c r="A3910" s="70" t="s">
        <v>80</v>
      </c>
      <c r="B3910" s="71"/>
      <c r="C3910" s="71"/>
      <c r="D3910" s="71"/>
      <c r="E3910" s="71"/>
      <c r="F3910" s="71"/>
      <c r="G3910" s="71"/>
      <c r="H3910" s="72"/>
      <c r="I3910" s="106">
        <v>1347.9</v>
      </c>
      <c r="J3910" s="107"/>
      <c r="K3910" s="108">
        <f>K3916+K3923</f>
        <v>7.5</v>
      </c>
      <c r="L3910" s="109"/>
      <c r="M3910" s="22">
        <f>M3916+M3923</f>
        <v>121311</v>
      </c>
    </row>
    <row r="3911" spans="1:13">
      <c r="A3911" s="28" t="s">
        <v>13</v>
      </c>
      <c r="F3911" s="2"/>
      <c r="H3911" s="14"/>
      <c r="J3911" s="14"/>
      <c r="L3911" s="14"/>
      <c r="M3911" s="20"/>
    </row>
    <row r="3912" spans="1:13">
      <c r="A3912" s="28" t="s">
        <v>14</v>
      </c>
      <c r="F3912" s="2"/>
      <c r="H3912" s="14"/>
      <c r="J3912" s="14"/>
      <c r="L3912" s="14"/>
      <c r="M3912" s="20"/>
    </row>
    <row r="3913" spans="1:13">
      <c r="A3913" s="29" t="s">
        <v>15</v>
      </c>
      <c r="B3913" s="4"/>
      <c r="C3913" s="4"/>
      <c r="D3913" s="4"/>
      <c r="E3913" s="4"/>
      <c r="F3913" s="6"/>
      <c r="G3913" s="4"/>
      <c r="H3913" s="30"/>
      <c r="J3913" s="14"/>
      <c r="L3913" s="14"/>
      <c r="M3913" s="20"/>
    </row>
    <row r="3914" spans="1:13">
      <c r="A3914" s="29" t="s">
        <v>16</v>
      </c>
      <c r="B3914" s="4"/>
      <c r="C3914" s="4"/>
      <c r="D3914" s="4"/>
      <c r="E3914" s="4"/>
      <c r="F3914" s="6"/>
      <c r="G3914" s="4"/>
      <c r="H3914" s="30"/>
      <c r="J3914" s="14"/>
      <c r="L3914" s="14"/>
      <c r="M3914" s="20"/>
    </row>
    <row r="3915" spans="1:13">
      <c r="A3915" s="29" t="s">
        <v>17</v>
      </c>
      <c r="B3915" s="4"/>
      <c r="C3915" s="4"/>
      <c r="D3915" s="4"/>
      <c r="E3915" s="4"/>
      <c r="F3915" s="6"/>
      <c r="G3915" s="4"/>
      <c r="H3915" s="30"/>
      <c r="J3915" s="14"/>
      <c r="L3915" s="14"/>
      <c r="M3915" s="20"/>
    </row>
    <row r="3916" spans="1:13">
      <c r="A3916" s="29" t="s">
        <v>18</v>
      </c>
      <c r="B3916" s="4"/>
      <c r="C3916" s="4"/>
      <c r="D3916" s="4"/>
      <c r="E3916" s="4"/>
      <c r="F3916" s="6"/>
      <c r="G3916" s="4"/>
      <c r="H3916" s="30"/>
      <c r="J3916" s="14"/>
      <c r="K3916" s="95">
        <v>4.12</v>
      </c>
      <c r="L3916" s="96"/>
      <c r="M3916" s="20">
        <f>K3916*I3910*12</f>
        <v>66640.176000000007</v>
      </c>
    </row>
    <row r="3917" spans="1:13">
      <c r="A3917" s="29" t="s">
        <v>19</v>
      </c>
      <c r="B3917" s="4"/>
      <c r="C3917" s="4"/>
      <c r="D3917" s="4"/>
      <c r="E3917" s="4"/>
      <c r="F3917" s="6"/>
      <c r="G3917" s="4"/>
      <c r="H3917" s="30"/>
      <c r="J3917" s="14"/>
      <c r="L3917" s="14"/>
      <c r="M3917" s="20"/>
    </row>
    <row r="3918" spans="1:13">
      <c r="A3918" s="29" t="s">
        <v>20</v>
      </c>
      <c r="B3918" s="4"/>
      <c r="C3918" s="4"/>
      <c r="D3918" s="4"/>
      <c r="E3918" s="4"/>
      <c r="F3918" s="6"/>
      <c r="G3918" s="4"/>
      <c r="H3918" s="30"/>
      <c r="J3918" s="14"/>
      <c r="L3918" s="14"/>
      <c r="M3918" s="20"/>
    </row>
    <row r="3919" spans="1:13">
      <c r="A3919" s="29" t="s">
        <v>21</v>
      </c>
      <c r="B3919" s="4"/>
      <c r="C3919" s="4"/>
      <c r="D3919" s="4"/>
      <c r="E3919" s="4"/>
      <c r="F3919" s="6"/>
      <c r="G3919" s="4"/>
      <c r="H3919" s="30"/>
      <c r="J3919" s="14"/>
      <c r="L3919" s="14"/>
      <c r="M3919" s="20"/>
    </row>
    <row r="3920" spans="1:13">
      <c r="A3920" s="28" t="s">
        <v>22</v>
      </c>
      <c r="B3920" s="4"/>
      <c r="C3920" s="4"/>
      <c r="D3920" s="4"/>
      <c r="E3920" s="4"/>
      <c r="F3920" s="6"/>
      <c r="G3920" s="4"/>
      <c r="H3920" s="30"/>
      <c r="J3920" s="14"/>
      <c r="L3920" s="14"/>
      <c r="M3920" s="20"/>
    </row>
    <row r="3921" spans="1:13">
      <c r="A3921" s="29" t="s">
        <v>23</v>
      </c>
      <c r="B3921" s="4"/>
      <c r="C3921" s="4"/>
      <c r="D3921" s="4"/>
      <c r="E3921" s="4"/>
      <c r="F3921" s="6"/>
      <c r="G3921" s="4"/>
      <c r="H3921" s="30"/>
      <c r="J3921" s="14"/>
      <c r="L3921" s="14"/>
      <c r="M3921" s="20"/>
    </row>
    <row r="3922" spans="1:13">
      <c r="A3922" s="29" t="s">
        <v>24</v>
      </c>
      <c r="B3922" s="4"/>
      <c r="C3922" s="4"/>
      <c r="D3922" s="4"/>
      <c r="E3922" s="4"/>
      <c r="F3922" s="6"/>
      <c r="G3922" s="4"/>
      <c r="H3922" s="30"/>
      <c r="J3922" s="14"/>
      <c r="L3922" s="14"/>
      <c r="M3922" s="20"/>
    </row>
    <row r="3923" spans="1:13">
      <c r="A3923" s="29" t="s">
        <v>25</v>
      </c>
      <c r="B3923" s="4"/>
      <c r="C3923" s="4"/>
      <c r="D3923" s="4"/>
      <c r="E3923" s="4"/>
      <c r="F3923" s="6"/>
      <c r="G3923" s="4"/>
      <c r="H3923" s="30"/>
      <c r="J3923" s="14"/>
      <c r="K3923" s="95">
        <v>3.38</v>
      </c>
      <c r="L3923" s="96"/>
      <c r="M3923" s="20">
        <f>K3923*I3910*12</f>
        <v>54670.824000000001</v>
      </c>
    </row>
    <row r="3924" spans="1:13">
      <c r="A3924" s="29" t="s">
        <v>26</v>
      </c>
      <c r="B3924" s="4"/>
      <c r="C3924" s="4"/>
      <c r="D3924" s="4"/>
      <c r="E3924" s="4"/>
      <c r="F3924" s="6"/>
      <c r="G3924" s="4"/>
      <c r="H3924" s="30"/>
      <c r="J3924" s="14"/>
      <c r="L3924" s="14"/>
      <c r="M3924" s="20"/>
    </row>
    <row r="3925" spans="1:13">
      <c r="A3925" s="31" t="s">
        <v>27</v>
      </c>
      <c r="B3925" s="10"/>
      <c r="C3925" s="10"/>
      <c r="D3925" s="10"/>
      <c r="E3925" s="10"/>
      <c r="F3925" s="10"/>
      <c r="G3925" s="10"/>
      <c r="H3925" s="32"/>
      <c r="I3925" s="9"/>
      <c r="J3925" s="16"/>
      <c r="K3925" s="9"/>
      <c r="L3925" s="16"/>
      <c r="M3925" s="22"/>
    </row>
    <row r="3926" spans="1:13" ht="15.75">
      <c r="A3926" s="65" t="s">
        <v>81</v>
      </c>
      <c r="B3926" s="66"/>
      <c r="C3926" s="66"/>
      <c r="D3926" s="66"/>
      <c r="E3926" s="66"/>
      <c r="F3926" s="66"/>
      <c r="G3926" s="66"/>
      <c r="H3926" s="67"/>
      <c r="I3926" s="11"/>
      <c r="J3926" s="23"/>
      <c r="K3926" s="63">
        <v>2.2400000000000002</v>
      </c>
      <c r="L3926" s="64"/>
      <c r="M3926" s="12">
        <f>K3926*12*I3910</f>
        <v>36231.552000000003</v>
      </c>
    </row>
    <row r="3927" spans="1:13">
      <c r="A3927" s="110" t="s">
        <v>82</v>
      </c>
      <c r="B3927" s="111"/>
      <c r="C3927" s="111"/>
      <c r="D3927" s="111"/>
      <c r="E3927" s="111"/>
      <c r="F3927" s="111"/>
      <c r="G3927" s="111"/>
      <c r="H3927" s="112"/>
      <c r="I3927" s="2" t="s">
        <v>28</v>
      </c>
      <c r="J3927" s="14"/>
      <c r="K3927" s="2"/>
      <c r="L3927" s="14"/>
      <c r="M3927" s="20"/>
    </row>
    <row r="3928" spans="1:13">
      <c r="A3928" s="13"/>
      <c r="B3928" s="2"/>
      <c r="C3928" s="2"/>
      <c r="D3928" s="2"/>
      <c r="E3928" s="2"/>
      <c r="F3928" s="2"/>
      <c r="G3928" s="2"/>
      <c r="H3928" s="14"/>
      <c r="I3928" s="2" t="s">
        <v>29</v>
      </c>
      <c r="J3928" s="14"/>
      <c r="K3928" s="2"/>
      <c r="L3928" s="14"/>
      <c r="M3928" s="20"/>
    </row>
    <row r="3929" spans="1:13">
      <c r="A3929" s="13"/>
      <c r="B3929" s="2"/>
      <c r="C3929" s="2"/>
      <c r="D3929" s="2"/>
      <c r="E3929" s="2"/>
      <c r="F3929" s="2"/>
      <c r="G3929" s="2"/>
      <c r="H3929" s="14"/>
      <c r="I3929" s="2" t="s">
        <v>30</v>
      </c>
      <c r="J3929" s="14"/>
      <c r="K3929" s="88">
        <v>1.1200000000000001</v>
      </c>
      <c r="L3929" s="89"/>
      <c r="M3929" s="20">
        <f>K3929*12*I3910</f>
        <v>18115.776000000002</v>
      </c>
    </row>
    <row r="3930" spans="1:13">
      <c r="A3930" s="13"/>
      <c r="B3930" s="2"/>
      <c r="C3930" s="2"/>
      <c r="D3930" s="2"/>
      <c r="E3930" s="2"/>
      <c r="F3930" s="2"/>
      <c r="G3930" s="2"/>
      <c r="H3930" s="14"/>
      <c r="I3930" s="2" t="s">
        <v>31</v>
      </c>
      <c r="J3930" s="14"/>
      <c r="K3930" s="2"/>
      <c r="L3930" s="14"/>
      <c r="M3930" s="20"/>
    </row>
    <row r="3931" spans="1:13">
      <c r="A3931" s="15"/>
      <c r="B3931" s="9"/>
      <c r="C3931" s="9"/>
      <c r="D3931" s="9"/>
      <c r="E3931" s="9"/>
      <c r="F3931" s="9"/>
      <c r="G3931" s="9"/>
      <c r="H3931" s="16"/>
      <c r="I3931" s="9" t="s">
        <v>32</v>
      </c>
      <c r="J3931" s="16"/>
      <c r="K3931" s="9"/>
      <c r="L3931" s="16"/>
      <c r="M3931" s="22"/>
    </row>
    <row r="3932" spans="1:13">
      <c r="A3932" s="70" t="s">
        <v>5</v>
      </c>
      <c r="B3932" s="71"/>
      <c r="C3932" s="71"/>
      <c r="D3932" s="71"/>
      <c r="E3932" s="71"/>
      <c r="F3932" s="71"/>
      <c r="G3932" s="71"/>
      <c r="H3932" s="72"/>
      <c r="I3932" s="41" t="s">
        <v>33</v>
      </c>
      <c r="J3932" s="23"/>
      <c r="K3932" s="68">
        <v>0.35</v>
      </c>
      <c r="L3932" s="69"/>
      <c r="M3932" s="12">
        <f>K3932*12*I3910</f>
        <v>5661.1799999999994</v>
      </c>
    </row>
    <row r="3933" spans="1:13">
      <c r="A3933" s="113" t="s">
        <v>83</v>
      </c>
      <c r="B3933" s="114"/>
      <c r="C3933" s="114"/>
      <c r="D3933" s="114"/>
      <c r="E3933" s="114"/>
      <c r="F3933" s="114"/>
      <c r="G3933" s="114"/>
      <c r="H3933" s="115"/>
      <c r="I3933" s="43"/>
      <c r="J3933" s="14"/>
      <c r="K3933" s="116">
        <f>K3934+K3942</f>
        <v>1.59</v>
      </c>
      <c r="L3933" s="117"/>
      <c r="M3933" s="48">
        <f>M3934+M3942</f>
        <v>25717.932000000001</v>
      </c>
    </row>
    <row r="3934" spans="1:13">
      <c r="A3934" s="92" t="s">
        <v>34</v>
      </c>
      <c r="B3934" s="93"/>
      <c r="C3934" s="93"/>
      <c r="D3934" s="93"/>
      <c r="E3934" s="93"/>
      <c r="F3934" s="93"/>
      <c r="G3934" s="93"/>
      <c r="H3934" s="94"/>
      <c r="J3934" s="14"/>
      <c r="K3934" s="88">
        <f>K3935+K3936+K3937+K3939+K3941</f>
        <v>0.93</v>
      </c>
      <c r="L3934" s="89"/>
      <c r="M3934" s="47">
        <f>M3935+M3936+M3937+M3939+M3941</f>
        <v>15042.564</v>
      </c>
    </row>
    <row r="3935" spans="1:13">
      <c r="A3935" s="13" t="s">
        <v>35</v>
      </c>
      <c r="H3935" s="14"/>
      <c r="I3935" t="s">
        <v>36</v>
      </c>
      <c r="J3935" s="14"/>
      <c r="K3935" s="95">
        <v>0.33</v>
      </c>
      <c r="L3935" s="96"/>
      <c r="M3935" s="20">
        <f>K3935*12*I3910</f>
        <v>5337.6840000000002</v>
      </c>
    </row>
    <row r="3936" spans="1:13">
      <c r="A3936" s="13" t="s">
        <v>37</v>
      </c>
      <c r="H3936" s="14"/>
      <c r="I3936" t="s">
        <v>38</v>
      </c>
      <c r="J3936" s="14"/>
      <c r="K3936" s="95">
        <v>0.15</v>
      </c>
      <c r="L3936" s="96"/>
      <c r="M3936" s="20">
        <f>K3936*12*I3910</f>
        <v>2426.2199999999998</v>
      </c>
    </row>
    <row r="3937" spans="1:13">
      <c r="A3937" s="13" t="s">
        <v>39</v>
      </c>
      <c r="H3937" s="14"/>
      <c r="I3937" t="s">
        <v>40</v>
      </c>
      <c r="J3937" s="14"/>
      <c r="K3937" s="95">
        <v>7.0000000000000007E-2</v>
      </c>
      <c r="L3937" s="96"/>
      <c r="M3937" s="20">
        <f>K3937*12*I3910</f>
        <v>1132.2360000000001</v>
      </c>
    </row>
    <row r="3938" spans="1:13">
      <c r="A3938" s="13" t="s">
        <v>41</v>
      </c>
      <c r="H3938" s="14"/>
      <c r="J3938" s="14"/>
      <c r="L3938" s="14"/>
      <c r="M3938" s="20"/>
    </row>
    <row r="3939" spans="1:13">
      <c r="A3939" s="13" t="s">
        <v>42</v>
      </c>
      <c r="H3939" s="14"/>
      <c r="I3939" t="s">
        <v>43</v>
      </c>
      <c r="J3939" s="14"/>
      <c r="K3939" s="95">
        <v>0.35</v>
      </c>
      <c r="L3939" s="96"/>
      <c r="M3939" s="20">
        <f>K3939*12*I3910</f>
        <v>5661.1799999999994</v>
      </c>
    </row>
    <row r="3940" spans="1:13">
      <c r="A3940" s="13" t="s">
        <v>44</v>
      </c>
      <c r="H3940" s="14"/>
      <c r="I3940" t="s">
        <v>45</v>
      </c>
      <c r="J3940" s="14"/>
      <c r="L3940" s="14"/>
      <c r="M3940" s="20"/>
    </row>
    <row r="3941" spans="1:13">
      <c r="A3941" s="13" t="s">
        <v>46</v>
      </c>
      <c r="H3941" s="14"/>
      <c r="I3941" t="s">
        <v>47</v>
      </c>
      <c r="J3941" s="14"/>
      <c r="K3941" s="95">
        <v>0.03</v>
      </c>
      <c r="L3941" s="96"/>
      <c r="M3941" s="20">
        <f>K3941*12*I3910</f>
        <v>485.24400000000003</v>
      </c>
    </row>
    <row r="3942" spans="1:13">
      <c r="A3942" s="92" t="s">
        <v>48</v>
      </c>
      <c r="B3942" s="93"/>
      <c r="C3942" s="93"/>
      <c r="D3942" s="93"/>
      <c r="E3942" s="93"/>
      <c r="F3942" s="93"/>
      <c r="G3942" s="93"/>
      <c r="H3942" s="94"/>
      <c r="J3942" s="14"/>
      <c r="K3942" s="88">
        <f>K3943+K3944+K3945+K3946</f>
        <v>0.66</v>
      </c>
      <c r="L3942" s="89"/>
      <c r="M3942" s="47">
        <f>M3943+M3944+M3945+M3946</f>
        <v>10675.368000000002</v>
      </c>
    </row>
    <row r="3943" spans="1:13">
      <c r="A3943" s="13" t="s">
        <v>49</v>
      </c>
      <c r="H3943" s="14"/>
      <c r="I3943" t="s">
        <v>40</v>
      </c>
      <c r="J3943" s="14"/>
      <c r="K3943" s="95">
        <v>0.19</v>
      </c>
      <c r="L3943" s="96"/>
      <c r="M3943" s="20">
        <f>K3943*12*I3910</f>
        <v>3073.2120000000004</v>
      </c>
    </row>
    <row r="3944" spans="1:13">
      <c r="A3944" s="13" t="s">
        <v>50</v>
      </c>
      <c r="H3944" s="14"/>
      <c r="I3944" t="s">
        <v>51</v>
      </c>
      <c r="J3944" s="14"/>
      <c r="K3944" s="95">
        <v>0.05</v>
      </c>
      <c r="L3944" s="96"/>
      <c r="M3944" s="20">
        <f>K3944*12*I3910</f>
        <v>808.74000000000012</v>
      </c>
    </row>
    <row r="3945" spans="1:13">
      <c r="A3945" s="13" t="s">
        <v>52</v>
      </c>
      <c r="H3945" s="14"/>
      <c r="I3945" t="s">
        <v>36</v>
      </c>
      <c r="J3945" s="14"/>
      <c r="K3945" s="95">
        <v>0.39</v>
      </c>
      <c r="L3945" s="96"/>
      <c r="M3945" s="20">
        <f>K3945*12*I3910</f>
        <v>6308.1720000000005</v>
      </c>
    </row>
    <row r="3946" spans="1:13">
      <c r="A3946" s="13" t="s">
        <v>53</v>
      </c>
      <c r="H3946" s="14"/>
      <c r="I3946" t="s">
        <v>40</v>
      </c>
      <c r="J3946" s="14"/>
      <c r="K3946" s="97">
        <v>0.03</v>
      </c>
      <c r="L3946" s="98"/>
      <c r="M3946" s="22">
        <f>K3946*12*I3910</f>
        <v>485.24400000000003</v>
      </c>
    </row>
    <row r="3947" spans="1:13" ht="15.75">
      <c r="A3947" s="65" t="s">
        <v>84</v>
      </c>
      <c r="B3947" s="66"/>
      <c r="C3947" s="66"/>
      <c r="D3947" s="66"/>
      <c r="E3947" s="66"/>
      <c r="F3947" s="66"/>
      <c r="G3947" s="66"/>
      <c r="H3947" s="67"/>
      <c r="I3947" s="11"/>
      <c r="J3947" s="23"/>
      <c r="K3947" s="68">
        <f>K3948+K3949+K3951+K3953+K3954</f>
        <v>0.53</v>
      </c>
      <c r="L3947" s="69"/>
      <c r="M3947" s="49">
        <f>M3948+M3949+M3951+M3953+M3954</f>
        <v>8572.6440000000002</v>
      </c>
    </row>
    <row r="3948" spans="1:13">
      <c r="A3948" s="33" t="s">
        <v>54</v>
      </c>
      <c r="B3948" s="7"/>
      <c r="C3948" s="1"/>
      <c r="D3948" s="1"/>
      <c r="E3948" s="1"/>
      <c r="F3948" s="1"/>
      <c r="G3948" s="1"/>
      <c r="H3948" s="14"/>
      <c r="I3948" s="75" t="s">
        <v>55</v>
      </c>
      <c r="J3948" s="76"/>
      <c r="K3948" s="99">
        <v>0.37</v>
      </c>
      <c r="L3948" s="100"/>
      <c r="M3948" s="20">
        <f>K3948*12*I3910</f>
        <v>5984.6759999999995</v>
      </c>
    </row>
    <row r="3949" spans="1:13">
      <c r="A3949" s="33" t="s">
        <v>56</v>
      </c>
      <c r="B3949" s="7"/>
      <c r="C3949" s="1"/>
      <c r="D3949" s="1"/>
      <c r="E3949" s="1"/>
      <c r="F3949" s="1"/>
      <c r="G3949" s="1"/>
      <c r="H3949" s="14"/>
      <c r="I3949" s="75" t="s">
        <v>57</v>
      </c>
      <c r="J3949" s="76"/>
      <c r="K3949" s="77">
        <v>0.06</v>
      </c>
      <c r="L3949" s="78"/>
      <c r="M3949" s="20">
        <f>K3949*12*I3910</f>
        <v>970.48800000000006</v>
      </c>
    </row>
    <row r="3950" spans="1:13">
      <c r="A3950" s="33" t="s">
        <v>58</v>
      </c>
      <c r="B3950" s="7"/>
      <c r="C3950" s="1"/>
      <c r="D3950" s="1"/>
      <c r="E3950" s="1"/>
      <c r="F3950" s="1"/>
      <c r="G3950" s="1"/>
      <c r="H3950" s="14"/>
      <c r="I3950" s="36"/>
      <c r="J3950" s="27"/>
      <c r="K3950" s="34"/>
      <c r="L3950" s="55"/>
      <c r="M3950" s="20"/>
    </row>
    <row r="3951" spans="1:13">
      <c r="A3951" s="33" t="s">
        <v>59</v>
      </c>
      <c r="B3951" s="7"/>
      <c r="C3951" s="1"/>
      <c r="D3951" s="1"/>
      <c r="E3951" s="1"/>
      <c r="F3951" s="1"/>
      <c r="G3951" s="1"/>
      <c r="H3951" s="14"/>
      <c r="I3951" s="75" t="s">
        <v>60</v>
      </c>
      <c r="J3951" s="76"/>
      <c r="K3951" s="77">
        <v>0.04</v>
      </c>
      <c r="L3951" s="78"/>
      <c r="M3951" s="20">
        <f>K3951*12*I3910</f>
        <v>646.99200000000008</v>
      </c>
    </row>
    <row r="3952" spans="1:13">
      <c r="A3952" s="33" t="s">
        <v>61</v>
      </c>
      <c r="B3952" s="7"/>
      <c r="C3952" s="1"/>
      <c r="D3952" s="1"/>
      <c r="E3952" s="1"/>
      <c r="F3952" s="1"/>
      <c r="G3952" s="1"/>
      <c r="H3952" s="14"/>
      <c r="I3952" s="36"/>
      <c r="J3952" s="27"/>
      <c r="K3952" s="34"/>
      <c r="L3952" s="55"/>
      <c r="M3952" s="20"/>
    </row>
    <row r="3953" spans="1:13">
      <c r="A3953" s="33" t="s">
        <v>62</v>
      </c>
      <c r="B3953" s="7"/>
      <c r="C3953" s="1"/>
      <c r="D3953" s="1"/>
      <c r="E3953" s="1"/>
      <c r="F3953" s="1"/>
      <c r="G3953" s="1"/>
      <c r="H3953" s="14"/>
      <c r="I3953" s="75" t="s">
        <v>63</v>
      </c>
      <c r="J3953" s="76"/>
      <c r="K3953" s="77">
        <v>0.03</v>
      </c>
      <c r="L3953" s="78"/>
      <c r="M3953" s="20">
        <f>K3953*12*I3910</f>
        <v>485.24400000000003</v>
      </c>
    </row>
    <row r="3954" spans="1:13">
      <c r="A3954" s="42" t="s">
        <v>64</v>
      </c>
      <c r="B3954" s="7"/>
      <c r="C3954" s="1"/>
      <c r="D3954" s="1"/>
      <c r="E3954" s="1"/>
      <c r="F3954" s="1"/>
      <c r="G3954" s="1"/>
      <c r="H3954" s="14"/>
      <c r="I3954" s="75" t="s">
        <v>63</v>
      </c>
      <c r="J3954" s="76"/>
      <c r="K3954" s="79">
        <v>0.03</v>
      </c>
      <c r="L3954" s="80"/>
      <c r="M3954" s="22">
        <f>K3954*12*I3910</f>
        <v>485.24400000000003</v>
      </c>
    </row>
    <row r="3955" spans="1:13" ht="15.75">
      <c r="A3955" s="65" t="s">
        <v>0</v>
      </c>
      <c r="B3955" s="66"/>
      <c r="C3955" s="66"/>
      <c r="D3955" s="66"/>
      <c r="E3955" s="66"/>
      <c r="F3955" s="66"/>
      <c r="G3955" s="66"/>
      <c r="H3955" s="67"/>
      <c r="I3955" s="11" t="s">
        <v>65</v>
      </c>
      <c r="J3955" s="23"/>
      <c r="K3955" s="81">
        <v>0.15</v>
      </c>
      <c r="L3955" s="82"/>
      <c r="M3955" s="49">
        <f>K3955*12*I3910</f>
        <v>2426.2199999999998</v>
      </c>
    </row>
    <row r="3956" spans="1:13" ht="15.75">
      <c r="A3956" s="83" t="s">
        <v>85</v>
      </c>
      <c r="B3956" s="84"/>
      <c r="C3956" s="84"/>
      <c r="D3956" s="84"/>
      <c r="E3956" s="84"/>
      <c r="F3956" s="84"/>
      <c r="G3956" s="84"/>
      <c r="H3956" s="85"/>
      <c r="J3956" s="14"/>
      <c r="K3956" s="86"/>
      <c r="L3956" s="87"/>
      <c r="M3956" s="20"/>
    </row>
    <row r="3957" spans="1:13">
      <c r="A3957" s="13" t="s">
        <v>67</v>
      </c>
      <c r="D3957" s="5"/>
      <c r="H3957" s="14"/>
      <c r="J3957" s="14"/>
      <c r="K3957" s="37"/>
      <c r="L3957" s="38"/>
      <c r="M3957" s="20"/>
    </row>
    <row r="3958" spans="1:13">
      <c r="A3958" s="13" t="s">
        <v>68</v>
      </c>
      <c r="D3958" s="5"/>
      <c r="H3958" s="14"/>
      <c r="J3958" s="14"/>
      <c r="K3958" s="37"/>
      <c r="L3958" s="38"/>
      <c r="M3958" s="20"/>
    </row>
    <row r="3959" spans="1:13">
      <c r="A3959" s="13" t="s">
        <v>69</v>
      </c>
      <c r="D3959" s="5"/>
      <c r="H3959" s="14"/>
      <c r="J3959" s="14"/>
      <c r="K3959" s="37"/>
      <c r="L3959" s="38"/>
      <c r="M3959" s="20"/>
    </row>
    <row r="3960" spans="1:13">
      <c r="A3960" s="13" t="s">
        <v>70</v>
      </c>
      <c r="D3960" s="5"/>
      <c r="F3960" s="3"/>
      <c r="H3960" s="14"/>
      <c r="J3960" s="14"/>
      <c r="K3960" s="37"/>
      <c r="L3960" s="38"/>
      <c r="M3960" s="20"/>
    </row>
    <row r="3961" spans="1:13">
      <c r="A3961" s="13" t="s">
        <v>71</v>
      </c>
      <c r="H3961" s="14"/>
      <c r="J3961" s="14"/>
      <c r="K3961" s="88">
        <v>2.91</v>
      </c>
      <c r="L3961" s="89"/>
      <c r="M3961" s="47">
        <f>K3961*12*I3910</f>
        <v>47068.668000000005</v>
      </c>
    </row>
    <row r="3962" spans="1:13">
      <c r="A3962" s="13" t="s">
        <v>72</v>
      </c>
      <c r="H3962" s="14"/>
      <c r="J3962" s="14"/>
      <c r="L3962" s="14"/>
      <c r="M3962" s="20"/>
    </row>
    <row r="3963" spans="1:13">
      <c r="A3963" s="13" t="s">
        <v>73</v>
      </c>
      <c r="H3963" s="14"/>
      <c r="J3963" s="14"/>
      <c r="L3963" s="14"/>
      <c r="M3963" s="20"/>
    </row>
    <row r="3964" spans="1:13">
      <c r="A3964" s="15" t="s">
        <v>74</v>
      </c>
      <c r="B3964" s="9"/>
      <c r="C3964" s="9"/>
      <c r="D3964" s="9"/>
      <c r="E3964" s="9"/>
      <c r="F3964" s="9"/>
      <c r="G3964" s="9"/>
      <c r="H3964" s="16"/>
      <c r="I3964" s="9"/>
      <c r="J3964" s="16"/>
      <c r="K3964" s="9"/>
      <c r="L3964" s="16"/>
      <c r="M3964" s="22"/>
    </row>
    <row r="3965" spans="1:13">
      <c r="A3965" s="70" t="s">
        <v>66</v>
      </c>
      <c r="B3965" s="71"/>
      <c r="C3965" s="71"/>
      <c r="D3965" s="71"/>
      <c r="E3965" s="71"/>
      <c r="F3965" s="71"/>
      <c r="G3965" s="71"/>
      <c r="H3965" s="72"/>
      <c r="J3965" s="25"/>
      <c r="K3965" s="68">
        <f>K3916+K3923+K3929+K3932+K3933+K3955+K3947+K3961+K3926</f>
        <v>16.39</v>
      </c>
      <c r="L3965" s="69"/>
      <c r="M3965" s="22">
        <f>M3910+M3926+M3929+M3932+M3933+M3947+M3955+M3961</f>
        <v>265104.97200000001</v>
      </c>
    </row>
    <row r="3966" spans="1:13">
      <c r="A3966" s="70" t="s">
        <v>4</v>
      </c>
      <c r="B3966" s="71"/>
      <c r="C3966" s="71"/>
      <c r="D3966" s="71"/>
      <c r="E3966" s="71"/>
      <c r="F3966" s="71"/>
      <c r="G3966" s="71"/>
      <c r="H3966" s="72"/>
      <c r="I3966" s="11"/>
      <c r="J3966" s="24"/>
      <c r="K3966" s="90">
        <v>17.32</v>
      </c>
      <c r="L3966" s="91"/>
      <c r="M3966" s="22">
        <f>K3966*12*I3910</f>
        <v>280147.53600000002</v>
      </c>
    </row>
    <row r="3967" spans="1:13" ht="15.75">
      <c r="A3967" s="65" t="s">
        <v>77</v>
      </c>
      <c r="B3967" s="66"/>
      <c r="C3967" s="66"/>
      <c r="D3967" s="66"/>
      <c r="E3967" s="66"/>
      <c r="F3967" s="66"/>
      <c r="G3967" s="66"/>
      <c r="H3967" s="67"/>
      <c r="I3967" s="11"/>
      <c r="J3967" s="23"/>
      <c r="K3967" s="68">
        <v>3.15</v>
      </c>
      <c r="L3967" s="69"/>
      <c r="M3967" s="22">
        <f>K3967*12*I3910</f>
        <v>50950.62</v>
      </c>
    </row>
    <row r="3968" spans="1:13" ht="15.75">
      <c r="A3968" s="65" t="s">
        <v>78</v>
      </c>
      <c r="B3968" s="66"/>
      <c r="C3968" s="66"/>
      <c r="D3968" s="66"/>
      <c r="E3968" s="66"/>
      <c r="F3968" s="66"/>
      <c r="G3968" s="66"/>
      <c r="H3968" s="67"/>
      <c r="I3968" s="11"/>
      <c r="J3968" s="23"/>
      <c r="K3968" s="68">
        <v>0.99</v>
      </c>
      <c r="L3968" s="69"/>
      <c r="M3968" s="22">
        <f>K3968*12*I3910</f>
        <v>16013.052</v>
      </c>
    </row>
    <row r="3969" spans="1:13">
      <c r="A3969" s="70" t="s">
        <v>2</v>
      </c>
      <c r="B3969" s="71"/>
      <c r="C3969" s="71"/>
      <c r="D3969" s="71"/>
      <c r="E3969" s="71"/>
      <c r="F3969" s="71"/>
      <c r="G3969" s="71"/>
      <c r="H3969" s="72"/>
      <c r="I3969" s="11"/>
      <c r="J3969" s="23"/>
      <c r="K3969" s="73">
        <v>1.29</v>
      </c>
      <c r="L3969" s="74"/>
      <c r="M3969" s="22">
        <f>K3969*12*I3910</f>
        <v>20865.492000000002</v>
      </c>
    </row>
    <row r="3970" spans="1:13">
      <c r="A3970" s="70" t="s">
        <v>75</v>
      </c>
      <c r="B3970" s="71"/>
      <c r="C3970" s="71"/>
      <c r="D3970" s="71"/>
      <c r="E3970" s="71"/>
      <c r="F3970" s="71"/>
      <c r="G3970" s="71"/>
      <c r="H3970" s="72"/>
      <c r="I3970" s="11"/>
      <c r="J3970" s="24"/>
      <c r="K3970" s="68">
        <f>K3965+K3967+K3968+K3969+K3966</f>
        <v>39.14</v>
      </c>
      <c r="L3970" s="69"/>
      <c r="M3970" s="22">
        <f>M3965+M3966+M3967+M3968+M3969</f>
        <v>633081.67200000002</v>
      </c>
    </row>
    <row r="3972" spans="1:13">
      <c r="A3972" s="101" t="s">
        <v>7</v>
      </c>
      <c r="B3972" s="101"/>
      <c r="C3972" s="101"/>
      <c r="D3972" s="101"/>
      <c r="E3972" s="101"/>
      <c r="F3972" s="101"/>
      <c r="G3972" s="101"/>
      <c r="H3972" s="101"/>
      <c r="I3972" s="101"/>
      <c r="J3972" s="101"/>
      <c r="K3972" s="101"/>
      <c r="L3972" s="101"/>
    </row>
    <row r="3973" spans="1:13">
      <c r="A3973" s="102" t="s">
        <v>76</v>
      </c>
      <c r="B3973" s="102"/>
      <c r="C3973" s="102"/>
      <c r="D3973" s="102"/>
      <c r="E3973" s="102"/>
      <c r="F3973" s="102"/>
      <c r="G3973" s="102"/>
      <c r="H3973" s="102"/>
      <c r="I3973" s="102"/>
      <c r="J3973" s="102"/>
      <c r="K3973" s="102"/>
      <c r="L3973" s="102"/>
      <c r="M3973" s="102"/>
    </row>
    <row r="3974" spans="1:13">
      <c r="A3974" s="103" t="s">
        <v>151</v>
      </c>
      <c r="B3974" s="103"/>
      <c r="C3974" s="103"/>
      <c r="D3974" s="103"/>
      <c r="E3974" s="103"/>
      <c r="F3974" s="103"/>
      <c r="G3974" s="103"/>
      <c r="H3974" s="103"/>
      <c r="I3974" s="103"/>
      <c r="J3974" s="103"/>
      <c r="K3974" s="103"/>
      <c r="L3974" s="103"/>
      <c r="M3974" s="103"/>
    </row>
    <row r="3975" spans="1:13">
      <c r="A3975" s="17"/>
      <c r="B3975" s="19"/>
      <c r="C3975" s="19" t="s">
        <v>8</v>
      </c>
      <c r="D3975" s="19"/>
      <c r="E3975" s="19"/>
      <c r="F3975" s="19"/>
      <c r="G3975" s="19"/>
      <c r="H3975" s="18"/>
      <c r="I3975" s="19" t="s">
        <v>9</v>
      </c>
      <c r="J3975" s="18"/>
      <c r="K3975" s="39" t="s">
        <v>10</v>
      </c>
      <c r="L3975" s="40"/>
      <c r="M3975" s="21"/>
    </row>
    <row r="3976" spans="1:13">
      <c r="A3976" s="13"/>
      <c r="B3976" s="2"/>
      <c r="C3976" s="2"/>
      <c r="D3976" s="2"/>
      <c r="E3976" s="2"/>
      <c r="F3976" s="2"/>
      <c r="G3976" s="2"/>
      <c r="H3976" s="14"/>
      <c r="I3976" s="2"/>
      <c r="J3976" s="14"/>
      <c r="K3976" s="26" t="s">
        <v>11</v>
      </c>
      <c r="L3976" s="27"/>
      <c r="M3976" s="45" t="s">
        <v>1</v>
      </c>
    </row>
    <row r="3977" spans="1:13">
      <c r="A3977" s="15"/>
      <c r="B3977" s="9"/>
      <c r="C3977" s="9"/>
      <c r="D3977" s="9"/>
      <c r="E3977" s="9"/>
      <c r="F3977" s="9"/>
      <c r="G3977" s="9"/>
      <c r="H3977" s="16"/>
      <c r="I3977" s="104" t="s">
        <v>87</v>
      </c>
      <c r="J3977" s="105"/>
      <c r="K3977" s="9" t="s">
        <v>12</v>
      </c>
      <c r="L3977" s="16"/>
      <c r="M3977" s="46" t="s">
        <v>86</v>
      </c>
    </row>
    <row r="3978" spans="1:13">
      <c r="A3978" s="70" t="s">
        <v>80</v>
      </c>
      <c r="B3978" s="71"/>
      <c r="C3978" s="71"/>
      <c r="D3978" s="71"/>
      <c r="E3978" s="71"/>
      <c r="F3978" s="71"/>
      <c r="G3978" s="71"/>
      <c r="H3978" s="72"/>
      <c r="I3978" s="106">
        <v>444</v>
      </c>
      <c r="J3978" s="107"/>
      <c r="K3978" s="108">
        <f>K3984+K3991</f>
        <v>7.5</v>
      </c>
      <c r="L3978" s="109"/>
      <c r="M3978" s="22">
        <f>M3984+M3991</f>
        <v>39960</v>
      </c>
    </row>
    <row r="3979" spans="1:13">
      <c r="A3979" s="28" t="s">
        <v>13</v>
      </c>
      <c r="F3979" s="2"/>
      <c r="H3979" s="14"/>
      <c r="J3979" s="14"/>
      <c r="L3979" s="14"/>
      <c r="M3979" s="20"/>
    </row>
    <row r="3980" spans="1:13">
      <c r="A3980" s="28" t="s">
        <v>14</v>
      </c>
      <c r="F3980" s="2"/>
      <c r="H3980" s="14"/>
      <c r="J3980" s="14"/>
      <c r="L3980" s="14"/>
      <c r="M3980" s="20"/>
    </row>
    <row r="3981" spans="1:13">
      <c r="A3981" s="29" t="s">
        <v>15</v>
      </c>
      <c r="B3981" s="4"/>
      <c r="C3981" s="4"/>
      <c r="D3981" s="4"/>
      <c r="E3981" s="4"/>
      <c r="F3981" s="6"/>
      <c r="G3981" s="4"/>
      <c r="H3981" s="30"/>
      <c r="J3981" s="14"/>
      <c r="L3981" s="14"/>
      <c r="M3981" s="20"/>
    </row>
    <row r="3982" spans="1:13">
      <c r="A3982" s="29" t="s">
        <v>16</v>
      </c>
      <c r="B3982" s="4"/>
      <c r="C3982" s="4"/>
      <c r="D3982" s="4"/>
      <c r="E3982" s="4"/>
      <c r="F3982" s="6"/>
      <c r="G3982" s="4"/>
      <c r="H3982" s="30"/>
      <c r="J3982" s="14"/>
      <c r="L3982" s="14"/>
      <c r="M3982" s="20"/>
    </row>
    <row r="3983" spans="1:13">
      <c r="A3983" s="29" t="s">
        <v>17</v>
      </c>
      <c r="B3983" s="4"/>
      <c r="C3983" s="4"/>
      <c r="D3983" s="4"/>
      <c r="E3983" s="4"/>
      <c r="F3983" s="6"/>
      <c r="G3983" s="4"/>
      <c r="H3983" s="30"/>
      <c r="J3983" s="14"/>
      <c r="L3983" s="14"/>
      <c r="M3983" s="20"/>
    </row>
    <row r="3984" spans="1:13">
      <c r="A3984" s="29" t="s">
        <v>18</v>
      </c>
      <c r="B3984" s="4"/>
      <c r="C3984" s="4"/>
      <c r="D3984" s="4"/>
      <c r="E3984" s="4"/>
      <c r="F3984" s="6"/>
      <c r="G3984" s="4"/>
      <c r="H3984" s="30"/>
      <c r="J3984" s="14"/>
      <c r="K3984" s="95">
        <v>4.12</v>
      </c>
      <c r="L3984" s="96"/>
      <c r="M3984" s="20">
        <f>K3984*I3978*12</f>
        <v>21951.360000000001</v>
      </c>
    </row>
    <row r="3985" spans="1:13">
      <c r="A3985" s="29" t="s">
        <v>19</v>
      </c>
      <c r="B3985" s="4"/>
      <c r="C3985" s="4"/>
      <c r="D3985" s="4"/>
      <c r="E3985" s="4"/>
      <c r="F3985" s="6"/>
      <c r="G3985" s="4"/>
      <c r="H3985" s="30"/>
      <c r="J3985" s="14"/>
      <c r="L3985" s="14"/>
      <c r="M3985" s="20"/>
    </row>
    <row r="3986" spans="1:13">
      <c r="A3986" s="29" t="s">
        <v>20</v>
      </c>
      <c r="B3986" s="4"/>
      <c r="C3986" s="4"/>
      <c r="D3986" s="4"/>
      <c r="E3986" s="4"/>
      <c r="F3986" s="6"/>
      <c r="G3986" s="4"/>
      <c r="H3986" s="30"/>
      <c r="J3986" s="14"/>
      <c r="L3986" s="14"/>
      <c r="M3986" s="20"/>
    </row>
    <row r="3987" spans="1:13">
      <c r="A3987" s="29" t="s">
        <v>21</v>
      </c>
      <c r="B3987" s="4"/>
      <c r="C3987" s="4"/>
      <c r="D3987" s="4"/>
      <c r="E3987" s="4"/>
      <c r="F3987" s="6"/>
      <c r="G3987" s="4"/>
      <c r="H3987" s="30"/>
      <c r="J3987" s="14"/>
      <c r="L3987" s="14"/>
      <c r="M3987" s="20"/>
    </row>
    <row r="3988" spans="1:13">
      <c r="A3988" s="28" t="s">
        <v>22</v>
      </c>
      <c r="B3988" s="4"/>
      <c r="C3988" s="4"/>
      <c r="D3988" s="4"/>
      <c r="E3988" s="4"/>
      <c r="F3988" s="6"/>
      <c r="G3988" s="4"/>
      <c r="H3988" s="30"/>
      <c r="J3988" s="14"/>
      <c r="L3988" s="14"/>
      <c r="M3988" s="20"/>
    </row>
    <row r="3989" spans="1:13">
      <c r="A3989" s="29" t="s">
        <v>23</v>
      </c>
      <c r="B3989" s="4"/>
      <c r="C3989" s="4"/>
      <c r="D3989" s="4"/>
      <c r="E3989" s="4"/>
      <c r="F3989" s="6"/>
      <c r="G3989" s="4"/>
      <c r="H3989" s="30"/>
      <c r="J3989" s="14"/>
      <c r="L3989" s="14"/>
      <c r="M3989" s="20"/>
    </row>
    <row r="3990" spans="1:13">
      <c r="A3990" s="29" t="s">
        <v>24</v>
      </c>
      <c r="B3990" s="4"/>
      <c r="C3990" s="4"/>
      <c r="D3990" s="4"/>
      <c r="E3990" s="4"/>
      <c r="F3990" s="6"/>
      <c r="G3990" s="4"/>
      <c r="H3990" s="30"/>
      <c r="J3990" s="14"/>
      <c r="L3990" s="14"/>
      <c r="M3990" s="20"/>
    </row>
    <row r="3991" spans="1:13">
      <c r="A3991" s="29" t="s">
        <v>25</v>
      </c>
      <c r="B3991" s="4"/>
      <c r="C3991" s="4"/>
      <c r="D3991" s="4"/>
      <c r="E3991" s="4"/>
      <c r="F3991" s="6"/>
      <c r="G3991" s="4"/>
      <c r="H3991" s="30"/>
      <c r="J3991" s="14"/>
      <c r="K3991" s="95">
        <v>3.38</v>
      </c>
      <c r="L3991" s="96"/>
      <c r="M3991" s="20">
        <f>K3991*I3978*12</f>
        <v>18008.64</v>
      </c>
    </row>
    <row r="3992" spans="1:13">
      <c r="A3992" s="29" t="s">
        <v>26</v>
      </c>
      <c r="B3992" s="4"/>
      <c r="C3992" s="4"/>
      <c r="D3992" s="4"/>
      <c r="E3992" s="4"/>
      <c r="F3992" s="6"/>
      <c r="G3992" s="4"/>
      <c r="H3992" s="30"/>
      <c r="J3992" s="14"/>
      <c r="L3992" s="14"/>
      <c r="M3992" s="20"/>
    </row>
    <row r="3993" spans="1:13">
      <c r="A3993" s="31" t="s">
        <v>27</v>
      </c>
      <c r="B3993" s="10"/>
      <c r="C3993" s="10"/>
      <c r="D3993" s="10"/>
      <c r="E3993" s="10"/>
      <c r="F3993" s="10"/>
      <c r="G3993" s="10"/>
      <c r="H3993" s="32"/>
      <c r="I3993" s="9"/>
      <c r="J3993" s="16"/>
      <c r="K3993" s="9"/>
      <c r="L3993" s="16"/>
      <c r="M3993" s="22"/>
    </row>
    <row r="3994" spans="1:13" ht="15.75">
      <c r="A3994" s="65" t="s">
        <v>81</v>
      </c>
      <c r="B3994" s="66"/>
      <c r="C3994" s="66"/>
      <c r="D3994" s="66"/>
      <c r="E3994" s="66"/>
      <c r="F3994" s="66"/>
      <c r="G3994" s="66"/>
      <c r="H3994" s="67"/>
      <c r="I3994" s="11"/>
      <c r="J3994" s="23"/>
      <c r="K3994" s="63">
        <v>2.2400000000000002</v>
      </c>
      <c r="L3994" s="64"/>
      <c r="M3994" s="12">
        <f>K3994*12*I3978</f>
        <v>11934.720000000001</v>
      </c>
    </row>
    <row r="3995" spans="1:13">
      <c r="A3995" s="110" t="s">
        <v>82</v>
      </c>
      <c r="B3995" s="111"/>
      <c r="C3995" s="111"/>
      <c r="D3995" s="111"/>
      <c r="E3995" s="111"/>
      <c r="F3995" s="111"/>
      <c r="G3995" s="111"/>
      <c r="H3995" s="112"/>
      <c r="I3995" s="2" t="s">
        <v>28</v>
      </c>
      <c r="J3995" s="14"/>
      <c r="K3995" s="2"/>
      <c r="L3995" s="14"/>
      <c r="M3995" s="20"/>
    </row>
    <row r="3996" spans="1:13">
      <c r="A3996" s="13"/>
      <c r="B3996" s="2"/>
      <c r="C3996" s="2"/>
      <c r="D3996" s="2"/>
      <c r="E3996" s="2"/>
      <c r="F3996" s="2"/>
      <c r="G3996" s="2"/>
      <c r="H3996" s="14"/>
      <c r="I3996" s="2" t="s">
        <v>29</v>
      </c>
      <c r="J3996" s="14"/>
      <c r="K3996" s="2"/>
      <c r="L3996" s="14"/>
      <c r="M3996" s="20"/>
    </row>
    <row r="3997" spans="1:13">
      <c r="A3997" s="13"/>
      <c r="B3997" s="2"/>
      <c r="C3997" s="2"/>
      <c r="D3997" s="2"/>
      <c r="E3997" s="2"/>
      <c r="F3997" s="2"/>
      <c r="G3997" s="2"/>
      <c r="H3997" s="14"/>
      <c r="I3997" s="2" t="s">
        <v>30</v>
      </c>
      <c r="J3997" s="14"/>
      <c r="K3997" s="88">
        <v>1.1200000000000001</v>
      </c>
      <c r="L3997" s="89"/>
      <c r="M3997" s="20">
        <f>K3997*12*I3978</f>
        <v>5967.3600000000006</v>
      </c>
    </row>
    <row r="3998" spans="1:13">
      <c r="A3998" s="13"/>
      <c r="B3998" s="2"/>
      <c r="C3998" s="2"/>
      <c r="D3998" s="2"/>
      <c r="E3998" s="2"/>
      <c r="F3998" s="2"/>
      <c r="G3998" s="2"/>
      <c r="H3998" s="14"/>
      <c r="I3998" s="2" t="s">
        <v>31</v>
      </c>
      <c r="J3998" s="14"/>
      <c r="K3998" s="2"/>
      <c r="L3998" s="14"/>
      <c r="M3998" s="20"/>
    </row>
    <row r="3999" spans="1:13">
      <c r="A3999" s="15"/>
      <c r="B3999" s="9"/>
      <c r="C3999" s="9"/>
      <c r="D3999" s="9"/>
      <c r="E3999" s="9"/>
      <c r="F3999" s="9"/>
      <c r="G3999" s="9"/>
      <c r="H3999" s="16"/>
      <c r="I3999" s="9" t="s">
        <v>32</v>
      </c>
      <c r="J3999" s="16"/>
      <c r="K3999" s="9"/>
      <c r="L3999" s="16"/>
      <c r="M3999" s="22"/>
    </row>
    <row r="4000" spans="1:13">
      <c r="A4000" s="70" t="s">
        <v>5</v>
      </c>
      <c r="B4000" s="71"/>
      <c r="C4000" s="71"/>
      <c r="D4000" s="71"/>
      <c r="E4000" s="71"/>
      <c r="F4000" s="71"/>
      <c r="G4000" s="71"/>
      <c r="H4000" s="72"/>
      <c r="I4000" s="41" t="s">
        <v>33</v>
      </c>
      <c r="J4000" s="23"/>
      <c r="K4000" s="68">
        <v>0.35</v>
      </c>
      <c r="L4000" s="69"/>
      <c r="M4000" s="12">
        <f>K4000*12*I3978</f>
        <v>1864.7999999999997</v>
      </c>
    </row>
    <row r="4001" spans="1:13">
      <c r="A4001" s="113" t="s">
        <v>83</v>
      </c>
      <c r="B4001" s="114"/>
      <c r="C4001" s="114"/>
      <c r="D4001" s="114"/>
      <c r="E4001" s="114"/>
      <c r="F4001" s="114"/>
      <c r="G4001" s="114"/>
      <c r="H4001" s="115"/>
      <c r="I4001" s="43"/>
      <c r="J4001" s="14"/>
      <c r="K4001" s="116">
        <f>K4002+K4010</f>
        <v>1.59</v>
      </c>
      <c r="L4001" s="117"/>
      <c r="M4001" s="48">
        <f>M4002+M4010</f>
        <v>8471.52</v>
      </c>
    </row>
    <row r="4002" spans="1:13">
      <c r="A4002" s="92" t="s">
        <v>34</v>
      </c>
      <c r="B4002" s="93"/>
      <c r="C4002" s="93"/>
      <c r="D4002" s="93"/>
      <c r="E4002" s="93"/>
      <c r="F4002" s="93"/>
      <c r="G4002" s="93"/>
      <c r="H4002" s="94"/>
      <c r="J4002" s="14"/>
      <c r="K4002" s="88">
        <f>K4003+K4004+K4005+K4007+K4009</f>
        <v>0.93</v>
      </c>
      <c r="L4002" s="89"/>
      <c r="M4002" s="47">
        <f>M4003+M4004+M4005+M4007+M4009</f>
        <v>4955.04</v>
      </c>
    </row>
    <row r="4003" spans="1:13">
      <c r="A4003" s="13" t="s">
        <v>35</v>
      </c>
      <c r="H4003" s="14"/>
      <c r="I4003" t="s">
        <v>36</v>
      </c>
      <c r="J4003" s="14"/>
      <c r="K4003" s="95">
        <v>0.33</v>
      </c>
      <c r="L4003" s="96"/>
      <c r="M4003" s="20">
        <f>K4003*12*I3978</f>
        <v>1758.24</v>
      </c>
    </row>
    <row r="4004" spans="1:13">
      <c r="A4004" s="13" t="s">
        <v>37</v>
      </c>
      <c r="H4004" s="14"/>
      <c r="I4004" t="s">
        <v>38</v>
      </c>
      <c r="J4004" s="14"/>
      <c r="K4004" s="95">
        <v>0.15</v>
      </c>
      <c r="L4004" s="96"/>
      <c r="M4004" s="20">
        <f>K4004*12*I3978</f>
        <v>799.19999999999993</v>
      </c>
    </row>
    <row r="4005" spans="1:13">
      <c r="A4005" s="13" t="s">
        <v>39</v>
      </c>
      <c r="H4005" s="14"/>
      <c r="I4005" t="s">
        <v>40</v>
      </c>
      <c r="J4005" s="14"/>
      <c r="K4005" s="95">
        <v>7.0000000000000007E-2</v>
      </c>
      <c r="L4005" s="96"/>
      <c r="M4005" s="20">
        <f>K4005*12*I3978</f>
        <v>372.96000000000004</v>
      </c>
    </row>
    <row r="4006" spans="1:13">
      <c r="A4006" s="13" t="s">
        <v>41</v>
      </c>
      <c r="H4006" s="14"/>
      <c r="J4006" s="14"/>
      <c r="L4006" s="14"/>
      <c r="M4006" s="20"/>
    </row>
    <row r="4007" spans="1:13">
      <c r="A4007" s="13" t="s">
        <v>42</v>
      </c>
      <c r="H4007" s="14"/>
      <c r="I4007" t="s">
        <v>43</v>
      </c>
      <c r="J4007" s="14"/>
      <c r="K4007" s="95">
        <v>0.35</v>
      </c>
      <c r="L4007" s="96"/>
      <c r="M4007" s="20">
        <f>K4007*12*I3978</f>
        <v>1864.7999999999997</v>
      </c>
    </row>
    <row r="4008" spans="1:13">
      <c r="A4008" s="13" t="s">
        <v>44</v>
      </c>
      <c r="H4008" s="14"/>
      <c r="I4008" t="s">
        <v>45</v>
      </c>
      <c r="J4008" s="14"/>
      <c r="L4008" s="14"/>
      <c r="M4008" s="20"/>
    </row>
    <row r="4009" spans="1:13">
      <c r="A4009" s="13" t="s">
        <v>46</v>
      </c>
      <c r="H4009" s="14"/>
      <c r="I4009" t="s">
        <v>47</v>
      </c>
      <c r="J4009" s="14"/>
      <c r="K4009" s="95">
        <v>0.03</v>
      </c>
      <c r="L4009" s="96"/>
      <c r="M4009" s="20">
        <f>K4009*12*I3978</f>
        <v>159.84</v>
      </c>
    </row>
    <row r="4010" spans="1:13">
      <c r="A4010" s="92" t="s">
        <v>48</v>
      </c>
      <c r="B4010" s="93"/>
      <c r="C4010" s="93"/>
      <c r="D4010" s="93"/>
      <c r="E4010" s="93"/>
      <c r="F4010" s="93"/>
      <c r="G4010" s="93"/>
      <c r="H4010" s="94"/>
      <c r="J4010" s="14"/>
      <c r="K4010" s="88">
        <f>K4011+K4012+K4013+K4014</f>
        <v>0.66</v>
      </c>
      <c r="L4010" s="89"/>
      <c r="M4010" s="47">
        <f>M4011+M4012+M4013+M4014</f>
        <v>3516.4800000000005</v>
      </c>
    </row>
    <row r="4011" spans="1:13">
      <c r="A4011" s="13" t="s">
        <v>49</v>
      </c>
      <c r="H4011" s="14"/>
      <c r="I4011" t="s">
        <v>40</v>
      </c>
      <c r="J4011" s="14"/>
      <c r="K4011" s="95">
        <v>0.19</v>
      </c>
      <c r="L4011" s="96"/>
      <c r="M4011" s="20">
        <f>K4011*12*I3978</f>
        <v>1012.3200000000002</v>
      </c>
    </row>
    <row r="4012" spans="1:13">
      <c r="A4012" s="13" t="s">
        <v>50</v>
      </c>
      <c r="H4012" s="14"/>
      <c r="I4012" t="s">
        <v>51</v>
      </c>
      <c r="J4012" s="14"/>
      <c r="K4012" s="95">
        <v>0.05</v>
      </c>
      <c r="L4012" s="96"/>
      <c r="M4012" s="20">
        <f>K4012*12*I3978</f>
        <v>266.40000000000003</v>
      </c>
    </row>
    <row r="4013" spans="1:13">
      <c r="A4013" s="13" t="s">
        <v>52</v>
      </c>
      <c r="H4013" s="14"/>
      <c r="I4013" t="s">
        <v>36</v>
      </c>
      <c r="J4013" s="14"/>
      <c r="K4013" s="95">
        <v>0.39</v>
      </c>
      <c r="L4013" s="96"/>
      <c r="M4013" s="20">
        <f>K4013*12*I3978</f>
        <v>2077.92</v>
      </c>
    </row>
    <row r="4014" spans="1:13">
      <c r="A4014" s="13" t="s">
        <v>53</v>
      </c>
      <c r="H4014" s="14"/>
      <c r="I4014" t="s">
        <v>40</v>
      </c>
      <c r="J4014" s="14"/>
      <c r="K4014" s="97">
        <v>0.03</v>
      </c>
      <c r="L4014" s="98"/>
      <c r="M4014" s="22">
        <f>K4014*12*I3978</f>
        <v>159.84</v>
      </c>
    </row>
    <row r="4015" spans="1:13" ht="15.75">
      <c r="A4015" s="65" t="s">
        <v>84</v>
      </c>
      <c r="B4015" s="66"/>
      <c r="C4015" s="66"/>
      <c r="D4015" s="66"/>
      <c r="E4015" s="66"/>
      <c r="F4015" s="66"/>
      <c r="G4015" s="66"/>
      <c r="H4015" s="67"/>
      <c r="I4015" s="11"/>
      <c r="J4015" s="23"/>
      <c r="K4015" s="68">
        <f>K4016+K4017+K4019+K4021+K4022</f>
        <v>0.53</v>
      </c>
      <c r="L4015" s="69"/>
      <c r="M4015" s="49">
        <f>M4016+M4017+M4019+M4021+M4022</f>
        <v>2823.8399999999997</v>
      </c>
    </row>
    <row r="4016" spans="1:13">
      <c r="A4016" s="33" t="s">
        <v>54</v>
      </c>
      <c r="B4016" s="7"/>
      <c r="C4016" s="1"/>
      <c r="D4016" s="1"/>
      <c r="E4016" s="1"/>
      <c r="F4016" s="1"/>
      <c r="G4016" s="1"/>
      <c r="H4016" s="14"/>
      <c r="I4016" s="75" t="s">
        <v>55</v>
      </c>
      <c r="J4016" s="76"/>
      <c r="K4016" s="99">
        <v>0.37</v>
      </c>
      <c r="L4016" s="100"/>
      <c r="M4016" s="20">
        <f>K4016*12*I3978</f>
        <v>1971.3599999999997</v>
      </c>
    </row>
    <row r="4017" spans="1:13">
      <c r="A4017" s="33" t="s">
        <v>56</v>
      </c>
      <c r="B4017" s="7"/>
      <c r="C4017" s="1"/>
      <c r="D4017" s="1"/>
      <c r="E4017" s="1"/>
      <c r="F4017" s="1"/>
      <c r="G4017" s="1"/>
      <c r="H4017" s="14"/>
      <c r="I4017" s="75" t="s">
        <v>57</v>
      </c>
      <c r="J4017" s="76"/>
      <c r="K4017" s="77">
        <v>0.06</v>
      </c>
      <c r="L4017" s="78"/>
      <c r="M4017" s="20">
        <f>K4017*12*I3978</f>
        <v>319.68</v>
      </c>
    </row>
    <row r="4018" spans="1:13">
      <c r="A4018" s="33" t="s">
        <v>58</v>
      </c>
      <c r="B4018" s="7"/>
      <c r="C4018" s="1"/>
      <c r="D4018" s="1"/>
      <c r="E4018" s="1"/>
      <c r="F4018" s="1"/>
      <c r="G4018" s="1"/>
      <c r="H4018" s="14"/>
      <c r="I4018" s="36"/>
      <c r="J4018" s="27"/>
      <c r="K4018" s="34"/>
      <c r="L4018" s="55"/>
      <c r="M4018" s="20"/>
    </row>
    <row r="4019" spans="1:13">
      <c r="A4019" s="33" t="s">
        <v>59</v>
      </c>
      <c r="B4019" s="7"/>
      <c r="C4019" s="1"/>
      <c r="D4019" s="1"/>
      <c r="E4019" s="1"/>
      <c r="F4019" s="1"/>
      <c r="G4019" s="1"/>
      <c r="H4019" s="14"/>
      <c r="I4019" s="75" t="s">
        <v>60</v>
      </c>
      <c r="J4019" s="76"/>
      <c r="K4019" s="77">
        <v>0.04</v>
      </c>
      <c r="L4019" s="78"/>
      <c r="M4019" s="20">
        <f>K4019*12*I3978</f>
        <v>213.12</v>
      </c>
    </row>
    <row r="4020" spans="1:13">
      <c r="A4020" s="33" t="s">
        <v>61</v>
      </c>
      <c r="B4020" s="7"/>
      <c r="C4020" s="1"/>
      <c r="D4020" s="1"/>
      <c r="E4020" s="1"/>
      <c r="F4020" s="1"/>
      <c r="G4020" s="1"/>
      <c r="H4020" s="14"/>
      <c r="I4020" s="36"/>
      <c r="J4020" s="27"/>
      <c r="K4020" s="34"/>
      <c r="L4020" s="55"/>
      <c r="M4020" s="20"/>
    </row>
    <row r="4021" spans="1:13">
      <c r="A4021" s="33" t="s">
        <v>62</v>
      </c>
      <c r="B4021" s="7"/>
      <c r="C4021" s="1"/>
      <c r="D4021" s="1"/>
      <c r="E4021" s="1"/>
      <c r="F4021" s="1"/>
      <c r="G4021" s="1"/>
      <c r="H4021" s="14"/>
      <c r="I4021" s="75" t="s">
        <v>63</v>
      </c>
      <c r="J4021" s="76"/>
      <c r="K4021" s="77">
        <v>0.03</v>
      </c>
      <c r="L4021" s="78"/>
      <c r="M4021" s="20">
        <f>K4021*12*I3978</f>
        <v>159.84</v>
      </c>
    </row>
    <row r="4022" spans="1:13">
      <c r="A4022" s="42" t="s">
        <v>64</v>
      </c>
      <c r="B4022" s="7"/>
      <c r="C4022" s="1"/>
      <c r="D4022" s="1"/>
      <c r="E4022" s="1"/>
      <c r="F4022" s="1"/>
      <c r="G4022" s="1"/>
      <c r="H4022" s="14"/>
      <c r="I4022" s="75" t="s">
        <v>63</v>
      </c>
      <c r="J4022" s="76"/>
      <c r="K4022" s="79">
        <v>0.03</v>
      </c>
      <c r="L4022" s="80"/>
      <c r="M4022" s="22">
        <f>K4022*12*I3978</f>
        <v>159.84</v>
      </c>
    </row>
    <row r="4023" spans="1:13" ht="15.75">
      <c r="A4023" s="65" t="s">
        <v>0</v>
      </c>
      <c r="B4023" s="66"/>
      <c r="C4023" s="66"/>
      <c r="D4023" s="66"/>
      <c r="E4023" s="66"/>
      <c r="F4023" s="66"/>
      <c r="G4023" s="66"/>
      <c r="H4023" s="67"/>
      <c r="I4023" s="11" t="s">
        <v>65</v>
      </c>
      <c r="J4023" s="23"/>
      <c r="K4023" s="81">
        <v>0.15</v>
      </c>
      <c r="L4023" s="82"/>
      <c r="M4023" s="49">
        <f>K4023*12*I3978</f>
        <v>799.19999999999993</v>
      </c>
    </row>
    <row r="4024" spans="1:13" ht="15.75">
      <c r="A4024" s="83" t="s">
        <v>85</v>
      </c>
      <c r="B4024" s="84"/>
      <c r="C4024" s="84"/>
      <c r="D4024" s="84"/>
      <c r="E4024" s="84"/>
      <c r="F4024" s="84"/>
      <c r="G4024" s="84"/>
      <c r="H4024" s="85"/>
      <c r="J4024" s="14"/>
      <c r="K4024" s="86"/>
      <c r="L4024" s="87"/>
      <c r="M4024" s="20"/>
    </row>
    <row r="4025" spans="1:13">
      <c r="A4025" s="13" t="s">
        <v>67</v>
      </c>
      <c r="D4025" s="5"/>
      <c r="H4025" s="14"/>
      <c r="J4025" s="14"/>
      <c r="K4025" s="37"/>
      <c r="L4025" s="38"/>
      <c r="M4025" s="20"/>
    </row>
    <row r="4026" spans="1:13">
      <c r="A4026" s="13" t="s">
        <v>68</v>
      </c>
      <c r="D4026" s="5"/>
      <c r="H4026" s="14"/>
      <c r="J4026" s="14"/>
      <c r="K4026" s="37"/>
      <c r="L4026" s="38"/>
      <c r="M4026" s="20"/>
    </row>
    <row r="4027" spans="1:13">
      <c r="A4027" s="13" t="s">
        <v>69</v>
      </c>
      <c r="D4027" s="5"/>
      <c r="H4027" s="14"/>
      <c r="J4027" s="14"/>
      <c r="K4027" s="37"/>
      <c r="L4027" s="38"/>
      <c r="M4027" s="20"/>
    </row>
    <row r="4028" spans="1:13">
      <c r="A4028" s="13" t="s">
        <v>70</v>
      </c>
      <c r="D4028" s="5"/>
      <c r="F4028" s="3"/>
      <c r="H4028" s="14"/>
      <c r="J4028" s="14"/>
      <c r="K4028" s="37"/>
      <c r="L4028" s="38"/>
      <c r="M4028" s="20"/>
    </row>
    <row r="4029" spans="1:13">
      <c r="A4029" s="13" t="s">
        <v>71</v>
      </c>
      <c r="H4029" s="14"/>
      <c r="J4029" s="14"/>
      <c r="K4029" s="88">
        <v>2.91</v>
      </c>
      <c r="L4029" s="89"/>
      <c r="M4029" s="47">
        <f>K4029*12*I3978</f>
        <v>15504.480000000001</v>
      </c>
    </row>
    <row r="4030" spans="1:13">
      <c r="A4030" s="13" t="s">
        <v>72</v>
      </c>
      <c r="H4030" s="14"/>
      <c r="J4030" s="14"/>
      <c r="L4030" s="14"/>
      <c r="M4030" s="20"/>
    </row>
    <row r="4031" spans="1:13">
      <c r="A4031" s="13" t="s">
        <v>73</v>
      </c>
      <c r="H4031" s="14"/>
      <c r="J4031" s="14"/>
      <c r="L4031" s="14"/>
      <c r="M4031" s="20"/>
    </row>
    <row r="4032" spans="1:13">
      <c r="A4032" s="15" t="s">
        <v>74</v>
      </c>
      <c r="B4032" s="9"/>
      <c r="C4032" s="9"/>
      <c r="D4032" s="9"/>
      <c r="E4032" s="9"/>
      <c r="F4032" s="9"/>
      <c r="G4032" s="9"/>
      <c r="H4032" s="16"/>
      <c r="I4032" s="9"/>
      <c r="J4032" s="16"/>
      <c r="K4032" s="9"/>
      <c r="L4032" s="16"/>
      <c r="M4032" s="22"/>
    </row>
    <row r="4033" spans="1:13">
      <c r="A4033" s="70" t="s">
        <v>66</v>
      </c>
      <c r="B4033" s="71"/>
      <c r="C4033" s="71"/>
      <c r="D4033" s="71"/>
      <c r="E4033" s="71"/>
      <c r="F4033" s="71"/>
      <c r="G4033" s="71"/>
      <c r="H4033" s="72"/>
      <c r="J4033" s="25"/>
      <c r="K4033" s="68">
        <f>K3984+K3991+K3997+K4000+K4001+K4023+K4015+K4029+K3994</f>
        <v>16.39</v>
      </c>
      <c r="L4033" s="69"/>
      <c r="M4033" s="22">
        <f>M3978+M3994+M3997+M4000+M4001+M4015+M4023+M4029</f>
        <v>87325.92</v>
      </c>
    </row>
    <row r="4034" spans="1:13">
      <c r="A4034" s="70" t="s">
        <v>4</v>
      </c>
      <c r="B4034" s="71"/>
      <c r="C4034" s="71"/>
      <c r="D4034" s="71"/>
      <c r="E4034" s="71"/>
      <c r="F4034" s="71"/>
      <c r="G4034" s="71"/>
      <c r="H4034" s="72"/>
      <c r="I4034" s="11"/>
      <c r="J4034" s="24"/>
      <c r="K4034" s="90">
        <v>17.32</v>
      </c>
      <c r="L4034" s="91"/>
      <c r="M4034" s="22">
        <f>K4034*12*I3978</f>
        <v>92280.960000000006</v>
      </c>
    </row>
    <row r="4035" spans="1:13" ht="15.75">
      <c r="A4035" s="65" t="s">
        <v>77</v>
      </c>
      <c r="B4035" s="66"/>
      <c r="C4035" s="66"/>
      <c r="D4035" s="66"/>
      <c r="E4035" s="66"/>
      <c r="F4035" s="66"/>
      <c r="G4035" s="66"/>
      <c r="H4035" s="67"/>
      <c r="I4035" s="11"/>
      <c r="J4035" s="23"/>
      <c r="K4035" s="68">
        <v>3.15</v>
      </c>
      <c r="L4035" s="69"/>
      <c r="M4035" s="22">
        <f>K4035*12*I3978</f>
        <v>16783.199999999997</v>
      </c>
    </row>
    <row r="4036" spans="1:13" ht="15.75">
      <c r="A4036" s="65" t="s">
        <v>78</v>
      </c>
      <c r="B4036" s="66"/>
      <c r="C4036" s="66"/>
      <c r="D4036" s="66"/>
      <c r="E4036" s="66"/>
      <c r="F4036" s="66"/>
      <c r="G4036" s="66"/>
      <c r="H4036" s="67"/>
      <c r="I4036" s="11"/>
      <c r="J4036" s="23"/>
      <c r="K4036" s="68">
        <v>0.99</v>
      </c>
      <c r="L4036" s="69"/>
      <c r="M4036" s="22">
        <f>K4036*12*I3978</f>
        <v>5274.7199999999993</v>
      </c>
    </row>
    <row r="4037" spans="1:13">
      <c r="A4037" s="70" t="s">
        <v>2</v>
      </c>
      <c r="B4037" s="71"/>
      <c r="C4037" s="71"/>
      <c r="D4037" s="71"/>
      <c r="E4037" s="71"/>
      <c r="F4037" s="71"/>
      <c r="G4037" s="71"/>
      <c r="H4037" s="72"/>
      <c r="I4037" s="11"/>
      <c r="J4037" s="23"/>
      <c r="K4037" s="73">
        <v>1.29</v>
      </c>
      <c r="L4037" s="74"/>
      <c r="M4037" s="22">
        <f>K4037*12*I3978</f>
        <v>6873.12</v>
      </c>
    </row>
    <row r="4038" spans="1:13">
      <c r="A4038" s="70" t="s">
        <v>75</v>
      </c>
      <c r="B4038" s="71"/>
      <c r="C4038" s="71"/>
      <c r="D4038" s="71"/>
      <c r="E4038" s="71"/>
      <c r="F4038" s="71"/>
      <c r="G4038" s="71"/>
      <c r="H4038" s="72"/>
      <c r="I4038" s="11"/>
      <c r="J4038" s="24"/>
      <c r="K4038" s="68">
        <f>K4033+K4035+K4036+K4037+K4034</f>
        <v>39.14</v>
      </c>
      <c r="L4038" s="69"/>
      <c r="M4038" s="22">
        <f>M4033+M4034+M4035+M4036+M4037</f>
        <v>208537.92</v>
      </c>
    </row>
    <row r="4040" spans="1:13">
      <c r="A4040" s="101" t="s">
        <v>7</v>
      </c>
      <c r="B4040" s="101"/>
      <c r="C4040" s="101"/>
      <c r="D4040" s="101"/>
      <c r="E4040" s="101"/>
      <c r="F4040" s="101"/>
      <c r="G4040" s="101"/>
      <c r="H4040" s="101"/>
      <c r="I4040" s="101"/>
      <c r="J4040" s="101"/>
      <c r="K4040" s="101"/>
      <c r="L4040" s="101"/>
    </row>
    <row r="4041" spans="1:13">
      <c r="A4041" s="102" t="s">
        <v>76</v>
      </c>
      <c r="B4041" s="102"/>
      <c r="C4041" s="102"/>
      <c r="D4041" s="102"/>
      <c r="E4041" s="102"/>
      <c r="F4041" s="102"/>
      <c r="G4041" s="102"/>
      <c r="H4041" s="102"/>
      <c r="I4041" s="102"/>
      <c r="J4041" s="102"/>
      <c r="K4041" s="102"/>
      <c r="L4041" s="102"/>
      <c r="M4041" s="102"/>
    </row>
    <row r="4042" spans="1:13">
      <c r="A4042" s="103" t="s">
        <v>152</v>
      </c>
      <c r="B4042" s="103"/>
      <c r="C4042" s="103"/>
      <c r="D4042" s="103"/>
      <c r="E4042" s="103"/>
      <c r="F4042" s="103"/>
      <c r="G4042" s="103"/>
      <c r="H4042" s="103"/>
      <c r="I4042" s="103"/>
      <c r="J4042" s="103"/>
      <c r="K4042" s="103"/>
      <c r="L4042" s="103"/>
      <c r="M4042" s="103"/>
    </row>
    <row r="4043" spans="1:13">
      <c r="A4043" s="17"/>
      <c r="B4043" s="19"/>
      <c r="C4043" s="19" t="s">
        <v>8</v>
      </c>
      <c r="D4043" s="19"/>
      <c r="E4043" s="19"/>
      <c r="F4043" s="19"/>
      <c r="G4043" s="19"/>
      <c r="H4043" s="18"/>
      <c r="I4043" s="19" t="s">
        <v>9</v>
      </c>
      <c r="J4043" s="18"/>
      <c r="K4043" s="39" t="s">
        <v>10</v>
      </c>
      <c r="L4043" s="40"/>
      <c r="M4043" s="21"/>
    </row>
    <row r="4044" spans="1:13">
      <c r="A4044" s="13"/>
      <c r="B4044" s="2"/>
      <c r="C4044" s="2"/>
      <c r="D4044" s="2"/>
      <c r="E4044" s="2"/>
      <c r="F4044" s="2"/>
      <c r="G4044" s="2"/>
      <c r="H4044" s="14"/>
      <c r="I4044" s="2"/>
      <c r="J4044" s="14"/>
      <c r="K4044" s="26" t="s">
        <v>11</v>
      </c>
      <c r="L4044" s="27"/>
      <c r="M4044" s="45" t="s">
        <v>1</v>
      </c>
    </row>
    <row r="4045" spans="1:13">
      <c r="A4045" s="15"/>
      <c r="B4045" s="9"/>
      <c r="C4045" s="9"/>
      <c r="D4045" s="9"/>
      <c r="E4045" s="9"/>
      <c r="F4045" s="9"/>
      <c r="G4045" s="9"/>
      <c r="H4045" s="16"/>
      <c r="I4045" s="104" t="s">
        <v>87</v>
      </c>
      <c r="J4045" s="105"/>
      <c r="K4045" s="9" t="s">
        <v>12</v>
      </c>
      <c r="L4045" s="16"/>
      <c r="M4045" s="46" t="s">
        <v>86</v>
      </c>
    </row>
    <row r="4046" spans="1:13">
      <c r="A4046" s="70" t="s">
        <v>80</v>
      </c>
      <c r="B4046" s="71"/>
      <c r="C4046" s="71"/>
      <c r="D4046" s="71"/>
      <c r="E4046" s="71"/>
      <c r="F4046" s="71"/>
      <c r="G4046" s="71"/>
      <c r="H4046" s="72"/>
      <c r="I4046" s="106">
        <v>475.1</v>
      </c>
      <c r="J4046" s="107"/>
      <c r="K4046" s="108">
        <f>K4052+K4059</f>
        <v>7.5</v>
      </c>
      <c r="L4046" s="109"/>
      <c r="M4046" s="22">
        <f>M4052+M4059</f>
        <v>42759</v>
      </c>
    </row>
    <row r="4047" spans="1:13">
      <c r="A4047" s="28" t="s">
        <v>13</v>
      </c>
      <c r="F4047" s="2"/>
      <c r="H4047" s="14"/>
      <c r="J4047" s="14"/>
      <c r="L4047" s="14"/>
      <c r="M4047" s="20"/>
    </row>
    <row r="4048" spans="1:13">
      <c r="A4048" s="28" t="s">
        <v>14</v>
      </c>
      <c r="F4048" s="2"/>
      <c r="H4048" s="14"/>
      <c r="J4048" s="14"/>
      <c r="L4048" s="14"/>
      <c r="M4048" s="20"/>
    </row>
    <row r="4049" spans="1:13">
      <c r="A4049" s="29" t="s">
        <v>15</v>
      </c>
      <c r="B4049" s="4"/>
      <c r="C4049" s="4"/>
      <c r="D4049" s="4"/>
      <c r="E4049" s="4"/>
      <c r="F4049" s="6"/>
      <c r="G4049" s="4"/>
      <c r="H4049" s="30"/>
      <c r="J4049" s="14"/>
      <c r="L4049" s="14"/>
      <c r="M4049" s="20"/>
    </row>
    <row r="4050" spans="1:13">
      <c r="A4050" s="29" t="s">
        <v>16</v>
      </c>
      <c r="B4050" s="4"/>
      <c r="C4050" s="4"/>
      <c r="D4050" s="4"/>
      <c r="E4050" s="4"/>
      <c r="F4050" s="6"/>
      <c r="G4050" s="4"/>
      <c r="H4050" s="30"/>
      <c r="J4050" s="14"/>
      <c r="L4050" s="14"/>
      <c r="M4050" s="20"/>
    </row>
    <row r="4051" spans="1:13">
      <c r="A4051" s="29" t="s">
        <v>17</v>
      </c>
      <c r="B4051" s="4"/>
      <c r="C4051" s="4"/>
      <c r="D4051" s="4"/>
      <c r="E4051" s="4"/>
      <c r="F4051" s="6"/>
      <c r="G4051" s="4"/>
      <c r="H4051" s="30"/>
      <c r="J4051" s="14"/>
      <c r="L4051" s="14"/>
      <c r="M4051" s="20"/>
    </row>
    <row r="4052" spans="1:13">
      <c r="A4052" s="29" t="s">
        <v>18</v>
      </c>
      <c r="B4052" s="4"/>
      <c r="C4052" s="4"/>
      <c r="D4052" s="4"/>
      <c r="E4052" s="4"/>
      <c r="F4052" s="6"/>
      <c r="G4052" s="4"/>
      <c r="H4052" s="30"/>
      <c r="J4052" s="14"/>
      <c r="K4052" s="95">
        <v>4.12</v>
      </c>
      <c r="L4052" s="96"/>
      <c r="M4052" s="20">
        <f>K4052*I4046*12</f>
        <v>23488.944</v>
      </c>
    </row>
    <row r="4053" spans="1:13">
      <c r="A4053" s="29" t="s">
        <v>19</v>
      </c>
      <c r="B4053" s="4"/>
      <c r="C4053" s="4"/>
      <c r="D4053" s="4"/>
      <c r="E4053" s="4"/>
      <c r="F4053" s="6"/>
      <c r="G4053" s="4"/>
      <c r="H4053" s="30"/>
      <c r="J4053" s="14"/>
      <c r="L4053" s="14"/>
      <c r="M4053" s="20"/>
    </row>
    <row r="4054" spans="1:13">
      <c r="A4054" s="29" t="s">
        <v>20</v>
      </c>
      <c r="B4054" s="4"/>
      <c r="C4054" s="4"/>
      <c r="D4054" s="4"/>
      <c r="E4054" s="4"/>
      <c r="F4054" s="6"/>
      <c r="G4054" s="4"/>
      <c r="H4054" s="30"/>
      <c r="J4054" s="14"/>
      <c r="L4054" s="14"/>
      <c r="M4054" s="20"/>
    </row>
    <row r="4055" spans="1:13">
      <c r="A4055" s="29" t="s">
        <v>21</v>
      </c>
      <c r="B4055" s="4"/>
      <c r="C4055" s="4"/>
      <c r="D4055" s="4"/>
      <c r="E4055" s="4"/>
      <c r="F4055" s="6"/>
      <c r="G4055" s="4"/>
      <c r="H4055" s="30"/>
      <c r="J4055" s="14"/>
      <c r="L4055" s="14"/>
      <c r="M4055" s="20"/>
    </row>
    <row r="4056" spans="1:13">
      <c r="A4056" s="28" t="s">
        <v>22</v>
      </c>
      <c r="B4056" s="4"/>
      <c r="C4056" s="4"/>
      <c r="D4056" s="4"/>
      <c r="E4056" s="4"/>
      <c r="F4056" s="6"/>
      <c r="G4056" s="4"/>
      <c r="H4056" s="30"/>
      <c r="J4056" s="14"/>
      <c r="L4056" s="14"/>
      <c r="M4056" s="20"/>
    </row>
    <row r="4057" spans="1:13">
      <c r="A4057" s="29" t="s">
        <v>23</v>
      </c>
      <c r="B4057" s="4"/>
      <c r="C4057" s="4"/>
      <c r="D4057" s="4"/>
      <c r="E4057" s="4"/>
      <c r="F4057" s="6"/>
      <c r="G4057" s="4"/>
      <c r="H4057" s="30"/>
      <c r="J4057" s="14"/>
      <c r="L4057" s="14"/>
      <c r="M4057" s="20"/>
    </row>
    <row r="4058" spans="1:13">
      <c r="A4058" s="29" t="s">
        <v>24</v>
      </c>
      <c r="B4058" s="4"/>
      <c r="C4058" s="4"/>
      <c r="D4058" s="4"/>
      <c r="E4058" s="4"/>
      <c r="F4058" s="6"/>
      <c r="G4058" s="4"/>
      <c r="H4058" s="30"/>
      <c r="J4058" s="14"/>
      <c r="L4058" s="14"/>
      <c r="M4058" s="20"/>
    </row>
    <row r="4059" spans="1:13">
      <c r="A4059" s="29" t="s">
        <v>25</v>
      </c>
      <c r="B4059" s="4"/>
      <c r="C4059" s="4"/>
      <c r="D4059" s="4"/>
      <c r="E4059" s="4"/>
      <c r="F4059" s="6"/>
      <c r="G4059" s="4"/>
      <c r="H4059" s="30"/>
      <c r="J4059" s="14"/>
      <c r="K4059" s="95">
        <v>3.38</v>
      </c>
      <c r="L4059" s="96"/>
      <c r="M4059" s="20">
        <f>K4059*I4046*12</f>
        <v>19270.056</v>
      </c>
    </row>
    <row r="4060" spans="1:13">
      <c r="A4060" s="29" t="s">
        <v>26</v>
      </c>
      <c r="B4060" s="4"/>
      <c r="C4060" s="4"/>
      <c r="D4060" s="4"/>
      <c r="E4060" s="4"/>
      <c r="F4060" s="6"/>
      <c r="G4060" s="4"/>
      <c r="H4060" s="30"/>
      <c r="J4060" s="14"/>
      <c r="L4060" s="14"/>
      <c r="M4060" s="20"/>
    </row>
    <row r="4061" spans="1:13">
      <c r="A4061" s="31" t="s">
        <v>27</v>
      </c>
      <c r="B4061" s="10"/>
      <c r="C4061" s="10"/>
      <c r="D4061" s="10"/>
      <c r="E4061" s="10"/>
      <c r="F4061" s="10"/>
      <c r="G4061" s="10"/>
      <c r="H4061" s="32"/>
      <c r="I4061" s="9"/>
      <c r="J4061" s="16"/>
      <c r="K4061" s="9"/>
      <c r="L4061" s="16"/>
      <c r="M4061" s="22"/>
    </row>
    <row r="4062" spans="1:13" ht="15.75">
      <c r="A4062" s="65" t="s">
        <v>81</v>
      </c>
      <c r="B4062" s="66"/>
      <c r="C4062" s="66"/>
      <c r="D4062" s="66"/>
      <c r="E4062" s="66"/>
      <c r="F4062" s="66"/>
      <c r="G4062" s="66"/>
      <c r="H4062" s="67"/>
      <c r="I4062" s="11"/>
      <c r="J4062" s="23"/>
      <c r="K4062" s="63">
        <v>2.2400000000000002</v>
      </c>
      <c r="L4062" s="64"/>
      <c r="M4062" s="12">
        <f>K4062*12*I4046</f>
        <v>12770.688000000002</v>
      </c>
    </row>
    <row r="4063" spans="1:13">
      <c r="A4063" s="110" t="s">
        <v>82</v>
      </c>
      <c r="B4063" s="111"/>
      <c r="C4063" s="111"/>
      <c r="D4063" s="111"/>
      <c r="E4063" s="111"/>
      <c r="F4063" s="111"/>
      <c r="G4063" s="111"/>
      <c r="H4063" s="112"/>
      <c r="I4063" s="2" t="s">
        <v>28</v>
      </c>
      <c r="J4063" s="14"/>
      <c r="K4063" s="2"/>
      <c r="L4063" s="14"/>
      <c r="M4063" s="20"/>
    </row>
    <row r="4064" spans="1:13">
      <c r="A4064" s="13"/>
      <c r="B4064" s="2"/>
      <c r="C4064" s="2"/>
      <c r="D4064" s="2"/>
      <c r="E4064" s="2"/>
      <c r="F4064" s="2"/>
      <c r="G4064" s="2"/>
      <c r="H4064" s="14"/>
      <c r="I4064" s="2" t="s">
        <v>29</v>
      </c>
      <c r="J4064" s="14"/>
      <c r="K4064" s="2"/>
      <c r="L4064" s="14"/>
      <c r="M4064" s="20"/>
    </row>
    <row r="4065" spans="1:13">
      <c r="A4065" s="13"/>
      <c r="B4065" s="2"/>
      <c r="C4065" s="2"/>
      <c r="D4065" s="2"/>
      <c r="E4065" s="2"/>
      <c r="F4065" s="2"/>
      <c r="G4065" s="2"/>
      <c r="H4065" s="14"/>
      <c r="I4065" s="2" t="s">
        <v>30</v>
      </c>
      <c r="J4065" s="14"/>
      <c r="K4065" s="88">
        <v>1.1200000000000001</v>
      </c>
      <c r="L4065" s="89"/>
      <c r="M4065" s="20">
        <f>K4065*12*I4046</f>
        <v>6385.344000000001</v>
      </c>
    </row>
    <row r="4066" spans="1:13">
      <c r="A4066" s="13"/>
      <c r="B4066" s="2"/>
      <c r="C4066" s="2"/>
      <c r="D4066" s="2"/>
      <c r="E4066" s="2"/>
      <c r="F4066" s="2"/>
      <c r="G4066" s="2"/>
      <c r="H4066" s="14"/>
      <c r="I4066" s="2" t="s">
        <v>31</v>
      </c>
      <c r="J4066" s="14"/>
      <c r="K4066" s="2"/>
      <c r="L4066" s="14"/>
      <c r="M4066" s="20"/>
    </row>
    <row r="4067" spans="1:13">
      <c r="A4067" s="15"/>
      <c r="B4067" s="9"/>
      <c r="C4067" s="9"/>
      <c r="D4067" s="9"/>
      <c r="E4067" s="9"/>
      <c r="F4067" s="9"/>
      <c r="G4067" s="9"/>
      <c r="H4067" s="16"/>
      <c r="I4067" s="9" t="s">
        <v>32</v>
      </c>
      <c r="J4067" s="16"/>
      <c r="K4067" s="9"/>
      <c r="L4067" s="16"/>
      <c r="M4067" s="22"/>
    </row>
    <row r="4068" spans="1:13">
      <c r="A4068" s="113" t="s">
        <v>83</v>
      </c>
      <c r="B4068" s="114"/>
      <c r="C4068" s="114"/>
      <c r="D4068" s="114"/>
      <c r="E4068" s="114"/>
      <c r="F4068" s="114"/>
      <c r="G4068" s="114"/>
      <c r="H4068" s="115"/>
      <c r="I4068" s="43"/>
      <c r="J4068" s="14"/>
      <c r="K4068" s="116">
        <f>K4069+K4077</f>
        <v>1.59</v>
      </c>
      <c r="L4068" s="117"/>
      <c r="M4068" s="48">
        <f>M4069+M4077</f>
        <v>9064.9079999999994</v>
      </c>
    </row>
    <row r="4069" spans="1:13">
      <c r="A4069" s="92" t="s">
        <v>34</v>
      </c>
      <c r="B4069" s="93"/>
      <c r="C4069" s="93"/>
      <c r="D4069" s="93"/>
      <c r="E4069" s="93"/>
      <c r="F4069" s="93"/>
      <c r="G4069" s="93"/>
      <c r="H4069" s="94"/>
      <c r="J4069" s="14"/>
      <c r="K4069" s="88">
        <f>K4070+K4071+K4072+K4074+K4076</f>
        <v>0.93</v>
      </c>
      <c r="L4069" s="89"/>
      <c r="M4069" s="47">
        <f>M4070+M4071+M4072+M4074+M4076</f>
        <v>5302.116</v>
      </c>
    </row>
    <row r="4070" spans="1:13">
      <c r="A4070" s="13" t="s">
        <v>35</v>
      </c>
      <c r="H4070" s="14"/>
      <c r="I4070" t="s">
        <v>36</v>
      </c>
      <c r="J4070" s="14"/>
      <c r="K4070" s="95">
        <v>0.33</v>
      </c>
      <c r="L4070" s="96"/>
      <c r="M4070" s="20">
        <f>K4070*12*I4046</f>
        <v>1881.3960000000002</v>
      </c>
    </row>
    <row r="4071" spans="1:13">
      <c r="A4071" s="13" t="s">
        <v>37</v>
      </c>
      <c r="H4071" s="14"/>
      <c r="I4071" t="s">
        <v>38</v>
      </c>
      <c r="J4071" s="14"/>
      <c r="K4071" s="95">
        <v>0.15</v>
      </c>
      <c r="L4071" s="96"/>
      <c r="M4071" s="20">
        <f>K4071*12*I4046</f>
        <v>855.18</v>
      </c>
    </row>
    <row r="4072" spans="1:13">
      <c r="A4072" s="13" t="s">
        <v>39</v>
      </c>
      <c r="H4072" s="14"/>
      <c r="I4072" t="s">
        <v>40</v>
      </c>
      <c r="J4072" s="14"/>
      <c r="K4072" s="95">
        <v>7.0000000000000007E-2</v>
      </c>
      <c r="L4072" s="96"/>
      <c r="M4072" s="20">
        <f>K4072*12*I4046</f>
        <v>399.08400000000006</v>
      </c>
    </row>
    <row r="4073" spans="1:13">
      <c r="A4073" s="13" t="s">
        <v>41</v>
      </c>
      <c r="H4073" s="14"/>
      <c r="J4073" s="14"/>
      <c r="L4073" s="14"/>
      <c r="M4073" s="20"/>
    </row>
    <row r="4074" spans="1:13">
      <c r="A4074" s="13" t="s">
        <v>42</v>
      </c>
      <c r="H4074" s="14"/>
      <c r="I4074" t="s">
        <v>43</v>
      </c>
      <c r="J4074" s="14"/>
      <c r="K4074" s="95">
        <v>0.35</v>
      </c>
      <c r="L4074" s="96"/>
      <c r="M4074" s="20">
        <f>K4074*12*I4046</f>
        <v>1995.4199999999998</v>
      </c>
    </row>
    <row r="4075" spans="1:13">
      <c r="A4075" s="13" t="s">
        <v>44</v>
      </c>
      <c r="H4075" s="14"/>
      <c r="I4075" t="s">
        <v>45</v>
      </c>
      <c r="J4075" s="14"/>
      <c r="L4075" s="14"/>
      <c r="M4075" s="20"/>
    </row>
    <row r="4076" spans="1:13">
      <c r="A4076" s="13" t="s">
        <v>46</v>
      </c>
      <c r="H4076" s="14"/>
      <c r="I4076" t="s">
        <v>47</v>
      </c>
      <c r="J4076" s="14"/>
      <c r="K4076" s="95">
        <v>0.03</v>
      </c>
      <c r="L4076" s="96"/>
      <c r="M4076" s="20">
        <f>K4076*12*I4046</f>
        <v>171.036</v>
      </c>
    </row>
    <row r="4077" spans="1:13">
      <c r="A4077" s="92" t="s">
        <v>48</v>
      </c>
      <c r="B4077" s="93"/>
      <c r="C4077" s="93"/>
      <c r="D4077" s="93"/>
      <c r="E4077" s="93"/>
      <c r="F4077" s="93"/>
      <c r="G4077" s="93"/>
      <c r="H4077" s="94"/>
      <c r="J4077" s="14"/>
      <c r="K4077" s="88">
        <f>K4078+K4079+K4080+K4081</f>
        <v>0.66</v>
      </c>
      <c r="L4077" s="89"/>
      <c r="M4077" s="47">
        <f>M4078+M4079+M4080+M4081</f>
        <v>3762.7919999999999</v>
      </c>
    </row>
    <row r="4078" spans="1:13">
      <c r="A4078" s="13" t="s">
        <v>49</v>
      </c>
      <c r="H4078" s="14"/>
      <c r="I4078" t="s">
        <v>40</v>
      </c>
      <c r="J4078" s="14"/>
      <c r="K4078" s="95">
        <v>0.19</v>
      </c>
      <c r="L4078" s="96"/>
      <c r="M4078" s="20">
        <f>K4078*12*I4046</f>
        <v>1083.2280000000001</v>
      </c>
    </row>
    <row r="4079" spans="1:13">
      <c r="A4079" s="13" t="s">
        <v>50</v>
      </c>
      <c r="H4079" s="14"/>
      <c r="I4079" t="s">
        <v>51</v>
      </c>
      <c r="J4079" s="14"/>
      <c r="K4079" s="95">
        <v>0.05</v>
      </c>
      <c r="L4079" s="96"/>
      <c r="M4079" s="20">
        <f>K4079*12*I4046</f>
        <v>285.06000000000006</v>
      </c>
    </row>
    <row r="4080" spans="1:13">
      <c r="A4080" s="13" t="s">
        <v>52</v>
      </c>
      <c r="H4080" s="14"/>
      <c r="I4080" t="s">
        <v>36</v>
      </c>
      <c r="J4080" s="14"/>
      <c r="K4080" s="95">
        <v>0.39</v>
      </c>
      <c r="L4080" s="96"/>
      <c r="M4080" s="20">
        <f>K4080*12*I4046</f>
        <v>2223.4679999999998</v>
      </c>
    </row>
    <row r="4081" spans="1:13">
      <c r="A4081" s="13" t="s">
        <v>53</v>
      </c>
      <c r="H4081" s="14"/>
      <c r="I4081" t="s">
        <v>40</v>
      </c>
      <c r="J4081" s="14"/>
      <c r="K4081" s="97">
        <v>0.03</v>
      </c>
      <c r="L4081" s="98"/>
      <c r="M4081" s="22">
        <f>K4081*12*I4046</f>
        <v>171.036</v>
      </c>
    </row>
    <row r="4082" spans="1:13" ht="15.75">
      <c r="A4082" s="65" t="s">
        <v>84</v>
      </c>
      <c r="B4082" s="66"/>
      <c r="C4082" s="66"/>
      <c r="D4082" s="66"/>
      <c r="E4082" s="66"/>
      <c r="F4082" s="66"/>
      <c r="G4082" s="66"/>
      <c r="H4082" s="67"/>
      <c r="I4082" s="11"/>
      <c r="J4082" s="23"/>
      <c r="K4082" s="68">
        <f>K4083+K4084+K4086+K4088+K4089</f>
        <v>0.53</v>
      </c>
      <c r="L4082" s="69"/>
      <c r="M4082" s="49">
        <f>M4083+M4084+M4086+M4088+M4089</f>
        <v>3021.6360000000004</v>
      </c>
    </row>
    <row r="4083" spans="1:13">
      <c r="A4083" s="33" t="s">
        <v>54</v>
      </c>
      <c r="B4083" s="7"/>
      <c r="C4083" s="1"/>
      <c r="D4083" s="1"/>
      <c r="E4083" s="1"/>
      <c r="F4083" s="1"/>
      <c r="G4083" s="1"/>
      <c r="H4083" s="14"/>
      <c r="I4083" s="75" t="s">
        <v>55</v>
      </c>
      <c r="J4083" s="76"/>
      <c r="K4083" s="99">
        <v>0.37</v>
      </c>
      <c r="L4083" s="100"/>
      <c r="M4083" s="20">
        <f>K4083*12*I4046</f>
        <v>2109.444</v>
      </c>
    </row>
    <row r="4084" spans="1:13">
      <c r="A4084" s="33" t="s">
        <v>56</v>
      </c>
      <c r="B4084" s="7"/>
      <c r="C4084" s="1"/>
      <c r="D4084" s="1"/>
      <c r="E4084" s="1"/>
      <c r="F4084" s="1"/>
      <c r="G4084" s="1"/>
      <c r="H4084" s="14"/>
      <c r="I4084" s="75" t="s">
        <v>57</v>
      </c>
      <c r="J4084" s="76"/>
      <c r="K4084" s="77">
        <v>0.06</v>
      </c>
      <c r="L4084" s="78"/>
      <c r="M4084" s="20">
        <f>K4084*12*I4046</f>
        <v>342.072</v>
      </c>
    </row>
    <row r="4085" spans="1:13">
      <c r="A4085" s="33" t="s">
        <v>58</v>
      </c>
      <c r="B4085" s="7"/>
      <c r="C4085" s="1"/>
      <c r="D4085" s="1"/>
      <c r="E4085" s="1"/>
      <c r="F4085" s="1"/>
      <c r="G4085" s="1"/>
      <c r="H4085" s="14"/>
      <c r="I4085" s="36"/>
      <c r="J4085" s="27"/>
      <c r="K4085" s="34"/>
      <c r="L4085" s="55"/>
      <c r="M4085" s="20"/>
    </row>
    <row r="4086" spans="1:13">
      <c r="A4086" s="33" t="s">
        <v>59</v>
      </c>
      <c r="B4086" s="7"/>
      <c r="C4086" s="1"/>
      <c r="D4086" s="1"/>
      <c r="E4086" s="1"/>
      <c r="F4086" s="1"/>
      <c r="G4086" s="1"/>
      <c r="H4086" s="14"/>
      <c r="I4086" s="75" t="s">
        <v>60</v>
      </c>
      <c r="J4086" s="76"/>
      <c r="K4086" s="77">
        <v>0.04</v>
      </c>
      <c r="L4086" s="78"/>
      <c r="M4086" s="20">
        <f>K4086*12*I4046</f>
        <v>228.048</v>
      </c>
    </row>
    <row r="4087" spans="1:13">
      <c r="A4087" s="33" t="s">
        <v>61</v>
      </c>
      <c r="B4087" s="7"/>
      <c r="C4087" s="1"/>
      <c r="D4087" s="1"/>
      <c r="E4087" s="1"/>
      <c r="F4087" s="1"/>
      <c r="G4087" s="1"/>
      <c r="H4087" s="14"/>
      <c r="I4087" s="36"/>
      <c r="J4087" s="27"/>
      <c r="K4087" s="34"/>
      <c r="L4087" s="55"/>
      <c r="M4087" s="20"/>
    </row>
    <row r="4088" spans="1:13">
      <c r="A4088" s="33" t="s">
        <v>62</v>
      </c>
      <c r="B4088" s="7"/>
      <c r="C4088" s="1"/>
      <c r="D4088" s="1"/>
      <c r="E4088" s="1"/>
      <c r="F4088" s="1"/>
      <c r="G4088" s="1"/>
      <c r="H4088" s="14"/>
      <c r="I4088" s="75" t="s">
        <v>63</v>
      </c>
      <c r="J4088" s="76"/>
      <c r="K4088" s="77">
        <v>0.03</v>
      </c>
      <c r="L4088" s="78"/>
      <c r="M4088" s="20">
        <f>K4088*12*I4046</f>
        <v>171.036</v>
      </c>
    </row>
    <row r="4089" spans="1:13">
      <c r="A4089" s="42" t="s">
        <v>64</v>
      </c>
      <c r="B4089" s="7"/>
      <c r="C4089" s="1"/>
      <c r="D4089" s="1"/>
      <c r="E4089" s="1"/>
      <c r="F4089" s="1"/>
      <c r="G4089" s="1"/>
      <c r="H4089" s="14"/>
      <c r="I4089" s="75" t="s">
        <v>63</v>
      </c>
      <c r="J4089" s="76"/>
      <c r="K4089" s="79">
        <v>0.03</v>
      </c>
      <c r="L4089" s="80"/>
      <c r="M4089" s="22">
        <f>K4089*12*I4046</f>
        <v>171.036</v>
      </c>
    </row>
    <row r="4090" spans="1:13" ht="15.75">
      <c r="A4090" s="65" t="s">
        <v>0</v>
      </c>
      <c r="B4090" s="66"/>
      <c r="C4090" s="66"/>
      <c r="D4090" s="66"/>
      <c r="E4090" s="66"/>
      <c r="F4090" s="66"/>
      <c r="G4090" s="66"/>
      <c r="H4090" s="67"/>
      <c r="I4090" s="11" t="s">
        <v>65</v>
      </c>
      <c r="J4090" s="23"/>
      <c r="K4090" s="81">
        <v>0.15</v>
      </c>
      <c r="L4090" s="82"/>
      <c r="M4090" s="49">
        <f>K4090*12*I4046</f>
        <v>855.18</v>
      </c>
    </row>
    <row r="4091" spans="1:13" ht="15.75">
      <c r="A4091" s="83" t="s">
        <v>85</v>
      </c>
      <c r="B4091" s="84"/>
      <c r="C4091" s="84"/>
      <c r="D4091" s="84"/>
      <c r="E4091" s="84"/>
      <c r="F4091" s="84"/>
      <c r="G4091" s="84"/>
      <c r="H4091" s="85"/>
      <c r="J4091" s="14"/>
      <c r="K4091" s="86"/>
      <c r="L4091" s="87"/>
      <c r="M4091" s="20"/>
    </row>
    <row r="4092" spans="1:13">
      <c r="A4092" s="13" t="s">
        <v>67</v>
      </c>
      <c r="D4092" s="5"/>
      <c r="H4092" s="14"/>
      <c r="J4092" s="14"/>
      <c r="K4092" s="37"/>
      <c r="L4092" s="38"/>
      <c r="M4092" s="20"/>
    </row>
    <row r="4093" spans="1:13">
      <c r="A4093" s="13" t="s">
        <v>68</v>
      </c>
      <c r="D4093" s="5"/>
      <c r="H4093" s="14"/>
      <c r="J4093" s="14"/>
      <c r="K4093" s="37"/>
      <c r="L4093" s="38"/>
      <c r="M4093" s="20"/>
    </row>
    <row r="4094" spans="1:13">
      <c r="A4094" s="13" t="s">
        <v>69</v>
      </c>
      <c r="D4094" s="5"/>
      <c r="H4094" s="14"/>
      <c r="J4094" s="14"/>
      <c r="K4094" s="37"/>
      <c r="L4094" s="38"/>
      <c r="M4094" s="20"/>
    </row>
    <row r="4095" spans="1:13">
      <c r="A4095" s="13" t="s">
        <v>70</v>
      </c>
      <c r="D4095" s="5"/>
      <c r="F4095" s="3"/>
      <c r="H4095" s="14"/>
      <c r="J4095" s="14"/>
      <c r="K4095" s="37"/>
      <c r="L4095" s="38"/>
      <c r="M4095" s="20"/>
    </row>
    <row r="4096" spans="1:13">
      <c r="A4096" s="13" t="s">
        <v>71</v>
      </c>
      <c r="H4096" s="14"/>
      <c r="J4096" s="14"/>
      <c r="K4096" s="88">
        <v>2.87</v>
      </c>
      <c r="L4096" s="89"/>
      <c r="M4096" s="47">
        <f>K4096*12*I4046</f>
        <v>16362.444</v>
      </c>
    </row>
    <row r="4097" spans="1:13">
      <c r="A4097" s="13" t="s">
        <v>72</v>
      </c>
      <c r="H4097" s="14"/>
      <c r="J4097" s="14"/>
      <c r="L4097" s="14"/>
      <c r="M4097" s="20"/>
    </row>
    <row r="4098" spans="1:13">
      <c r="A4098" s="13" t="s">
        <v>73</v>
      </c>
      <c r="H4098" s="14"/>
      <c r="J4098" s="14"/>
      <c r="L4098" s="14"/>
      <c r="M4098" s="20"/>
    </row>
    <row r="4099" spans="1:13">
      <c r="A4099" s="15" t="s">
        <v>74</v>
      </c>
      <c r="B4099" s="9"/>
      <c r="C4099" s="9"/>
      <c r="D4099" s="9"/>
      <c r="E4099" s="9"/>
      <c r="F4099" s="9"/>
      <c r="G4099" s="9"/>
      <c r="H4099" s="16"/>
      <c r="I4099" s="9"/>
      <c r="J4099" s="16"/>
      <c r="K4099" s="9"/>
      <c r="L4099" s="16"/>
      <c r="M4099" s="22"/>
    </row>
    <row r="4100" spans="1:13">
      <c r="A4100" s="70" t="s">
        <v>66</v>
      </c>
      <c r="B4100" s="71"/>
      <c r="C4100" s="71"/>
      <c r="D4100" s="71"/>
      <c r="E4100" s="71"/>
      <c r="F4100" s="71"/>
      <c r="G4100" s="71"/>
      <c r="H4100" s="72"/>
      <c r="J4100" s="25"/>
      <c r="K4100" s="68">
        <f>K4052+K4059+K4065+K4068+K4090+K4082+K4096+K4062</f>
        <v>16</v>
      </c>
      <c r="L4100" s="69"/>
      <c r="M4100" s="22">
        <f>M4046+M4062+M4065+M4068+M4082+M4090+M4096</f>
        <v>91219.199999999997</v>
      </c>
    </row>
    <row r="4101" spans="1:13">
      <c r="A4101" s="70" t="s">
        <v>4</v>
      </c>
      <c r="B4101" s="71"/>
      <c r="C4101" s="71"/>
      <c r="D4101" s="71"/>
      <c r="E4101" s="71"/>
      <c r="F4101" s="71"/>
      <c r="G4101" s="71"/>
      <c r="H4101" s="72"/>
      <c r="I4101" s="11"/>
      <c r="J4101" s="24"/>
      <c r="K4101" s="90">
        <v>17.32</v>
      </c>
      <c r="L4101" s="91"/>
      <c r="M4101" s="22">
        <f>K4101*12*I4046</f>
        <v>98744.784</v>
      </c>
    </row>
    <row r="4102" spans="1:13" ht="15.75">
      <c r="A4102" s="65" t="s">
        <v>77</v>
      </c>
      <c r="B4102" s="66"/>
      <c r="C4102" s="66"/>
      <c r="D4102" s="66"/>
      <c r="E4102" s="66"/>
      <c r="F4102" s="66"/>
      <c r="G4102" s="66"/>
      <c r="H4102" s="67"/>
      <c r="I4102" s="11"/>
      <c r="J4102" s="23"/>
      <c r="K4102" s="68">
        <v>3.15</v>
      </c>
      <c r="L4102" s="69"/>
      <c r="M4102" s="22">
        <f>K4102*12*I4046</f>
        <v>17958.78</v>
      </c>
    </row>
    <row r="4103" spans="1:13" ht="15.75">
      <c r="A4103" s="65" t="s">
        <v>78</v>
      </c>
      <c r="B4103" s="66"/>
      <c r="C4103" s="66"/>
      <c r="D4103" s="66"/>
      <c r="E4103" s="66"/>
      <c r="F4103" s="66"/>
      <c r="G4103" s="66"/>
      <c r="H4103" s="67"/>
      <c r="I4103" s="11"/>
      <c r="J4103" s="23"/>
      <c r="K4103" s="68">
        <v>0.99</v>
      </c>
      <c r="L4103" s="69"/>
      <c r="M4103" s="22">
        <f>K4103*12*I4046</f>
        <v>5644.1880000000001</v>
      </c>
    </row>
    <row r="4104" spans="1:13">
      <c r="A4104" s="70" t="s">
        <v>75</v>
      </c>
      <c r="B4104" s="71"/>
      <c r="C4104" s="71"/>
      <c r="D4104" s="71"/>
      <c r="E4104" s="71"/>
      <c r="F4104" s="71"/>
      <c r="G4104" s="71"/>
      <c r="H4104" s="72"/>
      <c r="I4104" s="11"/>
      <c r="J4104" s="24"/>
      <c r="K4104" s="68">
        <f>K4100+K4102+K4103+K4101</f>
        <v>37.459999999999994</v>
      </c>
      <c r="L4104" s="69"/>
      <c r="M4104" s="22">
        <f>M4100+M4101+M4102+M4103</f>
        <v>213566.95199999999</v>
      </c>
    </row>
    <row r="4106" spans="1:13">
      <c r="A4106" s="101" t="s">
        <v>7</v>
      </c>
      <c r="B4106" s="101"/>
      <c r="C4106" s="101"/>
      <c r="D4106" s="101"/>
      <c r="E4106" s="101"/>
      <c r="F4106" s="101"/>
      <c r="G4106" s="101"/>
      <c r="H4106" s="101"/>
      <c r="I4106" s="101"/>
      <c r="J4106" s="101"/>
      <c r="K4106" s="101"/>
      <c r="L4106" s="101"/>
    </row>
    <row r="4107" spans="1:13">
      <c r="A4107" s="102" t="s">
        <v>76</v>
      </c>
      <c r="B4107" s="102"/>
      <c r="C4107" s="102"/>
      <c r="D4107" s="102"/>
      <c r="E4107" s="102"/>
      <c r="F4107" s="102"/>
      <c r="G4107" s="102"/>
      <c r="H4107" s="102"/>
      <c r="I4107" s="102"/>
      <c r="J4107" s="102"/>
      <c r="K4107" s="102"/>
      <c r="L4107" s="102"/>
      <c r="M4107" s="102"/>
    </row>
    <row r="4108" spans="1:13">
      <c r="A4108" s="103" t="s">
        <v>153</v>
      </c>
      <c r="B4108" s="103"/>
      <c r="C4108" s="103"/>
      <c r="D4108" s="103"/>
      <c r="E4108" s="103"/>
      <c r="F4108" s="103"/>
      <c r="G4108" s="103"/>
      <c r="H4108" s="103"/>
      <c r="I4108" s="103"/>
      <c r="J4108" s="103"/>
      <c r="K4108" s="103"/>
      <c r="L4108" s="103"/>
      <c r="M4108" s="103"/>
    </row>
    <row r="4109" spans="1:13">
      <c r="A4109" s="17"/>
      <c r="B4109" s="19"/>
      <c r="C4109" s="19" t="s">
        <v>8</v>
      </c>
      <c r="D4109" s="19"/>
      <c r="E4109" s="19"/>
      <c r="F4109" s="19"/>
      <c r="G4109" s="19"/>
      <c r="H4109" s="18"/>
      <c r="I4109" s="19" t="s">
        <v>9</v>
      </c>
      <c r="J4109" s="18"/>
      <c r="K4109" s="39" t="s">
        <v>10</v>
      </c>
      <c r="L4109" s="40"/>
      <c r="M4109" s="21"/>
    </row>
    <row r="4110" spans="1:13">
      <c r="A4110" s="13"/>
      <c r="B4110" s="2"/>
      <c r="C4110" s="2"/>
      <c r="D4110" s="2"/>
      <c r="E4110" s="2"/>
      <c r="F4110" s="2"/>
      <c r="G4110" s="2"/>
      <c r="H4110" s="14"/>
      <c r="I4110" s="2"/>
      <c r="J4110" s="14"/>
      <c r="K4110" s="26" t="s">
        <v>11</v>
      </c>
      <c r="L4110" s="27"/>
      <c r="M4110" s="45" t="s">
        <v>1</v>
      </c>
    </row>
    <row r="4111" spans="1:13">
      <c r="A4111" s="15"/>
      <c r="B4111" s="9"/>
      <c r="C4111" s="9"/>
      <c r="D4111" s="9"/>
      <c r="E4111" s="9"/>
      <c r="F4111" s="9"/>
      <c r="G4111" s="9"/>
      <c r="H4111" s="16"/>
      <c r="I4111" s="104" t="s">
        <v>87</v>
      </c>
      <c r="J4111" s="105"/>
      <c r="K4111" s="9" t="s">
        <v>12</v>
      </c>
      <c r="L4111" s="16"/>
      <c r="M4111" s="46" t="s">
        <v>86</v>
      </c>
    </row>
    <row r="4112" spans="1:13">
      <c r="A4112" s="70" t="s">
        <v>80</v>
      </c>
      <c r="B4112" s="71"/>
      <c r="C4112" s="71"/>
      <c r="D4112" s="71"/>
      <c r="E4112" s="71"/>
      <c r="F4112" s="71"/>
      <c r="G4112" s="71"/>
      <c r="H4112" s="72"/>
      <c r="I4112" s="106">
        <v>391.1</v>
      </c>
      <c r="J4112" s="107"/>
      <c r="K4112" s="108">
        <f>K4118+K4125</f>
        <v>7.5</v>
      </c>
      <c r="L4112" s="109"/>
      <c r="M4112" s="22">
        <f>M4118+M4125</f>
        <v>35199</v>
      </c>
    </row>
    <row r="4113" spans="1:13">
      <c r="A4113" s="28" t="s">
        <v>13</v>
      </c>
      <c r="F4113" s="2"/>
      <c r="H4113" s="14"/>
      <c r="J4113" s="14"/>
      <c r="L4113" s="14"/>
      <c r="M4113" s="20"/>
    </row>
    <row r="4114" spans="1:13">
      <c r="A4114" s="28" t="s">
        <v>14</v>
      </c>
      <c r="F4114" s="2"/>
      <c r="H4114" s="14"/>
      <c r="J4114" s="14"/>
      <c r="L4114" s="14"/>
      <c r="M4114" s="20"/>
    </row>
    <row r="4115" spans="1:13">
      <c r="A4115" s="29" t="s">
        <v>15</v>
      </c>
      <c r="B4115" s="4"/>
      <c r="C4115" s="4"/>
      <c r="D4115" s="4"/>
      <c r="E4115" s="4"/>
      <c r="F4115" s="6"/>
      <c r="G4115" s="4"/>
      <c r="H4115" s="30"/>
      <c r="J4115" s="14"/>
      <c r="L4115" s="14"/>
      <c r="M4115" s="20"/>
    </row>
    <row r="4116" spans="1:13">
      <c r="A4116" s="29" t="s">
        <v>16</v>
      </c>
      <c r="B4116" s="4"/>
      <c r="C4116" s="4"/>
      <c r="D4116" s="4"/>
      <c r="E4116" s="4"/>
      <c r="F4116" s="6"/>
      <c r="G4116" s="4"/>
      <c r="H4116" s="30"/>
      <c r="J4116" s="14"/>
      <c r="L4116" s="14"/>
      <c r="M4116" s="20"/>
    </row>
    <row r="4117" spans="1:13">
      <c r="A4117" s="29" t="s">
        <v>17</v>
      </c>
      <c r="B4117" s="4"/>
      <c r="C4117" s="4"/>
      <c r="D4117" s="4"/>
      <c r="E4117" s="4"/>
      <c r="F4117" s="6"/>
      <c r="G4117" s="4"/>
      <c r="H4117" s="30"/>
      <c r="J4117" s="14"/>
      <c r="L4117" s="14"/>
      <c r="M4117" s="20"/>
    </row>
    <row r="4118" spans="1:13">
      <c r="A4118" s="29" t="s">
        <v>18</v>
      </c>
      <c r="B4118" s="4"/>
      <c r="C4118" s="4"/>
      <c r="D4118" s="4"/>
      <c r="E4118" s="4"/>
      <c r="F4118" s="6"/>
      <c r="G4118" s="4"/>
      <c r="H4118" s="30"/>
      <c r="J4118" s="14"/>
      <c r="K4118" s="95">
        <v>4.12</v>
      </c>
      <c r="L4118" s="96"/>
      <c r="M4118" s="20">
        <f>K4118*I4112*12</f>
        <v>19335.984</v>
      </c>
    </row>
    <row r="4119" spans="1:13">
      <c r="A4119" s="29" t="s">
        <v>19</v>
      </c>
      <c r="B4119" s="4"/>
      <c r="C4119" s="4"/>
      <c r="D4119" s="4"/>
      <c r="E4119" s="4"/>
      <c r="F4119" s="6"/>
      <c r="G4119" s="4"/>
      <c r="H4119" s="30"/>
      <c r="J4119" s="14"/>
      <c r="L4119" s="14"/>
      <c r="M4119" s="20"/>
    </row>
    <row r="4120" spans="1:13">
      <c r="A4120" s="29" t="s">
        <v>20</v>
      </c>
      <c r="B4120" s="4"/>
      <c r="C4120" s="4"/>
      <c r="D4120" s="4"/>
      <c r="E4120" s="4"/>
      <c r="F4120" s="6"/>
      <c r="G4120" s="4"/>
      <c r="H4120" s="30"/>
      <c r="J4120" s="14"/>
      <c r="L4120" s="14"/>
      <c r="M4120" s="20"/>
    </row>
    <row r="4121" spans="1:13">
      <c r="A4121" s="29" t="s">
        <v>21</v>
      </c>
      <c r="B4121" s="4"/>
      <c r="C4121" s="4"/>
      <c r="D4121" s="4"/>
      <c r="E4121" s="4"/>
      <c r="F4121" s="6"/>
      <c r="G4121" s="4"/>
      <c r="H4121" s="30"/>
      <c r="J4121" s="14"/>
      <c r="L4121" s="14"/>
      <c r="M4121" s="20"/>
    </row>
    <row r="4122" spans="1:13">
      <c r="A4122" s="28" t="s">
        <v>22</v>
      </c>
      <c r="B4122" s="4"/>
      <c r="C4122" s="4"/>
      <c r="D4122" s="4"/>
      <c r="E4122" s="4"/>
      <c r="F4122" s="6"/>
      <c r="G4122" s="4"/>
      <c r="H4122" s="30"/>
      <c r="J4122" s="14"/>
      <c r="L4122" s="14"/>
      <c r="M4122" s="20"/>
    </row>
    <row r="4123" spans="1:13">
      <c r="A4123" s="29" t="s">
        <v>23</v>
      </c>
      <c r="B4123" s="4"/>
      <c r="C4123" s="4"/>
      <c r="D4123" s="4"/>
      <c r="E4123" s="4"/>
      <c r="F4123" s="6"/>
      <c r="G4123" s="4"/>
      <c r="H4123" s="30"/>
      <c r="J4123" s="14"/>
      <c r="L4123" s="14"/>
      <c r="M4123" s="20"/>
    </row>
    <row r="4124" spans="1:13">
      <c r="A4124" s="29" t="s">
        <v>24</v>
      </c>
      <c r="B4124" s="4"/>
      <c r="C4124" s="4"/>
      <c r="D4124" s="4"/>
      <c r="E4124" s="4"/>
      <c r="F4124" s="6"/>
      <c r="G4124" s="4"/>
      <c r="H4124" s="30"/>
      <c r="J4124" s="14"/>
      <c r="L4124" s="14"/>
      <c r="M4124" s="20"/>
    </row>
    <row r="4125" spans="1:13">
      <c r="A4125" s="29" t="s">
        <v>25</v>
      </c>
      <c r="B4125" s="4"/>
      <c r="C4125" s="4"/>
      <c r="D4125" s="4"/>
      <c r="E4125" s="4"/>
      <c r="F4125" s="6"/>
      <c r="G4125" s="4"/>
      <c r="H4125" s="30"/>
      <c r="J4125" s="14"/>
      <c r="K4125" s="95">
        <v>3.38</v>
      </c>
      <c r="L4125" s="96"/>
      <c r="M4125" s="20">
        <f>K4125*I4112*12</f>
        <v>15863.016000000001</v>
      </c>
    </row>
    <row r="4126" spans="1:13">
      <c r="A4126" s="29" t="s">
        <v>26</v>
      </c>
      <c r="B4126" s="4"/>
      <c r="C4126" s="4"/>
      <c r="D4126" s="4"/>
      <c r="E4126" s="4"/>
      <c r="F4126" s="6"/>
      <c r="G4126" s="4"/>
      <c r="H4126" s="30"/>
      <c r="J4126" s="14"/>
      <c r="L4126" s="14"/>
      <c r="M4126" s="20"/>
    </row>
    <row r="4127" spans="1:13">
      <c r="A4127" s="31" t="s">
        <v>27</v>
      </c>
      <c r="B4127" s="10"/>
      <c r="C4127" s="10"/>
      <c r="D4127" s="10"/>
      <c r="E4127" s="10"/>
      <c r="F4127" s="10"/>
      <c r="G4127" s="10"/>
      <c r="H4127" s="32"/>
      <c r="I4127" s="9"/>
      <c r="J4127" s="16"/>
      <c r="K4127" s="9"/>
      <c r="L4127" s="16"/>
      <c r="M4127" s="22"/>
    </row>
    <row r="4128" spans="1:13" ht="15.75">
      <c r="A4128" s="65" t="s">
        <v>81</v>
      </c>
      <c r="B4128" s="66"/>
      <c r="C4128" s="66"/>
      <c r="D4128" s="66"/>
      <c r="E4128" s="66"/>
      <c r="F4128" s="66"/>
      <c r="G4128" s="66"/>
      <c r="H4128" s="67"/>
      <c r="I4128" s="11"/>
      <c r="J4128" s="23"/>
      <c r="K4128" s="63">
        <v>2.2400000000000002</v>
      </c>
      <c r="L4128" s="64"/>
      <c r="M4128" s="12">
        <f>K4128*12*I4112</f>
        <v>10512.768000000002</v>
      </c>
    </row>
    <row r="4129" spans="1:13">
      <c r="A4129" s="110" t="s">
        <v>82</v>
      </c>
      <c r="B4129" s="111"/>
      <c r="C4129" s="111"/>
      <c r="D4129" s="111"/>
      <c r="E4129" s="111"/>
      <c r="F4129" s="111"/>
      <c r="G4129" s="111"/>
      <c r="H4129" s="112"/>
      <c r="I4129" s="2" t="s">
        <v>28</v>
      </c>
      <c r="J4129" s="14"/>
      <c r="K4129" s="2"/>
      <c r="L4129" s="14"/>
      <c r="M4129" s="20"/>
    </row>
    <row r="4130" spans="1:13">
      <c r="A4130" s="13"/>
      <c r="B4130" s="2"/>
      <c r="C4130" s="2"/>
      <c r="D4130" s="2"/>
      <c r="E4130" s="2"/>
      <c r="F4130" s="2"/>
      <c r="G4130" s="2"/>
      <c r="H4130" s="14"/>
      <c r="I4130" s="2" t="s">
        <v>29</v>
      </c>
      <c r="J4130" s="14"/>
      <c r="K4130" s="2"/>
      <c r="L4130" s="14"/>
      <c r="M4130" s="20"/>
    </row>
    <row r="4131" spans="1:13">
      <c r="A4131" s="13"/>
      <c r="B4131" s="2"/>
      <c r="C4131" s="2"/>
      <c r="D4131" s="2"/>
      <c r="E4131" s="2"/>
      <c r="F4131" s="2"/>
      <c r="G4131" s="2"/>
      <c r="H4131" s="14"/>
      <c r="I4131" s="2" t="s">
        <v>30</v>
      </c>
      <c r="J4131" s="14"/>
      <c r="K4131" s="88">
        <v>1.1200000000000001</v>
      </c>
      <c r="L4131" s="89"/>
      <c r="M4131" s="20">
        <f>K4131*12*I4112</f>
        <v>5256.3840000000009</v>
      </c>
    </row>
    <row r="4132" spans="1:13">
      <c r="A4132" s="13"/>
      <c r="B4132" s="2"/>
      <c r="C4132" s="2"/>
      <c r="D4132" s="2"/>
      <c r="E4132" s="2"/>
      <c r="F4132" s="2"/>
      <c r="G4132" s="2"/>
      <c r="H4132" s="14"/>
      <c r="I4132" s="2" t="s">
        <v>31</v>
      </c>
      <c r="J4132" s="14"/>
      <c r="K4132" s="2"/>
      <c r="L4132" s="14"/>
      <c r="M4132" s="20"/>
    </row>
    <row r="4133" spans="1:13">
      <c r="A4133" s="15"/>
      <c r="B4133" s="9"/>
      <c r="C4133" s="9"/>
      <c r="D4133" s="9"/>
      <c r="E4133" s="9"/>
      <c r="F4133" s="9"/>
      <c r="G4133" s="9"/>
      <c r="H4133" s="16"/>
      <c r="I4133" s="9" t="s">
        <v>32</v>
      </c>
      <c r="J4133" s="16"/>
      <c r="K4133" s="9"/>
      <c r="L4133" s="16"/>
      <c r="M4133" s="22"/>
    </row>
    <row r="4134" spans="1:13">
      <c r="A4134" s="70" t="s">
        <v>5</v>
      </c>
      <c r="B4134" s="71"/>
      <c r="C4134" s="71"/>
      <c r="D4134" s="71"/>
      <c r="E4134" s="71"/>
      <c r="F4134" s="71"/>
      <c r="G4134" s="71"/>
      <c r="H4134" s="72"/>
      <c r="I4134" s="41" t="s">
        <v>33</v>
      </c>
      <c r="J4134" s="23"/>
      <c r="K4134" s="68">
        <v>0.35</v>
      </c>
      <c r="L4134" s="69"/>
      <c r="M4134" s="12">
        <f>K4134*12*I4112</f>
        <v>1642.62</v>
      </c>
    </row>
    <row r="4135" spans="1:13">
      <c r="A4135" s="113" t="s">
        <v>83</v>
      </c>
      <c r="B4135" s="114"/>
      <c r="C4135" s="114"/>
      <c r="D4135" s="114"/>
      <c r="E4135" s="114"/>
      <c r="F4135" s="114"/>
      <c r="G4135" s="114"/>
      <c r="H4135" s="115"/>
      <c r="I4135" s="43"/>
      <c r="J4135" s="14"/>
      <c r="K4135" s="116">
        <f>K4136+K4144</f>
        <v>1.59</v>
      </c>
      <c r="L4135" s="117"/>
      <c r="M4135" s="48">
        <f>M4136+M4144</f>
        <v>7462.1880000000001</v>
      </c>
    </row>
    <row r="4136" spans="1:13">
      <c r="A4136" s="92" t="s">
        <v>34</v>
      </c>
      <c r="B4136" s="93"/>
      <c r="C4136" s="93"/>
      <c r="D4136" s="93"/>
      <c r="E4136" s="93"/>
      <c r="F4136" s="93"/>
      <c r="G4136" s="93"/>
      <c r="H4136" s="94"/>
      <c r="J4136" s="14"/>
      <c r="K4136" s="88">
        <f>K4137+K4138+K4139+K4141+K4143</f>
        <v>0.93</v>
      </c>
      <c r="L4136" s="89"/>
      <c r="M4136" s="47">
        <f>M4137+M4138+M4139+M4141+M4143</f>
        <v>4364.6759999999995</v>
      </c>
    </row>
    <row r="4137" spans="1:13">
      <c r="A4137" s="13" t="s">
        <v>35</v>
      </c>
      <c r="H4137" s="14"/>
      <c r="I4137" t="s">
        <v>36</v>
      </c>
      <c r="J4137" s="14"/>
      <c r="K4137" s="95">
        <v>0.33</v>
      </c>
      <c r="L4137" s="96"/>
      <c r="M4137" s="20">
        <f>K4137*12*I4112</f>
        <v>1548.7560000000001</v>
      </c>
    </row>
    <row r="4138" spans="1:13">
      <c r="A4138" s="13" t="s">
        <v>37</v>
      </c>
      <c r="H4138" s="14"/>
      <c r="I4138" t="s">
        <v>38</v>
      </c>
      <c r="J4138" s="14"/>
      <c r="K4138" s="95">
        <v>0.15</v>
      </c>
      <c r="L4138" s="96"/>
      <c r="M4138" s="20">
        <f>K4138*12*I4112</f>
        <v>703.98</v>
      </c>
    </row>
    <row r="4139" spans="1:13">
      <c r="A4139" s="13" t="s">
        <v>39</v>
      </c>
      <c r="H4139" s="14"/>
      <c r="I4139" t="s">
        <v>40</v>
      </c>
      <c r="J4139" s="14"/>
      <c r="K4139" s="95">
        <v>7.0000000000000007E-2</v>
      </c>
      <c r="L4139" s="96"/>
      <c r="M4139" s="20">
        <f>K4139*12*I4112</f>
        <v>328.52400000000006</v>
      </c>
    </row>
    <row r="4140" spans="1:13">
      <c r="A4140" s="13" t="s">
        <v>41</v>
      </c>
      <c r="H4140" s="14"/>
      <c r="J4140" s="14"/>
      <c r="L4140" s="14"/>
      <c r="M4140" s="20"/>
    </row>
    <row r="4141" spans="1:13">
      <c r="A4141" s="13" t="s">
        <v>42</v>
      </c>
      <c r="H4141" s="14"/>
      <c r="I4141" t="s">
        <v>43</v>
      </c>
      <c r="J4141" s="14"/>
      <c r="K4141" s="95">
        <v>0.35</v>
      </c>
      <c r="L4141" s="96"/>
      <c r="M4141" s="20">
        <f>K4141*12*I4112</f>
        <v>1642.62</v>
      </c>
    </row>
    <row r="4142" spans="1:13">
      <c r="A4142" s="13" t="s">
        <v>44</v>
      </c>
      <c r="H4142" s="14"/>
      <c r="I4142" t="s">
        <v>45</v>
      </c>
      <c r="J4142" s="14"/>
      <c r="L4142" s="14"/>
      <c r="M4142" s="20"/>
    </row>
    <row r="4143" spans="1:13">
      <c r="A4143" s="13" t="s">
        <v>46</v>
      </c>
      <c r="H4143" s="14"/>
      <c r="I4143" t="s">
        <v>47</v>
      </c>
      <c r="J4143" s="14"/>
      <c r="K4143" s="95">
        <v>0.03</v>
      </c>
      <c r="L4143" s="96"/>
      <c r="M4143" s="20">
        <f>K4143*12*I4112</f>
        <v>140.79599999999999</v>
      </c>
    </row>
    <row r="4144" spans="1:13">
      <c r="A4144" s="92" t="s">
        <v>48</v>
      </c>
      <c r="B4144" s="93"/>
      <c r="C4144" s="93"/>
      <c r="D4144" s="93"/>
      <c r="E4144" s="93"/>
      <c r="F4144" s="93"/>
      <c r="G4144" s="93"/>
      <c r="H4144" s="94"/>
      <c r="J4144" s="14"/>
      <c r="K4144" s="88">
        <f>K4145+K4146+K4147+K4148</f>
        <v>0.66</v>
      </c>
      <c r="L4144" s="89"/>
      <c r="M4144" s="47">
        <f>M4145+M4146+M4147+M4148</f>
        <v>3097.5120000000002</v>
      </c>
    </row>
    <row r="4145" spans="1:13">
      <c r="A4145" s="13" t="s">
        <v>49</v>
      </c>
      <c r="H4145" s="14"/>
      <c r="I4145" t="s">
        <v>40</v>
      </c>
      <c r="J4145" s="14"/>
      <c r="K4145" s="95">
        <v>0.19</v>
      </c>
      <c r="L4145" s="96"/>
      <c r="M4145" s="20">
        <f>K4145*12*I4112</f>
        <v>891.7080000000002</v>
      </c>
    </row>
    <row r="4146" spans="1:13">
      <c r="A4146" s="13" t="s">
        <v>50</v>
      </c>
      <c r="H4146" s="14"/>
      <c r="I4146" t="s">
        <v>51</v>
      </c>
      <c r="J4146" s="14"/>
      <c r="K4146" s="95">
        <v>0.05</v>
      </c>
      <c r="L4146" s="96"/>
      <c r="M4146" s="20">
        <f>K4146*12*I4112</f>
        <v>234.66000000000005</v>
      </c>
    </row>
    <row r="4147" spans="1:13">
      <c r="A4147" s="13" t="s">
        <v>52</v>
      </c>
      <c r="H4147" s="14"/>
      <c r="I4147" t="s">
        <v>36</v>
      </c>
      <c r="J4147" s="14"/>
      <c r="K4147" s="95">
        <v>0.39</v>
      </c>
      <c r="L4147" s="96"/>
      <c r="M4147" s="20">
        <f>K4147*12*I4112</f>
        <v>1830.348</v>
      </c>
    </row>
    <row r="4148" spans="1:13">
      <c r="A4148" s="13" t="s">
        <v>53</v>
      </c>
      <c r="H4148" s="14"/>
      <c r="I4148" t="s">
        <v>40</v>
      </c>
      <c r="J4148" s="14"/>
      <c r="K4148" s="97">
        <v>0.03</v>
      </c>
      <c r="L4148" s="98"/>
      <c r="M4148" s="22">
        <f>K4148*12*I4112</f>
        <v>140.79599999999999</v>
      </c>
    </row>
    <row r="4149" spans="1:13" ht="15.75">
      <c r="A4149" s="65" t="s">
        <v>84</v>
      </c>
      <c r="B4149" s="66"/>
      <c r="C4149" s="66"/>
      <c r="D4149" s="66"/>
      <c r="E4149" s="66"/>
      <c r="F4149" s="66"/>
      <c r="G4149" s="66"/>
      <c r="H4149" s="67"/>
      <c r="I4149" s="11"/>
      <c r="J4149" s="23"/>
      <c r="K4149" s="68">
        <f>K4150+K4151+K4153+K4155+K4156</f>
        <v>0.53</v>
      </c>
      <c r="L4149" s="69"/>
      <c r="M4149" s="49">
        <f>M4150+M4151+M4153+M4155+M4156</f>
        <v>2487.3959999999997</v>
      </c>
    </row>
    <row r="4150" spans="1:13">
      <c r="A4150" s="33" t="s">
        <v>54</v>
      </c>
      <c r="B4150" s="7"/>
      <c r="C4150" s="1"/>
      <c r="D4150" s="1"/>
      <c r="E4150" s="1"/>
      <c r="F4150" s="1"/>
      <c r="G4150" s="1"/>
      <c r="H4150" s="14"/>
      <c r="I4150" s="75" t="s">
        <v>55</v>
      </c>
      <c r="J4150" s="76"/>
      <c r="K4150" s="99">
        <v>0.37</v>
      </c>
      <c r="L4150" s="100"/>
      <c r="M4150" s="20">
        <f>K4150*12*I4112</f>
        <v>1736.4839999999999</v>
      </c>
    </row>
    <row r="4151" spans="1:13">
      <c r="A4151" s="33" t="s">
        <v>56</v>
      </c>
      <c r="B4151" s="7"/>
      <c r="C4151" s="1"/>
      <c r="D4151" s="1"/>
      <c r="E4151" s="1"/>
      <c r="F4151" s="1"/>
      <c r="G4151" s="1"/>
      <c r="H4151" s="14"/>
      <c r="I4151" s="75" t="s">
        <v>57</v>
      </c>
      <c r="J4151" s="76"/>
      <c r="K4151" s="77">
        <v>0.06</v>
      </c>
      <c r="L4151" s="78"/>
      <c r="M4151" s="20">
        <f>K4151*12*I4112</f>
        <v>281.59199999999998</v>
      </c>
    </row>
    <row r="4152" spans="1:13">
      <c r="A4152" s="33" t="s">
        <v>58</v>
      </c>
      <c r="B4152" s="7"/>
      <c r="C4152" s="1"/>
      <c r="D4152" s="1"/>
      <c r="E4152" s="1"/>
      <c r="F4152" s="1"/>
      <c r="G4152" s="1"/>
      <c r="H4152" s="14"/>
      <c r="I4152" s="36"/>
      <c r="J4152" s="27"/>
      <c r="K4152" s="34"/>
      <c r="L4152" s="55"/>
      <c r="M4152" s="20"/>
    </row>
    <row r="4153" spans="1:13">
      <c r="A4153" s="33" t="s">
        <v>59</v>
      </c>
      <c r="B4153" s="7"/>
      <c r="C4153" s="1"/>
      <c r="D4153" s="1"/>
      <c r="E4153" s="1"/>
      <c r="F4153" s="1"/>
      <c r="G4153" s="1"/>
      <c r="H4153" s="14"/>
      <c r="I4153" s="75" t="s">
        <v>60</v>
      </c>
      <c r="J4153" s="76"/>
      <c r="K4153" s="77">
        <v>0.04</v>
      </c>
      <c r="L4153" s="78"/>
      <c r="M4153" s="20">
        <f>K4153*12*I4112</f>
        <v>187.72800000000001</v>
      </c>
    </row>
    <row r="4154" spans="1:13">
      <c r="A4154" s="33" t="s">
        <v>61</v>
      </c>
      <c r="B4154" s="7"/>
      <c r="C4154" s="1"/>
      <c r="D4154" s="1"/>
      <c r="E4154" s="1"/>
      <c r="F4154" s="1"/>
      <c r="G4154" s="1"/>
      <c r="H4154" s="14"/>
      <c r="I4154" s="36"/>
      <c r="J4154" s="27"/>
      <c r="K4154" s="34"/>
      <c r="L4154" s="55"/>
      <c r="M4154" s="20"/>
    </row>
    <row r="4155" spans="1:13">
      <c r="A4155" s="33" t="s">
        <v>62</v>
      </c>
      <c r="B4155" s="7"/>
      <c r="C4155" s="1"/>
      <c r="D4155" s="1"/>
      <c r="E4155" s="1"/>
      <c r="F4155" s="1"/>
      <c r="G4155" s="1"/>
      <c r="H4155" s="14"/>
      <c r="I4155" s="75" t="s">
        <v>63</v>
      </c>
      <c r="J4155" s="76"/>
      <c r="K4155" s="77">
        <v>0.03</v>
      </c>
      <c r="L4155" s="78"/>
      <c r="M4155" s="20">
        <f>K4155*12*I4112</f>
        <v>140.79599999999999</v>
      </c>
    </row>
    <row r="4156" spans="1:13">
      <c r="A4156" s="42" t="s">
        <v>64</v>
      </c>
      <c r="B4156" s="7"/>
      <c r="C4156" s="1"/>
      <c r="D4156" s="1"/>
      <c r="E4156" s="1"/>
      <c r="F4156" s="1"/>
      <c r="G4156" s="1"/>
      <c r="H4156" s="14"/>
      <c r="I4156" s="75" t="s">
        <v>63</v>
      </c>
      <c r="J4156" s="76"/>
      <c r="K4156" s="79">
        <v>0.03</v>
      </c>
      <c r="L4156" s="80"/>
      <c r="M4156" s="22">
        <f>K4156*12*I4112</f>
        <v>140.79599999999999</v>
      </c>
    </row>
    <row r="4157" spans="1:13" ht="15.75">
      <c r="A4157" s="65" t="s">
        <v>0</v>
      </c>
      <c r="B4157" s="66"/>
      <c r="C4157" s="66"/>
      <c r="D4157" s="66"/>
      <c r="E4157" s="66"/>
      <c r="F4157" s="66"/>
      <c r="G4157" s="66"/>
      <c r="H4157" s="67"/>
      <c r="I4157" s="11" t="s">
        <v>65</v>
      </c>
      <c r="J4157" s="23"/>
      <c r="K4157" s="81">
        <v>0.15</v>
      </c>
      <c r="L4157" s="82"/>
      <c r="M4157" s="49">
        <f>K4157*12*I4112</f>
        <v>703.98</v>
      </c>
    </row>
    <row r="4158" spans="1:13" ht="15.75">
      <c r="A4158" s="83" t="s">
        <v>85</v>
      </c>
      <c r="B4158" s="84"/>
      <c r="C4158" s="84"/>
      <c r="D4158" s="84"/>
      <c r="E4158" s="84"/>
      <c r="F4158" s="84"/>
      <c r="G4158" s="84"/>
      <c r="H4158" s="85"/>
      <c r="J4158" s="14"/>
      <c r="K4158" s="86"/>
      <c r="L4158" s="87"/>
      <c r="M4158" s="20"/>
    </row>
    <row r="4159" spans="1:13">
      <c r="A4159" s="13" t="s">
        <v>67</v>
      </c>
      <c r="D4159" s="5"/>
      <c r="H4159" s="14"/>
      <c r="J4159" s="14"/>
      <c r="K4159" s="37"/>
      <c r="L4159" s="38"/>
      <c r="M4159" s="20"/>
    </row>
    <row r="4160" spans="1:13">
      <c r="A4160" s="13" t="s">
        <v>68</v>
      </c>
      <c r="D4160" s="5"/>
      <c r="H4160" s="14"/>
      <c r="J4160" s="14"/>
      <c r="K4160" s="37"/>
      <c r="L4160" s="38"/>
      <c r="M4160" s="20"/>
    </row>
    <row r="4161" spans="1:13">
      <c r="A4161" s="13" t="s">
        <v>69</v>
      </c>
      <c r="D4161" s="5"/>
      <c r="H4161" s="14"/>
      <c r="J4161" s="14"/>
      <c r="K4161" s="37"/>
      <c r="L4161" s="38"/>
      <c r="M4161" s="20"/>
    </row>
    <row r="4162" spans="1:13">
      <c r="A4162" s="13" t="s">
        <v>70</v>
      </c>
      <c r="D4162" s="5"/>
      <c r="F4162" s="3"/>
      <c r="H4162" s="14"/>
      <c r="J4162" s="14"/>
      <c r="K4162" s="37"/>
      <c r="L4162" s="38"/>
      <c r="M4162" s="20"/>
    </row>
    <row r="4163" spans="1:13">
      <c r="A4163" s="13" t="s">
        <v>71</v>
      </c>
      <c r="H4163" s="14"/>
      <c r="J4163" s="14"/>
      <c r="K4163" s="88">
        <v>2.91</v>
      </c>
      <c r="L4163" s="89"/>
      <c r="M4163" s="47">
        <f>K4163*12*I4112</f>
        <v>13657.212000000001</v>
      </c>
    </row>
    <row r="4164" spans="1:13">
      <c r="A4164" s="13" t="s">
        <v>72</v>
      </c>
      <c r="H4164" s="14"/>
      <c r="J4164" s="14"/>
      <c r="L4164" s="14"/>
      <c r="M4164" s="20"/>
    </row>
    <row r="4165" spans="1:13">
      <c r="A4165" s="13" t="s">
        <v>73</v>
      </c>
      <c r="H4165" s="14"/>
      <c r="J4165" s="14"/>
      <c r="L4165" s="14"/>
      <c r="M4165" s="20"/>
    </row>
    <row r="4166" spans="1:13">
      <c r="A4166" s="15" t="s">
        <v>74</v>
      </c>
      <c r="B4166" s="9"/>
      <c r="C4166" s="9"/>
      <c r="D4166" s="9"/>
      <c r="E4166" s="9"/>
      <c r="F4166" s="9"/>
      <c r="G4166" s="9"/>
      <c r="H4166" s="16"/>
      <c r="I4166" s="9"/>
      <c r="J4166" s="16"/>
      <c r="K4166" s="9"/>
      <c r="L4166" s="16"/>
      <c r="M4166" s="22"/>
    </row>
    <row r="4167" spans="1:13">
      <c r="A4167" s="70" t="s">
        <v>66</v>
      </c>
      <c r="B4167" s="71"/>
      <c r="C4167" s="71"/>
      <c r="D4167" s="71"/>
      <c r="E4167" s="71"/>
      <c r="F4167" s="71"/>
      <c r="G4167" s="71"/>
      <c r="H4167" s="72"/>
      <c r="J4167" s="25"/>
      <c r="K4167" s="68">
        <f>K4118+K4125+K4131+K4134+K4135+K4157+K4149+K4163+K4128</f>
        <v>16.39</v>
      </c>
      <c r="L4167" s="69"/>
      <c r="M4167" s="22">
        <f>M4112+M4128+M4131+M4134+M4135+M4149+M4157+M4163</f>
        <v>76921.54800000001</v>
      </c>
    </row>
    <row r="4168" spans="1:13">
      <c r="A4168" s="70" t="s">
        <v>4</v>
      </c>
      <c r="B4168" s="71"/>
      <c r="C4168" s="71"/>
      <c r="D4168" s="71"/>
      <c r="E4168" s="71"/>
      <c r="F4168" s="71"/>
      <c r="G4168" s="71"/>
      <c r="H4168" s="72"/>
      <c r="I4168" s="11"/>
      <c r="J4168" s="24"/>
      <c r="K4168" s="90">
        <v>7.3</v>
      </c>
      <c r="L4168" s="91"/>
      <c r="M4168" s="22">
        <f>K4168*12*I4112</f>
        <v>34260.36</v>
      </c>
    </row>
    <row r="4169" spans="1:13" ht="15.75">
      <c r="A4169" s="65" t="s">
        <v>77</v>
      </c>
      <c r="B4169" s="66"/>
      <c r="C4169" s="66"/>
      <c r="D4169" s="66"/>
      <c r="E4169" s="66"/>
      <c r="F4169" s="66"/>
      <c r="G4169" s="66"/>
      <c r="H4169" s="67"/>
      <c r="I4169" s="11"/>
      <c r="J4169" s="23"/>
      <c r="K4169" s="68">
        <v>3.15</v>
      </c>
      <c r="L4169" s="69"/>
      <c r="M4169" s="22">
        <f>K4169*12*I4112</f>
        <v>14783.58</v>
      </c>
    </row>
    <row r="4170" spans="1:13" ht="15.75">
      <c r="A4170" s="65" t="s">
        <v>78</v>
      </c>
      <c r="B4170" s="66"/>
      <c r="C4170" s="66"/>
      <c r="D4170" s="66"/>
      <c r="E4170" s="66"/>
      <c r="F4170" s="66"/>
      <c r="G4170" s="66"/>
      <c r="H4170" s="67"/>
      <c r="I4170" s="11"/>
      <c r="J4170" s="23"/>
      <c r="K4170" s="68">
        <v>0.99</v>
      </c>
      <c r="L4170" s="69"/>
      <c r="M4170" s="22">
        <f>K4170*12*I4112</f>
        <v>4646.268</v>
      </c>
    </row>
    <row r="4171" spans="1:13">
      <c r="A4171" s="70" t="s">
        <v>2</v>
      </c>
      <c r="B4171" s="71"/>
      <c r="C4171" s="71"/>
      <c r="D4171" s="71"/>
      <c r="E4171" s="71"/>
      <c r="F4171" s="71"/>
      <c r="G4171" s="71"/>
      <c r="H4171" s="72"/>
      <c r="I4171" s="11"/>
      <c r="J4171" s="23"/>
      <c r="K4171" s="73">
        <v>1.29</v>
      </c>
      <c r="L4171" s="74"/>
      <c r="M4171" s="22">
        <f>K4171*12*I4112</f>
        <v>6054.2280000000001</v>
      </c>
    </row>
    <row r="4172" spans="1:13">
      <c r="A4172" s="70" t="s">
        <v>75</v>
      </c>
      <c r="B4172" s="71"/>
      <c r="C4172" s="71"/>
      <c r="D4172" s="71"/>
      <c r="E4172" s="71"/>
      <c r="F4172" s="71"/>
      <c r="G4172" s="71"/>
      <c r="H4172" s="72"/>
      <c r="I4172" s="11"/>
      <c r="J4172" s="24"/>
      <c r="K4172" s="68">
        <f>K4167+K4169+K4170+K4171+K4168</f>
        <v>29.119999999999997</v>
      </c>
      <c r="L4172" s="69"/>
      <c r="M4172" s="22">
        <f>M4167+M4168+M4169+M4170+M4171</f>
        <v>136665.984</v>
      </c>
    </row>
    <row r="4174" spans="1:13">
      <c r="A4174" s="101" t="s">
        <v>7</v>
      </c>
      <c r="B4174" s="101"/>
      <c r="C4174" s="101"/>
      <c r="D4174" s="101"/>
      <c r="E4174" s="101"/>
      <c r="F4174" s="101"/>
      <c r="G4174" s="101"/>
      <c r="H4174" s="101"/>
      <c r="I4174" s="101"/>
      <c r="J4174" s="101"/>
      <c r="K4174" s="101"/>
      <c r="L4174" s="101"/>
    </row>
    <row r="4175" spans="1:13">
      <c r="A4175" s="102" t="s">
        <v>76</v>
      </c>
      <c r="B4175" s="102"/>
      <c r="C4175" s="102"/>
      <c r="D4175" s="102"/>
      <c r="E4175" s="102"/>
      <c r="F4175" s="102"/>
      <c r="G4175" s="102"/>
      <c r="H4175" s="102"/>
      <c r="I4175" s="102"/>
      <c r="J4175" s="102"/>
      <c r="K4175" s="102"/>
      <c r="L4175" s="102"/>
      <c r="M4175" s="102"/>
    </row>
    <row r="4176" spans="1:13">
      <c r="A4176" s="103" t="s">
        <v>154</v>
      </c>
      <c r="B4176" s="103"/>
      <c r="C4176" s="103"/>
      <c r="D4176" s="103"/>
      <c r="E4176" s="103"/>
      <c r="F4176" s="103"/>
      <c r="G4176" s="103"/>
      <c r="H4176" s="103"/>
      <c r="I4176" s="103"/>
      <c r="J4176" s="103"/>
      <c r="K4176" s="103"/>
      <c r="L4176" s="103"/>
      <c r="M4176" s="103"/>
    </row>
    <row r="4177" spans="1:13">
      <c r="A4177" s="17"/>
      <c r="B4177" s="19"/>
      <c r="C4177" s="19" t="s">
        <v>8</v>
      </c>
      <c r="D4177" s="19"/>
      <c r="E4177" s="19"/>
      <c r="F4177" s="19"/>
      <c r="G4177" s="19"/>
      <c r="H4177" s="18"/>
      <c r="I4177" s="19" t="s">
        <v>9</v>
      </c>
      <c r="J4177" s="18"/>
      <c r="K4177" s="39" t="s">
        <v>10</v>
      </c>
      <c r="L4177" s="40"/>
      <c r="M4177" s="21"/>
    </row>
    <row r="4178" spans="1:13">
      <c r="A4178" s="13"/>
      <c r="B4178" s="2"/>
      <c r="C4178" s="2"/>
      <c r="D4178" s="2"/>
      <c r="E4178" s="2"/>
      <c r="F4178" s="2"/>
      <c r="G4178" s="2"/>
      <c r="H4178" s="14"/>
      <c r="I4178" s="2"/>
      <c r="J4178" s="14"/>
      <c r="K4178" s="26" t="s">
        <v>11</v>
      </c>
      <c r="L4178" s="27"/>
      <c r="M4178" s="45" t="s">
        <v>1</v>
      </c>
    </row>
    <row r="4179" spans="1:13">
      <c r="A4179" s="15"/>
      <c r="B4179" s="9"/>
      <c r="C4179" s="9"/>
      <c r="D4179" s="9"/>
      <c r="E4179" s="9"/>
      <c r="F4179" s="9"/>
      <c r="G4179" s="9"/>
      <c r="H4179" s="16"/>
      <c r="I4179" s="104" t="s">
        <v>87</v>
      </c>
      <c r="J4179" s="105"/>
      <c r="K4179" s="9" t="s">
        <v>12</v>
      </c>
      <c r="L4179" s="16"/>
      <c r="M4179" s="46" t="s">
        <v>86</v>
      </c>
    </row>
    <row r="4180" spans="1:13">
      <c r="A4180" s="70" t="s">
        <v>80</v>
      </c>
      <c r="B4180" s="71"/>
      <c r="C4180" s="71"/>
      <c r="D4180" s="71"/>
      <c r="E4180" s="71"/>
      <c r="F4180" s="71"/>
      <c r="G4180" s="71"/>
      <c r="H4180" s="72"/>
      <c r="I4180" s="106">
        <v>225.5</v>
      </c>
      <c r="J4180" s="107"/>
      <c r="K4180" s="108">
        <f>K4186+K4193</f>
        <v>7.5</v>
      </c>
      <c r="L4180" s="109"/>
      <c r="M4180" s="22">
        <f>M4186+M4193</f>
        <v>20295</v>
      </c>
    </row>
    <row r="4181" spans="1:13">
      <c r="A4181" s="28" t="s">
        <v>13</v>
      </c>
      <c r="F4181" s="2"/>
      <c r="H4181" s="14"/>
      <c r="J4181" s="14"/>
      <c r="L4181" s="14"/>
      <c r="M4181" s="20"/>
    </row>
    <row r="4182" spans="1:13">
      <c r="A4182" s="28" t="s">
        <v>14</v>
      </c>
      <c r="F4182" s="2"/>
      <c r="H4182" s="14"/>
      <c r="J4182" s="14"/>
      <c r="L4182" s="14"/>
      <c r="M4182" s="20"/>
    </row>
    <row r="4183" spans="1:13">
      <c r="A4183" s="29" t="s">
        <v>15</v>
      </c>
      <c r="B4183" s="4"/>
      <c r="C4183" s="4"/>
      <c r="D4183" s="4"/>
      <c r="E4183" s="4"/>
      <c r="F4183" s="6"/>
      <c r="G4183" s="4"/>
      <c r="H4183" s="30"/>
      <c r="J4183" s="14"/>
      <c r="L4183" s="14"/>
      <c r="M4183" s="20"/>
    </row>
    <row r="4184" spans="1:13">
      <c r="A4184" s="29" t="s">
        <v>16</v>
      </c>
      <c r="B4184" s="4"/>
      <c r="C4184" s="4"/>
      <c r="D4184" s="4"/>
      <c r="E4184" s="4"/>
      <c r="F4184" s="6"/>
      <c r="G4184" s="4"/>
      <c r="H4184" s="30"/>
      <c r="J4184" s="14"/>
      <c r="L4184" s="14"/>
      <c r="M4184" s="20"/>
    </row>
    <row r="4185" spans="1:13">
      <c r="A4185" s="29" t="s">
        <v>17</v>
      </c>
      <c r="B4185" s="4"/>
      <c r="C4185" s="4"/>
      <c r="D4185" s="4"/>
      <c r="E4185" s="4"/>
      <c r="F4185" s="6"/>
      <c r="G4185" s="4"/>
      <c r="H4185" s="30"/>
      <c r="J4185" s="14"/>
      <c r="L4185" s="14"/>
      <c r="M4185" s="20"/>
    </row>
    <row r="4186" spans="1:13">
      <c r="A4186" s="29" t="s">
        <v>18</v>
      </c>
      <c r="B4186" s="4"/>
      <c r="C4186" s="4"/>
      <c r="D4186" s="4"/>
      <c r="E4186" s="4"/>
      <c r="F4186" s="6"/>
      <c r="G4186" s="4"/>
      <c r="H4186" s="30"/>
      <c r="J4186" s="14"/>
      <c r="K4186" s="95">
        <v>4.12</v>
      </c>
      <c r="L4186" s="96"/>
      <c r="M4186" s="20">
        <f>K4186*I4180*12</f>
        <v>11148.720000000001</v>
      </c>
    </row>
    <row r="4187" spans="1:13">
      <c r="A4187" s="29" t="s">
        <v>19</v>
      </c>
      <c r="B4187" s="4"/>
      <c r="C4187" s="4"/>
      <c r="D4187" s="4"/>
      <c r="E4187" s="4"/>
      <c r="F4187" s="6"/>
      <c r="G4187" s="4"/>
      <c r="H4187" s="30"/>
      <c r="J4187" s="14"/>
      <c r="L4187" s="14"/>
      <c r="M4187" s="20"/>
    </row>
    <row r="4188" spans="1:13">
      <c r="A4188" s="29" t="s">
        <v>20</v>
      </c>
      <c r="B4188" s="4"/>
      <c r="C4188" s="4"/>
      <c r="D4188" s="4"/>
      <c r="E4188" s="4"/>
      <c r="F4188" s="6"/>
      <c r="G4188" s="4"/>
      <c r="H4188" s="30"/>
      <c r="J4188" s="14"/>
      <c r="L4188" s="14"/>
      <c r="M4188" s="20"/>
    </row>
    <row r="4189" spans="1:13">
      <c r="A4189" s="29" t="s">
        <v>21</v>
      </c>
      <c r="B4189" s="4"/>
      <c r="C4189" s="4"/>
      <c r="D4189" s="4"/>
      <c r="E4189" s="4"/>
      <c r="F4189" s="6"/>
      <c r="G4189" s="4"/>
      <c r="H4189" s="30"/>
      <c r="J4189" s="14"/>
      <c r="L4189" s="14"/>
      <c r="M4189" s="20"/>
    </row>
    <row r="4190" spans="1:13">
      <c r="A4190" s="28" t="s">
        <v>22</v>
      </c>
      <c r="B4190" s="4"/>
      <c r="C4190" s="4"/>
      <c r="D4190" s="4"/>
      <c r="E4190" s="4"/>
      <c r="F4190" s="6"/>
      <c r="G4190" s="4"/>
      <c r="H4190" s="30"/>
      <c r="J4190" s="14"/>
      <c r="L4190" s="14"/>
      <c r="M4190" s="20"/>
    </row>
    <row r="4191" spans="1:13">
      <c r="A4191" s="29" t="s">
        <v>23</v>
      </c>
      <c r="B4191" s="4"/>
      <c r="C4191" s="4"/>
      <c r="D4191" s="4"/>
      <c r="E4191" s="4"/>
      <c r="F4191" s="6"/>
      <c r="G4191" s="4"/>
      <c r="H4191" s="30"/>
      <c r="J4191" s="14"/>
      <c r="L4191" s="14"/>
      <c r="M4191" s="20"/>
    </row>
    <row r="4192" spans="1:13">
      <c r="A4192" s="29" t="s">
        <v>24</v>
      </c>
      <c r="B4192" s="4"/>
      <c r="C4192" s="4"/>
      <c r="D4192" s="4"/>
      <c r="E4192" s="4"/>
      <c r="F4192" s="6"/>
      <c r="G4192" s="4"/>
      <c r="H4192" s="30"/>
      <c r="J4192" s="14"/>
      <c r="L4192" s="14"/>
      <c r="M4192" s="20"/>
    </row>
    <row r="4193" spans="1:13">
      <c r="A4193" s="29" t="s">
        <v>25</v>
      </c>
      <c r="B4193" s="4"/>
      <c r="C4193" s="4"/>
      <c r="D4193" s="4"/>
      <c r="E4193" s="4"/>
      <c r="F4193" s="6"/>
      <c r="G4193" s="4"/>
      <c r="H4193" s="30"/>
      <c r="J4193" s="14"/>
      <c r="K4193" s="95">
        <v>3.38</v>
      </c>
      <c r="L4193" s="96"/>
      <c r="M4193" s="20">
        <f>K4193*I4180*12</f>
        <v>9146.2799999999988</v>
      </c>
    </row>
    <row r="4194" spans="1:13">
      <c r="A4194" s="29" t="s">
        <v>26</v>
      </c>
      <c r="B4194" s="4"/>
      <c r="C4194" s="4"/>
      <c r="D4194" s="4"/>
      <c r="E4194" s="4"/>
      <c r="F4194" s="6"/>
      <c r="G4194" s="4"/>
      <c r="H4194" s="30"/>
      <c r="J4194" s="14"/>
      <c r="L4194" s="14"/>
      <c r="M4194" s="20"/>
    </row>
    <row r="4195" spans="1:13">
      <c r="A4195" s="31" t="s">
        <v>27</v>
      </c>
      <c r="B4195" s="10"/>
      <c r="C4195" s="10"/>
      <c r="D4195" s="10"/>
      <c r="E4195" s="10"/>
      <c r="F4195" s="10"/>
      <c r="G4195" s="10"/>
      <c r="H4195" s="32"/>
      <c r="I4195" s="9"/>
      <c r="J4195" s="16"/>
      <c r="K4195" s="9"/>
      <c r="L4195" s="16"/>
      <c r="M4195" s="22"/>
    </row>
    <row r="4196" spans="1:13" ht="15.75">
      <c r="A4196" s="65" t="s">
        <v>81</v>
      </c>
      <c r="B4196" s="66"/>
      <c r="C4196" s="66"/>
      <c r="D4196" s="66"/>
      <c r="E4196" s="66"/>
      <c r="F4196" s="66"/>
      <c r="G4196" s="66"/>
      <c r="H4196" s="67"/>
      <c r="I4196" s="11"/>
      <c r="J4196" s="23"/>
      <c r="K4196" s="63">
        <v>2.2400000000000002</v>
      </c>
      <c r="L4196" s="64"/>
      <c r="M4196" s="12">
        <f>K4196*12*I4180</f>
        <v>6061.4400000000005</v>
      </c>
    </row>
    <row r="4197" spans="1:13">
      <c r="A4197" s="110" t="s">
        <v>82</v>
      </c>
      <c r="B4197" s="111"/>
      <c r="C4197" s="111"/>
      <c r="D4197" s="111"/>
      <c r="E4197" s="111"/>
      <c r="F4197" s="111"/>
      <c r="G4197" s="111"/>
      <c r="H4197" s="112"/>
      <c r="I4197" s="2" t="s">
        <v>28</v>
      </c>
      <c r="J4197" s="14"/>
      <c r="K4197" s="2"/>
      <c r="L4197" s="14"/>
      <c r="M4197" s="20"/>
    </row>
    <row r="4198" spans="1:13">
      <c r="A4198" s="13"/>
      <c r="B4198" s="2"/>
      <c r="C4198" s="2"/>
      <c r="D4198" s="2"/>
      <c r="E4198" s="2"/>
      <c r="F4198" s="2"/>
      <c r="G4198" s="2"/>
      <c r="H4198" s="14"/>
      <c r="I4198" s="2" t="s">
        <v>29</v>
      </c>
      <c r="J4198" s="14"/>
      <c r="K4198" s="2"/>
      <c r="L4198" s="14"/>
      <c r="M4198" s="20"/>
    </row>
    <row r="4199" spans="1:13">
      <c r="A4199" s="13"/>
      <c r="B4199" s="2"/>
      <c r="C4199" s="2"/>
      <c r="D4199" s="2"/>
      <c r="E4199" s="2"/>
      <c r="F4199" s="2"/>
      <c r="G4199" s="2"/>
      <c r="H4199" s="14"/>
      <c r="I4199" s="2" t="s">
        <v>30</v>
      </c>
      <c r="J4199" s="14"/>
      <c r="K4199" s="88">
        <v>1.1200000000000001</v>
      </c>
      <c r="L4199" s="89"/>
      <c r="M4199" s="20">
        <f>K4199*12*I4180</f>
        <v>3030.7200000000003</v>
      </c>
    </row>
    <row r="4200" spans="1:13">
      <c r="A4200" s="13"/>
      <c r="B4200" s="2"/>
      <c r="C4200" s="2"/>
      <c r="D4200" s="2"/>
      <c r="E4200" s="2"/>
      <c r="F4200" s="2"/>
      <c r="G4200" s="2"/>
      <c r="H4200" s="14"/>
      <c r="I4200" s="2" t="s">
        <v>31</v>
      </c>
      <c r="J4200" s="14"/>
      <c r="K4200" s="2"/>
      <c r="L4200" s="14"/>
      <c r="M4200" s="20"/>
    </row>
    <row r="4201" spans="1:13">
      <c r="A4201" s="15"/>
      <c r="B4201" s="9"/>
      <c r="C4201" s="9"/>
      <c r="D4201" s="9"/>
      <c r="E4201" s="9"/>
      <c r="F4201" s="9"/>
      <c r="G4201" s="9"/>
      <c r="H4201" s="16"/>
      <c r="I4201" s="9" t="s">
        <v>32</v>
      </c>
      <c r="J4201" s="16"/>
      <c r="K4201" s="9"/>
      <c r="L4201" s="16"/>
      <c r="M4201" s="22"/>
    </row>
    <row r="4202" spans="1:13">
      <c r="A4202" s="113" t="s">
        <v>83</v>
      </c>
      <c r="B4202" s="114"/>
      <c r="C4202" s="114"/>
      <c r="D4202" s="114"/>
      <c r="E4202" s="114"/>
      <c r="F4202" s="114"/>
      <c r="G4202" s="114"/>
      <c r="H4202" s="115"/>
      <c r="I4202" s="43"/>
      <c r="J4202" s="14"/>
      <c r="K4202" s="116">
        <f>K4203+K4211</f>
        <v>1.59</v>
      </c>
      <c r="L4202" s="117"/>
      <c r="M4202" s="48">
        <f>M4203+M4211</f>
        <v>4302.54</v>
      </c>
    </row>
    <row r="4203" spans="1:13">
      <c r="A4203" s="92" t="s">
        <v>34</v>
      </c>
      <c r="B4203" s="93"/>
      <c r="C4203" s="93"/>
      <c r="D4203" s="93"/>
      <c r="E4203" s="93"/>
      <c r="F4203" s="93"/>
      <c r="G4203" s="93"/>
      <c r="H4203" s="94"/>
      <c r="J4203" s="14"/>
      <c r="K4203" s="88">
        <f>K4204+K4205+K4206+K4208+K4210</f>
        <v>0.93</v>
      </c>
      <c r="L4203" s="89"/>
      <c r="M4203" s="47">
        <f>M4204+M4205+M4206+M4208+M4210</f>
        <v>2516.58</v>
      </c>
    </row>
    <row r="4204" spans="1:13">
      <c r="A4204" s="13" t="s">
        <v>35</v>
      </c>
      <c r="H4204" s="14"/>
      <c r="I4204" t="s">
        <v>36</v>
      </c>
      <c r="J4204" s="14"/>
      <c r="K4204" s="95">
        <v>0.33</v>
      </c>
      <c r="L4204" s="96"/>
      <c r="M4204" s="20">
        <f>K4204*12*I4180</f>
        <v>892.98</v>
      </c>
    </row>
    <row r="4205" spans="1:13">
      <c r="A4205" s="13" t="s">
        <v>37</v>
      </c>
      <c r="H4205" s="14"/>
      <c r="I4205" t="s">
        <v>38</v>
      </c>
      <c r="J4205" s="14"/>
      <c r="K4205" s="95">
        <v>0.15</v>
      </c>
      <c r="L4205" s="96"/>
      <c r="M4205" s="20">
        <f>K4205*12*I4180</f>
        <v>405.9</v>
      </c>
    </row>
    <row r="4206" spans="1:13">
      <c r="A4206" s="13" t="s">
        <v>39</v>
      </c>
      <c r="H4206" s="14"/>
      <c r="I4206" t="s">
        <v>40</v>
      </c>
      <c r="J4206" s="14"/>
      <c r="K4206" s="95">
        <v>7.0000000000000007E-2</v>
      </c>
      <c r="L4206" s="96"/>
      <c r="M4206" s="20">
        <f>K4206*12*I4180</f>
        <v>189.42000000000002</v>
      </c>
    </row>
    <row r="4207" spans="1:13">
      <c r="A4207" s="13" t="s">
        <v>41</v>
      </c>
      <c r="H4207" s="14"/>
      <c r="J4207" s="14"/>
      <c r="L4207" s="14"/>
      <c r="M4207" s="20"/>
    </row>
    <row r="4208" spans="1:13">
      <c r="A4208" s="13" t="s">
        <v>42</v>
      </c>
      <c r="H4208" s="14"/>
      <c r="I4208" t="s">
        <v>43</v>
      </c>
      <c r="J4208" s="14"/>
      <c r="K4208" s="95">
        <v>0.35</v>
      </c>
      <c r="L4208" s="96"/>
      <c r="M4208" s="20">
        <f>K4208*12*I4180</f>
        <v>947.0999999999998</v>
      </c>
    </row>
    <row r="4209" spans="1:13">
      <c r="A4209" s="13" t="s">
        <v>44</v>
      </c>
      <c r="H4209" s="14"/>
      <c r="I4209" t="s">
        <v>45</v>
      </c>
      <c r="J4209" s="14"/>
      <c r="L4209" s="14"/>
      <c r="M4209" s="20"/>
    </row>
    <row r="4210" spans="1:13">
      <c r="A4210" s="13" t="s">
        <v>46</v>
      </c>
      <c r="H4210" s="14"/>
      <c r="I4210" t="s">
        <v>47</v>
      </c>
      <c r="J4210" s="14"/>
      <c r="K4210" s="95">
        <v>0.03</v>
      </c>
      <c r="L4210" s="96"/>
      <c r="M4210" s="20">
        <f>K4210*12*I4180</f>
        <v>81.179999999999993</v>
      </c>
    </row>
    <row r="4211" spans="1:13">
      <c r="A4211" s="92" t="s">
        <v>48</v>
      </c>
      <c r="B4211" s="93"/>
      <c r="C4211" s="93"/>
      <c r="D4211" s="93"/>
      <c r="E4211" s="93"/>
      <c r="F4211" s="93"/>
      <c r="G4211" s="93"/>
      <c r="H4211" s="94"/>
      <c r="J4211" s="14"/>
      <c r="K4211" s="88">
        <f>K4212+K4213+K4214+K4215</f>
        <v>0.66</v>
      </c>
      <c r="L4211" s="89"/>
      <c r="M4211" s="47">
        <f>M4212+M4213+M4214+M4215</f>
        <v>1785.96</v>
      </c>
    </row>
    <row r="4212" spans="1:13">
      <c r="A4212" s="13" t="s">
        <v>49</v>
      </c>
      <c r="H4212" s="14"/>
      <c r="I4212" t="s">
        <v>40</v>
      </c>
      <c r="J4212" s="14"/>
      <c r="K4212" s="95">
        <v>0.19</v>
      </c>
      <c r="L4212" s="96"/>
      <c r="M4212" s="20">
        <f>K4212*12*I4180</f>
        <v>514.1400000000001</v>
      </c>
    </row>
    <row r="4213" spans="1:13">
      <c r="A4213" s="13" t="s">
        <v>50</v>
      </c>
      <c r="H4213" s="14"/>
      <c r="I4213" t="s">
        <v>51</v>
      </c>
      <c r="J4213" s="14"/>
      <c r="K4213" s="95">
        <v>0.05</v>
      </c>
      <c r="L4213" s="96"/>
      <c r="M4213" s="20">
        <f>K4213*12*I4180</f>
        <v>135.30000000000001</v>
      </c>
    </row>
    <row r="4214" spans="1:13">
      <c r="A4214" s="13" t="s">
        <v>52</v>
      </c>
      <c r="H4214" s="14"/>
      <c r="I4214" t="s">
        <v>36</v>
      </c>
      <c r="J4214" s="14"/>
      <c r="K4214" s="95">
        <v>0.39</v>
      </c>
      <c r="L4214" s="96"/>
      <c r="M4214" s="20">
        <f>K4214*12*I4180</f>
        <v>1055.3399999999999</v>
      </c>
    </row>
    <row r="4215" spans="1:13">
      <c r="A4215" s="13" t="s">
        <v>53</v>
      </c>
      <c r="H4215" s="14"/>
      <c r="I4215" t="s">
        <v>40</v>
      </c>
      <c r="J4215" s="14"/>
      <c r="K4215" s="97">
        <v>0.03</v>
      </c>
      <c r="L4215" s="98"/>
      <c r="M4215" s="22">
        <f>K4215*12*I4180</f>
        <v>81.179999999999993</v>
      </c>
    </row>
    <row r="4216" spans="1:13" ht="15.75">
      <c r="A4216" s="65" t="s">
        <v>84</v>
      </c>
      <c r="B4216" s="66"/>
      <c r="C4216" s="66"/>
      <c r="D4216" s="66"/>
      <c r="E4216" s="66"/>
      <c r="F4216" s="66"/>
      <c r="G4216" s="66"/>
      <c r="H4216" s="67"/>
      <c r="I4216" s="11"/>
      <c r="J4216" s="23"/>
      <c r="K4216" s="68">
        <f>K4217+K4218+K4220+K4222+K4223</f>
        <v>0.53</v>
      </c>
      <c r="L4216" s="69"/>
      <c r="M4216" s="49">
        <f>M4217+M4218+M4220+M4222+M4223</f>
        <v>1434.18</v>
      </c>
    </row>
    <row r="4217" spans="1:13">
      <c r="A4217" s="33" t="s">
        <v>54</v>
      </c>
      <c r="B4217" s="7"/>
      <c r="C4217" s="1"/>
      <c r="D4217" s="1"/>
      <c r="E4217" s="1"/>
      <c r="F4217" s="1"/>
      <c r="G4217" s="1"/>
      <c r="H4217" s="14"/>
      <c r="I4217" s="75" t="s">
        <v>55</v>
      </c>
      <c r="J4217" s="76"/>
      <c r="K4217" s="99">
        <v>0.37</v>
      </c>
      <c r="L4217" s="100"/>
      <c r="M4217" s="20">
        <f>K4217*12*I4180</f>
        <v>1001.2199999999999</v>
      </c>
    </row>
    <row r="4218" spans="1:13">
      <c r="A4218" s="33" t="s">
        <v>56</v>
      </c>
      <c r="B4218" s="7"/>
      <c r="C4218" s="1"/>
      <c r="D4218" s="1"/>
      <c r="E4218" s="1"/>
      <c r="F4218" s="1"/>
      <c r="G4218" s="1"/>
      <c r="H4218" s="14"/>
      <c r="I4218" s="75" t="s">
        <v>57</v>
      </c>
      <c r="J4218" s="76"/>
      <c r="K4218" s="77">
        <v>0.06</v>
      </c>
      <c r="L4218" s="78"/>
      <c r="M4218" s="20">
        <f>K4218*12*I4180</f>
        <v>162.35999999999999</v>
      </c>
    </row>
    <row r="4219" spans="1:13">
      <c r="A4219" s="33" t="s">
        <v>58</v>
      </c>
      <c r="B4219" s="7"/>
      <c r="C4219" s="1"/>
      <c r="D4219" s="1"/>
      <c r="E4219" s="1"/>
      <c r="F4219" s="1"/>
      <c r="G4219" s="1"/>
      <c r="H4219" s="14"/>
      <c r="I4219" s="36"/>
      <c r="J4219" s="27"/>
      <c r="K4219" s="34"/>
      <c r="L4219" s="55"/>
      <c r="M4219" s="20"/>
    </row>
    <row r="4220" spans="1:13">
      <c r="A4220" s="33" t="s">
        <v>59</v>
      </c>
      <c r="B4220" s="7"/>
      <c r="C4220" s="1"/>
      <c r="D4220" s="1"/>
      <c r="E4220" s="1"/>
      <c r="F4220" s="1"/>
      <c r="G4220" s="1"/>
      <c r="H4220" s="14"/>
      <c r="I4220" s="75" t="s">
        <v>60</v>
      </c>
      <c r="J4220" s="76"/>
      <c r="K4220" s="77">
        <v>0.04</v>
      </c>
      <c r="L4220" s="78"/>
      <c r="M4220" s="20">
        <f>K4220*12*I4180</f>
        <v>108.24</v>
      </c>
    </row>
    <row r="4221" spans="1:13">
      <c r="A4221" s="33" t="s">
        <v>61</v>
      </c>
      <c r="B4221" s="7"/>
      <c r="C4221" s="1"/>
      <c r="D4221" s="1"/>
      <c r="E4221" s="1"/>
      <c r="F4221" s="1"/>
      <c r="G4221" s="1"/>
      <c r="H4221" s="14"/>
      <c r="I4221" s="36"/>
      <c r="J4221" s="27"/>
      <c r="K4221" s="34"/>
      <c r="L4221" s="55"/>
      <c r="M4221" s="20"/>
    </row>
    <row r="4222" spans="1:13">
      <c r="A4222" s="33" t="s">
        <v>62</v>
      </c>
      <c r="B4222" s="7"/>
      <c r="C4222" s="1"/>
      <c r="D4222" s="1"/>
      <c r="E4222" s="1"/>
      <c r="F4222" s="1"/>
      <c r="G4222" s="1"/>
      <c r="H4222" s="14"/>
      <c r="I4222" s="75" t="s">
        <v>63</v>
      </c>
      <c r="J4222" s="76"/>
      <c r="K4222" s="77">
        <v>0.03</v>
      </c>
      <c r="L4222" s="78"/>
      <c r="M4222" s="20">
        <f>K4222*12*I4180</f>
        <v>81.179999999999993</v>
      </c>
    </row>
    <row r="4223" spans="1:13">
      <c r="A4223" s="42" t="s">
        <v>64</v>
      </c>
      <c r="B4223" s="7"/>
      <c r="C4223" s="1"/>
      <c r="D4223" s="1"/>
      <c r="E4223" s="1"/>
      <c r="F4223" s="1"/>
      <c r="G4223" s="1"/>
      <c r="H4223" s="14"/>
      <c r="I4223" s="75" t="s">
        <v>63</v>
      </c>
      <c r="J4223" s="76"/>
      <c r="K4223" s="79">
        <v>0.03</v>
      </c>
      <c r="L4223" s="80"/>
      <c r="M4223" s="22">
        <f>K4223*12*I4180</f>
        <v>81.179999999999993</v>
      </c>
    </row>
    <row r="4224" spans="1:13" ht="15.75">
      <c r="A4224" s="65" t="s">
        <v>0</v>
      </c>
      <c r="B4224" s="66"/>
      <c r="C4224" s="66"/>
      <c r="D4224" s="66"/>
      <c r="E4224" s="66"/>
      <c r="F4224" s="66"/>
      <c r="G4224" s="66"/>
      <c r="H4224" s="67"/>
      <c r="I4224" s="11" t="s">
        <v>65</v>
      </c>
      <c r="J4224" s="23"/>
      <c r="K4224" s="81">
        <v>0.15</v>
      </c>
      <c r="L4224" s="82"/>
      <c r="M4224" s="49">
        <f>K4224*12*I4180</f>
        <v>405.9</v>
      </c>
    </row>
    <row r="4225" spans="1:13" ht="15.75">
      <c r="A4225" s="83" t="s">
        <v>85</v>
      </c>
      <c r="B4225" s="84"/>
      <c r="C4225" s="84"/>
      <c r="D4225" s="84"/>
      <c r="E4225" s="84"/>
      <c r="F4225" s="84"/>
      <c r="G4225" s="84"/>
      <c r="H4225" s="85"/>
      <c r="J4225" s="14"/>
      <c r="K4225" s="86"/>
      <c r="L4225" s="87"/>
      <c r="M4225" s="20"/>
    </row>
    <row r="4226" spans="1:13">
      <c r="A4226" s="13" t="s">
        <v>67</v>
      </c>
      <c r="D4226" s="5"/>
      <c r="H4226" s="14"/>
      <c r="J4226" s="14"/>
      <c r="K4226" s="37"/>
      <c r="L4226" s="38"/>
      <c r="M4226" s="20"/>
    </row>
    <row r="4227" spans="1:13">
      <c r="A4227" s="13" t="s">
        <v>68</v>
      </c>
      <c r="D4227" s="5"/>
      <c r="H4227" s="14"/>
      <c r="J4227" s="14"/>
      <c r="K4227" s="37"/>
      <c r="L4227" s="38"/>
      <c r="M4227" s="20"/>
    </row>
    <row r="4228" spans="1:13">
      <c r="A4228" s="13" t="s">
        <v>69</v>
      </c>
      <c r="D4228" s="5"/>
      <c r="H4228" s="14"/>
      <c r="J4228" s="14"/>
      <c r="K4228" s="37"/>
      <c r="L4228" s="38"/>
      <c r="M4228" s="20"/>
    </row>
    <row r="4229" spans="1:13">
      <c r="A4229" s="13" t="s">
        <v>70</v>
      </c>
      <c r="D4229" s="5"/>
      <c r="F4229" s="3"/>
      <c r="H4229" s="14"/>
      <c r="J4229" s="14"/>
      <c r="K4229" s="37"/>
      <c r="L4229" s="38"/>
      <c r="M4229" s="20"/>
    </row>
    <row r="4230" spans="1:13">
      <c r="A4230" s="13" t="s">
        <v>71</v>
      </c>
      <c r="H4230" s="14"/>
      <c r="J4230" s="14"/>
      <c r="K4230" s="88">
        <v>2.87</v>
      </c>
      <c r="L4230" s="89"/>
      <c r="M4230" s="47">
        <f>K4230*12*I4180</f>
        <v>7766.2199999999993</v>
      </c>
    </row>
    <row r="4231" spans="1:13">
      <c r="A4231" s="13" t="s">
        <v>72</v>
      </c>
      <c r="H4231" s="14"/>
      <c r="J4231" s="14"/>
      <c r="L4231" s="14"/>
      <c r="M4231" s="20"/>
    </row>
    <row r="4232" spans="1:13">
      <c r="A4232" s="13" t="s">
        <v>73</v>
      </c>
      <c r="H4232" s="14"/>
      <c r="J4232" s="14"/>
      <c r="L4232" s="14"/>
      <c r="M4232" s="20"/>
    </row>
    <row r="4233" spans="1:13">
      <c r="A4233" s="15" t="s">
        <v>74</v>
      </c>
      <c r="B4233" s="9"/>
      <c r="C4233" s="9"/>
      <c r="D4233" s="9"/>
      <c r="E4233" s="9"/>
      <c r="F4233" s="9"/>
      <c r="G4233" s="9"/>
      <c r="H4233" s="16"/>
      <c r="I4233" s="9"/>
      <c r="J4233" s="16"/>
      <c r="K4233" s="9"/>
      <c r="L4233" s="16"/>
      <c r="M4233" s="22"/>
    </row>
    <row r="4234" spans="1:13">
      <c r="A4234" s="70" t="s">
        <v>66</v>
      </c>
      <c r="B4234" s="71"/>
      <c r="C4234" s="71"/>
      <c r="D4234" s="71"/>
      <c r="E4234" s="71"/>
      <c r="F4234" s="71"/>
      <c r="G4234" s="71"/>
      <c r="H4234" s="72"/>
      <c r="J4234" s="25"/>
      <c r="K4234" s="68">
        <f>K4186+K4193+K4199+K4202+K4224+K4216+K4230+K4196</f>
        <v>16</v>
      </c>
      <c r="L4234" s="69"/>
      <c r="M4234" s="22">
        <f>M4180+M4196+M4199+M4202+M4216+M4224+M4230</f>
        <v>43296.000000000007</v>
      </c>
    </row>
    <row r="4235" spans="1:13">
      <c r="A4235" s="70" t="s">
        <v>4</v>
      </c>
      <c r="B4235" s="71"/>
      <c r="C4235" s="71"/>
      <c r="D4235" s="71"/>
      <c r="E4235" s="71"/>
      <c r="F4235" s="71"/>
      <c r="G4235" s="71"/>
      <c r="H4235" s="72"/>
      <c r="I4235" s="11"/>
      <c r="J4235" s="24"/>
      <c r="K4235" s="90">
        <v>17.32</v>
      </c>
      <c r="L4235" s="91"/>
      <c r="M4235" s="22">
        <f>K4235*12*I4180</f>
        <v>46867.92</v>
      </c>
    </row>
    <row r="4236" spans="1:13" ht="15.75">
      <c r="A4236" s="65" t="s">
        <v>77</v>
      </c>
      <c r="B4236" s="66"/>
      <c r="C4236" s="66"/>
      <c r="D4236" s="66"/>
      <c r="E4236" s="66"/>
      <c r="F4236" s="66"/>
      <c r="G4236" s="66"/>
      <c r="H4236" s="67"/>
      <c r="I4236" s="11"/>
      <c r="J4236" s="23"/>
      <c r="K4236" s="68">
        <v>3.15</v>
      </c>
      <c r="L4236" s="69"/>
      <c r="M4236" s="22">
        <f>K4236*12*I4180</f>
        <v>8523.9</v>
      </c>
    </row>
    <row r="4237" spans="1:13" ht="15.75">
      <c r="A4237" s="65" t="s">
        <v>78</v>
      </c>
      <c r="B4237" s="66"/>
      <c r="C4237" s="66"/>
      <c r="D4237" s="66"/>
      <c r="E4237" s="66"/>
      <c r="F4237" s="66"/>
      <c r="G4237" s="66"/>
      <c r="H4237" s="67"/>
      <c r="I4237" s="11"/>
      <c r="J4237" s="23"/>
      <c r="K4237" s="68">
        <v>0.99</v>
      </c>
      <c r="L4237" s="69"/>
      <c r="M4237" s="22">
        <f>K4237*12*I4180</f>
        <v>2678.9399999999996</v>
      </c>
    </row>
    <row r="4238" spans="1:13">
      <c r="A4238" s="70" t="s">
        <v>75</v>
      </c>
      <c r="B4238" s="71"/>
      <c r="C4238" s="71"/>
      <c r="D4238" s="71"/>
      <c r="E4238" s="71"/>
      <c r="F4238" s="71"/>
      <c r="G4238" s="71"/>
      <c r="H4238" s="72"/>
      <c r="I4238" s="11"/>
      <c r="J4238" s="24"/>
      <c r="K4238" s="68">
        <f>K4234+K4236+K4237+K4235</f>
        <v>37.459999999999994</v>
      </c>
      <c r="L4238" s="69"/>
      <c r="M4238" s="22">
        <f>M4234+M4235+M4236+M4237</f>
        <v>101366.76000000001</v>
      </c>
    </row>
    <row r="4240" spans="1:13">
      <c r="A4240" s="101" t="s">
        <v>7</v>
      </c>
      <c r="B4240" s="101"/>
      <c r="C4240" s="101"/>
      <c r="D4240" s="101"/>
      <c r="E4240" s="101"/>
      <c r="F4240" s="101"/>
      <c r="G4240" s="101"/>
      <c r="H4240" s="101"/>
      <c r="I4240" s="101"/>
      <c r="J4240" s="101"/>
      <c r="K4240" s="101"/>
      <c r="L4240" s="101"/>
    </row>
    <row r="4241" spans="1:13">
      <c r="A4241" s="102" t="s">
        <v>76</v>
      </c>
      <c r="B4241" s="102"/>
      <c r="C4241" s="102"/>
      <c r="D4241" s="102"/>
      <c r="E4241" s="102"/>
      <c r="F4241" s="102"/>
      <c r="G4241" s="102"/>
      <c r="H4241" s="102"/>
      <c r="I4241" s="102"/>
      <c r="J4241" s="102"/>
      <c r="K4241" s="102"/>
      <c r="L4241" s="102"/>
      <c r="M4241" s="102"/>
    </row>
    <row r="4242" spans="1:13">
      <c r="A4242" s="103" t="s">
        <v>155</v>
      </c>
      <c r="B4242" s="103"/>
      <c r="C4242" s="103"/>
      <c r="D4242" s="103"/>
      <c r="E4242" s="103"/>
      <c r="F4242" s="103"/>
      <c r="G4242" s="103"/>
      <c r="H4242" s="103"/>
      <c r="I4242" s="103"/>
      <c r="J4242" s="103"/>
      <c r="K4242" s="103"/>
      <c r="L4242" s="103"/>
      <c r="M4242" s="103"/>
    </row>
    <row r="4243" spans="1:13">
      <c r="A4243" s="17"/>
      <c r="B4243" s="19"/>
      <c r="C4243" s="19" t="s">
        <v>8</v>
      </c>
      <c r="D4243" s="19"/>
      <c r="E4243" s="19"/>
      <c r="F4243" s="19"/>
      <c r="G4243" s="19"/>
      <c r="H4243" s="18"/>
      <c r="I4243" s="19" t="s">
        <v>9</v>
      </c>
      <c r="J4243" s="18"/>
      <c r="K4243" s="39" t="s">
        <v>10</v>
      </c>
      <c r="L4243" s="40"/>
      <c r="M4243" s="21"/>
    </row>
    <row r="4244" spans="1:13">
      <c r="A4244" s="13"/>
      <c r="B4244" s="2"/>
      <c r="C4244" s="2"/>
      <c r="D4244" s="2"/>
      <c r="E4244" s="2"/>
      <c r="F4244" s="2"/>
      <c r="G4244" s="2"/>
      <c r="H4244" s="14"/>
      <c r="I4244" s="2"/>
      <c r="J4244" s="14"/>
      <c r="K4244" s="26" t="s">
        <v>11</v>
      </c>
      <c r="L4244" s="27"/>
      <c r="M4244" s="45" t="s">
        <v>1</v>
      </c>
    </row>
    <row r="4245" spans="1:13">
      <c r="A4245" s="15"/>
      <c r="B4245" s="9"/>
      <c r="C4245" s="9"/>
      <c r="D4245" s="9"/>
      <c r="E4245" s="9"/>
      <c r="F4245" s="9"/>
      <c r="G4245" s="9"/>
      <c r="H4245" s="16"/>
      <c r="I4245" s="104" t="s">
        <v>87</v>
      </c>
      <c r="J4245" s="105"/>
      <c r="K4245" s="9" t="s">
        <v>12</v>
      </c>
      <c r="L4245" s="16"/>
      <c r="M4245" s="46" t="s">
        <v>86</v>
      </c>
    </row>
    <row r="4246" spans="1:13">
      <c r="A4246" s="70" t="s">
        <v>80</v>
      </c>
      <c r="B4246" s="71"/>
      <c r="C4246" s="71"/>
      <c r="D4246" s="71"/>
      <c r="E4246" s="71"/>
      <c r="F4246" s="71"/>
      <c r="G4246" s="71"/>
      <c r="H4246" s="72"/>
      <c r="I4246" s="106">
        <v>348.5</v>
      </c>
      <c r="J4246" s="107"/>
      <c r="K4246" s="108">
        <f>K4252+K4259</f>
        <v>7.5</v>
      </c>
      <c r="L4246" s="109"/>
      <c r="M4246" s="22">
        <f>M4252+M4259</f>
        <v>31365</v>
      </c>
    </row>
    <row r="4247" spans="1:13">
      <c r="A4247" s="28" t="s">
        <v>13</v>
      </c>
      <c r="F4247" s="2"/>
      <c r="H4247" s="14"/>
      <c r="J4247" s="14"/>
      <c r="L4247" s="14"/>
      <c r="M4247" s="20"/>
    </row>
    <row r="4248" spans="1:13">
      <c r="A4248" s="28" t="s">
        <v>14</v>
      </c>
      <c r="F4248" s="2"/>
      <c r="H4248" s="14"/>
      <c r="J4248" s="14"/>
      <c r="L4248" s="14"/>
      <c r="M4248" s="20"/>
    </row>
    <row r="4249" spans="1:13">
      <c r="A4249" s="29" t="s">
        <v>15</v>
      </c>
      <c r="B4249" s="4"/>
      <c r="C4249" s="4"/>
      <c r="D4249" s="4"/>
      <c r="E4249" s="4"/>
      <c r="F4249" s="6"/>
      <c r="G4249" s="4"/>
      <c r="H4249" s="30"/>
      <c r="J4249" s="14"/>
      <c r="L4249" s="14"/>
      <c r="M4249" s="20"/>
    </row>
    <row r="4250" spans="1:13">
      <c r="A4250" s="29" t="s">
        <v>16</v>
      </c>
      <c r="B4250" s="4"/>
      <c r="C4250" s="4"/>
      <c r="D4250" s="4"/>
      <c r="E4250" s="4"/>
      <c r="F4250" s="6"/>
      <c r="G4250" s="4"/>
      <c r="H4250" s="30"/>
      <c r="J4250" s="14"/>
      <c r="L4250" s="14"/>
      <c r="M4250" s="20"/>
    </row>
    <row r="4251" spans="1:13">
      <c r="A4251" s="29" t="s">
        <v>17</v>
      </c>
      <c r="B4251" s="4"/>
      <c r="C4251" s="4"/>
      <c r="D4251" s="4"/>
      <c r="E4251" s="4"/>
      <c r="F4251" s="6"/>
      <c r="G4251" s="4"/>
      <c r="H4251" s="30"/>
      <c r="J4251" s="14"/>
      <c r="L4251" s="14"/>
      <c r="M4251" s="20"/>
    </row>
    <row r="4252" spans="1:13">
      <c r="A4252" s="29" t="s">
        <v>18</v>
      </c>
      <c r="B4252" s="4"/>
      <c r="C4252" s="4"/>
      <c r="D4252" s="4"/>
      <c r="E4252" s="4"/>
      <c r="F4252" s="6"/>
      <c r="G4252" s="4"/>
      <c r="H4252" s="30"/>
      <c r="J4252" s="14"/>
      <c r="K4252" s="95">
        <v>4.12</v>
      </c>
      <c r="L4252" s="96"/>
      <c r="M4252" s="20">
        <f>K4252*I4246*12</f>
        <v>17229.84</v>
      </c>
    </row>
    <row r="4253" spans="1:13">
      <c r="A4253" s="29" t="s">
        <v>19</v>
      </c>
      <c r="B4253" s="4"/>
      <c r="C4253" s="4"/>
      <c r="D4253" s="4"/>
      <c r="E4253" s="4"/>
      <c r="F4253" s="6"/>
      <c r="G4253" s="4"/>
      <c r="H4253" s="30"/>
      <c r="J4253" s="14"/>
      <c r="L4253" s="14"/>
      <c r="M4253" s="20"/>
    </row>
    <row r="4254" spans="1:13">
      <c r="A4254" s="29" t="s">
        <v>20</v>
      </c>
      <c r="B4254" s="4"/>
      <c r="C4254" s="4"/>
      <c r="D4254" s="4"/>
      <c r="E4254" s="4"/>
      <c r="F4254" s="6"/>
      <c r="G4254" s="4"/>
      <c r="H4254" s="30"/>
      <c r="J4254" s="14"/>
      <c r="L4254" s="14"/>
      <c r="M4254" s="20"/>
    </row>
    <row r="4255" spans="1:13">
      <c r="A4255" s="29" t="s">
        <v>21</v>
      </c>
      <c r="B4255" s="4"/>
      <c r="C4255" s="4"/>
      <c r="D4255" s="4"/>
      <c r="E4255" s="4"/>
      <c r="F4255" s="6"/>
      <c r="G4255" s="4"/>
      <c r="H4255" s="30"/>
      <c r="J4255" s="14"/>
      <c r="L4255" s="14"/>
      <c r="M4255" s="20"/>
    </row>
    <row r="4256" spans="1:13">
      <c r="A4256" s="28" t="s">
        <v>22</v>
      </c>
      <c r="B4256" s="4"/>
      <c r="C4256" s="4"/>
      <c r="D4256" s="4"/>
      <c r="E4256" s="4"/>
      <c r="F4256" s="6"/>
      <c r="G4256" s="4"/>
      <c r="H4256" s="30"/>
      <c r="J4256" s="14"/>
      <c r="L4256" s="14"/>
      <c r="M4256" s="20"/>
    </row>
    <row r="4257" spans="1:13">
      <c r="A4257" s="29" t="s">
        <v>23</v>
      </c>
      <c r="B4257" s="4"/>
      <c r="C4257" s="4"/>
      <c r="D4257" s="4"/>
      <c r="E4257" s="4"/>
      <c r="F4257" s="6"/>
      <c r="G4257" s="4"/>
      <c r="H4257" s="30"/>
      <c r="J4257" s="14"/>
      <c r="L4257" s="14"/>
      <c r="M4257" s="20"/>
    </row>
    <row r="4258" spans="1:13">
      <c r="A4258" s="29" t="s">
        <v>24</v>
      </c>
      <c r="B4258" s="4"/>
      <c r="C4258" s="4"/>
      <c r="D4258" s="4"/>
      <c r="E4258" s="4"/>
      <c r="F4258" s="6"/>
      <c r="G4258" s="4"/>
      <c r="H4258" s="30"/>
      <c r="J4258" s="14"/>
      <c r="L4258" s="14"/>
      <c r="M4258" s="20"/>
    </row>
    <row r="4259" spans="1:13">
      <c r="A4259" s="29" t="s">
        <v>25</v>
      </c>
      <c r="B4259" s="4"/>
      <c r="C4259" s="4"/>
      <c r="D4259" s="4"/>
      <c r="E4259" s="4"/>
      <c r="F4259" s="6"/>
      <c r="G4259" s="4"/>
      <c r="H4259" s="30"/>
      <c r="J4259" s="14"/>
      <c r="K4259" s="95">
        <v>3.38</v>
      </c>
      <c r="L4259" s="96"/>
      <c r="M4259" s="20">
        <f>K4259*I4246*12</f>
        <v>14135.16</v>
      </c>
    </row>
    <row r="4260" spans="1:13">
      <c r="A4260" s="29" t="s">
        <v>26</v>
      </c>
      <c r="B4260" s="4"/>
      <c r="C4260" s="4"/>
      <c r="D4260" s="4"/>
      <c r="E4260" s="4"/>
      <c r="F4260" s="6"/>
      <c r="G4260" s="4"/>
      <c r="H4260" s="30"/>
      <c r="J4260" s="14"/>
      <c r="L4260" s="14"/>
      <c r="M4260" s="20"/>
    </row>
    <row r="4261" spans="1:13">
      <c r="A4261" s="31" t="s">
        <v>27</v>
      </c>
      <c r="B4261" s="10"/>
      <c r="C4261" s="10"/>
      <c r="D4261" s="10"/>
      <c r="E4261" s="10"/>
      <c r="F4261" s="10"/>
      <c r="G4261" s="10"/>
      <c r="H4261" s="32"/>
      <c r="I4261" s="9"/>
      <c r="J4261" s="16"/>
      <c r="K4261" s="9"/>
      <c r="L4261" s="16"/>
      <c r="M4261" s="22"/>
    </row>
    <row r="4262" spans="1:13" ht="15.75">
      <c r="A4262" s="65" t="s">
        <v>81</v>
      </c>
      <c r="B4262" s="66"/>
      <c r="C4262" s="66"/>
      <c r="D4262" s="66"/>
      <c r="E4262" s="66"/>
      <c r="F4262" s="66"/>
      <c r="G4262" s="66"/>
      <c r="H4262" s="67"/>
      <c r="I4262" s="11"/>
      <c r="J4262" s="23"/>
      <c r="K4262" s="63">
        <v>2.2400000000000002</v>
      </c>
      <c r="L4262" s="64"/>
      <c r="M4262" s="12">
        <f>K4262*12*I4246</f>
        <v>9367.68</v>
      </c>
    </row>
    <row r="4263" spans="1:13">
      <c r="A4263" s="110" t="s">
        <v>82</v>
      </c>
      <c r="B4263" s="111"/>
      <c r="C4263" s="111"/>
      <c r="D4263" s="111"/>
      <c r="E4263" s="111"/>
      <c r="F4263" s="111"/>
      <c r="G4263" s="111"/>
      <c r="H4263" s="112"/>
      <c r="I4263" s="2" t="s">
        <v>28</v>
      </c>
      <c r="J4263" s="14"/>
      <c r="K4263" s="2"/>
      <c r="L4263" s="14"/>
      <c r="M4263" s="20"/>
    </row>
    <row r="4264" spans="1:13">
      <c r="A4264" s="13"/>
      <c r="B4264" s="2"/>
      <c r="C4264" s="2"/>
      <c r="D4264" s="2"/>
      <c r="E4264" s="2"/>
      <c r="F4264" s="2"/>
      <c r="G4264" s="2"/>
      <c r="H4264" s="14"/>
      <c r="I4264" s="2" t="s">
        <v>29</v>
      </c>
      <c r="J4264" s="14"/>
      <c r="K4264" s="2"/>
      <c r="L4264" s="14"/>
      <c r="M4264" s="20"/>
    </row>
    <row r="4265" spans="1:13">
      <c r="A4265" s="13"/>
      <c r="B4265" s="2"/>
      <c r="C4265" s="2"/>
      <c r="D4265" s="2"/>
      <c r="E4265" s="2"/>
      <c r="F4265" s="2"/>
      <c r="G4265" s="2"/>
      <c r="H4265" s="14"/>
      <c r="I4265" s="2" t="s">
        <v>30</v>
      </c>
      <c r="J4265" s="14"/>
      <c r="K4265" s="88">
        <v>1.1200000000000001</v>
      </c>
      <c r="L4265" s="89"/>
      <c r="M4265" s="20">
        <f>K4265*12*I4246</f>
        <v>4683.84</v>
      </c>
    </row>
    <row r="4266" spans="1:13">
      <c r="A4266" s="13"/>
      <c r="B4266" s="2"/>
      <c r="C4266" s="2"/>
      <c r="D4266" s="2"/>
      <c r="E4266" s="2"/>
      <c r="F4266" s="2"/>
      <c r="G4266" s="2"/>
      <c r="H4266" s="14"/>
      <c r="I4266" s="2" t="s">
        <v>31</v>
      </c>
      <c r="J4266" s="14"/>
      <c r="K4266" s="2"/>
      <c r="L4266" s="14"/>
      <c r="M4266" s="20"/>
    </row>
    <row r="4267" spans="1:13">
      <c r="A4267" s="15"/>
      <c r="B4267" s="9"/>
      <c r="C4267" s="9"/>
      <c r="D4267" s="9"/>
      <c r="E4267" s="9"/>
      <c r="F4267" s="9"/>
      <c r="G4267" s="9"/>
      <c r="H4267" s="16"/>
      <c r="I4267" s="9" t="s">
        <v>32</v>
      </c>
      <c r="J4267" s="16"/>
      <c r="K4267" s="9"/>
      <c r="L4267" s="16"/>
      <c r="M4267" s="22"/>
    </row>
    <row r="4268" spans="1:13">
      <c r="A4268" s="113" t="s">
        <v>83</v>
      </c>
      <c r="B4268" s="114"/>
      <c r="C4268" s="114"/>
      <c r="D4268" s="114"/>
      <c r="E4268" s="114"/>
      <c r="F4268" s="114"/>
      <c r="G4268" s="114"/>
      <c r="H4268" s="115"/>
      <c r="I4268" s="43"/>
      <c r="J4268" s="14"/>
      <c r="K4268" s="116">
        <f>K4269+K4277</f>
        <v>1.59</v>
      </c>
      <c r="L4268" s="117"/>
      <c r="M4268" s="48">
        <f>M4269+M4277</f>
        <v>6649.3799999999992</v>
      </c>
    </row>
    <row r="4269" spans="1:13">
      <c r="A4269" s="92" t="s">
        <v>34</v>
      </c>
      <c r="B4269" s="93"/>
      <c r="C4269" s="93"/>
      <c r="D4269" s="93"/>
      <c r="E4269" s="93"/>
      <c r="F4269" s="93"/>
      <c r="G4269" s="93"/>
      <c r="H4269" s="94"/>
      <c r="J4269" s="14"/>
      <c r="K4269" s="88">
        <f>K4270+K4271+K4272+K4274+K4276</f>
        <v>0.93</v>
      </c>
      <c r="L4269" s="89"/>
      <c r="M4269" s="47">
        <f>M4270+M4271+M4272+M4274+M4276</f>
        <v>3889.2599999999998</v>
      </c>
    </row>
    <row r="4270" spans="1:13">
      <c r="A4270" s="13" t="s">
        <v>35</v>
      </c>
      <c r="H4270" s="14"/>
      <c r="I4270" t="s">
        <v>36</v>
      </c>
      <c r="J4270" s="14"/>
      <c r="K4270" s="95">
        <v>0.33</v>
      </c>
      <c r="L4270" s="96"/>
      <c r="M4270" s="20">
        <f>K4270*12*I4246</f>
        <v>1380.06</v>
      </c>
    </row>
    <row r="4271" spans="1:13">
      <c r="A4271" s="13" t="s">
        <v>37</v>
      </c>
      <c r="H4271" s="14"/>
      <c r="I4271" t="s">
        <v>38</v>
      </c>
      <c r="J4271" s="14"/>
      <c r="K4271" s="95">
        <v>0.15</v>
      </c>
      <c r="L4271" s="96"/>
      <c r="M4271" s="20">
        <f>K4271*12*I4246</f>
        <v>627.29999999999995</v>
      </c>
    </row>
    <row r="4272" spans="1:13">
      <c r="A4272" s="13" t="s">
        <v>39</v>
      </c>
      <c r="H4272" s="14"/>
      <c r="I4272" t="s">
        <v>40</v>
      </c>
      <c r="J4272" s="14"/>
      <c r="K4272" s="95">
        <v>7.0000000000000007E-2</v>
      </c>
      <c r="L4272" s="96"/>
      <c r="M4272" s="20">
        <f>K4272*12*I4246</f>
        <v>292.74</v>
      </c>
    </row>
    <row r="4273" spans="1:13">
      <c r="A4273" s="13" t="s">
        <v>41</v>
      </c>
      <c r="H4273" s="14"/>
      <c r="J4273" s="14"/>
      <c r="L4273" s="14"/>
      <c r="M4273" s="20"/>
    </row>
    <row r="4274" spans="1:13">
      <c r="A4274" s="13" t="s">
        <v>42</v>
      </c>
      <c r="H4274" s="14"/>
      <c r="I4274" t="s">
        <v>43</v>
      </c>
      <c r="J4274" s="14"/>
      <c r="K4274" s="95">
        <v>0.35</v>
      </c>
      <c r="L4274" s="96"/>
      <c r="M4274" s="20">
        <f>K4274*12*I4246</f>
        <v>1463.6999999999998</v>
      </c>
    </row>
    <row r="4275" spans="1:13">
      <c r="A4275" s="13" t="s">
        <v>44</v>
      </c>
      <c r="H4275" s="14"/>
      <c r="I4275" t="s">
        <v>45</v>
      </c>
      <c r="J4275" s="14"/>
      <c r="L4275" s="14"/>
      <c r="M4275" s="20"/>
    </row>
    <row r="4276" spans="1:13">
      <c r="A4276" s="13" t="s">
        <v>46</v>
      </c>
      <c r="H4276" s="14"/>
      <c r="I4276" t="s">
        <v>47</v>
      </c>
      <c r="J4276" s="14"/>
      <c r="K4276" s="95">
        <v>0.03</v>
      </c>
      <c r="L4276" s="96"/>
      <c r="M4276" s="20">
        <f>K4276*12*I4246</f>
        <v>125.46</v>
      </c>
    </row>
    <row r="4277" spans="1:13">
      <c r="A4277" s="92" t="s">
        <v>48</v>
      </c>
      <c r="B4277" s="93"/>
      <c r="C4277" s="93"/>
      <c r="D4277" s="93"/>
      <c r="E4277" s="93"/>
      <c r="F4277" s="93"/>
      <c r="G4277" s="93"/>
      <c r="H4277" s="94"/>
      <c r="J4277" s="14"/>
      <c r="K4277" s="88">
        <f>K4278+K4279+K4280+K4281</f>
        <v>0.66</v>
      </c>
      <c r="L4277" s="89"/>
      <c r="M4277" s="47">
        <f>M4278+M4279+M4280+M4281</f>
        <v>2760.12</v>
      </c>
    </row>
    <row r="4278" spans="1:13">
      <c r="A4278" s="13" t="s">
        <v>49</v>
      </c>
      <c r="H4278" s="14"/>
      <c r="I4278" t="s">
        <v>40</v>
      </c>
      <c r="J4278" s="14"/>
      <c r="K4278" s="95">
        <v>0.19</v>
      </c>
      <c r="L4278" s="96"/>
      <c r="M4278" s="20">
        <f>K4278*12*I4246</f>
        <v>794.58</v>
      </c>
    </row>
    <row r="4279" spans="1:13">
      <c r="A4279" s="13" t="s">
        <v>50</v>
      </c>
      <c r="H4279" s="14"/>
      <c r="I4279" t="s">
        <v>51</v>
      </c>
      <c r="J4279" s="14"/>
      <c r="K4279" s="95">
        <v>0.05</v>
      </c>
      <c r="L4279" s="96"/>
      <c r="M4279" s="20">
        <f>K4279*12*I4246</f>
        <v>209.10000000000002</v>
      </c>
    </row>
    <row r="4280" spans="1:13">
      <c r="A4280" s="13" t="s">
        <v>52</v>
      </c>
      <c r="H4280" s="14"/>
      <c r="I4280" t="s">
        <v>36</v>
      </c>
      <c r="J4280" s="14"/>
      <c r="K4280" s="95">
        <v>0.39</v>
      </c>
      <c r="L4280" s="96"/>
      <c r="M4280" s="20">
        <f>K4280*12*I4246</f>
        <v>1630.9799999999998</v>
      </c>
    </row>
    <row r="4281" spans="1:13">
      <c r="A4281" s="13" t="s">
        <v>53</v>
      </c>
      <c r="H4281" s="14"/>
      <c r="I4281" t="s">
        <v>40</v>
      </c>
      <c r="J4281" s="14"/>
      <c r="K4281" s="97">
        <v>0.03</v>
      </c>
      <c r="L4281" s="98"/>
      <c r="M4281" s="22">
        <f>K4281*12*I4246</f>
        <v>125.46</v>
      </c>
    </row>
    <row r="4282" spans="1:13" ht="15.75">
      <c r="A4282" s="65" t="s">
        <v>84</v>
      </c>
      <c r="B4282" s="66"/>
      <c r="C4282" s="66"/>
      <c r="D4282" s="66"/>
      <c r="E4282" s="66"/>
      <c r="F4282" s="66"/>
      <c r="G4282" s="66"/>
      <c r="H4282" s="67"/>
      <c r="I4282" s="11"/>
      <c r="J4282" s="23"/>
      <c r="K4282" s="68">
        <f>K4283+K4284+K4286+K4288+K4289</f>
        <v>0.53</v>
      </c>
      <c r="L4282" s="69"/>
      <c r="M4282" s="49">
        <f>M4283+M4284+M4286+M4288+M4289</f>
        <v>2216.46</v>
      </c>
    </row>
    <row r="4283" spans="1:13">
      <c r="A4283" s="33" t="s">
        <v>54</v>
      </c>
      <c r="B4283" s="7"/>
      <c r="C4283" s="1"/>
      <c r="D4283" s="1"/>
      <c r="E4283" s="1"/>
      <c r="F4283" s="1"/>
      <c r="G4283" s="1"/>
      <c r="H4283" s="14"/>
      <c r="I4283" s="75" t="s">
        <v>55</v>
      </c>
      <c r="J4283" s="76"/>
      <c r="K4283" s="99">
        <v>0.37</v>
      </c>
      <c r="L4283" s="100"/>
      <c r="M4283" s="20">
        <f>K4283*12*I4246</f>
        <v>1547.34</v>
      </c>
    </row>
    <row r="4284" spans="1:13">
      <c r="A4284" s="33" t="s">
        <v>56</v>
      </c>
      <c r="B4284" s="7"/>
      <c r="C4284" s="1"/>
      <c r="D4284" s="1"/>
      <c r="E4284" s="1"/>
      <c r="F4284" s="1"/>
      <c r="G4284" s="1"/>
      <c r="H4284" s="14"/>
      <c r="I4284" s="75" t="s">
        <v>57</v>
      </c>
      <c r="J4284" s="76"/>
      <c r="K4284" s="77">
        <v>0.06</v>
      </c>
      <c r="L4284" s="78"/>
      <c r="M4284" s="20">
        <f>K4284*12*I4246</f>
        <v>250.92</v>
      </c>
    </row>
    <row r="4285" spans="1:13">
      <c r="A4285" s="33" t="s">
        <v>58</v>
      </c>
      <c r="B4285" s="7"/>
      <c r="C4285" s="1"/>
      <c r="D4285" s="1"/>
      <c r="E4285" s="1"/>
      <c r="F4285" s="1"/>
      <c r="G4285" s="1"/>
      <c r="H4285" s="14"/>
      <c r="I4285" s="36"/>
      <c r="J4285" s="27"/>
      <c r="K4285" s="34"/>
      <c r="L4285" s="55"/>
      <c r="M4285" s="20"/>
    </row>
    <row r="4286" spans="1:13">
      <c r="A4286" s="33" t="s">
        <v>59</v>
      </c>
      <c r="B4286" s="7"/>
      <c r="C4286" s="1"/>
      <c r="D4286" s="1"/>
      <c r="E4286" s="1"/>
      <c r="F4286" s="1"/>
      <c r="G4286" s="1"/>
      <c r="H4286" s="14"/>
      <c r="I4286" s="75" t="s">
        <v>60</v>
      </c>
      <c r="J4286" s="76"/>
      <c r="K4286" s="77">
        <v>0.04</v>
      </c>
      <c r="L4286" s="78"/>
      <c r="M4286" s="20">
        <f>K4286*12*I4246</f>
        <v>167.28</v>
      </c>
    </row>
    <row r="4287" spans="1:13">
      <c r="A4287" s="33" t="s">
        <v>61</v>
      </c>
      <c r="B4287" s="7"/>
      <c r="C4287" s="1"/>
      <c r="D4287" s="1"/>
      <c r="E4287" s="1"/>
      <c r="F4287" s="1"/>
      <c r="G4287" s="1"/>
      <c r="H4287" s="14"/>
      <c r="I4287" s="36"/>
      <c r="J4287" s="27"/>
      <c r="K4287" s="34"/>
      <c r="L4287" s="55"/>
      <c r="M4287" s="20"/>
    </row>
    <row r="4288" spans="1:13">
      <c r="A4288" s="33" t="s">
        <v>62</v>
      </c>
      <c r="B4288" s="7"/>
      <c r="C4288" s="1"/>
      <c r="D4288" s="1"/>
      <c r="E4288" s="1"/>
      <c r="F4288" s="1"/>
      <c r="G4288" s="1"/>
      <c r="H4288" s="14"/>
      <c r="I4288" s="75" t="s">
        <v>63</v>
      </c>
      <c r="J4288" s="76"/>
      <c r="K4288" s="77">
        <v>0.03</v>
      </c>
      <c r="L4288" s="78"/>
      <c r="M4288" s="20">
        <f>K4288*12*I4246</f>
        <v>125.46</v>
      </c>
    </row>
    <row r="4289" spans="1:13">
      <c r="A4289" s="42" t="s">
        <v>64</v>
      </c>
      <c r="B4289" s="7"/>
      <c r="C4289" s="1"/>
      <c r="D4289" s="1"/>
      <c r="E4289" s="1"/>
      <c r="F4289" s="1"/>
      <c r="G4289" s="1"/>
      <c r="H4289" s="14"/>
      <c r="I4289" s="75" t="s">
        <v>63</v>
      </c>
      <c r="J4289" s="76"/>
      <c r="K4289" s="79">
        <v>0.03</v>
      </c>
      <c r="L4289" s="80"/>
      <c r="M4289" s="22">
        <f>K4289*12*I4246</f>
        <v>125.46</v>
      </c>
    </row>
    <row r="4290" spans="1:13" ht="15.75">
      <c r="A4290" s="65" t="s">
        <v>0</v>
      </c>
      <c r="B4290" s="66"/>
      <c r="C4290" s="66"/>
      <c r="D4290" s="66"/>
      <c r="E4290" s="66"/>
      <c r="F4290" s="66"/>
      <c r="G4290" s="66"/>
      <c r="H4290" s="67"/>
      <c r="I4290" s="11" t="s">
        <v>65</v>
      </c>
      <c r="J4290" s="23"/>
      <c r="K4290" s="81">
        <v>0.15</v>
      </c>
      <c r="L4290" s="82"/>
      <c r="M4290" s="49">
        <f>K4290*12*I4246</f>
        <v>627.29999999999995</v>
      </c>
    </row>
    <row r="4291" spans="1:13" ht="15.75">
      <c r="A4291" s="83" t="s">
        <v>85</v>
      </c>
      <c r="B4291" s="84"/>
      <c r="C4291" s="84"/>
      <c r="D4291" s="84"/>
      <c r="E4291" s="84"/>
      <c r="F4291" s="84"/>
      <c r="G4291" s="84"/>
      <c r="H4291" s="85"/>
      <c r="J4291" s="14"/>
      <c r="K4291" s="86"/>
      <c r="L4291" s="87"/>
      <c r="M4291" s="20"/>
    </row>
    <row r="4292" spans="1:13">
      <c r="A4292" s="13" t="s">
        <v>67</v>
      </c>
      <c r="D4292" s="5"/>
      <c r="H4292" s="14"/>
      <c r="J4292" s="14"/>
      <c r="K4292" s="37"/>
      <c r="L4292" s="38"/>
      <c r="M4292" s="20"/>
    </row>
    <row r="4293" spans="1:13">
      <c r="A4293" s="13" t="s">
        <v>68</v>
      </c>
      <c r="D4293" s="5"/>
      <c r="H4293" s="14"/>
      <c r="J4293" s="14"/>
      <c r="K4293" s="37"/>
      <c r="L4293" s="38"/>
      <c r="M4293" s="20"/>
    </row>
    <row r="4294" spans="1:13">
      <c r="A4294" s="13" t="s">
        <v>69</v>
      </c>
      <c r="D4294" s="5"/>
      <c r="H4294" s="14"/>
      <c r="J4294" s="14"/>
      <c r="K4294" s="37"/>
      <c r="L4294" s="38"/>
      <c r="M4294" s="20"/>
    </row>
    <row r="4295" spans="1:13">
      <c r="A4295" s="13" t="s">
        <v>70</v>
      </c>
      <c r="D4295" s="5"/>
      <c r="F4295" s="3"/>
      <c r="H4295" s="14"/>
      <c r="J4295" s="14"/>
      <c r="K4295" s="37"/>
      <c r="L4295" s="38"/>
      <c r="M4295" s="20"/>
    </row>
    <row r="4296" spans="1:13">
      <c r="A4296" s="13" t="s">
        <v>71</v>
      </c>
      <c r="H4296" s="14"/>
      <c r="J4296" s="14"/>
      <c r="K4296" s="88">
        <v>2.87</v>
      </c>
      <c r="L4296" s="89"/>
      <c r="M4296" s="47">
        <f>K4296*12*I4246</f>
        <v>12002.339999999998</v>
      </c>
    </row>
    <row r="4297" spans="1:13">
      <c r="A4297" s="13" t="s">
        <v>72</v>
      </c>
      <c r="H4297" s="14"/>
      <c r="J4297" s="14"/>
      <c r="L4297" s="14"/>
      <c r="M4297" s="20"/>
    </row>
    <row r="4298" spans="1:13">
      <c r="A4298" s="13" t="s">
        <v>73</v>
      </c>
      <c r="H4298" s="14"/>
      <c r="J4298" s="14"/>
      <c r="L4298" s="14"/>
      <c r="M4298" s="20"/>
    </row>
    <row r="4299" spans="1:13">
      <c r="A4299" s="15" t="s">
        <v>74</v>
      </c>
      <c r="B4299" s="9"/>
      <c r="C4299" s="9"/>
      <c r="D4299" s="9"/>
      <c r="E4299" s="9"/>
      <c r="F4299" s="9"/>
      <c r="G4299" s="9"/>
      <c r="H4299" s="16"/>
      <c r="I4299" s="9"/>
      <c r="J4299" s="16"/>
      <c r="K4299" s="9"/>
      <c r="L4299" s="16"/>
      <c r="M4299" s="22"/>
    </row>
    <row r="4300" spans="1:13">
      <c r="A4300" s="70" t="s">
        <v>66</v>
      </c>
      <c r="B4300" s="71"/>
      <c r="C4300" s="71"/>
      <c r="D4300" s="71"/>
      <c r="E4300" s="71"/>
      <c r="F4300" s="71"/>
      <c r="G4300" s="71"/>
      <c r="H4300" s="72"/>
      <c r="J4300" s="25"/>
      <c r="K4300" s="68">
        <f>K4252+K4259+K4265+K4268+K4290+K4282+K4296+K4262</f>
        <v>16</v>
      </c>
      <c r="L4300" s="69"/>
      <c r="M4300" s="22">
        <f>M4246+M4262+M4265+M4268+M4282+M4290+M4296</f>
        <v>66912</v>
      </c>
    </row>
    <row r="4301" spans="1:13">
      <c r="A4301" s="70" t="s">
        <v>4</v>
      </c>
      <c r="B4301" s="71"/>
      <c r="C4301" s="71"/>
      <c r="D4301" s="71"/>
      <c r="E4301" s="71"/>
      <c r="F4301" s="71"/>
      <c r="G4301" s="71"/>
      <c r="H4301" s="72"/>
      <c r="I4301" s="11"/>
      <c r="J4301" s="24"/>
      <c r="K4301" s="90">
        <v>17.32</v>
      </c>
      <c r="L4301" s="91"/>
      <c r="M4301" s="22">
        <f>K4301*12*I4246</f>
        <v>72432.240000000005</v>
      </c>
    </row>
    <row r="4302" spans="1:13" ht="15.75">
      <c r="A4302" s="65" t="s">
        <v>77</v>
      </c>
      <c r="B4302" s="66"/>
      <c r="C4302" s="66"/>
      <c r="D4302" s="66"/>
      <c r="E4302" s="66"/>
      <c r="F4302" s="66"/>
      <c r="G4302" s="66"/>
      <c r="H4302" s="67"/>
      <c r="I4302" s="11"/>
      <c r="J4302" s="23"/>
      <c r="K4302" s="68">
        <v>3.15</v>
      </c>
      <c r="L4302" s="69"/>
      <c r="M4302" s="22">
        <f>K4302*12*I4246</f>
        <v>13173.3</v>
      </c>
    </row>
    <row r="4303" spans="1:13" ht="15.75">
      <c r="A4303" s="65" t="s">
        <v>78</v>
      </c>
      <c r="B4303" s="66"/>
      <c r="C4303" s="66"/>
      <c r="D4303" s="66"/>
      <c r="E4303" s="66"/>
      <c r="F4303" s="66"/>
      <c r="G4303" s="66"/>
      <c r="H4303" s="67"/>
      <c r="I4303" s="11"/>
      <c r="J4303" s="23"/>
      <c r="K4303" s="68">
        <v>0.99</v>
      </c>
      <c r="L4303" s="69"/>
      <c r="M4303" s="22">
        <f>K4303*12*I4246</f>
        <v>4140.1799999999994</v>
      </c>
    </row>
    <row r="4304" spans="1:13">
      <c r="A4304" s="70" t="s">
        <v>75</v>
      </c>
      <c r="B4304" s="71"/>
      <c r="C4304" s="71"/>
      <c r="D4304" s="71"/>
      <c r="E4304" s="71"/>
      <c r="F4304" s="71"/>
      <c r="G4304" s="71"/>
      <c r="H4304" s="72"/>
      <c r="I4304" s="11"/>
      <c r="J4304" s="24"/>
      <c r="K4304" s="68">
        <f>K4300+K4302+K4303+K4301</f>
        <v>37.459999999999994</v>
      </c>
      <c r="L4304" s="69"/>
      <c r="M4304" s="22">
        <f>M4300+M4301+M4302+M4303</f>
        <v>156657.71999999997</v>
      </c>
    </row>
    <row r="4306" spans="1:13">
      <c r="A4306" s="101" t="s">
        <v>7</v>
      </c>
      <c r="B4306" s="101"/>
      <c r="C4306" s="101"/>
      <c r="D4306" s="101"/>
      <c r="E4306" s="101"/>
      <c r="F4306" s="101"/>
      <c r="G4306" s="101"/>
      <c r="H4306" s="101"/>
      <c r="I4306" s="101"/>
      <c r="J4306" s="101"/>
      <c r="K4306" s="101"/>
      <c r="L4306" s="101"/>
    </row>
    <row r="4307" spans="1:13">
      <c r="A4307" s="102" t="s">
        <v>76</v>
      </c>
      <c r="B4307" s="102"/>
      <c r="C4307" s="102"/>
      <c r="D4307" s="102"/>
      <c r="E4307" s="102"/>
      <c r="F4307" s="102"/>
      <c r="G4307" s="102"/>
      <c r="H4307" s="102"/>
      <c r="I4307" s="102"/>
      <c r="J4307" s="102"/>
      <c r="K4307" s="102"/>
      <c r="L4307" s="102"/>
      <c r="M4307" s="102"/>
    </row>
    <row r="4308" spans="1:13">
      <c r="A4308" s="103" t="s">
        <v>156</v>
      </c>
      <c r="B4308" s="103"/>
      <c r="C4308" s="103"/>
      <c r="D4308" s="103"/>
      <c r="E4308" s="103"/>
      <c r="F4308" s="103"/>
      <c r="G4308" s="103"/>
      <c r="H4308" s="103"/>
      <c r="I4308" s="103"/>
      <c r="J4308" s="103"/>
      <c r="K4308" s="103"/>
      <c r="L4308" s="103"/>
      <c r="M4308" s="103"/>
    </row>
    <row r="4309" spans="1:13">
      <c r="A4309" s="17"/>
      <c r="B4309" s="19"/>
      <c r="C4309" s="19" t="s">
        <v>8</v>
      </c>
      <c r="D4309" s="19"/>
      <c r="E4309" s="19"/>
      <c r="F4309" s="19"/>
      <c r="G4309" s="19"/>
      <c r="H4309" s="18"/>
      <c r="I4309" s="19" t="s">
        <v>9</v>
      </c>
      <c r="J4309" s="18"/>
      <c r="K4309" s="39" t="s">
        <v>10</v>
      </c>
      <c r="L4309" s="40"/>
      <c r="M4309" s="21"/>
    </row>
    <row r="4310" spans="1:13">
      <c r="A4310" s="13"/>
      <c r="B4310" s="2"/>
      <c r="C4310" s="2"/>
      <c r="D4310" s="2"/>
      <c r="E4310" s="2"/>
      <c r="F4310" s="2"/>
      <c r="G4310" s="2"/>
      <c r="H4310" s="14"/>
      <c r="I4310" s="2"/>
      <c r="J4310" s="14"/>
      <c r="K4310" s="26" t="s">
        <v>11</v>
      </c>
      <c r="L4310" s="27"/>
      <c r="M4310" s="45" t="s">
        <v>1</v>
      </c>
    </row>
    <row r="4311" spans="1:13">
      <c r="A4311" s="15"/>
      <c r="B4311" s="9"/>
      <c r="C4311" s="9"/>
      <c r="D4311" s="9"/>
      <c r="E4311" s="9"/>
      <c r="F4311" s="9"/>
      <c r="G4311" s="9"/>
      <c r="H4311" s="16"/>
      <c r="I4311" s="104" t="s">
        <v>87</v>
      </c>
      <c r="J4311" s="105"/>
      <c r="K4311" s="9" t="s">
        <v>12</v>
      </c>
      <c r="L4311" s="16"/>
      <c r="M4311" s="46" t="s">
        <v>86</v>
      </c>
    </row>
    <row r="4312" spans="1:13">
      <c r="A4312" s="70" t="s">
        <v>80</v>
      </c>
      <c r="B4312" s="71"/>
      <c r="C4312" s="71"/>
      <c r="D4312" s="71"/>
      <c r="E4312" s="71"/>
      <c r="F4312" s="71"/>
      <c r="G4312" s="71"/>
      <c r="H4312" s="72"/>
      <c r="I4312" s="106">
        <v>283.8</v>
      </c>
      <c r="J4312" s="107"/>
      <c r="K4312" s="108">
        <f>K4318+K4325</f>
        <v>7.5</v>
      </c>
      <c r="L4312" s="109"/>
      <c r="M4312" s="22">
        <f>M4318+M4325</f>
        <v>25542</v>
      </c>
    </row>
    <row r="4313" spans="1:13">
      <c r="A4313" s="28" t="s">
        <v>13</v>
      </c>
      <c r="F4313" s="2"/>
      <c r="H4313" s="14"/>
      <c r="J4313" s="14"/>
      <c r="L4313" s="14"/>
      <c r="M4313" s="20"/>
    </row>
    <row r="4314" spans="1:13">
      <c r="A4314" s="28" t="s">
        <v>14</v>
      </c>
      <c r="F4314" s="2"/>
      <c r="H4314" s="14"/>
      <c r="J4314" s="14"/>
      <c r="L4314" s="14"/>
      <c r="M4314" s="20"/>
    </row>
    <row r="4315" spans="1:13">
      <c r="A4315" s="29" t="s">
        <v>15</v>
      </c>
      <c r="B4315" s="4"/>
      <c r="C4315" s="4"/>
      <c r="D4315" s="4"/>
      <c r="E4315" s="4"/>
      <c r="F4315" s="6"/>
      <c r="G4315" s="4"/>
      <c r="H4315" s="30"/>
      <c r="J4315" s="14"/>
      <c r="L4315" s="14"/>
      <c r="M4315" s="20"/>
    </row>
    <row r="4316" spans="1:13">
      <c r="A4316" s="29" t="s">
        <v>16</v>
      </c>
      <c r="B4316" s="4"/>
      <c r="C4316" s="4"/>
      <c r="D4316" s="4"/>
      <c r="E4316" s="4"/>
      <c r="F4316" s="6"/>
      <c r="G4316" s="4"/>
      <c r="H4316" s="30"/>
      <c r="J4316" s="14"/>
      <c r="L4316" s="14"/>
      <c r="M4316" s="20"/>
    </row>
    <row r="4317" spans="1:13">
      <c r="A4317" s="29" t="s">
        <v>17</v>
      </c>
      <c r="B4317" s="4"/>
      <c r="C4317" s="4"/>
      <c r="D4317" s="4"/>
      <c r="E4317" s="4"/>
      <c r="F4317" s="6"/>
      <c r="G4317" s="4"/>
      <c r="H4317" s="30"/>
      <c r="J4317" s="14"/>
      <c r="L4317" s="14"/>
      <c r="M4317" s="20"/>
    </row>
    <row r="4318" spans="1:13">
      <c r="A4318" s="29" t="s">
        <v>18</v>
      </c>
      <c r="B4318" s="4"/>
      <c r="C4318" s="4"/>
      <c r="D4318" s="4"/>
      <c r="E4318" s="4"/>
      <c r="F4318" s="6"/>
      <c r="G4318" s="4"/>
      <c r="H4318" s="30"/>
      <c r="J4318" s="14"/>
      <c r="K4318" s="95">
        <v>4.12</v>
      </c>
      <c r="L4318" s="96"/>
      <c r="M4318" s="20">
        <f>K4318*I4312*12</f>
        <v>14031.072</v>
      </c>
    </row>
    <row r="4319" spans="1:13">
      <c r="A4319" s="29" t="s">
        <v>19</v>
      </c>
      <c r="B4319" s="4"/>
      <c r="C4319" s="4"/>
      <c r="D4319" s="4"/>
      <c r="E4319" s="4"/>
      <c r="F4319" s="6"/>
      <c r="G4319" s="4"/>
      <c r="H4319" s="30"/>
      <c r="J4319" s="14"/>
      <c r="L4319" s="14"/>
      <c r="M4319" s="20"/>
    </row>
    <row r="4320" spans="1:13">
      <c r="A4320" s="29" t="s">
        <v>20</v>
      </c>
      <c r="B4320" s="4"/>
      <c r="C4320" s="4"/>
      <c r="D4320" s="4"/>
      <c r="E4320" s="4"/>
      <c r="F4320" s="6"/>
      <c r="G4320" s="4"/>
      <c r="H4320" s="30"/>
      <c r="J4320" s="14"/>
      <c r="L4320" s="14"/>
      <c r="M4320" s="20"/>
    </row>
    <row r="4321" spans="1:13">
      <c r="A4321" s="29" t="s">
        <v>21</v>
      </c>
      <c r="B4321" s="4"/>
      <c r="C4321" s="4"/>
      <c r="D4321" s="4"/>
      <c r="E4321" s="4"/>
      <c r="F4321" s="6"/>
      <c r="G4321" s="4"/>
      <c r="H4321" s="30"/>
      <c r="J4321" s="14"/>
      <c r="L4321" s="14"/>
      <c r="M4321" s="20"/>
    </row>
    <row r="4322" spans="1:13">
      <c r="A4322" s="28" t="s">
        <v>22</v>
      </c>
      <c r="B4322" s="4"/>
      <c r="C4322" s="4"/>
      <c r="D4322" s="4"/>
      <c r="E4322" s="4"/>
      <c r="F4322" s="6"/>
      <c r="G4322" s="4"/>
      <c r="H4322" s="30"/>
      <c r="J4322" s="14"/>
      <c r="L4322" s="14"/>
      <c r="M4322" s="20"/>
    </row>
    <row r="4323" spans="1:13">
      <c r="A4323" s="29" t="s">
        <v>23</v>
      </c>
      <c r="B4323" s="4"/>
      <c r="C4323" s="4"/>
      <c r="D4323" s="4"/>
      <c r="E4323" s="4"/>
      <c r="F4323" s="6"/>
      <c r="G4323" s="4"/>
      <c r="H4323" s="30"/>
      <c r="J4323" s="14"/>
      <c r="L4323" s="14"/>
      <c r="M4323" s="20"/>
    </row>
    <row r="4324" spans="1:13">
      <c r="A4324" s="29" t="s">
        <v>24</v>
      </c>
      <c r="B4324" s="4"/>
      <c r="C4324" s="4"/>
      <c r="D4324" s="4"/>
      <c r="E4324" s="4"/>
      <c r="F4324" s="6"/>
      <c r="G4324" s="4"/>
      <c r="H4324" s="30"/>
      <c r="J4324" s="14"/>
      <c r="L4324" s="14"/>
      <c r="M4324" s="20"/>
    </row>
    <row r="4325" spans="1:13">
      <c r="A4325" s="29" t="s">
        <v>25</v>
      </c>
      <c r="B4325" s="4"/>
      <c r="C4325" s="4"/>
      <c r="D4325" s="4"/>
      <c r="E4325" s="4"/>
      <c r="F4325" s="6"/>
      <c r="G4325" s="4"/>
      <c r="H4325" s="30"/>
      <c r="J4325" s="14"/>
      <c r="K4325" s="95">
        <v>3.38</v>
      </c>
      <c r="L4325" s="96"/>
      <c r="M4325" s="20">
        <f>K4325*I4312*12</f>
        <v>11510.928</v>
      </c>
    </row>
    <row r="4326" spans="1:13">
      <c r="A4326" s="29" t="s">
        <v>26</v>
      </c>
      <c r="B4326" s="4"/>
      <c r="C4326" s="4"/>
      <c r="D4326" s="4"/>
      <c r="E4326" s="4"/>
      <c r="F4326" s="6"/>
      <c r="G4326" s="4"/>
      <c r="H4326" s="30"/>
      <c r="J4326" s="14"/>
      <c r="L4326" s="14"/>
      <c r="M4326" s="20"/>
    </row>
    <row r="4327" spans="1:13">
      <c r="A4327" s="31" t="s">
        <v>27</v>
      </c>
      <c r="B4327" s="10"/>
      <c r="C4327" s="10"/>
      <c r="D4327" s="10"/>
      <c r="E4327" s="10"/>
      <c r="F4327" s="10"/>
      <c r="G4327" s="10"/>
      <c r="H4327" s="32"/>
      <c r="I4327" s="9"/>
      <c r="J4327" s="16"/>
      <c r="K4327" s="9"/>
      <c r="L4327" s="16"/>
      <c r="M4327" s="22"/>
    </row>
    <row r="4328" spans="1:13" ht="15.75">
      <c r="A4328" s="65" t="s">
        <v>81</v>
      </c>
      <c r="B4328" s="66"/>
      <c r="C4328" s="66"/>
      <c r="D4328" s="66"/>
      <c r="E4328" s="66"/>
      <c r="F4328" s="66"/>
      <c r="G4328" s="66"/>
      <c r="H4328" s="67"/>
      <c r="I4328" s="11"/>
      <c r="J4328" s="23"/>
      <c r="K4328" s="63">
        <v>2.2400000000000002</v>
      </c>
      <c r="L4328" s="64"/>
      <c r="M4328" s="12">
        <f>K4328*12*I4312</f>
        <v>7628.5440000000008</v>
      </c>
    </row>
    <row r="4329" spans="1:13">
      <c r="A4329" s="110" t="s">
        <v>82</v>
      </c>
      <c r="B4329" s="111"/>
      <c r="C4329" s="111"/>
      <c r="D4329" s="111"/>
      <c r="E4329" s="111"/>
      <c r="F4329" s="111"/>
      <c r="G4329" s="111"/>
      <c r="H4329" s="112"/>
      <c r="I4329" s="2" t="s">
        <v>28</v>
      </c>
      <c r="J4329" s="14"/>
      <c r="K4329" s="2"/>
      <c r="L4329" s="14"/>
      <c r="M4329" s="20"/>
    </row>
    <row r="4330" spans="1:13">
      <c r="A4330" s="13"/>
      <c r="B4330" s="2"/>
      <c r="C4330" s="2"/>
      <c r="D4330" s="2"/>
      <c r="E4330" s="2"/>
      <c r="F4330" s="2"/>
      <c r="G4330" s="2"/>
      <c r="H4330" s="14"/>
      <c r="I4330" s="2" t="s">
        <v>29</v>
      </c>
      <c r="J4330" s="14"/>
      <c r="K4330" s="2"/>
      <c r="L4330" s="14"/>
      <c r="M4330" s="20"/>
    </row>
    <row r="4331" spans="1:13">
      <c r="A4331" s="13"/>
      <c r="B4331" s="2"/>
      <c r="C4331" s="2"/>
      <c r="D4331" s="2"/>
      <c r="E4331" s="2"/>
      <c r="F4331" s="2"/>
      <c r="G4331" s="2"/>
      <c r="H4331" s="14"/>
      <c r="I4331" s="2" t="s">
        <v>30</v>
      </c>
      <c r="J4331" s="14"/>
      <c r="K4331" s="88">
        <v>1.1200000000000001</v>
      </c>
      <c r="L4331" s="89"/>
      <c r="M4331" s="20">
        <f>K4331*12*I4312</f>
        <v>3814.2720000000004</v>
      </c>
    </row>
    <row r="4332" spans="1:13">
      <c r="A4332" s="13"/>
      <c r="B4332" s="2"/>
      <c r="C4332" s="2"/>
      <c r="D4332" s="2"/>
      <c r="E4332" s="2"/>
      <c r="F4332" s="2"/>
      <c r="G4332" s="2"/>
      <c r="H4332" s="14"/>
      <c r="I4332" s="2" t="s">
        <v>31</v>
      </c>
      <c r="J4332" s="14"/>
      <c r="K4332" s="2"/>
      <c r="L4332" s="14"/>
      <c r="M4332" s="20"/>
    </row>
    <row r="4333" spans="1:13">
      <c r="A4333" s="15"/>
      <c r="B4333" s="9"/>
      <c r="C4333" s="9"/>
      <c r="D4333" s="9"/>
      <c r="E4333" s="9"/>
      <c r="F4333" s="9"/>
      <c r="G4333" s="9"/>
      <c r="H4333" s="16"/>
      <c r="I4333" s="9" t="s">
        <v>32</v>
      </c>
      <c r="J4333" s="16"/>
      <c r="K4333" s="9"/>
      <c r="L4333" s="16"/>
      <c r="M4333" s="22"/>
    </row>
    <row r="4334" spans="1:13" ht="15.75">
      <c r="A4334" s="65" t="s">
        <v>0</v>
      </c>
      <c r="B4334" s="66"/>
      <c r="C4334" s="66"/>
      <c r="D4334" s="66"/>
      <c r="E4334" s="66"/>
      <c r="F4334" s="66"/>
      <c r="G4334" s="66"/>
      <c r="H4334" s="67"/>
      <c r="I4334" s="11" t="s">
        <v>65</v>
      </c>
      <c r="J4334" s="23"/>
      <c r="K4334" s="81">
        <v>0.15</v>
      </c>
      <c r="L4334" s="82"/>
      <c r="M4334" s="49">
        <f>K4334*12*I4312</f>
        <v>510.84</v>
      </c>
    </row>
    <row r="4335" spans="1:13" ht="15.75">
      <c r="A4335" s="83" t="s">
        <v>85</v>
      </c>
      <c r="B4335" s="84"/>
      <c r="C4335" s="84"/>
      <c r="D4335" s="84"/>
      <c r="E4335" s="84"/>
      <c r="F4335" s="84"/>
      <c r="G4335" s="84"/>
      <c r="H4335" s="85"/>
      <c r="J4335" s="14"/>
      <c r="K4335" s="86"/>
      <c r="L4335" s="87"/>
      <c r="M4335" s="20"/>
    </row>
    <row r="4336" spans="1:13">
      <c r="A4336" s="13" t="s">
        <v>67</v>
      </c>
      <c r="D4336" s="5"/>
      <c r="H4336" s="14"/>
      <c r="J4336" s="14"/>
      <c r="K4336" s="37"/>
      <c r="L4336" s="38"/>
      <c r="M4336" s="20"/>
    </row>
    <row r="4337" spans="1:13">
      <c r="A4337" s="13" t="s">
        <v>68</v>
      </c>
      <c r="D4337" s="5"/>
      <c r="H4337" s="14"/>
      <c r="J4337" s="14"/>
      <c r="K4337" s="37"/>
      <c r="L4337" s="38"/>
      <c r="M4337" s="20"/>
    </row>
    <row r="4338" spans="1:13">
      <c r="A4338" s="13" t="s">
        <v>69</v>
      </c>
      <c r="D4338" s="5"/>
      <c r="H4338" s="14"/>
      <c r="J4338" s="14"/>
      <c r="K4338" s="37"/>
      <c r="L4338" s="38"/>
      <c r="M4338" s="20"/>
    </row>
    <row r="4339" spans="1:13">
      <c r="A4339" s="13" t="s">
        <v>70</v>
      </c>
      <c r="D4339" s="5"/>
      <c r="F4339" s="3"/>
      <c r="H4339" s="14"/>
      <c r="J4339" s="14"/>
      <c r="K4339" s="37"/>
      <c r="L4339" s="38"/>
      <c r="M4339" s="20"/>
    </row>
    <row r="4340" spans="1:13">
      <c r="A4340" s="13" t="s">
        <v>71</v>
      </c>
      <c r="H4340" s="14"/>
      <c r="J4340" s="14"/>
      <c r="K4340" s="88">
        <v>1.99</v>
      </c>
      <c r="L4340" s="89"/>
      <c r="M4340" s="47">
        <f>K4340*12*I4312</f>
        <v>6777.1440000000002</v>
      </c>
    </row>
    <row r="4341" spans="1:13">
      <c r="A4341" s="13" t="s">
        <v>72</v>
      </c>
      <c r="H4341" s="14"/>
      <c r="J4341" s="14"/>
      <c r="L4341" s="14"/>
      <c r="M4341" s="20"/>
    </row>
    <row r="4342" spans="1:13">
      <c r="A4342" s="13" t="s">
        <v>73</v>
      </c>
      <c r="H4342" s="14"/>
      <c r="J4342" s="14"/>
      <c r="L4342" s="14"/>
      <c r="M4342" s="20"/>
    </row>
    <row r="4343" spans="1:13">
      <c r="A4343" s="15" t="s">
        <v>74</v>
      </c>
      <c r="B4343" s="9"/>
      <c r="C4343" s="9"/>
      <c r="D4343" s="9"/>
      <c r="E4343" s="9"/>
      <c r="F4343" s="9"/>
      <c r="G4343" s="9"/>
      <c r="H4343" s="16"/>
      <c r="I4343" s="9"/>
      <c r="J4343" s="16"/>
      <c r="K4343" s="9"/>
      <c r="L4343" s="16"/>
      <c r="M4343" s="22"/>
    </row>
    <row r="4344" spans="1:13">
      <c r="A4344" s="70" t="s">
        <v>66</v>
      </c>
      <c r="B4344" s="71"/>
      <c r="C4344" s="71"/>
      <c r="D4344" s="71"/>
      <c r="E4344" s="71"/>
      <c r="F4344" s="71"/>
      <c r="G4344" s="71"/>
      <c r="H4344" s="72"/>
      <c r="J4344" s="25"/>
      <c r="K4344" s="68">
        <f>K4318+K4325+K4331+K4334+K4340+K4328</f>
        <v>13.000000000000002</v>
      </c>
      <c r="L4344" s="69"/>
      <c r="M4344" s="22">
        <f>M4312+M4328+M4331+M4334+M4340</f>
        <v>44272.799999999996</v>
      </c>
    </row>
    <row r="4345" spans="1:13">
      <c r="A4345" s="70" t="s">
        <v>4</v>
      </c>
      <c r="B4345" s="71"/>
      <c r="C4345" s="71"/>
      <c r="D4345" s="71"/>
      <c r="E4345" s="71"/>
      <c r="F4345" s="71"/>
      <c r="G4345" s="71"/>
      <c r="H4345" s="72"/>
      <c r="I4345" s="11"/>
      <c r="J4345" s="24"/>
      <c r="K4345" s="90">
        <v>7.53</v>
      </c>
      <c r="L4345" s="91"/>
      <c r="M4345" s="22">
        <f>K4345*12*I4312</f>
        <v>25644.168000000001</v>
      </c>
    </row>
    <row r="4346" spans="1:13">
      <c r="A4346" s="70" t="s">
        <v>75</v>
      </c>
      <c r="B4346" s="71"/>
      <c r="C4346" s="71"/>
      <c r="D4346" s="71"/>
      <c r="E4346" s="71"/>
      <c r="F4346" s="71"/>
      <c r="G4346" s="71"/>
      <c r="H4346" s="72"/>
      <c r="I4346" s="11"/>
      <c r="J4346" s="24"/>
      <c r="K4346" s="68">
        <f>K4344+K4345</f>
        <v>20.53</v>
      </c>
      <c r="L4346" s="69"/>
      <c r="M4346" s="22">
        <f>M4344+M4345</f>
        <v>69916.967999999993</v>
      </c>
    </row>
    <row r="4348" spans="1:13">
      <c r="A4348" s="101" t="s">
        <v>7</v>
      </c>
      <c r="B4348" s="101"/>
      <c r="C4348" s="101"/>
      <c r="D4348" s="101"/>
      <c r="E4348" s="101"/>
      <c r="F4348" s="101"/>
      <c r="G4348" s="101"/>
      <c r="H4348" s="101"/>
      <c r="I4348" s="101"/>
      <c r="J4348" s="101"/>
      <c r="K4348" s="101"/>
      <c r="L4348" s="101"/>
    </row>
    <row r="4349" spans="1:13">
      <c r="A4349" s="102" t="s">
        <v>76</v>
      </c>
      <c r="B4349" s="102"/>
      <c r="C4349" s="102"/>
      <c r="D4349" s="102"/>
      <c r="E4349" s="102"/>
      <c r="F4349" s="102"/>
      <c r="G4349" s="102"/>
      <c r="H4349" s="102"/>
      <c r="I4349" s="102"/>
      <c r="J4349" s="102"/>
      <c r="K4349" s="102"/>
      <c r="L4349" s="102"/>
      <c r="M4349" s="102"/>
    </row>
    <row r="4350" spans="1:13">
      <c r="A4350" s="103" t="s">
        <v>157</v>
      </c>
      <c r="B4350" s="103"/>
      <c r="C4350" s="103"/>
      <c r="D4350" s="103"/>
      <c r="E4350" s="103"/>
      <c r="F4350" s="103"/>
      <c r="G4350" s="103"/>
      <c r="H4350" s="103"/>
      <c r="I4350" s="103"/>
      <c r="J4350" s="103"/>
      <c r="K4350" s="103"/>
      <c r="L4350" s="103"/>
      <c r="M4350" s="103"/>
    </row>
    <row r="4351" spans="1:13">
      <c r="A4351" s="17"/>
      <c r="B4351" s="19"/>
      <c r="C4351" s="19" t="s">
        <v>8</v>
      </c>
      <c r="D4351" s="19"/>
      <c r="E4351" s="19"/>
      <c r="F4351" s="19"/>
      <c r="G4351" s="19"/>
      <c r="H4351" s="18"/>
      <c r="I4351" s="19" t="s">
        <v>9</v>
      </c>
      <c r="J4351" s="18"/>
      <c r="K4351" s="39" t="s">
        <v>10</v>
      </c>
      <c r="L4351" s="40"/>
      <c r="M4351" s="21"/>
    </row>
    <row r="4352" spans="1:13">
      <c r="A4352" s="13"/>
      <c r="B4352" s="2"/>
      <c r="C4352" s="2"/>
      <c r="D4352" s="2"/>
      <c r="E4352" s="2"/>
      <c r="F4352" s="2"/>
      <c r="G4352" s="2"/>
      <c r="H4352" s="14"/>
      <c r="I4352" s="2"/>
      <c r="J4352" s="14"/>
      <c r="K4352" s="26" t="s">
        <v>11</v>
      </c>
      <c r="L4352" s="27"/>
      <c r="M4352" s="45" t="s">
        <v>1</v>
      </c>
    </row>
    <row r="4353" spans="1:13">
      <c r="A4353" s="15"/>
      <c r="B4353" s="9"/>
      <c r="C4353" s="9"/>
      <c r="D4353" s="9"/>
      <c r="E4353" s="9"/>
      <c r="F4353" s="9"/>
      <c r="G4353" s="9"/>
      <c r="H4353" s="16"/>
      <c r="I4353" s="104" t="s">
        <v>87</v>
      </c>
      <c r="J4353" s="105"/>
      <c r="K4353" s="9" t="s">
        <v>12</v>
      </c>
      <c r="L4353" s="16"/>
      <c r="M4353" s="46" t="s">
        <v>86</v>
      </c>
    </row>
    <row r="4354" spans="1:13">
      <c r="A4354" s="70" t="s">
        <v>80</v>
      </c>
      <c r="B4354" s="71"/>
      <c r="C4354" s="71"/>
      <c r="D4354" s="71"/>
      <c r="E4354" s="71"/>
      <c r="F4354" s="71"/>
      <c r="G4354" s="71"/>
      <c r="H4354" s="72"/>
      <c r="I4354" s="106">
        <v>702.86</v>
      </c>
      <c r="J4354" s="107"/>
      <c r="K4354" s="108">
        <f>K4360+K4367</f>
        <v>7.5</v>
      </c>
      <c r="L4354" s="109"/>
      <c r="M4354" s="22">
        <f>M4360+M4367</f>
        <v>63257.400000000009</v>
      </c>
    </row>
    <row r="4355" spans="1:13">
      <c r="A4355" s="28" t="s">
        <v>13</v>
      </c>
      <c r="F4355" s="2"/>
      <c r="H4355" s="14"/>
      <c r="J4355" s="14"/>
      <c r="L4355" s="14"/>
      <c r="M4355" s="20"/>
    </row>
    <row r="4356" spans="1:13">
      <c r="A4356" s="28" t="s">
        <v>14</v>
      </c>
      <c r="F4356" s="2"/>
      <c r="H4356" s="14"/>
      <c r="J4356" s="14"/>
      <c r="L4356" s="14"/>
      <c r="M4356" s="20"/>
    </row>
    <row r="4357" spans="1:13">
      <c r="A4357" s="29" t="s">
        <v>15</v>
      </c>
      <c r="B4357" s="4"/>
      <c r="C4357" s="4"/>
      <c r="D4357" s="4"/>
      <c r="E4357" s="4"/>
      <c r="F4357" s="6"/>
      <c r="G4357" s="4"/>
      <c r="H4357" s="30"/>
      <c r="J4357" s="14"/>
      <c r="L4357" s="14"/>
      <c r="M4357" s="20"/>
    </row>
    <row r="4358" spans="1:13">
      <c r="A4358" s="29" t="s">
        <v>16</v>
      </c>
      <c r="B4358" s="4"/>
      <c r="C4358" s="4"/>
      <c r="D4358" s="4"/>
      <c r="E4358" s="4"/>
      <c r="F4358" s="6"/>
      <c r="G4358" s="4"/>
      <c r="H4358" s="30"/>
      <c r="J4358" s="14"/>
      <c r="L4358" s="14"/>
      <c r="M4358" s="20"/>
    </row>
    <row r="4359" spans="1:13">
      <c r="A4359" s="29" t="s">
        <v>17</v>
      </c>
      <c r="B4359" s="4"/>
      <c r="C4359" s="4"/>
      <c r="D4359" s="4"/>
      <c r="E4359" s="4"/>
      <c r="F4359" s="6"/>
      <c r="G4359" s="4"/>
      <c r="H4359" s="30"/>
      <c r="J4359" s="14"/>
      <c r="L4359" s="14"/>
      <c r="M4359" s="20"/>
    </row>
    <row r="4360" spans="1:13">
      <c r="A4360" s="29" t="s">
        <v>18</v>
      </c>
      <c r="B4360" s="4"/>
      <c r="C4360" s="4"/>
      <c r="D4360" s="4"/>
      <c r="E4360" s="4"/>
      <c r="F4360" s="6"/>
      <c r="G4360" s="4"/>
      <c r="H4360" s="30"/>
      <c r="J4360" s="14"/>
      <c r="K4360" s="95">
        <v>4.12</v>
      </c>
      <c r="L4360" s="96"/>
      <c r="M4360" s="20">
        <f>K4360*I4354*12</f>
        <v>34749.398400000005</v>
      </c>
    </row>
    <row r="4361" spans="1:13">
      <c r="A4361" s="29" t="s">
        <v>19</v>
      </c>
      <c r="B4361" s="4"/>
      <c r="C4361" s="4"/>
      <c r="D4361" s="4"/>
      <c r="E4361" s="4"/>
      <c r="F4361" s="6"/>
      <c r="G4361" s="4"/>
      <c r="H4361" s="30"/>
      <c r="J4361" s="14"/>
      <c r="L4361" s="14"/>
      <c r="M4361" s="20"/>
    </row>
    <row r="4362" spans="1:13">
      <c r="A4362" s="29" t="s">
        <v>20</v>
      </c>
      <c r="B4362" s="4"/>
      <c r="C4362" s="4"/>
      <c r="D4362" s="4"/>
      <c r="E4362" s="4"/>
      <c r="F4362" s="6"/>
      <c r="G4362" s="4"/>
      <c r="H4362" s="30"/>
      <c r="J4362" s="14"/>
      <c r="L4362" s="14"/>
      <c r="M4362" s="20"/>
    </row>
    <row r="4363" spans="1:13">
      <c r="A4363" s="29" t="s">
        <v>21</v>
      </c>
      <c r="B4363" s="4"/>
      <c r="C4363" s="4"/>
      <c r="D4363" s="4"/>
      <c r="E4363" s="4"/>
      <c r="F4363" s="6"/>
      <c r="G4363" s="4"/>
      <c r="H4363" s="30"/>
      <c r="J4363" s="14"/>
      <c r="L4363" s="14"/>
      <c r="M4363" s="20"/>
    </row>
    <row r="4364" spans="1:13">
      <c r="A4364" s="28" t="s">
        <v>22</v>
      </c>
      <c r="B4364" s="4"/>
      <c r="C4364" s="4"/>
      <c r="D4364" s="4"/>
      <c r="E4364" s="4"/>
      <c r="F4364" s="6"/>
      <c r="G4364" s="4"/>
      <c r="H4364" s="30"/>
      <c r="J4364" s="14"/>
      <c r="L4364" s="14"/>
      <c r="M4364" s="20"/>
    </row>
    <row r="4365" spans="1:13">
      <c r="A4365" s="29" t="s">
        <v>23</v>
      </c>
      <c r="B4365" s="4"/>
      <c r="C4365" s="4"/>
      <c r="D4365" s="4"/>
      <c r="E4365" s="4"/>
      <c r="F4365" s="6"/>
      <c r="G4365" s="4"/>
      <c r="H4365" s="30"/>
      <c r="J4365" s="14"/>
      <c r="L4365" s="14"/>
      <c r="M4365" s="20"/>
    </row>
    <row r="4366" spans="1:13">
      <c r="A4366" s="29" t="s">
        <v>24</v>
      </c>
      <c r="B4366" s="4"/>
      <c r="C4366" s="4"/>
      <c r="D4366" s="4"/>
      <c r="E4366" s="4"/>
      <c r="F4366" s="6"/>
      <c r="G4366" s="4"/>
      <c r="H4366" s="30"/>
      <c r="J4366" s="14"/>
      <c r="L4366" s="14"/>
      <c r="M4366" s="20"/>
    </row>
    <row r="4367" spans="1:13">
      <c r="A4367" s="29" t="s">
        <v>25</v>
      </c>
      <c r="B4367" s="4"/>
      <c r="C4367" s="4"/>
      <c r="D4367" s="4"/>
      <c r="E4367" s="4"/>
      <c r="F4367" s="6"/>
      <c r="G4367" s="4"/>
      <c r="H4367" s="30"/>
      <c r="J4367" s="14"/>
      <c r="K4367" s="95">
        <v>3.38</v>
      </c>
      <c r="L4367" s="96"/>
      <c r="M4367" s="20">
        <f>K4367*I4354*12</f>
        <v>28508.0016</v>
      </c>
    </row>
    <row r="4368" spans="1:13">
      <c r="A4368" s="29" t="s">
        <v>26</v>
      </c>
      <c r="B4368" s="4"/>
      <c r="C4368" s="4"/>
      <c r="D4368" s="4"/>
      <c r="E4368" s="4"/>
      <c r="F4368" s="6"/>
      <c r="G4368" s="4"/>
      <c r="H4368" s="30"/>
      <c r="J4368" s="14"/>
      <c r="L4368" s="14"/>
      <c r="M4368" s="20"/>
    </row>
    <row r="4369" spans="1:13">
      <c r="A4369" s="31" t="s">
        <v>27</v>
      </c>
      <c r="B4369" s="10"/>
      <c r="C4369" s="10"/>
      <c r="D4369" s="10"/>
      <c r="E4369" s="10"/>
      <c r="F4369" s="10"/>
      <c r="G4369" s="10"/>
      <c r="H4369" s="32"/>
      <c r="I4369" s="9"/>
      <c r="J4369" s="16"/>
      <c r="K4369" s="9"/>
      <c r="L4369" s="16"/>
      <c r="M4369" s="22"/>
    </row>
    <row r="4370" spans="1:13" ht="15.75">
      <c r="A4370" s="65" t="s">
        <v>81</v>
      </c>
      <c r="B4370" s="66"/>
      <c r="C4370" s="66"/>
      <c r="D4370" s="66"/>
      <c r="E4370" s="66"/>
      <c r="F4370" s="66"/>
      <c r="G4370" s="66"/>
      <c r="H4370" s="67"/>
      <c r="I4370" s="11"/>
      <c r="J4370" s="23"/>
      <c r="K4370" s="63">
        <v>2.2400000000000002</v>
      </c>
      <c r="L4370" s="64"/>
      <c r="M4370" s="12">
        <f>K4370*12*I4354</f>
        <v>18892.876800000002</v>
      </c>
    </row>
    <row r="4371" spans="1:13">
      <c r="A4371" s="110" t="s">
        <v>82</v>
      </c>
      <c r="B4371" s="111"/>
      <c r="C4371" s="111"/>
      <c r="D4371" s="111"/>
      <c r="E4371" s="111"/>
      <c r="F4371" s="111"/>
      <c r="G4371" s="111"/>
      <c r="H4371" s="112"/>
      <c r="I4371" s="2" t="s">
        <v>28</v>
      </c>
      <c r="J4371" s="14"/>
      <c r="K4371" s="2"/>
      <c r="L4371" s="14"/>
      <c r="M4371" s="20"/>
    </row>
    <row r="4372" spans="1:13">
      <c r="A4372" s="13"/>
      <c r="B4372" s="2"/>
      <c r="C4372" s="2"/>
      <c r="D4372" s="2"/>
      <c r="E4372" s="2"/>
      <c r="F4372" s="2"/>
      <c r="G4372" s="2"/>
      <c r="H4372" s="14"/>
      <c r="I4372" s="2" t="s">
        <v>29</v>
      </c>
      <c r="J4372" s="14"/>
      <c r="K4372" s="2"/>
      <c r="L4372" s="14"/>
      <c r="M4372" s="20"/>
    </row>
    <row r="4373" spans="1:13">
      <c r="A4373" s="13"/>
      <c r="B4373" s="2"/>
      <c r="C4373" s="2"/>
      <c r="D4373" s="2"/>
      <c r="E4373" s="2"/>
      <c r="F4373" s="2"/>
      <c r="G4373" s="2"/>
      <c r="H4373" s="14"/>
      <c r="I4373" s="2" t="s">
        <v>30</v>
      </c>
      <c r="J4373" s="14"/>
      <c r="K4373" s="88">
        <v>1.1200000000000001</v>
      </c>
      <c r="L4373" s="89"/>
      <c r="M4373" s="20">
        <f>K4373*12*I4354</f>
        <v>9446.4384000000009</v>
      </c>
    </row>
    <row r="4374" spans="1:13">
      <c r="A4374" s="13"/>
      <c r="B4374" s="2"/>
      <c r="C4374" s="2"/>
      <c r="D4374" s="2"/>
      <c r="E4374" s="2"/>
      <c r="F4374" s="2"/>
      <c r="G4374" s="2"/>
      <c r="H4374" s="14"/>
      <c r="I4374" s="2" t="s">
        <v>31</v>
      </c>
      <c r="J4374" s="14"/>
      <c r="K4374" s="2"/>
      <c r="L4374" s="14"/>
      <c r="M4374" s="20"/>
    </row>
    <row r="4375" spans="1:13">
      <c r="A4375" s="15"/>
      <c r="B4375" s="9"/>
      <c r="C4375" s="9"/>
      <c r="D4375" s="9"/>
      <c r="E4375" s="9"/>
      <c r="F4375" s="9"/>
      <c r="G4375" s="9"/>
      <c r="H4375" s="16"/>
      <c r="I4375" s="9" t="s">
        <v>32</v>
      </c>
      <c r="J4375" s="16"/>
      <c r="K4375" s="9"/>
      <c r="L4375" s="16"/>
      <c r="M4375" s="22"/>
    </row>
    <row r="4376" spans="1:13" ht="15.75">
      <c r="A4376" s="65" t="s">
        <v>84</v>
      </c>
      <c r="B4376" s="66"/>
      <c r="C4376" s="66"/>
      <c r="D4376" s="66"/>
      <c r="E4376" s="66"/>
      <c r="F4376" s="66"/>
      <c r="G4376" s="66"/>
      <c r="H4376" s="67"/>
      <c r="I4376" s="11"/>
      <c r="J4376" s="23"/>
      <c r="K4376" s="68">
        <f>K4377+K4378+K4380+K4382+K4383</f>
        <v>0.53</v>
      </c>
      <c r="L4376" s="69"/>
      <c r="M4376" s="49">
        <f>M4377+M4378+M4380+M4382+M4383</f>
        <v>4470.1895999999997</v>
      </c>
    </row>
    <row r="4377" spans="1:13">
      <c r="A4377" s="33" t="s">
        <v>54</v>
      </c>
      <c r="B4377" s="7"/>
      <c r="C4377" s="1"/>
      <c r="D4377" s="1"/>
      <c r="E4377" s="1"/>
      <c r="F4377" s="1"/>
      <c r="G4377" s="1"/>
      <c r="H4377" s="14"/>
      <c r="I4377" s="75" t="s">
        <v>55</v>
      </c>
      <c r="J4377" s="76"/>
      <c r="K4377" s="99">
        <v>0.37</v>
      </c>
      <c r="L4377" s="100"/>
      <c r="M4377" s="20">
        <f>K4377*12*I4354</f>
        <v>3120.6983999999998</v>
      </c>
    </row>
    <row r="4378" spans="1:13">
      <c r="A4378" s="33" t="s">
        <v>56</v>
      </c>
      <c r="B4378" s="7"/>
      <c r="C4378" s="1"/>
      <c r="D4378" s="1"/>
      <c r="E4378" s="1"/>
      <c r="F4378" s="1"/>
      <c r="G4378" s="1"/>
      <c r="H4378" s="14"/>
      <c r="I4378" s="75" t="s">
        <v>57</v>
      </c>
      <c r="J4378" s="76"/>
      <c r="K4378" s="77">
        <v>0.06</v>
      </c>
      <c r="L4378" s="78"/>
      <c r="M4378" s="20">
        <f>K4378*12*I4354</f>
        <v>506.05919999999998</v>
      </c>
    </row>
    <row r="4379" spans="1:13">
      <c r="A4379" s="33" t="s">
        <v>58</v>
      </c>
      <c r="B4379" s="7"/>
      <c r="C4379" s="1"/>
      <c r="D4379" s="1"/>
      <c r="E4379" s="1"/>
      <c r="F4379" s="1"/>
      <c r="G4379" s="1"/>
      <c r="H4379" s="14"/>
      <c r="I4379" s="36"/>
      <c r="J4379" s="27"/>
      <c r="K4379" s="34"/>
      <c r="L4379" s="55"/>
      <c r="M4379" s="20"/>
    </row>
    <row r="4380" spans="1:13">
      <c r="A4380" s="33" t="s">
        <v>59</v>
      </c>
      <c r="B4380" s="7"/>
      <c r="C4380" s="1"/>
      <c r="D4380" s="1"/>
      <c r="E4380" s="1"/>
      <c r="F4380" s="1"/>
      <c r="G4380" s="1"/>
      <c r="H4380" s="14"/>
      <c r="I4380" s="75" t="s">
        <v>60</v>
      </c>
      <c r="J4380" s="76"/>
      <c r="K4380" s="77">
        <v>0.04</v>
      </c>
      <c r="L4380" s="78"/>
      <c r="M4380" s="20">
        <f>K4380*12*I4354</f>
        <v>337.37279999999998</v>
      </c>
    </row>
    <row r="4381" spans="1:13">
      <c r="A4381" s="33" t="s">
        <v>61</v>
      </c>
      <c r="B4381" s="7"/>
      <c r="C4381" s="1"/>
      <c r="D4381" s="1"/>
      <c r="E4381" s="1"/>
      <c r="F4381" s="1"/>
      <c r="G4381" s="1"/>
      <c r="H4381" s="14"/>
      <c r="I4381" s="36"/>
      <c r="J4381" s="27"/>
      <c r="K4381" s="34"/>
      <c r="L4381" s="55"/>
      <c r="M4381" s="20"/>
    </row>
    <row r="4382" spans="1:13">
      <c r="A4382" s="33" t="s">
        <v>62</v>
      </c>
      <c r="B4382" s="7"/>
      <c r="C4382" s="1"/>
      <c r="D4382" s="1"/>
      <c r="E4382" s="1"/>
      <c r="F4382" s="1"/>
      <c r="G4382" s="1"/>
      <c r="H4382" s="14"/>
      <c r="I4382" s="75" t="s">
        <v>63</v>
      </c>
      <c r="J4382" s="76"/>
      <c r="K4382" s="77">
        <v>0.03</v>
      </c>
      <c r="L4382" s="78"/>
      <c r="M4382" s="20">
        <f>K4382*12*I4354</f>
        <v>253.02959999999999</v>
      </c>
    </row>
    <row r="4383" spans="1:13">
      <c r="A4383" s="42" t="s">
        <v>64</v>
      </c>
      <c r="B4383" s="7"/>
      <c r="C4383" s="1"/>
      <c r="D4383" s="1"/>
      <c r="E4383" s="1"/>
      <c r="F4383" s="1"/>
      <c r="G4383" s="1"/>
      <c r="H4383" s="14"/>
      <c r="I4383" s="75" t="s">
        <v>63</v>
      </c>
      <c r="J4383" s="76"/>
      <c r="K4383" s="79">
        <v>0.03</v>
      </c>
      <c r="L4383" s="80"/>
      <c r="M4383" s="22">
        <f>K4383*12*I4354</f>
        <v>253.02959999999999</v>
      </c>
    </row>
    <row r="4384" spans="1:13" ht="15.75">
      <c r="A4384" s="65" t="s">
        <v>0</v>
      </c>
      <c r="B4384" s="66"/>
      <c r="C4384" s="66"/>
      <c r="D4384" s="66"/>
      <c r="E4384" s="66"/>
      <c r="F4384" s="66"/>
      <c r="G4384" s="66"/>
      <c r="H4384" s="67"/>
      <c r="I4384" s="11" t="s">
        <v>65</v>
      </c>
      <c r="J4384" s="23"/>
      <c r="K4384" s="81">
        <v>0.15</v>
      </c>
      <c r="L4384" s="82"/>
      <c r="M4384" s="49">
        <f>K4384*12*I4354</f>
        <v>1265.1479999999999</v>
      </c>
    </row>
    <row r="4385" spans="1:13" ht="15.75">
      <c r="A4385" s="83" t="s">
        <v>85</v>
      </c>
      <c r="B4385" s="84"/>
      <c r="C4385" s="84"/>
      <c r="D4385" s="84"/>
      <c r="E4385" s="84"/>
      <c r="F4385" s="84"/>
      <c r="G4385" s="84"/>
      <c r="H4385" s="85"/>
      <c r="J4385" s="14"/>
      <c r="K4385" s="86"/>
      <c r="L4385" s="87"/>
      <c r="M4385" s="20"/>
    </row>
    <row r="4386" spans="1:13">
      <c r="A4386" s="13" t="s">
        <v>67</v>
      </c>
      <c r="D4386" s="5"/>
      <c r="H4386" s="14"/>
      <c r="J4386" s="14"/>
      <c r="K4386" s="37"/>
      <c r="L4386" s="38"/>
      <c r="M4386" s="20"/>
    </row>
    <row r="4387" spans="1:13">
      <c r="A4387" s="13" t="s">
        <v>68</v>
      </c>
      <c r="D4387" s="5"/>
      <c r="H4387" s="14"/>
      <c r="J4387" s="14"/>
      <c r="K4387" s="37"/>
      <c r="L4387" s="38"/>
      <c r="M4387" s="20"/>
    </row>
    <row r="4388" spans="1:13">
      <c r="A4388" s="13" t="s">
        <v>69</v>
      </c>
      <c r="D4388" s="5"/>
      <c r="H4388" s="14"/>
      <c r="J4388" s="14"/>
      <c r="K4388" s="37"/>
      <c r="L4388" s="38"/>
      <c r="M4388" s="20"/>
    </row>
    <row r="4389" spans="1:13">
      <c r="A4389" s="13" t="s">
        <v>70</v>
      </c>
      <c r="D4389" s="5"/>
      <c r="F4389" s="3"/>
      <c r="H4389" s="14"/>
      <c r="J4389" s="14"/>
      <c r="K4389" s="37"/>
      <c r="L4389" s="38"/>
      <c r="M4389" s="20"/>
    </row>
    <row r="4390" spans="1:13">
      <c r="A4390" s="13" t="s">
        <v>71</v>
      </c>
      <c r="H4390" s="14"/>
      <c r="J4390" s="14"/>
      <c r="K4390" s="88">
        <v>2.5099999999999998</v>
      </c>
      <c r="L4390" s="89"/>
      <c r="M4390" s="47">
        <f>K4390*12*I4354</f>
        <v>21170.143199999999</v>
      </c>
    </row>
    <row r="4391" spans="1:13">
      <c r="A4391" s="13" t="s">
        <v>72</v>
      </c>
      <c r="H4391" s="14"/>
      <c r="J4391" s="14"/>
      <c r="L4391" s="14"/>
      <c r="M4391" s="20"/>
    </row>
    <row r="4392" spans="1:13">
      <c r="A4392" s="13" t="s">
        <v>73</v>
      </c>
      <c r="H4392" s="14"/>
      <c r="J4392" s="14"/>
      <c r="L4392" s="14"/>
      <c r="M4392" s="20"/>
    </row>
    <row r="4393" spans="1:13">
      <c r="A4393" s="15" t="s">
        <v>74</v>
      </c>
      <c r="B4393" s="9"/>
      <c r="C4393" s="9"/>
      <c r="D4393" s="9"/>
      <c r="E4393" s="9"/>
      <c r="F4393" s="9"/>
      <c r="G4393" s="9"/>
      <c r="H4393" s="16"/>
      <c r="I4393" s="9"/>
      <c r="J4393" s="16"/>
      <c r="K4393" s="9"/>
      <c r="L4393" s="16"/>
      <c r="M4393" s="22"/>
    </row>
    <row r="4394" spans="1:13">
      <c r="A4394" s="70" t="s">
        <v>66</v>
      </c>
      <c r="B4394" s="71"/>
      <c r="C4394" s="71"/>
      <c r="D4394" s="71"/>
      <c r="E4394" s="71"/>
      <c r="F4394" s="71"/>
      <c r="G4394" s="71"/>
      <c r="H4394" s="72"/>
      <c r="J4394" s="25"/>
      <c r="K4394" s="68">
        <f>K4360+K4367+K4373+K4384+K4376+K4390+K4370</f>
        <v>14.05</v>
      </c>
      <c r="L4394" s="69"/>
      <c r="M4394" s="22">
        <f>M4354+M4370+M4373+M4376+M4384+M4390</f>
        <v>118502.196</v>
      </c>
    </row>
    <row r="4395" spans="1:13">
      <c r="A4395" s="70" t="s">
        <v>4</v>
      </c>
      <c r="B4395" s="71"/>
      <c r="C4395" s="71"/>
      <c r="D4395" s="71"/>
      <c r="E4395" s="71"/>
      <c r="F4395" s="71"/>
      <c r="G4395" s="71"/>
      <c r="H4395" s="72"/>
      <c r="I4395" s="11"/>
      <c r="J4395" s="24"/>
      <c r="K4395" s="90">
        <v>17.32</v>
      </c>
      <c r="L4395" s="91"/>
      <c r="M4395" s="22">
        <f>K4395*12*I4354</f>
        <v>146082.42240000001</v>
      </c>
    </row>
    <row r="4396" spans="1:13" ht="15.75">
      <c r="A4396" s="65" t="s">
        <v>77</v>
      </c>
      <c r="B4396" s="66"/>
      <c r="C4396" s="66"/>
      <c r="D4396" s="66"/>
      <c r="E4396" s="66"/>
      <c r="F4396" s="66"/>
      <c r="G4396" s="66"/>
      <c r="H4396" s="67"/>
      <c r="I4396" s="11"/>
      <c r="J4396" s="23"/>
      <c r="K4396" s="68">
        <v>3.15</v>
      </c>
      <c r="L4396" s="69"/>
      <c r="M4396" s="22">
        <f>K4396*12*I4354</f>
        <v>26568.108</v>
      </c>
    </row>
    <row r="4397" spans="1:13" ht="15.75">
      <c r="A4397" s="65" t="s">
        <v>78</v>
      </c>
      <c r="B4397" s="66"/>
      <c r="C4397" s="66"/>
      <c r="D4397" s="66"/>
      <c r="E4397" s="66"/>
      <c r="F4397" s="66"/>
      <c r="G4397" s="66"/>
      <c r="H4397" s="67"/>
      <c r="I4397" s="11"/>
      <c r="J4397" s="23"/>
      <c r="K4397" s="68">
        <v>0.99</v>
      </c>
      <c r="L4397" s="69"/>
      <c r="M4397" s="22">
        <f>K4397*12*I4354</f>
        <v>8349.9768000000004</v>
      </c>
    </row>
    <row r="4398" spans="1:13">
      <c r="A4398" s="70" t="s">
        <v>75</v>
      </c>
      <c r="B4398" s="71"/>
      <c r="C4398" s="71"/>
      <c r="D4398" s="71"/>
      <c r="E4398" s="71"/>
      <c r="F4398" s="71"/>
      <c r="G4398" s="71"/>
      <c r="H4398" s="72"/>
      <c r="I4398" s="11"/>
      <c r="J4398" s="24"/>
      <c r="K4398" s="68">
        <f>K4394+K4396+K4397+K4395</f>
        <v>35.51</v>
      </c>
      <c r="L4398" s="69"/>
      <c r="M4398" s="22">
        <f>M4394+M4395+M4396+M4397</f>
        <v>299502.70320000005</v>
      </c>
    </row>
    <row r="4400" spans="1:13">
      <c r="A4400" s="101" t="s">
        <v>7</v>
      </c>
      <c r="B4400" s="101"/>
      <c r="C4400" s="101"/>
      <c r="D4400" s="101"/>
      <c r="E4400" s="101"/>
      <c r="F4400" s="101"/>
      <c r="G4400" s="101"/>
      <c r="H4400" s="101"/>
      <c r="I4400" s="101"/>
      <c r="J4400" s="101"/>
      <c r="K4400" s="101"/>
      <c r="L4400" s="101"/>
    </row>
    <row r="4401" spans="1:13">
      <c r="A4401" s="102" t="s">
        <v>76</v>
      </c>
      <c r="B4401" s="102"/>
      <c r="C4401" s="102"/>
      <c r="D4401" s="102"/>
      <c r="E4401" s="102"/>
      <c r="F4401" s="102"/>
      <c r="G4401" s="102"/>
      <c r="H4401" s="102"/>
      <c r="I4401" s="102"/>
      <c r="J4401" s="102"/>
      <c r="K4401" s="102"/>
      <c r="L4401" s="102"/>
      <c r="M4401" s="102"/>
    </row>
    <row r="4402" spans="1:13">
      <c r="A4402" s="103" t="s">
        <v>158</v>
      </c>
      <c r="B4402" s="103"/>
      <c r="C4402" s="103"/>
      <c r="D4402" s="103"/>
      <c r="E4402" s="103"/>
      <c r="F4402" s="103"/>
      <c r="G4402" s="103"/>
      <c r="H4402" s="103"/>
      <c r="I4402" s="103"/>
      <c r="J4402" s="103"/>
      <c r="K4402" s="103"/>
      <c r="L4402" s="103"/>
      <c r="M4402" s="103"/>
    </row>
    <row r="4403" spans="1:13">
      <c r="A4403" s="17"/>
      <c r="B4403" s="19"/>
      <c r="C4403" s="19" t="s">
        <v>8</v>
      </c>
      <c r="D4403" s="19"/>
      <c r="E4403" s="19"/>
      <c r="F4403" s="19"/>
      <c r="G4403" s="19"/>
      <c r="H4403" s="18"/>
      <c r="I4403" s="19" t="s">
        <v>9</v>
      </c>
      <c r="J4403" s="18"/>
      <c r="K4403" s="39" t="s">
        <v>10</v>
      </c>
      <c r="L4403" s="40"/>
      <c r="M4403" s="21"/>
    </row>
    <row r="4404" spans="1:13">
      <c r="A4404" s="13"/>
      <c r="B4404" s="2"/>
      <c r="C4404" s="2"/>
      <c r="D4404" s="2"/>
      <c r="E4404" s="2"/>
      <c r="F4404" s="2"/>
      <c r="G4404" s="2"/>
      <c r="H4404" s="14"/>
      <c r="I4404" s="2"/>
      <c r="J4404" s="14"/>
      <c r="K4404" s="26" t="s">
        <v>11</v>
      </c>
      <c r="L4404" s="27"/>
      <c r="M4404" s="45" t="s">
        <v>1</v>
      </c>
    </row>
    <row r="4405" spans="1:13">
      <c r="A4405" s="15"/>
      <c r="B4405" s="9"/>
      <c r="C4405" s="9"/>
      <c r="D4405" s="9"/>
      <c r="E4405" s="9"/>
      <c r="F4405" s="9"/>
      <c r="G4405" s="9"/>
      <c r="H4405" s="16"/>
      <c r="I4405" s="104" t="s">
        <v>87</v>
      </c>
      <c r="J4405" s="105"/>
      <c r="K4405" s="9" t="s">
        <v>12</v>
      </c>
      <c r="L4405" s="16"/>
      <c r="M4405" s="46" t="s">
        <v>86</v>
      </c>
    </row>
    <row r="4406" spans="1:13">
      <c r="A4406" s="70" t="s">
        <v>80</v>
      </c>
      <c r="B4406" s="71"/>
      <c r="C4406" s="71"/>
      <c r="D4406" s="71"/>
      <c r="E4406" s="71"/>
      <c r="F4406" s="71"/>
      <c r="G4406" s="71"/>
      <c r="H4406" s="72"/>
      <c r="I4406" s="106">
        <v>1230.5999999999999</v>
      </c>
      <c r="J4406" s="107"/>
      <c r="K4406" s="108">
        <f>K4412+K4419</f>
        <v>7.5</v>
      </c>
      <c r="L4406" s="109"/>
      <c r="M4406" s="22">
        <f>M4412+M4419</f>
        <v>110754</v>
      </c>
    </row>
    <row r="4407" spans="1:13">
      <c r="A4407" s="28" t="s">
        <v>13</v>
      </c>
      <c r="F4407" s="2"/>
      <c r="H4407" s="14"/>
      <c r="J4407" s="14"/>
      <c r="L4407" s="14"/>
      <c r="M4407" s="20"/>
    </row>
    <row r="4408" spans="1:13">
      <c r="A4408" s="28" t="s">
        <v>14</v>
      </c>
      <c r="F4408" s="2"/>
      <c r="H4408" s="14"/>
      <c r="J4408" s="14"/>
      <c r="L4408" s="14"/>
      <c r="M4408" s="20"/>
    </row>
    <row r="4409" spans="1:13">
      <c r="A4409" s="29" t="s">
        <v>15</v>
      </c>
      <c r="B4409" s="4"/>
      <c r="C4409" s="4"/>
      <c r="D4409" s="4"/>
      <c r="E4409" s="4"/>
      <c r="F4409" s="6"/>
      <c r="G4409" s="4"/>
      <c r="H4409" s="30"/>
      <c r="J4409" s="14"/>
      <c r="L4409" s="14"/>
      <c r="M4409" s="20"/>
    </row>
    <row r="4410" spans="1:13">
      <c r="A4410" s="29" t="s">
        <v>16</v>
      </c>
      <c r="B4410" s="4"/>
      <c r="C4410" s="4"/>
      <c r="D4410" s="4"/>
      <c r="E4410" s="4"/>
      <c r="F4410" s="6"/>
      <c r="G4410" s="4"/>
      <c r="H4410" s="30"/>
      <c r="J4410" s="14"/>
      <c r="L4410" s="14"/>
      <c r="M4410" s="20"/>
    </row>
    <row r="4411" spans="1:13">
      <c r="A4411" s="29" t="s">
        <v>17</v>
      </c>
      <c r="B4411" s="4"/>
      <c r="C4411" s="4"/>
      <c r="D4411" s="4"/>
      <c r="E4411" s="4"/>
      <c r="F4411" s="6"/>
      <c r="G4411" s="4"/>
      <c r="H4411" s="30"/>
      <c r="J4411" s="14"/>
      <c r="L4411" s="14"/>
      <c r="M4411" s="20"/>
    </row>
    <row r="4412" spans="1:13">
      <c r="A4412" s="29" t="s">
        <v>18</v>
      </c>
      <c r="B4412" s="4"/>
      <c r="C4412" s="4"/>
      <c r="D4412" s="4"/>
      <c r="E4412" s="4"/>
      <c r="F4412" s="6"/>
      <c r="G4412" s="4"/>
      <c r="H4412" s="30"/>
      <c r="J4412" s="14"/>
      <c r="K4412" s="95">
        <v>4.12</v>
      </c>
      <c r="L4412" s="96"/>
      <c r="M4412" s="20">
        <f>K4412*I4406*12</f>
        <v>60840.864000000001</v>
      </c>
    </row>
    <row r="4413" spans="1:13">
      <c r="A4413" s="29" t="s">
        <v>19</v>
      </c>
      <c r="B4413" s="4"/>
      <c r="C4413" s="4"/>
      <c r="D4413" s="4"/>
      <c r="E4413" s="4"/>
      <c r="F4413" s="6"/>
      <c r="G4413" s="4"/>
      <c r="H4413" s="30"/>
      <c r="J4413" s="14"/>
      <c r="L4413" s="14"/>
      <c r="M4413" s="20"/>
    </row>
    <row r="4414" spans="1:13">
      <c r="A4414" s="29" t="s">
        <v>20</v>
      </c>
      <c r="B4414" s="4"/>
      <c r="C4414" s="4"/>
      <c r="D4414" s="4"/>
      <c r="E4414" s="4"/>
      <c r="F4414" s="6"/>
      <c r="G4414" s="4"/>
      <c r="H4414" s="30"/>
      <c r="J4414" s="14"/>
      <c r="L4414" s="14"/>
      <c r="M4414" s="20"/>
    </row>
    <row r="4415" spans="1:13">
      <c r="A4415" s="29" t="s">
        <v>21</v>
      </c>
      <c r="B4415" s="4"/>
      <c r="C4415" s="4"/>
      <c r="D4415" s="4"/>
      <c r="E4415" s="4"/>
      <c r="F4415" s="6"/>
      <c r="G4415" s="4"/>
      <c r="H4415" s="30"/>
      <c r="J4415" s="14"/>
      <c r="L4415" s="14"/>
      <c r="M4415" s="20"/>
    </row>
    <row r="4416" spans="1:13">
      <c r="A4416" s="28" t="s">
        <v>22</v>
      </c>
      <c r="B4416" s="4"/>
      <c r="C4416" s="4"/>
      <c r="D4416" s="4"/>
      <c r="E4416" s="4"/>
      <c r="F4416" s="6"/>
      <c r="G4416" s="4"/>
      <c r="H4416" s="30"/>
      <c r="J4416" s="14"/>
      <c r="L4416" s="14"/>
      <c r="M4416" s="20"/>
    </row>
    <row r="4417" spans="1:13">
      <c r="A4417" s="29" t="s">
        <v>23</v>
      </c>
      <c r="B4417" s="4"/>
      <c r="C4417" s="4"/>
      <c r="D4417" s="4"/>
      <c r="E4417" s="4"/>
      <c r="F4417" s="6"/>
      <c r="G4417" s="4"/>
      <c r="H4417" s="30"/>
      <c r="J4417" s="14"/>
      <c r="L4417" s="14"/>
      <c r="M4417" s="20"/>
    </row>
    <row r="4418" spans="1:13">
      <c r="A4418" s="29" t="s">
        <v>24</v>
      </c>
      <c r="B4418" s="4"/>
      <c r="C4418" s="4"/>
      <c r="D4418" s="4"/>
      <c r="E4418" s="4"/>
      <c r="F4418" s="6"/>
      <c r="G4418" s="4"/>
      <c r="H4418" s="30"/>
      <c r="J4418" s="14"/>
      <c r="L4418" s="14"/>
      <c r="M4418" s="20"/>
    </row>
    <row r="4419" spans="1:13">
      <c r="A4419" s="29" t="s">
        <v>25</v>
      </c>
      <c r="B4419" s="4"/>
      <c r="C4419" s="4"/>
      <c r="D4419" s="4"/>
      <c r="E4419" s="4"/>
      <c r="F4419" s="6"/>
      <c r="G4419" s="4"/>
      <c r="H4419" s="30"/>
      <c r="J4419" s="14"/>
      <c r="K4419" s="95">
        <v>3.38</v>
      </c>
      <c r="L4419" s="96"/>
      <c r="M4419" s="20">
        <f>K4419*I4406*12</f>
        <v>49913.135999999999</v>
      </c>
    </row>
    <row r="4420" spans="1:13">
      <c r="A4420" s="29" t="s">
        <v>26</v>
      </c>
      <c r="B4420" s="4"/>
      <c r="C4420" s="4"/>
      <c r="D4420" s="4"/>
      <c r="E4420" s="4"/>
      <c r="F4420" s="6"/>
      <c r="G4420" s="4"/>
      <c r="H4420" s="30"/>
      <c r="J4420" s="14"/>
      <c r="L4420" s="14"/>
      <c r="M4420" s="20"/>
    </row>
    <row r="4421" spans="1:13">
      <c r="A4421" s="31" t="s">
        <v>27</v>
      </c>
      <c r="B4421" s="10"/>
      <c r="C4421" s="10"/>
      <c r="D4421" s="10"/>
      <c r="E4421" s="10"/>
      <c r="F4421" s="10"/>
      <c r="G4421" s="10"/>
      <c r="H4421" s="32"/>
      <c r="I4421" s="9"/>
      <c r="J4421" s="16"/>
      <c r="K4421" s="9"/>
      <c r="L4421" s="16"/>
      <c r="M4421" s="22"/>
    </row>
    <row r="4422" spans="1:13" ht="15.75">
      <c r="A4422" s="65" t="s">
        <v>81</v>
      </c>
      <c r="B4422" s="66"/>
      <c r="C4422" s="66"/>
      <c r="D4422" s="66"/>
      <c r="E4422" s="66"/>
      <c r="F4422" s="66"/>
      <c r="G4422" s="66"/>
      <c r="H4422" s="67"/>
      <c r="I4422" s="11"/>
      <c r="J4422" s="23"/>
      <c r="K4422" s="63">
        <v>2.2400000000000002</v>
      </c>
      <c r="L4422" s="64"/>
      <c r="M4422" s="12">
        <f>K4422*12*I4406</f>
        <v>33078.527999999998</v>
      </c>
    </row>
    <row r="4423" spans="1:13">
      <c r="A4423" s="110" t="s">
        <v>82</v>
      </c>
      <c r="B4423" s="111"/>
      <c r="C4423" s="111"/>
      <c r="D4423" s="111"/>
      <c r="E4423" s="111"/>
      <c r="F4423" s="111"/>
      <c r="G4423" s="111"/>
      <c r="H4423" s="112"/>
      <c r="I4423" s="2" t="s">
        <v>28</v>
      </c>
      <c r="J4423" s="14"/>
      <c r="K4423" s="2"/>
      <c r="L4423" s="14"/>
      <c r="M4423" s="20"/>
    </row>
    <row r="4424" spans="1:13">
      <c r="A4424" s="13"/>
      <c r="B4424" s="2"/>
      <c r="C4424" s="2"/>
      <c r="D4424" s="2"/>
      <c r="E4424" s="2"/>
      <c r="F4424" s="2"/>
      <c r="G4424" s="2"/>
      <c r="H4424" s="14"/>
      <c r="I4424" s="2" t="s">
        <v>29</v>
      </c>
      <c r="J4424" s="14"/>
      <c r="K4424" s="2"/>
      <c r="L4424" s="14"/>
      <c r="M4424" s="20"/>
    </row>
    <row r="4425" spans="1:13">
      <c r="A4425" s="13"/>
      <c r="B4425" s="2"/>
      <c r="C4425" s="2"/>
      <c r="D4425" s="2"/>
      <c r="E4425" s="2"/>
      <c r="F4425" s="2"/>
      <c r="G4425" s="2"/>
      <c r="H4425" s="14"/>
      <c r="I4425" s="2" t="s">
        <v>30</v>
      </c>
      <c r="J4425" s="14"/>
      <c r="K4425" s="88">
        <v>1.1200000000000001</v>
      </c>
      <c r="L4425" s="89"/>
      <c r="M4425" s="20">
        <f>K4425*12*I4406</f>
        <v>16539.263999999999</v>
      </c>
    </row>
    <row r="4426" spans="1:13">
      <c r="A4426" s="13"/>
      <c r="B4426" s="2"/>
      <c r="C4426" s="2"/>
      <c r="D4426" s="2"/>
      <c r="E4426" s="2"/>
      <c r="F4426" s="2"/>
      <c r="G4426" s="2"/>
      <c r="H4426" s="14"/>
      <c r="I4426" s="2" t="s">
        <v>31</v>
      </c>
      <c r="J4426" s="14"/>
      <c r="K4426" s="2"/>
      <c r="L4426" s="14"/>
      <c r="M4426" s="20"/>
    </row>
    <row r="4427" spans="1:13">
      <c r="A4427" s="15"/>
      <c r="B4427" s="9"/>
      <c r="C4427" s="9"/>
      <c r="D4427" s="9"/>
      <c r="E4427" s="9"/>
      <c r="F4427" s="9"/>
      <c r="G4427" s="9"/>
      <c r="H4427" s="16"/>
      <c r="I4427" s="9" t="s">
        <v>32</v>
      </c>
      <c r="J4427" s="16"/>
      <c r="K4427" s="9"/>
      <c r="L4427" s="16"/>
      <c r="M4427" s="22"/>
    </row>
    <row r="4428" spans="1:13">
      <c r="A4428" s="70" t="s">
        <v>5</v>
      </c>
      <c r="B4428" s="71"/>
      <c r="C4428" s="71"/>
      <c r="D4428" s="71"/>
      <c r="E4428" s="71"/>
      <c r="F4428" s="71"/>
      <c r="G4428" s="71"/>
      <c r="H4428" s="72"/>
      <c r="I4428" s="41" t="s">
        <v>33</v>
      </c>
      <c r="J4428" s="23"/>
      <c r="K4428" s="68">
        <v>0.35</v>
      </c>
      <c r="L4428" s="69"/>
      <c r="M4428" s="12">
        <f>K4428*12*I4406</f>
        <v>5168.5199999999986</v>
      </c>
    </row>
    <row r="4429" spans="1:13">
      <c r="A4429" s="113" t="s">
        <v>83</v>
      </c>
      <c r="B4429" s="114"/>
      <c r="C4429" s="114"/>
      <c r="D4429" s="114"/>
      <c r="E4429" s="114"/>
      <c r="F4429" s="114"/>
      <c r="G4429" s="114"/>
      <c r="H4429" s="115"/>
      <c r="I4429" s="43"/>
      <c r="J4429" s="14"/>
      <c r="K4429" s="116">
        <f>K4430+K4438</f>
        <v>1.59</v>
      </c>
      <c r="L4429" s="117"/>
      <c r="M4429" s="48">
        <f>M4430+M4438</f>
        <v>23479.847999999998</v>
      </c>
    </row>
    <row r="4430" spans="1:13">
      <c r="A4430" s="92" t="s">
        <v>34</v>
      </c>
      <c r="B4430" s="93"/>
      <c r="C4430" s="93"/>
      <c r="D4430" s="93"/>
      <c r="E4430" s="93"/>
      <c r="F4430" s="93"/>
      <c r="G4430" s="93"/>
      <c r="H4430" s="94"/>
      <c r="J4430" s="14"/>
      <c r="K4430" s="88">
        <f>K4431+K4432+K4433+K4435+K4437</f>
        <v>0.93</v>
      </c>
      <c r="L4430" s="89"/>
      <c r="M4430" s="47">
        <f>M4431+M4432+M4433+M4435+M4437</f>
        <v>13733.495999999997</v>
      </c>
    </row>
    <row r="4431" spans="1:13">
      <c r="A4431" s="13" t="s">
        <v>35</v>
      </c>
      <c r="H4431" s="14"/>
      <c r="I4431" t="s">
        <v>36</v>
      </c>
      <c r="J4431" s="14"/>
      <c r="K4431" s="95">
        <v>0.33</v>
      </c>
      <c r="L4431" s="96"/>
      <c r="M4431" s="20">
        <f>K4431*12*I4406</f>
        <v>4873.1759999999995</v>
      </c>
    </row>
    <row r="4432" spans="1:13">
      <c r="A4432" s="13" t="s">
        <v>37</v>
      </c>
      <c r="H4432" s="14"/>
      <c r="I4432" t="s">
        <v>38</v>
      </c>
      <c r="J4432" s="14"/>
      <c r="K4432" s="95">
        <v>0.15</v>
      </c>
      <c r="L4432" s="96"/>
      <c r="M4432" s="20">
        <f>K4432*12*I4406</f>
        <v>2215.0799999999995</v>
      </c>
    </row>
    <row r="4433" spans="1:13">
      <c r="A4433" s="13" t="s">
        <v>39</v>
      </c>
      <c r="H4433" s="14"/>
      <c r="I4433" t="s">
        <v>40</v>
      </c>
      <c r="J4433" s="14"/>
      <c r="K4433" s="95">
        <v>7.0000000000000007E-2</v>
      </c>
      <c r="L4433" s="96"/>
      <c r="M4433" s="20">
        <f>K4433*12*I4406</f>
        <v>1033.704</v>
      </c>
    </row>
    <row r="4434" spans="1:13">
      <c r="A4434" s="13" t="s">
        <v>41</v>
      </c>
      <c r="H4434" s="14"/>
      <c r="J4434" s="14"/>
      <c r="L4434" s="14"/>
      <c r="M4434" s="20"/>
    </row>
    <row r="4435" spans="1:13">
      <c r="A4435" s="13" t="s">
        <v>42</v>
      </c>
      <c r="H4435" s="14"/>
      <c r="I4435" t="s">
        <v>43</v>
      </c>
      <c r="J4435" s="14"/>
      <c r="K4435" s="95">
        <v>0.35</v>
      </c>
      <c r="L4435" s="96"/>
      <c r="M4435" s="20">
        <f>K4435*12*I4406</f>
        <v>5168.5199999999986</v>
      </c>
    </row>
    <row r="4436" spans="1:13">
      <c r="A4436" s="13" t="s">
        <v>44</v>
      </c>
      <c r="H4436" s="14"/>
      <c r="I4436" t="s">
        <v>45</v>
      </c>
      <c r="J4436" s="14"/>
      <c r="L4436" s="14"/>
      <c r="M4436" s="20"/>
    </row>
    <row r="4437" spans="1:13">
      <c r="A4437" s="13" t="s">
        <v>46</v>
      </c>
      <c r="H4437" s="14"/>
      <c r="I4437" t="s">
        <v>47</v>
      </c>
      <c r="J4437" s="14"/>
      <c r="K4437" s="95">
        <v>0.03</v>
      </c>
      <c r="L4437" s="96"/>
      <c r="M4437" s="20">
        <f>K4437*12*I4406</f>
        <v>443.01599999999996</v>
      </c>
    </row>
    <row r="4438" spans="1:13">
      <c r="A4438" s="92" t="s">
        <v>48</v>
      </c>
      <c r="B4438" s="93"/>
      <c r="C4438" s="93"/>
      <c r="D4438" s="93"/>
      <c r="E4438" s="93"/>
      <c r="F4438" s="93"/>
      <c r="G4438" s="93"/>
      <c r="H4438" s="94"/>
      <c r="J4438" s="14"/>
      <c r="K4438" s="88">
        <f>K4439+K4440+K4441+K4442</f>
        <v>0.66</v>
      </c>
      <c r="L4438" s="89"/>
      <c r="M4438" s="47">
        <f>M4439+M4440+M4441+M4442</f>
        <v>9746.351999999999</v>
      </c>
    </row>
    <row r="4439" spans="1:13">
      <c r="A4439" s="13" t="s">
        <v>49</v>
      </c>
      <c r="H4439" s="14"/>
      <c r="I4439" t="s">
        <v>40</v>
      </c>
      <c r="J4439" s="14"/>
      <c r="K4439" s="95">
        <v>0.19</v>
      </c>
      <c r="L4439" s="96"/>
      <c r="M4439" s="20">
        <f>K4439*12*I4406</f>
        <v>2805.768</v>
      </c>
    </row>
    <row r="4440" spans="1:13">
      <c r="A4440" s="13" t="s">
        <v>50</v>
      </c>
      <c r="H4440" s="14"/>
      <c r="I4440" t="s">
        <v>51</v>
      </c>
      <c r="J4440" s="14"/>
      <c r="K4440" s="95">
        <v>0.05</v>
      </c>
      <c r="L4440" s="96"/>
      <c r="M4440" s="20">
        <f>K4440*12*I4406</f>
        <v>738.36</v>
      </c>
    </row>
    <row r="4441" spans="1:13">
      <c r="A4441" s="13" t="s">
        <v>52</v>
      </c>
      <c r="H4441" s="14"/>
      <c r="I4441" t="s">
        <v>36</v>
      </c>
      <c r="J4441" s="14"/>
      <c r="K4441" s="95">
        <v>0.39</v>
      </c>
      <c r="L4441" s="96"/>
      <c r="M4441" s="20">
        <f>K4441*12*I4406</f>
        <v>5759.2079999999996</v>
      </c>
    </row>
    <row r="4442" spans="1:13">
      <c r="A4442" s="13" t="s">
        <v>53</v>
      </c>
      <c r="H4442" s="14"/>
      <c r="I4442" t="s">
        <v>40</v>
      </c>
      <c r="J4442" s="14"/>
      <c r="K4442" s="97">
        <v>0.03</v>
      </c>
      <c r="L4442" s="98"/>
      <c r="M4442" s="22">
        <f>K4442*12*I4406</f>
        <v>443.01599999999996</v>
      </c>
    </row>
    <row r="4443" spans="1:13" ht="15.75">
      <c r="A4443" s="65" t="s">
        <v>84</v>
      </c>
      <c r="B4443" s="66"/>
      <c r="C4443" s="66"/>
      <c r="D4443" s="66"/>
      <c r="E4443" s="66"/>
      <c r="F4443" s="66"/>
      <c r="G4443" s="66"/>
      <c r="H4443" s="67"/>
      <c r="I4443" s="11"/>
      <c r="J4443" s="23"/>
      <c r="K4443" s="68">
        <f>K4444+K4445+K4447+K4449+K4450</f>
        <v>0.53</v>
      </c>
      <c r="L4443" s="69"/>
      <c r="M4443" s="49">
        <f>M4444+M4445+M4447+M4449+M4450</f>
        <v>7826.6159999999982</v>
      </c>
    </row>
    <row r="4444" spans="1:13">
      <c r="A4444" s="33" t="s">
        <v>54</v>
      </c>
      <c r="B4444" s="7"/>
      <c r="C4444" s="1"/>
      <c r="D4444" s="1"/>
      <c r="E4444" s="1"/>
      <c r="F4444" s="1"/>
      <c r="G4444" s="1"/>
      <c r="H4444" s="14"/>
      <c r="I4444" s="75" t="s">
        <v>55</v>
      </c>
      <c r="J4444" s="76"/>
      <c r="K4444" s="99">
        <v>0.37</v>
      </c>
      <c r="L4444" s="100"/>
      <c r="M4444" s="20">
        <f>K4444*12*I4406</f>
        <v>5463.8639999999987</v>
      </c>
    </row>
    <row r="4445" spans="1:13">
      <c r="A4445" s="33" t="s">
        <v>56</v>
      </c>
      <c r="B4445" s="7"/>
      <c r="C4445" s="1"/>
      <c r="D4445" s="1"/>
      <c r="E4445" s="1"/>
      <c r="F4445" s="1"/>
      <c r="G4445" s="1"/>
      <c r="H4445" s="14"/>
      <c r="I4445" s="75" t="s">
        <v>57</v>
      </c>
      <c r="J4445" s="76"/>
      <c r="K4445" s="77">
        <v>0.06</v>
      </c>
      <c r="L4445" s="78"/>
      <c r="M4445" s="20">
        <f>K4445*12*I4406</f>
        <v>886.03199999999993</v>
      </c>
    </row>
    <row r="4446" spans="1:13">
      <c r="A4446" s="33" t="s">
        <v>58</v>
      </c>
      <c r="B4446" s="7"/>
      <c r="C4446" s="1"/>
      <c r="D4446" s="1"/>
      <c r="E4446" s="1"/>
      <c r="F4446" s="1"/>
      <c r="G4446" s="1"/>
      <c r="H4446" s="14"/>
      <c r="I4446" s="36"/>
      <c r="J4446" s="27"/>
      <c r="K4446" s="34"/>
      <c r="L4446" s="55"/>
      <c r="M4446" s="20"/>
    </row>
    <row r="4447" spans="1:13">
      <c r="A4447" s="33" t="s">
        <v>59</v>
      </c>
      <c r="B4447" s="7"/>
      <c r="C4447" s="1"/>
      <c r="D4447" s="1"/>
      <c r="E4447" s="1"/>
      <c r="F4447" s="1"/>
      <c r="G4447" s="1"/>
      <c r="H4447" s="14"/>
      <c r="I4447" s="75" t="s">
        <v>60</v>
      </c>
      <c r="J4447" s="76"/>
      <c r="K4447" s="77">
        <v>0.04</v>
      </c>
      <c r="L4447" s="78"/>
      <c r="M4447" s="20">
        <f>K4447*12*I4406</f>
        <v>590.68799999999999</v>
      </c>
    </row>
    <row r="4448" spans="1:13">
      <c r="A4448" s="33" t="s">
        <v>61</v>
      </c>
      <c r="B4448" s="7"/>
      <c r="C4448" s="1"/>
      <c r="D4448" s="1"/>
      <c r="E4448" s="1"/>
      <c r="F4448" s="1"/>
      <c r="G4448" s="1"/>
      <c r="H4448" s="14"/>
      <c r="I4448" s="36"/>
      <c r="J4448" s="27"/>
      <c r="K4448" s="34"/>
      <c r="L4448" s="55"/>
      <c r="M4448" s="20"/>
    </row>
    <row r="4449" spans="1:13">
      <c r="A4449" s="33" t="s">
        <v>62</v>
      </c>
      <c r="B4449" s="7"/>
      <c r="C4449" s="1"/>
      <c r="D4449" s="1"/>
      <c r="E4449" s="1"/>
      <c r="F4449" s="1"/>
      <c r="G4449" s="1"/>
      <c r="H4449" s="14"/>
      <c r="I4449" s="75" t="s">
        <v>63</v>
      </c>
      <c r="J4449" s="76"/>
      <c r="K4449" s="77">
        <v>0.03</v>
      </c>
      <c r="L4449" s="78"/>
      <c r="M4449" s="20">
        <f>K4449*12*I4406</f>
        <v>443.01599999999996</v>
      </c>
    </row>
    <row r="4450" spans="1:13">
      <c r="A4450" s="42" t="s">
        <v>64</v>
      </c>
      <c r="B4450" s="7"/>
      <c r="C4450" s="1"/>
      <c r="D4450" s="1"/>
      <c r="E4450" s="1"/>
      <c r="F4450" s="1"/>
      <c r="G4450" s="1"/>
      <c r="H4450" s="14"/>
      <c r="I4450" s="75" t="s">
        <v>63</v>
      </c>
      <c r="J4450" s="76"/>
      <c r="K4450" s="79">
        <v>0.03</v>
      </c>
      <c r="L4450" s="80"/>
      <c r="M4450" s="22">
        <f>K4450*12*I4406</f>
        <v>443.01599999999996</v>
      </c>
    </row>
    <row r="4451" spans="1:13" ht="15.75">
      <c r="A4451" s="65" t="s">
        <v>0</v>
      </c>
      <c r="B4451" s="66"/>
      <c r="C4451" s="66"/>
      <c r="D4451" s="66"/>
      <c r="E4451" s="66"/>
      <c r="F4451" s="66"/>
      <c r="G4451" s="66"/>
      <c r="H4451" s="67"/>
      <c r="I4451" s="11" t="s">
        <v>65</v>
      </c>
      <c r="J4451" s="23"/>
      <c r="K4451" s="81">
        <v>0.15</v>
      </c>
      <c r="L4451" s="82"/>
      <c r="M4451" s="49">
        <f>K4451*12*I4406</f>
        <v>2215.0799999999995</v>
      </c>
    </row>
    <row r="4452" spans="1:13" ht="15.75">
      <c r="A4452" s="83" t="s">
        <v>85</v>
      </c>
      <c r="B4452" s="84"/>
      <c r="C4452" s="84"/>
      <c r="D4452" s="84"/>
      <c r="E4452" s="84"/>
      <c r="F4452" s="84"/>
      <c r="G4452" s="84"/>
      <c r="H4452" s="85"/>
      <c r="J4452" s="14"/>
      <c r="K4452" s="86"/>
      <c r="L4452" s="87"/>
      <c r="M4452" s="20"/>
    </row>
    <row r="4453" spans="1:13">
      <c r="A4453" s="13" t="s">
        <v>67</v>
      </c>
      <c r="D4453" s="5"/>
      <c r="H4453" s="14"/>
      <c r="J4453" s="14"/>
      <c r="K4453" s="37"/>
      <c r="L4453" s="38"/>
      <c r="M4453" s="20"/>
    </row>
    <row r="4454" spans="1:13">
      <c r="A4454" s="13" t="s">
        <v>68</v>
      </c>
      <c r="D4454" s="5"/>
      <c r="H4454" s="14"/>
      <c r="J4454" s="14"/>
      <c r="K4454" s="37"/>
      <c r="L4454" s="38"/>
      <c r="M4454" s="20"/>
    </row>
    <row r="4455" spans="1:13">
      <c r="A4455" s="13" t="s">
        <v>69</v>
      </c>
      <c r="D4455" s="5"/>
      <c r="H4455" s="14"/>
      <c r="J4455" s="14"/>
      <c r="K4455" s="37"/>
      <c r="L4455" s="38"/>
      <c r="M4455" s="20"/>
    </row>
    <row r="4456" spans="1:13">
      <c r="A4456" s="13" t="s">
        <v>70</v>
      </c>
      <c r="D4456" s="5"/>
      <c r="F4456" s="3"/>
      <c r="H4456" s="14"/>
      <c r="J4456" s="14"/>
      <c r="K4456" s="37"/>
      <c r="L4456" s="38"/>
      <c r="M4456" s="20"/>
    </row>
    <row r="4457" spans="1:13">
      <c r="A4457" s="13" t="s">
        <v>71</v>
      </c>
      <c r="H4457" s="14"/>
      <c r="J4457" s="14"/>
      <c r="K4457" s="88">
        <v>2.91</v>
      </c>
      <c r="L4457" s="89"/>
      <c r="M4457" s="47">
        <f>K4457*12*I4406</f>
        <v>42972.551999999996</v>
      </c>
    </row>
    <row r="4458" spans="1:13">
      <c r="A4458" s="13" t="s">
        <v>72</v>
      </c>
      <c r="H4458" s="14"/>
      <c r="J4458" s="14"/>
      <c r="L4458" s="14"/>
      <c r="M4458" s="20"/>
    </row>
    <row r="4459" spans="1:13">
      <c r="A4459" s="13" t="s">
        <v>73</v>
      </c>
      <c r="H4459" s="14"/>
      <c r="J4459" s="14"/>
      <c r="L4459" s="14"/>
      <c r="M4459" s="20"/>
    </row>
    <row r="4460" spans="1:13">
      <c r="A4460" s="15" t="s">
        <v>74</v>
      </c>
      <c r="B4460" s="9"/>
      <c r="C4460" s="9"/>
      <c r="D4460" s="9"/>
      <c r="E4460" s="9"/>
      <c r="F4460" s="9"/>
      <c r="G4460" s="9"/>
      <c r="H4460" s="16"/>
      <c r="I4460" s="9"/>
      <c r="J4460" s="16"/>
      <c r="K4460" s="9"/>
      <c r="L4460" s="16"/>
      <c r="M4460" s="22"/>
    </row>
    <row r="4461" spans="1:13">
      <c r="A4461" s="70" t="s">
        <v>66</v>
      </c>
      <c r="B4461" s="71"/>
      <c r="C4461" s="71"/>
      <c r="D4461" s="71"/>
      <c r="E4461" s="71"/>
      <c r="F4461" s="71"/>
      <c r="G4461" s="71"/>
      <c r="H4461" s="72"/>
      <c r="J4461" s="25"/>
      <c r="K4461" s="68">
        <f>K4412+K4419+K4425+K4428+K4429+K4451+K4443+K4457+K4422</f>
        <v>16.39</v>
      </c>
      <c r="L4461" s="69"/>
      <c r="M4461" s="22">
        <f>M4406+M4422+M4425+M4428+M4429+M4443+M4451+M4457</f>
        <v>242034.40799999997</v>
      </c>
    </row>
    <row r="4462" spans="1:13">
      <c r="A4462" s="70" t="s">
        <v>4</v>
      </c>
      <c r="B4462" s="71"/>
      <c r="C4462" s="71"/>
      <c r="D4462" s="71"/>
      <c r="E4462" s="71"/>
      <c r="F4462" s="71"/>
      <c r="G4462" s="71"/>
      <c r="H4462" s="72"/>
      <c r="I4462" s="11"/>
      <c r="J4462" s="24"/>
      <c r="K4462" s="90">
        <v>9.99</v>
      </c>
      <c r="L4462" s="91"/>
      <c r="M4462" s="22">
        <f>K4462*12*I4406</f>
        <v>147524.32799999998</v>
      </c>
    </row>
    <row r="4463" spans="1:13" ht="15.75">
      <c r="A4463" s="65" t="s">
        <v>77</v>
      </c>
      <c r="B4463" s="66"/>
      <c r="C4463" s="66"/>
      <c r="D4463" s="66"/>
      <c r="E4463" s="66"/>
      <c r="F4463" s="66"/>
      <c r="G4463" s="66"/>
      <c r="H4463" s="67"/>
      <c r="I4463" s="11"/>
      <c r="J4463" s="23"/>
      <c r="K4463" s="68">
        <v>3.15</v>
      </c>
      <c r="L4463" s="69"/>
      <c r="M4463" s="22">
        <f>K4463*12*I4406</f>
        <v>46516.679999999993</v>
      </c>
    </row>
    <row r="4464" spans="1:13" ht="15.75">
      <c r="A4464" s="65" t="s">
        <v>78</v>
      </c>
      <c r="B4464" s="66"/>
      <c r="C4464" s="66"/>
      <c r="D4464" s="66"/>
      <c r="E4464" s="66"/>
      <c r="F4464" s="66"/>
      <c r="G4464" s="66"/>
      <c r="H4464" s="67"/>
      <c r="I4464" s="11"/>
      <c r="J4464" s="23"/>
      <c r="K4464" s="68">
        <v>0.99</v>
      </c>
      <c r="L4464" s="69"/>
      <c r="M4464" s="22">
        <f>K4464*12*I4406</f>
        <v>14619.527999999998</v>
      </c>
    </row>
    <row r="4465" spans="1:13">
      <c r="A4465" s="70" t="s">
        <v>2</v>
      </c>
      <c r="B4465" s="71"/>
      <c r="C4465" s="71"/>
      <c r="D4465" s="71"/>
      <c r="E4465" s="71"/>
      <c r="F4465" s="71"/>
      <c r="G4465" s="71"/>
      <c r="H4465" s="72"/>
      <c r="I4465" s="11"/>
      <c r="J4465" s="23"/>
      <c r="K4465" s="73">
        <v>1.29</v>
      </c>
      <c r="L4465" s="74"/>
      <c r="M4465" s="22">
        <f>K4465*12*I4406</f>
        <v>19049.687999999998</v>
      </c>
    </row>
    <row r="4466" spans="1:13">
      <c r="A4466" s="70" t="s">
        <v>75</v>
      </c>
      <c r="B4466" s="71"/>
      <c r="C4466" s="71"/>
      <c r="D4466" s="71"/>
      <c r="E4466" s="71"/>
      <c r="F4466" s="71"/>
      <c r="G4466" s="71"/>
      <c r="H4466" s="72"/>
      <c r="I4466" s="11"/>
      <c r="J4466" s="24"/>
      <c r="K4466" s="68">
        <f>K4461+K4463+K4464+K4465+K4462</f>
        <v>31.809999999999995</v>
      </c>
      <c r="L4466" s="69"/>
      <c r="M4466" s="22">
        <f>M4461+M4462+M4463+M4464+M4465</f>
        <v>469744.63199999993</v>
      </c>
    </row>
    <row r="4468" spans="1:13">
      <c r="A4468" s="101" t="s">
        <v>7</v>
      </c>
      <c r="B4468" s="101"/>
      <c r="C4468" s="101"/>
      <c r="D4468" s="101"/>
      <c r="E4468" s="101"/>
      <c r="F4468" s="101"/>
      <c r="G4468" s="101"/>
      <c r="H4468" s="101"/>
      <c r="I4468" s="101"/>
      <c r="J4468" s="101"/>
      <c r="K4468" s="101"/>
      <c r="L4468" s="101"/>
    </row>
    <row r="4469" spans="1:13">
      <c r="A4469" s="102" t="s">
        <v>76</v>
      </c>
      <c r="B4469" s="102"/>
      <c r="C4469" s="102"/>
      <c r="D4469" s="102"/>
      <c r="E4469" s="102"/>
      <c r="F4469" s="102"/>
      <c r="G4469" s="102"/>
      <c r="H4469" s="102"/>
      <c r="I4469" s="102"/>
      <c r="J4469" s="102"/>
      <c r="K4469" s="102"/>
      <c r="L4469" s="102"/>
      <c r="M4469" s="102"/>
    </row>
    <row r="4470" spans="1:13">
      <c r="A4470" s="103" t="s">
        <v>159</v>
      </c>
      <c r="B4470" s="103"/>
      <c r="C4470" s="103"/>
      <c r="D4470" s="103"/>
      <c r="E4470" s="103"/>
      <c r="F4470" s="103"/>
      <c r="G4470" s="103"/>
      <c r="H4470" s="103"/>
      <c r="I4470" s="103"/>
      <c r="J4470" s="103"/>
      <c r="K4470" s="103"/>
      <c r="L4470" s="103"/>
      <c r="M4470" s="103"/>
    </row>
    <row r="4471" spans="1:13">
      <c r="A4471" s="17"/>
      <c r="B4471" s="19"/>
      <c r="C4471" s="19" t="s">
        <v>8</v>
      </c>
      <c r="D4471" s="19"/>
      <c r="E4471" s="19"/>
      <c r="F4471" s="19"/>
      <c r="G4471" s="19"/>
      <c r="H4471" s="18"/>
      <c r="I4471" s="19" t="s">
        <v>9</v>
      </c>
      <c r="J4471" s="18"/>
      <c r="K4471" s="39" t="s">
        <v>10</v>
      </c>
      <c r="L4471" s="40"/>
      <c r="M4471" s="21"/>
    </row>
    <row r="4472" spans="1:13">
      <c r="A4472" s="13"/>
      <c r="B4472" s="2"/>
      <c r="C4472" s="2"/>
      <c r="D4472" s="2"/>
      <c r="E4472" s="2"/>
      <c r="F4472" s="2"/>
      <c r="G4472" s="2"/>
      <c r="H4472" s="14"/>
      <c r="I4472" s="2"/>
      <c r="J4472" s="14"/>
      <c r="K4472" s="26" t="s">
        <v>11</v>
      </c>
      <c r="L4472" s="27"/>
      <c r="M4472" s="45" t="s">
        <v>1</v>
      </c>
    </row>
    <row r="4473" spans="1:13">
      <c r="A4473" s="15"/>
      <c r="B4473" s="9"/>
      <c r="C4473" s="9"/>
      <c r="D4473" s="9"/>
      <c r="E4473" s="9"/>
      <c r="F4473" s="9"/>
      <c r="G4473" s="9"/>
      <c r="H4473" s="16"/>
      <c r="I4473" s="104" t="s">
        <v>87</v>
      </c>
      <c r="J4473" s="105"/>
      <c r="K4473" s="9" t="s">
        <v>12</v>
      </c>
      <c r="L4473" s="16"/>
      <c r="M4473" s="46" t="s">
        <v>86</v>
      </c>
    </row>
    <row r="4474" spans="1:13">
      <c r="A4474" s="70" t="s">
        <v>80</v>
      </c>
      <c r="B4474" s="71"/>
      <c r="C4474" s="71"/>
      <c r="D4474" s="71"/>
      <c r="E4474" s="71"/>
      <c r="F4474" s="71"/>
      <c r="G4474" s="71"/>
      <c r="H4474" s="72"/>
      <c r="I4474" s="106">
        <v>719.7</v>
      </c>
      <c r="J4474" s="107"/>
      <c r="K4474" s="108">
        <f>K4480+K4487</f>
        <v>7.5</v>
      </c>
      <c r="L4474" s="109"/>
      <c r="M4474" s="22">
        <f>M4480+M4487</f>
        <v>64773</v>
      </c>
    </row>
    <row r="4475" spans="1:13">
      <c r="A4475" s="28" t="s">
        <v>13</v>
      </c>
      <c r="F4475" s="2"/>
      <c r="H4475" s="14"/>
      <c r="J4475" s="14"/>
      <c r="L4475" s="14"/>
      <c r="M4475" s="20"/>
    </row>
    <row r="4476" spans="1:13">
      <c r="A4476" s="28" t="s">
        <v>14</v>
      </c>
      <c r="F4476" s="2"/>
      <c r="H4476" s="14"/>
      <c r="J4476" s="14"/>
      <c r="L4476" s="14"/>
      <c r="M4476" s="20"/>
    </row>
    <row r="4477" spans="1:13">
      <c r="A4477" s="29" t="s">
        <v>15</v>
      </c>
      <c r="B4477" s="4"/>
      <c r="C4477" s="4"/>
      <c r="D4477" s="4"/>
      <c r="E4477" s="4"/>
      <c r="F4477" s="6"/>
      <c r="G4477" s="4"/>
      <c r="H4477" s="30"/>
      <c r="J4477" s="14"/>
      <c r="L4477" s="14"/>
      <c r="M4477" s="20"/>
    </row>
    <row r="4478" spans="1:13">
      <c r="A4478" s="29" t="s">
        <v>16</v>
      </c>
      <c r="B4478" s="4"/>
      <c r="C4478" s="4"/>
      <c r="D4478" s="4"/>
      <c r="E4478" s="4"/>
      <c r="F4478" s="6"/>
      <c r="G4478" s="4"/>
      <c r="H4478" s="30"/>
      <c r="J4478" s="14"/>
      <c r="L4478" s="14"/>
      <c r="M4478" s="20"/>
    </row>
    <row r="4479" spans="1:13">
      <c r="A4479" s="29" t="s">
        <v>17</v>
      </c>
      <c r="B4479" s="4"/>
      <c r="C4479" s="4"/>
      <c r="D4479" s="4"/>
      <c r="E4479" s="4"/>
      <c r="F4479" s="6"/>
      <c r="G4479" s="4"/>
      <c r="H4479" s="30"/>
      <c r="J4479" s="14"/>
      <c r="L4479" s="14"/>
      <c r="M4479" s="20"/>
    </row>
    <row r="4480" spans="1:13">
      <c r="A4480" s="29" t="s">
        <v>18</v>
      </c>
      <c r="B4480" s="4"/>
      <c r="C4480" s="4"/>
      <c r="D4480" s="4"/>
      <c r="E4480" s="4"/>
      <c r="F4480" s="6"/>
      <c r="G4480" s="4"/>
      <c r="H4480" s="30"/>
      <c r="J4480" s="14"/>
      <c r="K4480" s="95">
        <v>4.12</v>
      </c>
      <c r="L4480" s="96"/>
      <c r="M4480" s="20">
        <f>K4480*I4474*12</f>
        <v>35581.968000000001</v>
      </c>
    </row>
    <row r="4481" spans="1:13">
      <c r="A4481" s="29" t="s">
        <v>19</v>
      </c>
      <c r="B4481" s="4"/>
      <c r="C4481" s="4"/>
      <c r="D4481" s="4"/>
      <c r="E4481" s="4"/>
      <c r="F4481" s="6"/>
      <c r="G4481" s="4"/>
      <c r="H4481" s="30"/>
      <c r="J4481" s="14"/>
      <c r="L4481" s="14"/>
      <c r="M4481" s="20"/>
    </row>
    <row r="4482" spans="1:13">
      <c r="A4482" s="29" t="s">
        <v>20</v>
      </c>
      <c r="B4482" s="4"/>
      <c r="C4482" s="4"/>
      <c r="D4482" s="4"/>
      <c r="E4482" s="4"/>
      <c r="F4482" s="6"/>
      <c r="G4482" s="4"/>
      <c r="H4482" s="30"/>
      <c r="J4482" s="14"/>
      <c r="L4482" s="14"/>
      <c r="M4482" s="20"/>
    </row>
    <row r="4483" spans="1:13">
      <c r="A4483" s="29" t="s">
        <v>21</v>
      </c>
      <c r="B4483" s="4"/>
      <c r="C4483" s="4"/>
      <c r="D4483" s="4"/>
      <c r="E4483" s="4"/>
      <c r="F4483" s="6"/>
      <c r="G4483" s="4"/>
      <c r="H4483" s="30"/>
      <c r="J4483" s="14"/>
      <c r="L4483" s="14"/>
      <c r="M4483" s="20"/>
    </row>
    <row r="4484" spans="1:13">
      <c r="A4484" s="28" t="s">
        <v>22</v>
      </c>
      <c r="B4484" s="4"/>
      <c r="C4484" s="4"/>
      <c r="D4484" s="4"/>
      <c r="E4484" s="4"/>
      <c r="F4484" s="6"/>
      <c r="G4484" s="4"/>
      <c r="H4484" s="30"/>
      <c r="J4484" s="14"/>
      <c r="L4484" s="14"/>
      <c r="M4484" s="20"/>
    </row>
    <row r="4485" spans="1:13">
      <c r="A4485" s="29" t="s">
        <v>23</v>
      </c>
      <c r="B4485" s="4"/>
      <c r="C4485" s="4"/>
      <c r="D4485" s="4"/>
      <c r="E4485" s="4"/>
      <c r="F4485" s="6"/>
      <c r="G4485" s="4"/>
      <c r="H4485" s="30"/>
      <c r="J4485" s="14"/>
      <c r="L4485" s="14"/>
      <c r="M4485" s="20"/>
    </row>
    <row r="4486" spans="1:13">
      <c r="A4486" s="29" t="s">
        <v>24</v>
      </c>
      <c r="B4486" s="4"/>
      <c r="C4486" s="4"/>
      <c r="D4486" s="4"/>
      <c r="E4486" s="4"/>
      <c r="F4486" s="6"/>
      <c r="G4486" s="4"/>
      <c r="H4486" s="30"/>
      <c r="J4486" s="14"/>
      <c r="L4486" s="14"/>
      <c r="M4486" s="20"/>
    </row>
    <row r="4487" spans="1:13">
      <c r="A4487" s="29" t="s">
        <v>25</v>
      </c>
      <c r="B4487" s="4"/>
      <c r="C4487" s="4"/>
      <c r="D4487" s="4"/>
      <c r="E4487" s="4"/>
      <c r="F4487" s="6"/>
      <c r="G4487" s="4"/>
      <c r="H4487" s="30"/>
      <c r="J4487" s="14"/>
      <c r="K4487" s="95">
        <v>3.38</v>
      </c>
      <c r="L4487" s="96"/>
      <c r="M4487" s="20">
        <f>K4487*I4474*12</f>
        <v>29191.032000000003</v>
      </c>
    </row>
    <row r="4488" spans="1:13">
      <c r="A4488" s="29" t="s">
        <v>26</v>
      </c>
      <c r="B4488" s="4"/>
      <c r="C4488" s="4"/>
      <c r="D4488" s="4"/>
      <c r="E4488" s="4"/>
      <c r="F4488" s="6"/>
      <c r="G4488" s="4"/>
      <c r="H4488" s="30"/>
      <c r="J4488" s="14"/>
      <c r="L4488" s="14"/>
      <c r="M4488" s="20"/>
    </row>
    <row r="4489" spans="1:13">
      <c r="A4489" s="31" t="s">
        <v>27</v>
      </c>
      <c r="B4489" s="10"/>
      <c r="C4489" s="10"/>
      <c r="D4489" s="10"/>
      <c r="E4489" s="10"/>
      <c r="F4489" s="10"/>
      <c r="G4489" s="10"/>
      <c r="H4489" s="32"/>
      <c r="I4489" s="9"/>
      <c r="J4489" s="16"/>
      <c r="K4489" s="9"/>
      <c r="L4489" s="16"/>
      <c r="M4489" s="22"/>
    </row>
    <row r="4490" spans="1:13" ht="15.75">
      <c r="A4490" s="65" t="s">
        <v>81</v>
      </c>
      <c r="B4490" s="66"/>
      <c r="C4490" s="66"/>
      <c r="D4490" s="66"/>
      <c r="E4490" s="66"/>
      <c r="F4490" s="66"/>
      <c r="G4490" s="66"/>
      <c r="H4490" s="67"/>
      <c r="I4490" s="11"/>
      <c r="J4490" s="23"/>
      <c r="K4490" s="63">
        <v>2.2400000000000002</v>
      </c>
      <c r="L4490" s="64"/>
      <c r="M4490" s="12">
        <f>K4490*12*I4474</f>
        <v>19345.536000000004</v>
      </c>
    </row>
    <row r="4491" spans="1:13">
      <c r="A4491" s="110" t="s">
        <v>82</v>
      </c>
      <c r="B4491" s="111"/>
      <c r="C4491" s="111"/>
      <c r="D4491" s="111"/>
      <c r="E4491" s="111"/>
      <c r="F4491" s="111"/>
      <c r="G4491" s="111"/>
      <c r="H4491" s="112"/>
      <c r="I4491" s="2" t="s">
        <v>28</v>
      </c>
      <c r="J4491" s="14"/>
      <c r="K4491" s="2"/>
      <c r="L4491" s="14"/>
      <c r="M4491" s="20"/>
    </row>
    <row r="4492" spans="1:13">
      <c r="A4492" s="13"/>
      <c r="B4492" s="2"/>
      <c r="C4492" s="2"/>
      <c r="D4492" s="2"/>
      <c r="E4492" s="2"/>
      <c r="F4492" s="2"/>
      <c r="G4492" s="2"/>
      <c r="H4492" s="14"/>
      <c r="I4492" s="2" t="s">
        <v>29</v>
      </c>
      <c r="J4492" s="14"/>
      <c r="K4492" s="2"/>
      <c r="L4492" s="14"/>
      <c r="M4492" s="20"/>
    </row>
    <row r="4493" spans="1:13">
      <c r="A4493" s="13"/>
      <c r="B4493" s="2"/>
      <c r="C4493" s="2"/>
      <c r="D4493" s="2"/>
      <c r="E4493" s="2"/>
      <c r="F4493" s="2"/>
      <c r="G4493" s="2"/>
      <c r="H4493" s="14"/>
      <c r="I4493" s="2" t="s">
        <v>30</v>
      </c>
      <c r="J4493" s="14"/>
      <c r="K4493" s="88">
        <v>1.1200000000000001</v>
      </c>
      <c r="L4493" s="89"/>
      <c r="M4493" s="20">
        <f>K4493*12*I4474</f>
        <v>9672.7680000000018</v>
      </c>
    </row>
    <row r="4494" spans="1:13">
      <c r="A4494" s="13"/>
      <c r="B4494" s="2"/>
      <c r="C4494" s="2"/>
      <c r="D4494" s="2"/>
      <c r="E4494" s="2"/>
      <c r="F4494" s="2"/>
      <c r="G4494" s="2"/>
      <c r="H4494" s="14"/>
      <c r="I4494" s="2" t="s">
        <v>31</v>
      </c>
      <c r="J4494" s="14"/>
      <c r="K4494" s="2"/>
      <c r="L4494" s="14"/>
      <c r="M4494" s="20"/>
    </row>
    <row r="4495" spans="1:13">
      <c r="A4495" s="15"/>
      <c r="B4495" s="9"/>
      <c r="C4495" s="9"/>
      <c r="D4495" s="9"/>
      <c r="E4495" s="9"/>
      <c r="F4495" s="9"/>
      <c r="G4495" s="9"/>
      <c r="H4495" s="16"/>
      <c r="I4495" s="9" t="s">
        <v>32</v>
      </c>
      <c r="J4495" s="16"/>
      <c r="K4495" s="9"/>
      <c r="L4495" s="16"/>
      <c r="M4495" s="22"/>
    </row>
    <row r="4496" spans="1:13">
      <c r="A4496" s="70" t="s">
        <v>5</v>
      </c>
      <c r="B4496" s="71"/>
      <c r="C4496" s="71"/>
      <c r="D4496" s="71"/>
      <c r="E4496" s="71"/>
      <c r="F4496" s="71"/>
      <c r="G4496" s="71"/>
      <c r="H4496" s="72"/>
      <c r="I4496" s="41" t="s">
        <v>33</v>
      </c>
      <c r="J4496" s="23"/>
      <c r="K4496" s="68">
        <v>0.35</v>
      </c>
      <c r="L4496" s="69"/>
      <c r="M4496" s="12">
        <f>K4496*12*I4474</f>
        <v>3022.74</v>
      </c>
    </row>
    <row r="4497" spans="1:13">
      <c r="A4497" s="113" t="s">
        <v>83</v>
      </c>
      <c r="B4497" s="114"/>
      <c r="C4497" s="114"/>
      <c r="D4497" s="114"/>
      <c r="E4497" s="114"/>
      <c r="F4497" s="114"/>
      <c r="G4497" s="114"/>
      <c r="H4497" s="115"/>
      <c r="I4497" s="43"/>
      <c r="J4497" s="14"/>
      <c r="K4497" s="116">
        <f>K4498+K4506</f>
        <v>1.59</v>
      </c>
      <c r="L4497" s="117"/>
      <c r="M4497" s="48">
        <f>M4498+M4506</f>
        <v>13731.876</v>
      </c>
    </row>
    <row r="4498" spans="1:13">
      <c r="A4498" s="92" t="s">
        <v>34</v>
      </c>
      <c r="B4498" s="93"/>
      <c r="C4498" s="93"/>
      <c r="D4498" s="93"/>
      <c r="E4498" s="93"/>
      <c r="F4498" s="93"/>
      <c r="G4498" s="93"/>
      <c r="H4498" s="94"/>
      <c r="J4498" s="14"/>
      <c r="K4498" s="88">
        <f>K4499+K4500+K4501+K4503+K4505</f>
        <v>0.93</v>
      </c>
      <c r="L4498" s="89"/>
      <c r="M4498" s="47">
        <f>M4499+M4500+M4501+M4503+M4505</f>
        <v>8031.851999999999</v>
      </c>
    </row>
    <row r="4499" spans="1:13">
      <c r="A4499" s="13" t="s">
        <v>35</v>
      </c>
      <c r="H4499" s="14"/>
      <c r="I4499" t="s">
        <v>36</v>
      </c>
      <c r="J4499" s="14"/>
      <c r="K4499" s="95">
        <v>0.33</v>
      </c>
      <c r="L4499" s="96"/>
      <c r="M4499" s="20">
        <f>K4499*12*I4474</f>
        <v>2850.0120000000002</v>
      </c>
    </row>
    <row r="4500" spans="1:13">
      <c r="A4500" s="13" t="s">
        <v>37</v>
      </c>
      <c r="H4500" s="14"/>
      <c r="I4500" t="s">
        <v>38</v>
      </c>
      <c r="J4500" s="14"/>
      <c r="K4500" s="95">
        <v>0.15</v>
      </c>
      <c r="L4500" s="96"/>
      <c r="M4500" s="20">
        <f>K4500*12*I4474</f>
        <v>1295.46</v>
      </c>
    </row>
    <row r="4501" spans="1:13">
      <c r="A4501" s="13" t="s">
        <v>39</v>
      </c>
      <c r="H4501" s="14"/>
      <c r="I4501" t="s">
        <v>40</v>
      </c>
      <c r="J4501" s="14"/>
      <c r="K4501" s="95">
        <v>7.0000000000000007E-2</v>
      </c>
      <c r="L4501" s="96"/>
      <c r="M4501" s="20">
        <f>K4501*12*I4474</f>
        <v>604.54800000000012</v>
      </c>
    </row>
    <row r="4502" spans="1:13">
      <c r="A4502" s="13" t="s">
        <v>41</v>
      </c>
      <c r="H4502" s="14"/>
      <c r="J4502" s="14"/>
      <c r="L4502" s="14"/>
      <c r="M4502" s="20"/>
    </row>
    <row r="4503" spans="1:13">
      <c r="A4503" s="13" t="s">
        <v>42</v>
      </c>
      <c r="H4503" s="14"/>
      <c r="I4503" t="s">
        <v>43</v>
      </c>
      <c r="J4503" s="14"/>
      <c r="K4503" s="95">
        <v>0.35</v>
      </c>
      <c r="L4503" s="96"/>
      <c r="M4503" s="20">
        <f>K4503*12*I4474</f>
        <v>3022.74</v>
      </c>
    </row>
    <row r="4504" spans="1:13">
      <c r="A4504" s="13" t="s">
        <v>44</v>
      </c>
      <c r="H4504" s="14"/>
      <c r="I4504" t="s">
        <v>45</v>
      </c>
      <c r="J4504" s="14"/>
      <c r="L4504" s="14"/>
      <c r="M4504" s="20"/>
    </row>
    <row r="4505" spans="1:13">
      <c r="A4505" s="13" t="s">
        <v>46</v>
      </c>
      <c r="H4505" s="14"/>
      <c r="I4505" t="s">
        <v>47</v>
      </c>
      <c r="J4505" s="14"/>
      <c r="K4505" s="95">
        <v>0.03</v>
      </c>
      <c r="L4505" s="96"/>
      <c r="M4505" s="20">
        <f>K4505*12*I4474</f>
        <v>259.09199999999998</v>
      </c>
    </row>
    <row r="4506" spans="1:13">
      <c r="A4506" s="92" t="s">
        <v>48</v>
      </c>
      <c r="B4506" s="93"/>
      <c r="C4506" s="93"/>
      <c r="D4506" s="93"/>
      <c r="E4506" s="93"/>
      <c r="F4506" s="93"/>
      <c r="G4506" s="93"/>
      <c r="H4506" s="94"/>
      <c r="J4506" s="14"/>
      <c r="K4506" s="88">
        <f>K4507+K4508+K4509+K4510</f>
        <v>0.66</v>
      </c>
      <c r="L4506" s="89"/>
      <c r="M4506" s="47">
        <f>M4507+M4508+M4509+M4510</f>
        <v>5700.0240000000003</v>
      </c>
    </row>
    <row r="4507" spans="1:13">
      <c r="A4507" s="13" t="s">
        <v>49</v>
      </c>
      <c r="H4507" s="14"/>
      <c r="I4507" t="s">
        <v>40</v>
      </c>
      <c r="J4507" s="14"/>
      <c r="K4507" s="95">
        <v>0.19</v>
      </c>
      <c r="L4507" s="96"/>
      <c r="M4507" s="20">
        <f>K4507*12*I4474</f>
        <v>1640.9160000000004</v>
      </c>
    </row>
    <row r="4508" spans="1:13">
      <c r="A4508" s="13" t="s">
        <v>50</v>
      </c>
      <c r="H4508" s="14"/>
      <c r="I4508" t="s">
        <v>51</v>
      </c>
      <c r="J4508" s="14"/>
      <c r="K4508" s="95">
        <v>0.05</v>
      </c>
      <c r="L4508" s="96"/>
      <c r="M4508" s="20">
        <f>K4508*12*I4474</f>
        <v>431.82000000000011</v>
      </c>
    </row>
    <row r="4509" spans="1:13">
      <c r="A4509" s="13" t="s">
        <v>52</v>
      </c>
      <c r="H4509" s="14"/>
      <c r="I4509" t="s">
        <v>36</v>
      </c>
      <c r="J4509" s="14"/>
      <c r="K4509" s="95">
        <v>0.39</v>
      </c>
      <c r="L4509" s="96"/>
      <c r="M4509" s="20">
        <f>K4509*12*I4474</f>
        <v>3368.1959999999999</v>
      </c>
    </row>
    <row r="4510" spans="1:13">
      <c r="A4510" s="13" t="s">
        <v>53</v>
      </c>
      <c r="H4510" s="14"/>
      <c r="I4510" t="s">
        <v>40</v>
      </c>
      <c r="J4510" s="14"/>
      <c r="K4510" s="97">
        <v>0.03</v>
      </c>
      <c r="L4510" s="98"/>
      <c r="M4510" s="22">
        <f>K4510*12*I4474</f>
        <v>259.09199999999998</v>
      </c>
    </row>
    <row r="4511" spans="1:13" ht="15.75">
      <c r="A4511" s="65" t="s">
        <v>84</v>
      </c>
      <c r="B4511" s="66"/>
      <c r="C4511" s="66"/>
      <c r="D4511" s="66"/>
      <c r="E4511" s="66"/>
      <c r="F4511" s="66"/>
      <c r="G4511" s="66"/>
      <c r="H4511" s="67"/>
      <c r="I4511" s="11"/>
      <c r="J4511" s="23"/>
      <c r="K4511" s="68">
        <f>K4512+K4513+K4515+K4517+K4518</f>
        <v>0.53</v>
      </c>
      <c r="L4511" s="69"/>
      <c r="M4511" s="49">
        <f>M4512+M4513+M4515+M4517+M4518</f>
        <v>4577.2919999999995</v>
      </c>
    </row>
    <row r="4512" spans="1:13">
      <c r="A4512" s="33" t="s">
        <v>54</v>
      </c>
      <c r="B4512" s="7"/>
      <c r="C4512" s="1"/>
      <c r="D4512" s="1"/>
      <c r="E4512" s="1"/>
      <c r="F4512" s="1"/>
      <c r="G4512" s="1"/>
      <c r="H4512" s="14"/>
      <c r="I4512" s="75" t="s">
        <v>55</v>
      </c>
      <c r="J4512" s="76"/>
      <c r="K4512" s="99">
        <v>0.37</v>
      </c>
      <c r="L4512" s="100"/>
      <c r="M4512" s="20">
        <f>K4512*12*I4474</f>
        <v>3195.4679999999998</v>
      </c>
    </row>
    <row r="4513" spans="1:13">
      <c r="A4513" s="33" t="s">
        <v>56</v>
      </c>
      <c r="B4513" s="7"/>
      <c r="C4513" s="1"/>
      <c r="D4513" s="1"/>
      <c r="E4513" s="1"/>
      <c r="F4513" s="1"/>
      <c r="G4513" s="1"/>
      <c r="H4513" s="14"/>
      <c r="I4513" s="75" t="s">
        <v>57</v>
      </c>
      <c r="J4513" s="76"/>
      <c r="K4513" s="77">
        <v>0.06</v>
      </c>
      <c r="L4513" s="78"/>
      <c r="M4513" s="20">
        <f>K4513*12*I4474</f>
        <v>518.18399999999997</v>
      </c>
    </row>
    <row r="4514" spans="1:13">
      <c r="A4514" s="33" t="s">
        <v>58</v>
      </c>
      <c r="B4514" s="7"/>
      <c r="C4514" s="1"/>
      <c r="D4514" s="1"/>
      <c r="E4514" s="1"/>
      <c r="F4514" s="1"/>
      <c r="G4514" s="1"/>
      <c r="H4514" s="14"/>
      <c r="I4514" s="36"/>
      <c r="J4514" s="27"/>
      <c r="K4514" s="34"/>
      <c r="L4514" s="55"/>
      <c r="M4514" s="20"/>
    </row>
    <row r="4515" spans="1:13">
      <c r="A4515" s="33" t="s">
        <v>59</v>
      </c>
      <c r="B4515" s="7"/>
      <c r="C4515" s="1"/>
      <c r="D4515" s="1"/>
      <c r="E4515" s="1"/>
      <c r="F4515" s="1"/>
      <c r="G4515" s="1"/>
      <c r="H4515" s="14"/>
      <c r="I4515" s="75" t="s">
        <v>60</v>
      </c>
      <c r="J4515" s="76"/>
      <c r="K4515" s="77">
        <v>0.04</v>
      </c>
      <c r="L4515" s="78"/>
      <c r="M4515" s="20">
        <f>K4515*12*I4474</f>
        <v>345.45600000000002</v>
      </c>
    </row>
    <row r="4516" spans="1:13">
      <c r="A4516" s="33" t="s">
        <v>61</v>
      </c>
      <c r="B4516" s="7"/>
      <c r="C4516" s="1"/>
      <c r="D4516" s="1"/>
      <c r="E4516" s="1"/>
      <c r="F4516" s="1"/>
      <c r="G4516" s="1"/>
      <c r="H4516" s="14"/>
      <c r="I4516" s="36"/>
      <c r="J4516" s="27"/>
      <c r="K4516" s="34"/>
      <c r="L4516" s="55"/>
      <c r="M4516" s="20"/>
    </row>
    <row r="4517" spans="1:13">
      <c r="A4517" s="33" t="s">
        <v>62</v>
      </c>
      <c r="B4517" s="7"/>
      <c r="C4517" s="1"/>
      <c r="D4517" s="1"/>
      <c r="E4517" s="1"/>
      <c r="F4517" s="1"/>
      <c r="G4517" s="1"/>
      <c r="H4517" s="14"/>
      <c r="I4517" s="75" t="s">
        <v>63</v>
      </c>
      <c r="J4517" s="76"/>
      <c r="K4517" s="77">
        <v>0.03</v>
      </c>
      <c r="L4517" s="78"/>
      <c r="M4517" s="20">
        <f>K4517*12*I4474</f>
        <v>259.09199999999998</v>
      </c>
    </row>
    <row r="4518" spans="1:13">
      <c r="A4518" s="42" t="s">
        <v>64</v>
      </c>
      <c r="B4518" s="7"/>
      <c r="C4518" s="1"/>
      <c r="D4518" s="1"/>
      <c r="E4518" s="1"/>
      <c r="F4518" s="1"/>
      <c r="G4518" s="1"/>
      <c r="H4518" s="14"/>
      <c r="I4518" s="75" t="s">
        <v>63</v>
      </c>
      <c r="J4518" s="76"/>
      <c r="K4518" s="79">
        <v>0.03</v>
      </c>
      <c r="L4518" s="80"/>
      <c r="M4518" s="22">
        <f>K4518*12*I4474</f>
        <v>259.09199999999998</v>
      </c>
    </row>
    <row r="4519" spans="1:13" ht="15.75">
      <c r="A4519" s="65" t="s">
        <v>0</v>
      </c>
      <c r="B4519" s="66"/>
      <c r="C4519" s="66"/>
      <c r="D4519" s="66"/>
      <c r="E4519" s="66"/>
      <c r="F4519" s="66"/>
      <c r="G4519" s="66"/>
      <c r="H4519" s="67"/>
      <c r="I4519" s="11" t="s">
        <v>65</v>
      </c>
      <c r="J4519" s="23"/>
      <c r="K4519" s="81">
        <v>0.15</v>
      </c>
      <c r="L4519" s="82"/>
      <c r="M4519" s="49">
        <f>K4519*12*I4474</f>
        <v>1295.46</v>
      </c>
    </row>
    <row r="4520" spans="1:13" ht="15.75">
      <c r="A4520" s="83" t="s">
        <v>85</v>
      </c>
      <c r="B4520" s="84"/>
      <c r="C4520" s="84"/>
      <c r="D4520" s="84"/>
      <c r="E4520" s="84"/>
      <c r="F4520" s="84"/>
      <c r="G4520" s="84"/>
      <c r="H4520" s="85"/>
      <c r="J4520" s="14"/>
      <c r="K4520" s="86"/>
      <c r="L4520" s="87"/>
      <c r="M4520" s="20"/>
    </row>
    <row r="4521" spans="1:13">
      <c r="A4521" s="13" t="s">
        <v>67</v>
      </c>
      <c r="D4521" s="5"/>
      <c r="H4521" s="14"/>
      <c r="J4521" s="14"/>
      <c r="K4521" s="37"/>
      <c r="L4521" s="38"/>
      <c r="M4521" s="20"/>
    </row>
    <row r="4522" spans="1:13">
      <c r="A4522" s="13" t="s">
        <v>68</v>
      </c>
      <c r="D4522" s="5"/>
      <c r="H4522" s="14"/>
      <c r="J4522" s="14"/>
      <c r="K4522" s="37"/>
      <c r="L4522" s="38"/>
      <c r="M4522" s="20"/>
    </row>
    <row r="4523" spans="1:13">
      <c r="A4523" s="13" t="s">
        <v>69</v>
      </c>
      <c r="D4523" s="5"/>
      <c r="H4523" s="14"/>
      <c r="J4523" s="14"/>
      <c r="K4523" s="37"/>
      <c r="L4523" s="38"/>
      <c r="M4523" s="20"/>
    </row>
    <row r="4524" spans="1:13">
      <c r="A4524" s="13" t="s">
        <v>70</v>
      </c>
      <c r="D4524" s="5"/>
      <c r="F4524" s="3"/>
      <c r="H4524" s="14"/>
      <c r="J4524" s="14"/>
      <c r="K4524" s="37"/>
      <c r="L4524" s="38"/>
      <c r="M4524" s="20"/>
    </row>
    <row r="4525" spans="1:13">
      <c r="A4525" s="13" t="s">
        <v>71</v>
      </c>
      <c r="H4525" s="14"/>
      <c r="J4525" s="14"/>
      <c r="K4525" s="88">
        <v>2.91</v>
      </c>
      <c r="L4525" s="89"/>
      <c r="M4525" s="47">
        <f>K4525*12*I4474</f>
        <v>25131.924000000003</v>
      </c>
    </row>
    <row r="4526" spans="1:13">
      <c r="A4526" s="13" t="s">
        <v>72</v>
      </c>
      <c r="H4526" s="14"/>
      <c r="J4526" s="14"/>
      <c r="L4526" s="14"/>
      <c r="M4526" s="20"/>
    </row>
    <row r="4527" spans="1:13">
      <c r="A4527" s="13" t="s">
        <v>73</v>
      </c>
      <c r="H4527" s="14"/>
      <c r="J4527" s="14"/>
      <c r="L4527" s="14"/>
      <c r="M4527" s="20"/>
    </row>
    <row r="4528" spans="1:13">
      <c r="A4528" s="15" t="s">
        <v>74</v>
      </c>
      <c r="B4528" s="9"/>
      <c r="C4528" s="9"/>
      <c r="D4528" s="9"/>
      <c r="E4528" s="9"/>
      <c r="F4528" s="9"/>
      <c r="G4528" s="9"/>
      <c r="H4528" s="16"/>
      <c r="I4528" s="9"/>
      <c r="J4528" s="16"/>
      <c r="K4528" s="9"/>
      <c r="L4528" s="16"/>
      <c r="M4528" s="22"/>
    </row>
    <row r="4529" spans="1:13">
      <c r="A4529" s="70" t="s">
        <v>66</v>
      </c>
      <c r="B4529" s="71"/>
      <c r="C4529" s="71"/>
      <c r="D4529" s="71"/>
      <c r="E4529" s="71"/>
      <c r="F4529" s="71"/>
      <c r="G4529" s="71"/>
      <c r="H4529" s="72"/>
      <c r="J4529" s="25"/>
      <c r="K4529" s="68">
        <f>K4480+K4487+K4493+K4496+K4497+K4519+K4511+K4525+K4490</f>
        <v>16.39</v>
      </c>
      <c r="L4529" s="69"/>
      <c r="M4529" s="22">
        <f>M4474+M4490+M4493+M4496+M4497+M4511+M4519+M4525</f>
        <v>141550.59600000002</v>
      </c>
    </row>
    <row r="4530" spans="1:13">
      <c r="A4530" s="70" t="s">
        <v>4</v>
      </c>
      <c r="B4530" s="71"/>
      <c r="C4530" s="71"/>
      <c r="D4530" s="71"/>
      <c r="E4530" s="71"/>
      <c r="F4530" s="71"/>
      <c r="G4530" s="71"/>
      <c r="H4530" s="72"/>
      <c r="I4530" s="11"/>
      <c r="J4530" s="24"/>
      <c r="K4530" s="90">
        <v>14.25</v>
      </c>
      <c r="L4530" s="91"/>
      <c r="M4530" s="22">
        <f>K4530*12*I4474</f>
        <v>123068.70000000001</v>
      </c>
    </row>
    <row r="4531" spans="1:13" ht="15.75">
      <c r="A4531" s="65" t="s">
        <v>77</v>
      </c>
      <c r="B4531" s="66"/>
      <c r="C4531" s="66"/>
      <c r="D4531" s="66"/>
      <c r="E4531" s="66"/>
      <c r="F4531" s="66"/>
      <c r="G4531" s="66"/>
      <c r="H4531" s="67"/>
      <c r="I4531" s="11"/>
      <c r="J4531" s="23"/>
      <c r="K4531" s="68">
        <v>3.15</v>
      </c>
      <c r="L4531" s="69"/>
      <c r="M4531" s="22">
        <f>K4531*12*I4474</f>
        <v>27204.66</v>
      </c>
    </row>
    <row r="4532" spans="1:13" ht="15.75">
      <c r="A4532" s="65" t="s">
        <v>78</v>
      </c>
      <c r="B4532" s="66"/>
      <c r="C4532" s="66"/>
      <c r="D4532" s="66"/>
      <c r="E4532" s="66"/>
      <c r="F4532" s="66"/>
      <c r="G4532" s="66"/>
      <c r="H4532" s="67"/>
      <c r="I4532" s="11"/>
      <c r="J4532" s="23"/>
      <c r="K4532" s="68">
        <v>0.99</v>
      </c>
      <c r="L4532" s="69"/>
      <c r="M4532" s="22">
        <f>K4532*12*I4474</f>
        <v>8550.0360000000001</v>
      </c>
    </row>
    <row r="4533" spans="1:13">
      <c r="A4533" s="70" t="s">
        <v>2</v>
      </c>
      <c r="B4533" s="71"/>
      <c r="C4533" s="71"/>
      <c r="D4533" s="71"/>
      <c r="E4533" s="71"/>
      <c r="F4533" s="71"/>
      <c r="G4533" s="71"/>
      <c r="H4533" s="72"/>
      <c r="I4533" s="11"/>
      <c r="J4533" s="23"/>
      <c r="K4533" s="73">
        <v>1.29</v>
      </c>
      <c r="L4533" s="74"/>
      <c r="M4533" s="22">
        <f>K4533*12*I4474</f>
        <v>11140.956</v>
      </c>
    </row>
    <row r="4534" spans="1:13">
      <c r="A4534" s="70" t="s">
        <v>75</v>
      </c>
      <c r="B4534" s="71"/>
      <c r="C4534" s="71"/>
      <c r="D4534" s="71"/>
      <c r="E4534" s="71"/>
      <c r="F4534" s="71"/>
      <c r="G4534" s="71"/>
      <c r="H4534" s="72"/>
      <c r="I4534" s="11"/>
      <c r="J4534" s="24"/>
      <c r="K4534" s="68">
        <f>K4529+K4531+K4532+K4533+K4530</f>
        <v>36.069999999999993</v>
      </c>
      <c r="L4534" s="69"/>
      <c r="M4534" s="22">
        <f>M4529+M4530+M4531+M4532+M4533</f>
        <v>311514.94800000003</v>
      </c>
    </row>
    <row r="4536" spans="1:13">
      <c r="A4536" s="101" t="s">
        <v>7</v>
      </c>
      <c r="B4536" s="101"/>
      <c r="C4536" s="101"/>
      <c r="D4536" s="101"/>
      <c r="E4536" s="101"/>
      <c r="F4536" s="101"/>
      <c r="G4536" s="101"/>
      <c r="H4536" s="101"/>
      <c r="I4536" s="101"/>
      <c r="J4536" s="101"/>
      <c r="K4536" s="101"/>
      <c r="L4536" s="101"/>
    </row>
    <row r="4537" spans="1:13">
      <c r="A4537" s="102" t="s">
        <v>76</v>
      </c>
      <c r="B4537" s="102"/>
      <c r="C4537" s="102"/>
      <c r="D4537" s="102"/>
      <c r="E4537" s="102"/>
      <c r="F4537" s="102"/>
      <c r="G4537" s="102"/>
      <c r="H4537" s="102"/>
      <c r="I4537" s="102"/>
      <c r="J4537" s="102"/>
      <c r="K4537" s="102"/>
      <c r="L4537" s="102"/>
      <c r="M4537" s="102"/>
    </row>
    <row r="4538" spans="1:13">
      <c r="A4538" s="103" t="s">
        <v>160</v>
      </c>
      <c r="B4538" s="103"/>
      <c r="C4538" s="103"/>
      <c r="D4538" s="103"/>
      <c r="E4538" s="103"/>
      <c r="F4538" s="103"/>
      <c r="G4538" s="103"/>
      <c r="H4538" s="103"/>
      <c r="I4538" s="103"/>
      <c r="J4538" s="103"/>
      <c r="K4538" s="103"/>
      <c r="L4538" s="103"/>
      <c r="M4538" s="103"/>
    </row>
    <row r="4539" spans="1:13">
      <c r="A4539" s="17"/>
      <c r="B4539" s="19"/>
      <c r="C4539" s="19" t="s">
        <v>8</v>
      </c>
      <c r="D4539" s="19"/>
      <c r="E4539" s="19"/>
      <c r="F4539" s="19"/>
      <c r="G4539" s="19"/>
      <c r="H4539" s="18"/>
      <c r="I4539" s="19" t="s">
        <v>9</v>
      </c>
      <c r="J4539" s="18"/>
      <c r="K4539" s="39" t="s">
        <v>10</v>
      </c>
      <c r="L4539" s="40"/>
      <c r="M4539" s="21"/>
    </row>
    <row r="4540" spans="1:13">
      <c r="A4540" s="13"/>
      <c r="B4540" s="2"/>
      <c r="C4540" s="2"/>
      <c r="D4540" s="2"/>
      <c r="E4540" s="2"/>
      <c r="F4540" s="2"/>
      <c r="G4540" s="2"/>
      <c r="H4540" s="14"/>
      <c r="I4540" s="2"/>
      <c r="J4540" s="14"/>
      <c r="K4540" s="26" t="s">
        <v>11</v>
      </c>
      <c r="L4540" s="27"/>
      <c r="M4540" s="45" t="s">
        <v>1</v>
      </c>
    </row>
    <row r="4541" spans="1:13">
      <c r="A4541" s="15"/>
      <c r="B4541" s="9"/>
      <c r="C4541" s="9"/>
      <c r="D4541" s="9"/>
      <c r="E4541" s="9"/>
      <c r="F4541" s="9"/>
      <c r="G4541" s="9"/>
      <c r="H4541" s="16"/>
      <c r="I4541" s="104" t="s">
        <v>87</v>
      </c>
      <c r="J4541" s="105"/>
      <c r="K4541" s="9" t="s">
        <v>12</v>
      </c>
      <c r="L4541" s="16"/>
      <c r="M4541" s="46" t="s">
        <v>86</v>
      </c>
    </row>
    <row r="4542" spans="1:13">
      <c r="A4542" s="70" t="s">
        <v>80</v>
      </c>
      <c r="B4542" s="71"/>
      <c r="C4542" s="71"/>
      <c r="D4542" s="71"/>
      <c r="E4542" s="71"/>
      <c r="F4542" s="71"/>
      <c r="G4542" s="71"/>
      <c r="H4542" s="72"/>
      <c r="I4542" s="106">
        <v>379.8</v>
      </c>
      <c r="J4542" s="107"/>
      <c r="K4542" s="108">
        <f>K4548+K4555</f>
        <v>7.5</v>
      </c>
      <c r="L4542" s="109"/>
      <c r="M4542" s="22">
        <f>M4548+M4555</f>
        <v>34182</v>
      </c>
    </row>
    <row r="4543" spans="1:13">
      <c r="A4543" s="28" t="s">
        <v>13</v>
      </c>
      <c r="F4543" s="2"/>
      <c r="H4543" s="14"/>
      <c r="J4543" s="14"/>
      <c r="L4543" s="14"/>
      <c r="M4543" s="20"/>
    </row>
    <row r="4544" spans="1:13">
      <c r="A4544" s="28" t="s">
        <v>14</v>
      </c>
      <c r="F4544" s="2"/>
      <c r="H4544" s="14"/>
      <c r="J4544" s="14"/>
      <c r="L4544" s="14"/>
      <c r="M4544" s="20"/>
    </row>
    <row r="4545" spans="1:13">
      <c r="A4545" s="29" t="s">
        <v>15</v>
      </c>
      <c r="B4545" s="4"/>
      <c r="C4545" s="4"/>
      <c r="D4545" s="4"/>
      <c r="E4545" s="4"/>
      <c r="F4545" s="6"/>
      <c r="G4545" s="4"/>
      <c r="H4545" s="30"/>
      <c r="J4545" s="14"/>
      <c r="L4545" s="14"/>
      <c r="M4545" s="20"/>
    </row>
    <row r="4546" spans="1:13">
      <c r="A4546" s="29" t="s">
        <v>16</v>
      </c>
      <c r="B4546" s="4"/>
      <c r="C4546" s="4"/>
      <c r="D4546" s="4"/>
      <c r="E4546" s="4"/>
      <c r="F4546" s="6"/>
      <c r="G4546" s="4"/>
      <c r="H4546" s="30"/>
      <c r="J4546" s="14"/>
      <c r="L4546" s="14"/>
      <c r="M4546" s="20"/>
    </row>
    <row r="4547" spans="1:13">
      <c r="A4547" s="29" t="s">
        <v>17</v>
      </c>
      <c r="B4547" s="4"/>
      <c r="C4547" s="4"/>
      <c r="D4547" s="4"/>
      <c r="E4547" s="4"/>
      <c r="F4547" s="6"/>
      <c r="G4547" s="4"/>
      <c r="H4547" s="30"/>
      <c r="J4547" s="14"/>
      <c r="L4547" s="14"/>
      <c r="M4547" s="20"/>
    </row>
    <row r="4548" spans="1:13">
      <c r="A4548" s="29" t="s">
        <v>18</v>
      </c>
      <c r="B4548" s="4"/>
      <c r="C4548" s="4"/>
      <c r="D4548" s="4"/>
      <c r="E4548" s="4"/>
      <c r="F4548" s="6"/>
      <c r="G4548" s="4"/>
      <c r="H4548" s="30"/>
      <c r="J4548" s="14"/>
      <c r="K4548" s="95">
        <v>4.12</v>
      </c>
      <c r="L4548" s="96"/>
      <c r="M4548" s="20">
        <f>K4548*I4542*12</f>
        <v>18777.312000000002</v>
      </c>
    </row>
    <row r="4549" spans="1:13">
      <c r="A4549" s="29" t="s">
        <v>19</v>
      </c>
      <c r="B4549" s="4"/>
      <c r="C4549" s="4"/>
      <c r="D4549" s="4"/>
      <c r="E4549" s="4"/>
      <c r="F4549" s="6"/>
      <c r="G4549" s="4"/>
      <c r="H4549" s="30"/>
      <c r="J4549" s="14"/>
      <c r="L4549" s="14"/>
      <c r="M4549" s="20"/>
    </row>
    <row r="4550" spans="1:13">
      <c r="A4550" s="29" t="s">
        <v>20</v>
      </c>
      <c r="B4550" s="4"/>
      <c r="C4550" s="4"/>
      <c r="D4550" s="4"/>
      <c r="E4550" s="4"/>
      <c r="F4550" s="6"/>
      <c r="G4550" s="4"/>
      <c r="H4550" s="30"/>
      <c r="J4550" s="14"/>
      <c r="L4550" s="14"/>
      <c r="M4550" s="20"/>
    </row>
    <row r="4551" spans="1:13">
      <c r="A4551" s="29" t="s">
        <v>21</v>
      </c>
      <c r="B4551" s="4"/>
      <c r="C4551" s="4"/>
      <c r="D4551" s="4"/>
      <c r="E4551" s="4"/>
      <c r="F4551" s="6"/>
      <c r="G4551" s="4"/>
      <c r="H4551" s="30"/>
      <c r="J4551" s="14"/>
      <c r="L4551" s="14"/>
      <c r="M4551" s="20"/>
    </row>
    <row r="4552" spans="1:13">
      <c r="A4552" s="28" t="s">
        <v>22</v>
      </c>
      <c r="B4552" s="4"/>
      <c r="C4552" s="4"/>
      <c r="D4552" s="4"/>
      <c r="E4552" s="4"/>
      <c r="F4552" s="6"/>
      <c r="G4552" s="4"/>
      <c r="H4552" s="30"/>
      <c r="J4552" s="14"/>
      <c r="L4552" s="14"/>
      <c r="M4552" s="20"/>
    </row>
    <row r="4553" spans="1:13">
      <c r="A4553" s="29" t="s">
        <v>23</v>
      </c>
      <c r="B4553" s="4"/>
      <c r="C4553" s="4"/>
      <c r="D4553" s="4"/>
      <c r="E4553" s="4"/>
      <c r="F4553" s="6"/>
      <c r="G4553" s="4"/>
      <c r="H4553" s="30"/>
      <c r="J4553" s="14"/>
      <c r="L4553" s="14"/>
      <c r="M4553" s="20"/>
    </row>
    <row r="4554" spans="1:13">
      <c r="A4554" s="29" t="s">
        <v>24</v>
      </c>
      <c r="B4554" s="4"/>
      <c r="C4554" s="4"/>
      <c r="D4554" s="4"/>
      <c r="E4554" s="4"/>
      <c r="F4554" s="6"/>
      <c r="G4554" s="4"/>
      <c r="H4554" s="30"/>
      <c r="J4554" s="14"/>
      <c r="L4554" s="14"/>
      <c r="M4554" s="20"/>
    </row>
    <row r="4555" spans="1:13">
      <c r="A4555" s="29" t="s">
        <v>25</v>
      </c>
      <c r="B4555" s="4"/>
      <c r="C4555" s="4"/>
      <c r="D4555" s="4"/>
      <c r="E4555" s="4"/>
      <c r="F4555" s="6"/>
      <c r="G4555" s="4"/>
      <c r="H4555" s="30"/>
      <c r="J4555" s="14"/>
      <c r="K4555" s="95">
        <v>3.38</v>
      </c>
      <c r="L4555" s="96"/>
      <c r="M4555" s="20">
        <f>K4555*I4542*12</f>
        <v>15404.687999999998</v>
      </c>
    </row>
    <row r="4556" spans="1:13">
      <c r="A4556" s="29" t="s">
        <v>26</v>
      </c>
      <c r="B4556" s="4"/>
      <c r="C4556" s="4"/>
      <c r="D4556" s="4"/>
      <c r="E4556" s="4"/>
      <c r="F4556" s="6"/>
      <c r="G4556" s="4"/>
      <c r="H4556" s="30"/>
      <c r="J4556" s="14"/>
      <c r="L4556" s="14"/>
      <c r="M4556" s="20"/>
    </row>
    <row r="4557" spans="1:13">
      <c r="A4557" s="31" t="s">
        <v>27</v>
      </c>
      <c r="B4557" s="10"/>
      <c r="C4557" s="10"/>
      <c r="D4557" s="10"/>
      <c r="E4557" s="10"/>
      <c r="F4557" s="10"/>
      <c r="G4557" s="10"/>
      <c r="H4557" s="32"/>
      <c r="I4557" s="9"/>
      <c r="J4557" s="16"/>
      <c r="K4557" s="9"/>
      <c r="L4557" s="16"/>
      <c r="M4557" s="22"/>
    </row>
    <row r="4558" spans="1:13" ht="15.75">
      <c r="A4558" s="65" t="s">
        <v>81</v>
      </c>
      <c r="B4558" s="66"/>
      <c r="C4558" s="66"/>
      <c r="D4558" s="66"/>
      <c r="E4558" s="66"/>
      <c r="F4558" s="66"/>
      <c r="G4558" s="66"/>
      <c r="H4558" s="67"/>
      <c r="I4558" s="11"/>
      <c r="J4558" s="23"/>
      <c r="K4558" s="63">
        <v>2.2400000000000002</v>
      </c>
      <c r="L4558" s="64"/>
      <c r="M4558" s="12">
        <f>K4558*12*I4542</f>
        <v>10209.024000000001</v>
      </c>
    </row>
    <row r="4559" spans="1:13">
      <c r="A4559" s="110" t="s">
        <v>82</v>
      </c>
      <c r="B4559" s="111"/>
      <c r="C4559" s="111"/>
      <c r="D4559" s="111"/>
      <c r="E4559" s="111"/>
      <c r="F4559" s="111"/>
      <c r="G4559" s="111"/>
      <c r="H4559" s="112"/>
      <c r="I4559" s="2" t="s">
        <v>28</v>
      </c>
      <c r="J4559" s="14"/>
      <c r="K4559" s="2"/>
      <c r="L4559" s="14"/>
      <c r="M4559" s="20"/>
    </row>
    <row r="4560" spans="1:13">
      <c r="A4560" s="13"/>
      <c r="B4560" s="2"/>
      <c r="C4560" s="2"/>
      <c r="D4560" s="2"/>
      <c r="E4560" s="2"/>
      <c r="F4560" s="2"/>
      <c r="G4560" s="2"/>
      <c r="H4560" s="14"/>
      <c r="I4560" s="2" t="s">
        <v>29</v>
      </c>
      <c r="J4560" s="14"/>
      <c r="K4560" s="2"/>
      <c r="L4560" s="14"/>
      <c r="M4560" s="20"/>
    </row>
    <row r="4561" spans="1:13">
      <c r="A4561" s="13"/>
      <c r="B4561" s="2"/>
      <c r="C4561" s="2"/>
      <c r="D4561" s="2"/>
      <c r="E4561" s="2"/>
      <c r="F4561" s="2"/>
      <c r="G4561" s="2"/>
      <c r="H4561" s="14"/>
      <c r="I4561" s="2" t="s">
        <v>30</v>
      </c>
      <c r="J4561" s="14"/>
      <c r="K4561" s="88">
        <v>1.1200000000000001</v>
      </c>
      <c r="L4561" s="89"/>
      <c r="M4561" s="20">
        <f>K4561*12*I4542</f>
        <v>5104.5120000000006</v>
      </c>
    </row>
    <row r="4562" spans="1:13">
      <c r="A4562" s="13"/>
      <c r="B4562" s="2"/>
      <c r="C4562" s="2"/>
      <c r="D4562" s="2"/>
      <c r="E4562" s="2"/>
      <c r="F4562" s="2"/>
      <c r="G4562" s="2"/>
      <c r="H4562" s="14"/>
      <c r="I4562" s="2" t="s">
        <v>31</v>
      </c>
      <c r="J4562" s="14"/>
      <c r="K4562" s="2"/>
      <c r="L4562" s="14"/>
      <c r="M4562" s="20"/>
    </row>
    <row r="4563" spans="1:13">
      <c r="A4563" s="15"/>
      <c r="B4563" s="9"/>
      <c r="C4563" s="9"/>
      <c r="D4563" s="9"/>
      <c r="E4563" s="9"/>
      <c r="F4563" s="9"/>
      <c r="G4563" s="9"/>
      <c r="H4563" s="16"/>
      <c r="I4563" s="9" t="s">
        <v>32</v>
      </c>
      <c r="J4563" s="16"/>
      <c r="K4563" s="9"/>
      <c r="L4563" s="16"/>
      <c r="M4563" s="22"/>
    </row>
    <row r="4564" spans="1:13">
      <c r="A4564" s="70" t="s">
        <v>5</v>
      </c>
      <c r="B4564" s="71"/>
      <c r="C4564" s="71"/>
      <c r="D4564" s="71"/>
      <c r="E4564" s="71"/>
      <c r="F4564" s="71"/>
      <c r="G4564" s="71"/>
      <c r="H4564" s="72"/>
      <c r="I4564" s="41" t="s">
        <v>33</v>
      </c>
      <c r="J4564" s="23"/>
      <c r="K4564" s="68">
        <v>0.35</v>
      </c>
      <c r="L4564" s="69"/>
      <c r="M4564" s="12">
        <f>K4564*12*I4542</f>
        <v>1595.1599999999999</v>
      </c>
    </row>
    <row r="4565" spans="1:13" ht="15.75">
      <c r="A4565" s="65" t="s">
        <v>84</v>
      </c>
      <c r="B4565" s="66"/>
      <c r="C4565" s="66"/>
      <c r="D4565" s="66"/>
      <c r="E4565" s="66"/>
      <c r="F4565" s="66"/>
      <c r="G4565" s="66"/>
      <c r="H4565" s="67"/>
      <c r="I4565" s="11"/>
      <c r="J4565" s="23"/>
      <c r="K4565" s="68">
        <f>K4566+K4567+K4569+K4571+K4572</f>
        <v>0.53</v>
      </c>
      <c r="L4565" s="69"/>
      <c r="M4565" s="49">
        <f>M4566+M4567+M4569+M4571+M4572</f>
        <v>2415.5280000000002</v>
      </c>
    </row>
    <row r="4566" spans="1:13">
      <c r="A4566" s="33" t="s">
        <v>54</v>
      </c>
      <c r="B4566" s="7"/>
      <c r="C4566" s="1"/>
      <c r="D4566" s="1"/>
      <c r="E4566" s="1"/>
      <c r="F4566" s="1"/>
      <c r="G4566" s="1"/>
      <c r="H4566" s="14"/>
      <c r="I4566" s="75" t="s">
        <v>55</v>
      </c>
      <c r="J4566" s="76"/>
      <c r="K4566" s="99">
        <v>0.37</v>
      </c>
      <c r="L4566" s="100"/>
      <c r="M4566" s="20">
        <f>K4566*12*I4542</f>
        <v>1686.3119999999999</v>
      </c>
    </row>
    <row r="4567" spans="1:13">
      <c r="A4567" s="33" t="s">
        <v>56</v>
      </c>
      <c r="B4567" s="7"/>
      <c r="C4567" s="1"/>
      <c r="D4567" s="1"/>
      <c r="E4567" s="1"/>
      <c r="F4567" s="1"/>
      <c r="G4567" s="1"/>
      <c r="H4567" s="14"/>
      <c r="I4567" s="75" t="s">
        <v>57</v>
      </c>
      <c r="J4567" s="76"/>
      <c r="K4567" s="77">
        <v>0.06</v>
      </c>
      <c r="L4567" s="78"/>
      <c r="M4567" s="20">
        <f>K4567*12*I4542</f>
        <v>273.45600000000002</v>
      </c>
    </row>
    <row r="4568" spans="1:13">
      <c r="A4568" s="33" t="s">
        <v>58</v>
      </c>
      <c r="B4568" s="7"/>
      <c r="C4568" s="1"/>
      <c r="D4568" s="1"/>
      <c r="E4568" s="1"/>
      <c r="F4568" s="1"/>
      <c r="G4568" s="1"/>
      <c r="H4568" s="14"/>
      <c r="I4568" s="36"/>
      <c r="J4568" s="27"/>
      <c r="K4568" s="34"/>
      <c r="L4568" s="55"/>
      <c r="M4568" s="20"/>
    </row>
    <row r="4569" spans="1:13">
      <c r="A4569" s="33" t="s">
        <v>59</v>
      </c>
      <c r="B4569" s="7"/>
      <c r="C4569" s="1"/>
      <c r="D4569" s="1"/>
      <c r="E4569" s="1"/>
      <c r="F4569" s="1"/>
      <c r="G4569" s="1"/>
      <c r="H4569" s="14"/>
      <c r="I4569" s="75" t="s">
        <v>60</v>
      </c>
      <c r="J4569" s="76"/>
      <c r="K4569" s="77">
        <v>0.04</v>
      </c>
      <c r="L4569" s="78"/>
      <c r="M4569" s="20">
        <f>K4569*12*I4542</f>
        <v>182.304</v>
      </c>
    </row>
    <row r="4570" spans="1:13">
      <c r="A4570" s="33" t="s">
        <v>61</v>
      </c>
      <c r="B4570" s="7"/>
      <c r="C4570" s="1"/>
      <c r="D4570" s="1"/>
      <c r="E4570" s="1"/>
      <c r="F4570" s="1"/>
      <c r="G4570" s="1"/>
      <c r="H4570" s="14"/>
      <c r="I4570" s="36"/>
      <c r="J4570" s="27"/>
      <c r="K4570" s="34"/>
      <c r="L4570" s="55"/>
      <c r="M4570" s="20"/>
    </row>
    <row r="4571" spans="1:13">
      <c r="A4571" s="33" t="s">
        <v>62</v>
      </c>
      <c r="B4571" s="7"/>
      <c r="C4571" s="1"/>
      <c r="D4571" s="1"/>
      <c r="E4571" s="1"/>
      <c r="F4571" s="1"/>
      <c r="G4571" s="1"/>
      <c r="H4571" s="14"/>
      <c r="I4571" s="75" t="s">
        <v>63</v>
      </c>
      <c r="J4571" s="76"/>
      <c r="K4571" s="77">
        <v>0.03</v>
      </c>
      <c r="L4571" s="78"/>
      <c r="M4571" s="20">
        <f>K4571*12*I4542</f>
        <v>136.72800000000001</v>
      </c>
    </row>
    <row r="4572" spans="1:13">
      <c r="A4572" s="42" t="s">
        <v>64</v>
      </c>
      <c r="B4572" s="7"/>
      <c r="C4572" s="1"/>
      <c r="D4572" s="1"/>
      <c r="E4572" s="1"/>
      <c r="F4572" s="1"/>
      <c r="G4572" s="1"/>
      <c r="H4572" s="14"/>
      <c r="I4572" s="75" t="s">
        <v>63</v>
      </c>
      <c r="J4572" s="76"/>
      <c r="K4572" s="79">
        <v>0.03</v>
      </c>
      <c r="L4572" s="80"/>
      <c r="M4572" s="22">
        <f>K4572*12*I4542</f>
        <v>136.72800000000001</v>
      </c>
    </row>
    <row r="4573" spans="1:13" ht="15.75">
      <c r="A4573" s="65" t="s">
        <v>0</v>
      </c>
      <c r="B4573" s="66"/>
      <c r="C4573" s="66"/>
      <c r="D4573" s="66"/>
      <c r="E4573" s="66"/>
      <c r="F4573" s="66"/>
      <c r="G4573" s="66"/>
      <c r="H4573" s="67"/>
      <c r="I4573" s="11" t="s">
        <v>65</v>
      </c>
      <c r="J4573" s="23"/>
      <c r="K4573" s="81">
        <v>0.15</v>
      </c>
      <c r="L4573" s="82"/>
      <c r="M4573" s="49">
        <f>K4573*12*I4542</f>
        <v>683.64</v>
      </c>
    </row>
    <row r="4574" spans="1:13" ht="15.75">
      <c r="A4574" s="83" t="s">
        <v>85</v>
      </c>
      <c r="B4574" s="84"/>
      <c r="C4574" s="84"/>
      <c r="D4574" s="84"/>
      <c r="E4574" s="84"/>
      <c r="F4574" s="84"/>
      <c r="G4574" s="84"/>
      <c r="H4574" s="85"/>
      <c r="J4574" s="14"/>
      <c r="K4574" s="86"/>
      <c r="L4574" s="87"/>
      <c r="M4574" s="20"/>
    </row>
    <row r="4575" spans="1:13">
      <c r="A4575" s="13" t="s">
        <v>67</v>
      </c>
      <c r="D4575" s="5"/>
      <c r="H4575" s="14"/>
      <c r="J4575" s="14"/>
      <c r="K4575" s="37"/>
      <c r="L4575" s="38"/>
      <c r="M4575" s="20"/>
    </row>
    <row r="4576" spans="1:13">
      <c r="A4576" s="13" t="s">
        <v>68</v>
      </c>
      <c r="D4576" s="5"/>
      <c r="H4576" s="14"/>
      <c r="J4576" s="14"/>
      <c r="K4576" s="37"/>
      <c r="L4576" s="38"/>
      <c r="M4576" s="20"/>
    </row>
    <row r="4577" spans="1:13">
      <c r="A4577" s="13" t="s">
        <v>69</v>
      </c>
      <c r="D4577" s="5"/>
      <c r="H4577" s="14"/>
      <c r="J4577" s="14"/>
      <c r="K4577" s="37"/>
      <c r="L4577" s="38"/>
      <c r="M4577" s="20"/>
    </row>
    <row r="4578" spans="1:13">
      <c r="A4578" s="13" t="s">
        <v>70</v>
      </c>
      <c r="D4578" s="5"/>
      <c r="F4578" s="3"/>
      <c r="H4578" s="14"/>
      <c r="J4578" s="14"/>
      <c r="K4578" s="37"/>
      <c r="L4578" s="38"/>
      <c r="M4578" s="20"/>
    </row>
    <row r="4579" spans="1:13">
      <c r="A4579" s="13" t="s">
        <v>71</v>
      </c>
      <c r="H4579" s="14"/>
      <c r="J4579" s="14"/>
      <c r="K4579" s="88">
        <v>2.58</v>
      </c>
      <c r="L4579" s="89"/>
      <c r="M4579" s="47">
        <f>K4579*12*I4542</f>
        <v>11758.608</v>
      </c>
    </row>
    <row r="4580" spans="1:13">
      <c r="A4580" s="13" t="s">
        <v>72</v>
      </c>
      <c r="H4580" s="14"/>
      <c r="J4580" s="14"/>
      <c r="L4580" s="14"/>
      <c r="M4580" s="20"/>
    </row>
    <row r="4581" spans="1:13">
      <c r="A4581" s="13" t="s">
        <v>73</v>
      </c>
      <c r="H4581" s="14"/>
      <c r="J4581" s="14"/>
      <c r="L4581" s="14"/>
      <c r="M4581" s="20"/>
    </row>
    <row r="4582" spans="1:13">
      <c r="A4582" s="15" t="s">
        <v>74</v>
      </c>
      <c r="B4582" s="9"/>
      <c r="C4582" s="9"/>
      <c r="D4582" s="9"/>
      <c r="E4582" s="9"/>
      <c r="F4582" s="9"/>
      <c r="G4582" s="9"/>
      <c r="H4582" s="16"/>
      <c r="I4582" s="9"/>
      <c r="J4582" s="16"/>
      <c r="K4582" s="9"/>
      <c r="L4582" s="16"/>
      <c r="M4582" s="22"/>
    </row>
    <row r="4583" spans="1:13">
      <c r="A4583" s="70" t="s">
        <v>66</v>
      </c>
      <c r="B4583" s="71"/>
      <c r="C4583" s="71"/>
      <c r="D4583" s="71"/>
      <c r="E4583" s="71"/>
      <c r="F4583" s="71"/>
      <c r="G4583" s="71"/>
      <c r="H4583" s="72"/>
      <c r="J4583" s="25"/>
      <c r="K4583" s="68">
        <f>K4548+K4555+K4561+K4564+K4573+K4565+K4579+K4558</f>
        <v>14.47</v>
      </c>
      <c r="L4583" s="69"/>
      <c r="M4583" s="22">
        <f>M4542+M4558+M4561+M4564+M4565+M4573+M4579</f>
        <v>65948.472000000009</v>
      </c>
    </row>
    <row r="4584" spans="1:13">
      <c r="A4584" s="70" t="s">
        <v>4</v>
      </c>
      <c r="B4584" s="71"/>
      <c r="C4584" s="71"/>
      <c r="D4584" s="71"/>
      <c r="E4584" s="71"/>
      <c r="F4584" s="71"/>
      <c r="G4584" s="71"/>
      <c r="H4584" s="72"/>
      <c r="I4584" s="11"/>
      <c r="J4584" s="24"/>
      <c r="K4584" s="90">
        <v>16.239999999999998</v>
      </c>
      <c r="L4584" s="91"/>
      <c r="M4584" s="22">
        <f>K4584*12*I4542</f>
        <v>74015.423999999999</v>
      </c>
    </row>
    <row r="4585" spans="1:13" ht="15.75">
      <c r="A4585" s="65" t="s">
        <v>77</v>
      </c>
      <c r="B4585" s="66"/>
      <c r="C4585" s="66"/>
      <c r="D4585" s="66"/>
      <c r="E4585" s="66"/>
      <c r="F4585" s="66"/>
      <c r="G4585" s="66"/>
      <c r="H4585" s="67"/>
      <c r="I4585" s="11"/>
      <c r="J4585" s="23"/>
      <c r="K4585" s="68">
        <v>3.15</v>
      </c>
      <c r="L4585" s="69"/>
      <c r="M4585" s="22">
        <f>K4585*12*I4542</f>
        <v>14356.439999999999</v>
      </c>
    </row>
    <row r="4586" spans="1:13" ht="15.75">
      <c r="A4586" s="65" t="s">
        <v>78</v>
      </c>
      <c r="B4586" s="66"/>
      <c r="C4586" s="66"/>
      <c r="D4586" s="66"/>
      <c r="E4586" s="66"/>
      <c r="F4586" s="66"/>
      <c r="G4586" s="66"/>
      <c r="H4586" s="67"/>
      <c r="I4586" s="11"/>
      <c r="J4586" s="23"/>
      <c r="K4586" s="68">
        <v>0.99</v>
      </c>
      <c r="L4586" s="69"/>
      <c r="M4586" s="22">
        <f>K4586*12*I4542</f>
        <v>4512.0239999999994</v>
      </c>
    </row>
    <row r="4587" spans="1:13">
      <c r="A4587" s="70" t="s">
        <v>75</v>
      </c>
      <c r="B4587" s="71"/>
      <c r="C4587" s="71"/>
      <c r="D4587" s="71"/>
      <c r="E4587" s="71"/>
      <c r="F4587" s="71"/>
      <c r="G4587" s="71"/>
      <c r="H4587" s="72"/>
      <c r="I4587" s="11"/>
      <c r="J4587" s="24"/>
      <c r="K4587" s="68">
        <f>K4583+K4585+K4586+K4584</f>
        <v>34.849999999999994</v>
      </c>
      <c r="L4587" s="69"/>
      <c r="M4587" s="22">
        <f>M4583+M4584+M4585+M4586</f>
        <v>158832.36000000002</v>
      </c>
    </row>
    <row r="4589" spans="1:13">
      <c r="A4589" s="101" t="s">
        <v>7</v>
      </c>
      <c r="B4589" s="101"/>
      <c r="C4589" s="101"/>
      <c r="D4589" s="101"/>
      <c r="E4589" s="101"/>
      <c r="F4589" s="101"/>
      <c r="G4589" s="101"/>
      <c r="H4589" s="101"/>
      <c r="I4589" s="101"/>
      <c r="J4589" s="101"/>
      <c r="K4589" s="101"/>
      <c r="L4589" s="101"/>
    </row>
    <row r="4590" spans="1:13">
      <c r="A4590" s="102" t="s">
        <v>76</v>
      </c>
      <c r="B4590" s="102"/>
      <c r="C4590" s="102"/>
      <c r="D4590" s="102"/>
      <c r="E4590" s="102"/>
      <c r="F4590" s="102"/>
      <c r="G4590" s="102"/>
      <c r="H4590" s="102"/>
      <c r="I4590" s="102"/>
      <c r="J4590" s="102"/>
      <c r="K4590" s="102"/>
      <c r="L4590" s="102"/>
      <c r="M4590" s="102"/>
    </row>
    <row r="4591" spans="1:13">
      <c r="A4591" s="103" t="s">
        <v>161</v>
      </c>
      <c r="B4591" s="103"/>
      <c r="C4591" s="103"/>
      <c r="D4591" s="103"/>
      <c r="E4591" s="103"/>
      <c r="F4591" s="103"/>
      <c r="G4591" s="103"/>
      <c r="H4591" s="103"/>
      <c r="I4591" s="103"/>
      <c r="J4591" s="103"/>
      <c r="K4591" s="103"/>
      <c r="L4591" s="103"/>
      <c r="M4591" s="103"/>
    </row>
    <row r="4592" spans="1:13">
      <c r="A4592" s="17"/>
      <c r="B4592" s="19"/>
      <c r="C4592" s="19" t="s">
        <v>8</v>
      </c>
      <c r="D4592" s="19"/>
      <c r="E4592" s="19"/>
      <c r="F4592" s="19"/>
      <c r="G4592" s="19"/>
      <c r="H4592" s="18"/>
      <c r="I4592" s="19" t="s">
        <v>9</v>
      </c>
      <c r="J4592" s="18"/>
      <c r="K4592" s="39" t="s">
        <v>10</v>
      </c>
      <c r="L4592" s="40"/>
      <c r="M4592" s="21"/>
    </row>
    <row r="4593" spans="1:13">
      <c r="A4593" s="13"/>
      <c r="B4593" s="2"/>
      <c r="C4593" s="2"/>
      <c r="D4593" s="2"/>
      <c r="E4593" s="2"/>
      <c r="F4593" s="2"/>
      <c r="G4593" s="2"/>
      <c r="H4593" s="14"/>
      <c r="I4593" s="2"/>
      <c r="J4593" s="14"/>
      <c r="K4593" s="26" t="s">
        <v>11</v>
      </c>
      <c r="L4593" s="27"/>
      <c r="M4593" s="45" t="s">
        <v>1</v>
      </c>
    </row>
    <row r="4594" spans="1:13">
      <c r="A4594" s="15"/>
      <c r="B4594" s="9"/>
      <c r="C4594" s="9"/>
      <c r="D4594" s="9"/>
      <c r="E4594" s="9"/>
      <c r="F4594" s="9"/>
      <c r="G4594" s="9"/>
      <c r="H4594" s="16"/>
      <c r="I4594" s="104" t="s">
        <v>87</v>
      </c>
      <c r="J4594" s="105"/>
      <c r="K4594" s="9" t="s">
        <v>12</v>
      </c>
      <c r="L4594" s="16"/>
      <c r="M4594" s="46" t="s">
        <v>86</v>
      </c>
    </row>
    <row r="4595" spans="1:13">
      <c r="A4595" s="70" t="s">
        <v>80</v>
      </c>
      <c r="B4595" s="71"/>
      <c r="C4595" s="71"/>
      <c r="D4595" s="71"/>
      <c r="E4595" s="71"/>
      <c r="F4595" s="71"/>
      <c r="G4595" s="71"/>
      <c r="H4595" s="72"/>
      <c r="I4595" s="106">
        <v>347.4</v>
      </c>
      <c r="J4595" s="107"/>
      <c r="K4595" s="108">
        <f>K4601+K4608</f>
        <v>7.5</v>
      </c>
      <c r="L4595" s="109"/>
      <c r="M4595" s="22">
        <f>M4601+M4608</f>
        <v>31266</v>
      </c>
    </row>
    <row r="4596" spans="1:13">
      <c r="A4596" s="28" t="s">
        <v>13</v>
      </c>
      <c r="F4596" s="2"/>
      <c r="H4596" s="14"/>
      <c r="J4596" s="14"/>
      <c r="L4596" s="14"/>
      <c r="M4596" s="20"/>
    </row>
    <row r="4597" spans="1:13">
      <c r="A4597" s="28" t="s">
        <v>14</v>
      </c>
      <c r="F4597" s="2"/>
      <c r="H4597" s="14"/>
      <c r="J4597" s="14"/>
      <c r="L4597" s="14"/>
      <c r="M4597" s="20"/>
    </row>
    <row r="4598" spans="1:13">
      <c r="A4598" s="29" t="s">
        <v>15</v>
      </c>
      <c r="B4598" s="4"/>
      <c r="C4598" s="4"/>
      <c r="D4598" s="4"/>
      <c r="E4598" s="4"/>
      <c r="F4598" s="6"/>
      <c r="G4598" s="4"/>
      <c r="H4598" s="30"/>
      <c r="J4598" s="14"/>
      <c r="L4598" s="14"/>
      <c r="M4598" s="20"/>
    </row>
    <row r="4599" spans="1:13">
      <c r="A4599" s="29" t="s">
        <v>16</v>
      </c>
      <c r="B4599" s="4"/>
      <c r="C4599" s="4"/>
      <c r="D4599" s="4"/>
      <c r="E4599" s="4"/>
      <c r="F4599" s="6"/>
      <c r="G4599" s="4"/>
      <c r="H4599" s="30"/>
      <c r="J4599" s="14"/>
      <c r="L4599" s="14"/>
      <c r="M4599" s="20"/>
    </row>
    <row r="4600" spans="1:13">
      <c r="A4600" s="29" t="s">
        <v>17</v>
      </c>
      <c r="B4600" s="4"/>
      <c r="C4600" s="4"/>
      <c r="D4600" s="4"/>
      <c r="E4600" s="4"/>
      <c r="F4600" s="6"/>
      <c r="G4600" s="4"/>
      <c r="H4600" s="30"/>
      <c r="J4600" s="14"/>
      <c r="L4600" s="14"/>
      <c r="M4600" s="20"/>
    </row>
    <row r="4601" spans="1:13">
      <c r="A4601" s="29" t="s">
        <v>18</v>
      </c>
      <c r="B4601" s="4"/>
      <c r="C4601" s="4"/>
      <c r="D4601" s="4"/>
      <c r="E4601" s="4"/>
      <c r="F4601" s="6"/>
      <c r="G4601" s="4"/>
      <c r="H4601" s="30"/>
      <c r="J4601" s="14"/>
      <c r="K4601" s="95">
        <v>4.12</v>
      </c>
      <c r="L4601" s="96"/>
      <c r="M4601" s="20">
        <f>K4601*I4595*12</f>
        <v>17175.455999999998</v>
      </c>
    </row>
    <row r="4602" spans="1:13">
      <c r="A4602" s="29" t="s">
        <v>19</v>
      </c>
      <c r="B4602" s="4"/>
      <c r="C4602" s="4"/>
      <c r="D4602" s="4"/>
      <c r="E4602" s="4"/>
      <c r="F4602" s="6"/>
      <c r="G4602" s="4"/>
      <c r="H4602" s="30"/>
      <c r="J4602" s="14"/>
      <c r="L4602" s="14"/>
      <c r="M4602" s="20"/>
    </row>
    <row r="4603" spans="1:13">
      <c r="A4603" s="29" t="s">
        <v>20</v>
      </c>
      <c r="B4603" s="4"/>
      <c r="C4603" s="4"/>
      <c r="D4603" s="4"/>
      <c r="E4603" s="4"/>
      <c r="F4603" s="6"/>
      <c r="G4603" s="4"/>
      <c r="H4603" s="30"/>
      <c r="J4603" s="14"/>
      <c r="L4603" s="14"/>
      <c r="M4603" s="20"/>
    </row>
    <row r="4604" spans="1:13">
      <c r="A4604" s="29" t="s">
        <v>21</v>
      </c>
      <c r="B4604" s="4"/>
      <c r="C4604" s="4"/>
      <c r="D4604" s="4"/>
      <c r="E4604" s="4"/>
      <c r="F4604" s="6"/>
      <c r="G4604" s="4"/>
      <c r="H4604" s="30"/>
      <c r="J4604" s="14"/>
      <c r="L4604" s="14"/>
      <c r="M4604" s="20"/>
    </row>
    <row r="4605" spans="1:13">
      <c r="A4605" s="28" t="s">
        <v>22</v>
      </c>
      <c r="B4605" s="4"/>
      <c r="C4605" s="4"/>
      <c r="D4605" s="4"/>
      <c r="E4605" s="4"/>
      <c r="F4605" s="6"/>
      <c r="G4605" s="4"/>
      <c r="H4605" s="30"/>
      <c r="J4605" s="14"/>
      <c r="L4605" s="14"/>
      <c r="M4605" s="20"/>
    </row>
    <row r="4606" spans="1:13">
      <c r="A4606" s="29" t="s">
        <v>23</v>
      </c>
      <c r="B4606" s="4"/>
      <c r="C4606" s="4"/>
      <c r="D4606" s="4"/>
      <c r="E4606" s="4"/>
      <c r="F4606" s="6"/>
      <c r="G4606" s="4"/>
      <c r="H4606" s="30"/>
      <c r="J4606" s="14"/>
      <c r="L4606" s="14"/>
      <c r="M4606" s="20"/>
    </row>
    <row r="4607" spans="1:13">
      <c r="A4607" s="29" t="s">
        <v>24</v>
      </c>
      <c r="B4607" s="4"/>
      <c r="C4607" s="4"/>
      <c r="D4607" s="4"/>
      <c r="E4607" s="4"/>
      <c r="F4607" s="6"/>
      <c r="G4607" s="4"/>
      <c r="H4607" s="30"/>
      <c r="J4607" s="14"/>
      <c r="L4607" s="14"/>
      <c r="M4607" s="20"/>
    </row>
    <row r="4608" spans="1:13">
      <c r="A4608" s="29" t="s">
        <v>25</v>
      </c>
      <c r="B4608" s="4"/>
      <c r="C4608" s="4"/>
      <c r="D4608" s="4"/>
      <c r="E4608" s="4"/>
      <c r="F4608" s="6"/>
      <c r="G4608" s="4"/>
      <c r="H4608" s="30"/>
      <c r="J4608" s="14"/>
      <c r="K4608" s="95">
        <v>3.38</v>
      </c>
      <c r="L4608" s="96"/>
      <c r="M4608" s="20">
        <f>K4608*I4595*12</f>
        <v>14090.544</v>
      </c>
    </row>
    <row r="4609" spans="1:13">
      <c r="A4609" s="29" t="s">
        <v>26</v>
      </c>
      <c r="B4609" s="4"/>
      <c r="C4609" s="4"/>
      <c r="D4609" s="4"/>
      <c r="E4609" s="4"/>
      <c r="F4609" s="6"/>
      <c r="G4609" s="4"/>
      <c r="H4609" s="30"/>
      <c r="J4609" s="14"/>
      <c r="L4609" s="14"/>
      <c r="M4609" s="20"/>
    </row>
    <row r="4610" spans="1:13">
      <c r="A4610" s="31" t="s">
        <v>27</v>
      </c>
      <c r="B4610" s="10"/>
      <c r="C4610" s="10"/>
      <c r="D4610" s="10"/>
      <c r="E4610" s="10"/>
      <c r="F4610" s="10"/>
      <c r="G4610" s="10"/>
      <c r="H4610" s="32"/>
      <c r="I4610" s="9"/>
      <c r="J4610" s="16"/>
      <c r="K4610" s="9"/>
      <c r="L4610" s="16"/>
      <c r="M4610" s="22"/>
    </row>
    <row r="4611" spans="1:13" ht="15.75">
      <c r="A4611" s="65" t="s">
        <v>81</v>
      </c>
      <c r="B4611" s="66"/>
      <c r="C4611" s="66"/>
      <c r="D4611" s="66"/>
      <c r="E4611" s="66"/>
      <c r="F4611" s="66"/>
      <c r="G4611" s="66"/>
      <c r="H4611" s="67"/>
      <c r="I4611" s="11"/>
      <c r="J4611" s="23"/>
      <c r="K4611" s="63">
        <v>2.2400000000000002</v>
      </c>
      <c r="L4611" s="64"/>
      <c r="M4611" s="12">
        <f>K4611*12*I4595</f>
        <v>9338.112000000001</v>
      </c>
    </row>
    <row r="4612" spans="1:13">
      <c r="A4612" s="110" t="s">
        <v>82</v>
      </c>
      <c r="B4612" s="111"/>
      <c r="C4612" s="111"/>
      <c r="D4612" s="111"/>
      <c r="E4612" s="111"/>
      <c r="F4612" s="111"/>
      <c r="G4612" s="111"/>
      <c r="H4612" s="112"/>
      <c r="I4612" s="2" t="s">
        <v>28</v>
      </c>
      <c r="J4612" s="14"/>
      <c r="K4612" s="2"/>
      <c r="L4612" s="14"/>
      <c r="M4612" s="20"/>
    </row>
    <row r="4613" spans="1:13">
      <c r="A4613" s="13"/>
      <c r="B4613" s="2"/>
      <c r="C4613" s="2"/>
      <c r="D4613" s="2"/>
      <c r="E4613" s="2"/>
      <c r="F4613" s="2"/>
      <c r="G4613" s="2"/>
      <c r="H4613" s="14"/>
      <c r="I4613" s="2" t="s">
        <v>29</v>
      </c>
      <c r="J4613" s="14"/>
      <c r="K4613" s="2"/>
      <c r="L4613" s="14"/>
      <c r="M4613" s="20"/>
    </row>
    <row r="4614" spans="1:13">
      <c r="A4614" s="13"/>
      <c r="B4614" s="2"/>
      <c r="C4614" s="2"/>
      <c r="D4614" s="2"/>
      <c r="E4614" s="2"/>
      <c r="F4614" s="2"/>
      <c r="G4614" s="2"/>
      <c r="H4614" s="14"/>
      <c r="I4614" s="2" t="s">
        <v>30</v>
      </c>
      <c r="J4614" s="14"/>
      <c r="K4614" s="88">
        <v>1.1200000000000001</v>
      </c>
      <c r="L4614" s="89"/>
      <c r="M4614" s="20">
        <f>K4614*12*I4595</f>
        <v>4669.0560000000005</v>
      </c>
    </row>
    <row r="4615" spans="1:13">
      <c r="A4615" s="13"/>
      <c r="B4615" s="2"/>
      <c r="C4615" s="2"/>
      <c r="D4615" s="2"/>
      <c r="E4615" s="2"/>
      <c r="F4615" s="2"/>
      <c r="G4615" s="2"/>
      <c r="H4615" s="14"/>
      <c r="I4615" s="2" t="s">
        <v>31</v>
      </c>
      <c r="J4615" s="14"/>
      <c r="K4615" s="2"/>
      <c r="L4615" s="14"/>
      <c r="M4615" s="20"/>
    </row>
    <row r="4616" spans="1:13">
      <c r="A4616" s="15"/>
      <c r="B4616" s="9"/>
      <c r="C4616" s="9"/>
      <c r="D4616" s="9"/>
      <c r="E4616" s="9"/>
      <c r="F4616" s="9"/>
      <c r="G4616" s="9"/>
      <c r="H4616" s="16"/>
      <c r="I4616" s="9" t="s">
        <v>32</v>
      </c>
      <c r="J4616" s="16"/>
      <c r="K4616" s="9"/>
      <c r="L4616" s="16"/>
      <c r="M4616" s="22"/>
    </row>
    <row r="4617" spans="1:13" ht="15.75">
      <c r="A4617" s="65" t="s">
        <v>84</v>
      </c>
      <c r="B4617" s="66"/>
      <c r="C4617" s="66"/>
      <c r="D4617" s="66"/>
      <c r="E4617" s="66"/>
      <c r="F4617" s="66"/>
      <c r="G4617" s="66"/>
      <c r="H4617" s="67"/>
      <c r="I4617" s="11"/>
      <c r="J4617" s="23"/>
      <c r="K4617" s="68">
        <f>K4618+K4619+K4621+K4623+K4624</f>
        <v>0.53</v>
      </c>
      <c r="L4617" s="69"/>
      <c r="M4617" s="49">
        <f>M4618+M4619+M4621+M4623+M4624</f>
        <v>2209.4639999999995</v>
      </c>
    </row>
    <row r="4618" spans="1:13">
      <c r="A4618" s="33" t="s">
        <v>54</v>
      </c>
      <c r="B4618" s="7"/>
      <c r="C4618" s="1"/>
      <c r="D4618" s="1"/>
      <c r="E4618" s="1"/>
      <c r="F4618" s="1"/>
      <c r="G4618" s="1"/>
      <c r="H4618" s="14"/>
      <c r="I4618" s="75" t="s">
        <v>55</v>
      </c>
      <c r="J4618" s="76"/>
      <c r="K4618" s="99">
        <v>0.37</v>
      </c>
      <c r="L4618" s="100"/>
      <c r="M4618" s="20">
        <f>K4618*12*I4595</f>
        <v>1542.4559999999997</v>
      </c>
    </row>
    <row r="4619" spans="1:13">
      <c r="A4619" s="33" t="s">
        <v>56</v>
      </c>
      <c r="B4619" s="7"/>
      <c r="C4619" s="1"/>
      <c r="D4619" s="1"/>
      <c r="E4619" s="1"/>
      <c r="F4619" s="1"/>
      <c r="G4619" s="1"/>
      <c r="H4619" s="14"/>
      <c r="I4619" s="75" t="s">
        <v>57</v>
      </c>
      <c r="J4619" s="76"/>
      <c r="K4619" s="77">
        <v>0.06</v>
      </c>
      <c r="L4619" s="78"/>
      <c r="M4619" s="20">
        <f>K4619*12*I4595</f>
        <v>250.12799999999999</v>
      </c>
    </row>
    <row r="4620" spans="1:13">
      <c r="A4620" s="33" t="s">
        <v>58</v>
      </c>
      <c r="B4620" s="7"/>
      <c r="C4620" s="1"/>
      <c r="D4620" s="1"/>
      <c r="E4620" s="1"/>
      <c r="F4620" s="1"/>
      <c r="G4620" s="1"/>
      <c r="H4620" s="14"/>
      <c r="I4620" s="36"/>
      <c r="J4620" s="27"/>
      <c r="K4620" s="34"/>
      <c r="L4620" s="55"/>
      <c r="M4620" s="20"/>
    </row>
    <row r="4621" spans="1:13">
      <c r="A4621" s="33" t="s">
        <v>59</v>
      </c>
      <c r="B4621" s="7"/>
      <c r="C4621" s="1"/>
      <c r="D4621" s="1"/>
      <c r="E4621" s="1"/>
      <c r="F4621" s="1"/>
      <c r="G4621" s="1"/>
      <c r="H4621" s="14"/>
      <c r="I4621" s="75" t="s">
        <v>60</v>
      </c>
      <c r="J4621" s="76"/>
      <c r="K4621" s="77">
        <v>0.04</v>
      </c>
      <c r="L4621" s="78"/>
      <c r="M4621" s="20">
        <f>K4621*12*I4595</f>
        <v>166.75199999999998</v>
      </c>
    </row>
    <row r="4622" spans="1:13">
      <c r="A4622" s="33" t="s">
        <v>61</v>
      </c>
      <c r="B4622" s="7"/>
      <c r="C4622" s="1"/>
      <c r="D4622" s="1"/>
      <c r="E4622" s="1"/>
      <c r="F4622" s="1"/>
      <c r="G4622" s="1"/>
      <c r="H4622" s="14"/>
      <c r="I4622" s="36"/>
      <c r="J4622" s="27"/>
      <c r="K4622" s="34"/>
      <c r="L4622" s="55"/>
      <c r="M4622" s="20"/>
    </row>
    <row r="4623" spans="1:13">
      <c r="A4623" s="33" t="s">
        <v>62</v>
      </c>
      <c r="B4623" s="7"/>
      <c r="C4623" s="1"/>
      <c r="D4623" s="1"/>
      <c r="E4623" s="1"/>
      <c r="F4623" s="1"/>
      <c r="G4623" s="1"/>
      <c r="H4623" s="14"/>
      <c r="I4623" s="75" t="s">
        <v>63</v>
      </c>
      <c r="J4623" s="76"/>
      <c r="K4623" s="77">
        <v>0.03</v>
      </c>
      <c r="L4623" s="78"/>
      <c r="M4623" s="20">
        <f>K4623*12*I4595</f>
        <v>125.06399999999999</v>
      </c>
    </row>
    <row r="4624" spans="1:13">
      <c r="A4624" s="42" t="s">
        <v>64</v>
      </c>
      <c r="B4624" s="7"/>
      <c r="C4624" s="1"/>
      <c r="D4624" s="1"/>
      <c r="E4624" s="1"/>
      <c r="F4624" s="1"/>
      <c r="G4624" s="1"/>
      <c r="H4624" s="14"/>
      <c r="I4624" s="75" t="s">
        <v>63</v>
      </c>
      <c r="J4624" s="76"/>
      <c r="K4624" s="79">
        <v>0.03</v>
      </c>
      <c r="L4624" s="80"/>
      <c r="M4624" s="22">
        <f>K4624*12*I4595</f>
        <v>125.06399999999999</v>
      </c>
    </row>
    <row r="4625" spans="1:13" ht="15.75">
      <c r="A4625" s="65" t="s">
        <v>0</v>
      </c>
      <c r="B4625" s="66"/>
      <c r="C4625" s="66"/>
      <c r="D4625" s="66"/>
      <c r="E4625" s="66"/>
      <c r="F4625" s="66"/>
      <c r="G4625" s="66"/>
      <c r="H4625" s="67"/>
      <c r="I4625" s="11" t="s">
        <v>65</v>
      </c>
      <c r="J4625" s="23"/>
      <c r="K4625" s="81">
        <v>0.15</v>
      </c>
      <c r="L4625" s="82"/>
      <c r="M4625" s="49">
        <f>K4625*12*I4595</f>
        <v>625.31999999999994</v>
      </c>
    </row>
    <row r="4626" spans="1:13" ht="15.75">
      <c r="A4626" s="83" t="s">
        <v>85</v>
      </c>
      <c r="B4626" s="84"/>
      <c r="C4626" s="84"/>
      <c r="D4626" s="84"/>
      <c r="E4626" s="84"/>
      <c r="F4626" s="84"/>
      <c r="G4626" s="84"/>
      <c r="H4626" s="85"/>
      <c r="J4626" s="14"/>
      <c r="K4626" s="86"/>
      <c r="L4626" s="87"/>
      <c r="M4626" s="20"/>
    </row>
    <row r="4627" spans="1:13">
      <c r="A4627" s="13" t="s">
        <v>67</v>
      </c>
      <c r="D4627" s="5"/>
      <c r="H4627" s="14"/>
      <c r="J4627" s="14"/>
      <c r="K4627" s="37"/>
      <c r="L4627" s="38"/>
      <c r="M4627" s="20"/>
    </row>
    <row r="4628" spans="1:13">
      <c r="A4628" s="13" t="s">
        <v>68</v>
      </c>
      <c r="D4628" s="5"/>
      <c r="H4628" s="14"/>
      <c r="J4628" s="14"/>
      <c r="K4628" s="37"/>
      <c r="L4628" s="38"/>
      <c r="M4628" s="20"/>
    </row>
    <row r="4629" spans="1:13">
      <c r="A4629" s="13" t="s">
        <v>69</v>
      </c>
      <c r="D4629" s="5"/>
      <c r="H4629" s="14"/>
      <c r="J4629" s="14"/>
      <c r="K4629" s="37"/>
      <c r="L4629" s="38"/>
      <c r="M4629" s="20"/>
    </row>
    <row r="4630" spans="1:13">
      <c r="A4630" s="13" t="s">
        <v>70</v>
      </c>
      <c r="D4630" s="5"/>
      <c r="F4630" s="3"/>
      <c r="H4630" s="14"/>
      <c r="J4630" s="14"/>
      <c r="K4630" s="37"/>
      <c r="L4630" s="38"/>
      <c r="M4630" s="20"/>
    </row>
    <row r="4631" spans="1:13">
      <c r="A4631" s="13" t="s">
        <v>71</v>
      </c>
      <c r="H4631" s="14"/>
      <c r="J4631" s="14"/>
      <c r="K4631" s="88">
        <v>2.11</v>
      </c>
      <c r="L4631" s="89"/>
      <c r="M4631" s="47">
        <f>K4631*12*I4595</f>
        <v>8796.1679999999997</v>
      </c>
    </row>
    <row r="4632" spans="1:13">
      <c r="A4632" s="13" t="s">
        <v>72</v>
      </c>
      <c r="H4632" s="14"/>
      <c r="J4632" s="14"/>
      <c r="L4632" s="14"/>
      <c r="M4632" s="20"/>
    </row>
    <row r="4633" spans="1:13">
      <c r="A4633" s="13" t="s">
        <v>73</v>
      </c>
      <c r="H4633" s="14"/>
      <c r="J4633" s="14"/>
      <c r="L4633" s="14"/>
      <c r="M4633" s="20"/>
    </row>
    <row r="4634" spans="1:13">
      <c r="A4634" s="15" t="s">
        <v>74</v>
      </c>
      <c r="B4634" s="9"/>
      <c r="C4634" s="9"/>
      <c r="D4634" s="9"/>
      <c r="E4634" s="9"/>
      <c r="F4634" s="9"/>
      <c r="G4634" s="9"/>
      <c r="H4634" s="16"/>
      <c r="I4634" s="9"/>
      <c r="J4634" s="16"/>
      <c r="K4634" s="9"/>
      <c r="L4634" s="16"/>
      <c r="M4634" s="22"/>
    </row>
    <row r="4635" spans="1:13">
      <c r="A4635" s="70" t="s">
        <v>66</v>
      </c>
      <c r="B4635" s="71"/>
      <c r="C4635" s="71"/>
      <c r="D4635" s="71"/>
      <c r="E4635" s="71"/>
      <c r="F4635" s="71"/>
      <c r="G4635" s="71"/>
      <c r="H4635" s="72"/>
      <c r="J4635" s="25"/>
      <c r="K4635" s="68">
        <f>K4601+K4608+K4614+K4625+K4617+K4631+K4611</f>
        <v>13.65</v>
      </c>
      <c r="L4635" s="69"/>
      <c r="M4635" s="22">
        <f>M4595+M4611+M4614+M4617+M4625+M4631</f>
        <v>56904.12</v>
      </c>
    </row>
    <row r="4636" spans="1:13">
      <c r="A4636" s="70" t="s">
        <v>4</v>
      </c>
      <c r="B4636" s="71"/>
      <c r="C4636" s="71"/>
      <c r="D4636" s="71"/>
      <c r="E4636" s="71"/>
      <c r="F4636" s="71"/>
      <c r="G4636" s="71"/>
      <c r="H4636" s="72"/>
      <c r="I4636" s="11"/>
      <c r="J4636" s="24"/>
      <c r="K4636" s="90">
        <v>17.32</v>
      </c>
      <c r="L4636" s="91"/>
      <c r="M4636" s="22">
        <f>K4636*12*I4595</f>
        <v>72203.615999999995</v>
      </c>
    </row>
    <row r="4637" spans="1:13">
      <c r="A4637" s="70" t="s">
        <v>75</v>
      </c>
      <c r="B4637" s="71"/>
      <c r="C4637" s="71"/>
      <c r="D4637" s="71"/>
      <c r="E4637" s="71"/>
      <c r="F4637" s="71"/>
      <c r="G4637" s="71"/>
      <c r="H4637" s="72"/>
      <c r="I4637" s="11"/>
      <c r="J4637" s="24"/>
      <c r="K4637" s="68">
        <f>K4635+K4636</f>
        <v>30.97</v>
      </c>
      <c r="L4637" s="69"/>
      <c r="M4637" s="22">
        <f>M4635+M4636</f>
        <v>129107.736</v>
      </c>
    </row>
    <row r="4639" spans="1:13">
      <c r="A4639" s="101" t="s">
        <v>7</v>
      </c>
      <c r="B4639" s="101"/>
      <c r="C4639" s="101"/>
      <c r="D4639" s="101"/>
      <c r="E4639" s="101"/>
      <c r="F4639" s="101"/>
      <c r="G4639" s="101"/>
      <c r="H4639" s="101"/>
      <c r="I4639" s="101"/>
      <c r="J4639" s="101"/>
      <c r="K4639" s="101"/>
      <c r="L4639" s="101"/>
    </row>
    <row r="4640" spans="1:13">
      <c r="A4640" s="102" t="s">
        <v>76</v>
      </c>
      <c r="B4640" s="102"/>
      <c r="C4640" s="102"/>
      <c r="D4640" s="102"/>
      <c r="E4640" s="102"/>
      <c r="F4640" s="102"/>
      <c r="G4640" s="102"/>
      <c r="H4640" s="102"/>
      <c r="I4640" s="102"/>
      <c r="J4640" s="102"/>
      <c r="K4640" s="102"/>
      <c r="L4640" s="102"/>
      <c r="M4640" s="102"/>
    </row>
    <row r="4641" spans="1:13">
      <c r="A4641" s="103" t="s">
        <v>162</v>
      </c>
      <c r="B4641" s="103"/>
      <c r="C4641" s="103"/>
      <c r="D4641" s="103"/>
      <c r="E4641" s="103"/>
      <c r="F4641" s="103"/>
      <c r="G4641" s="103"/>
      <c r="H4641" s="103"/>
      <c r="I4641" s="103"/>
      <c r="J4641" s="103"/>
      <c r="K4641" s="103"/>
      <c r="L4641" s="103"/>
      <c r="M4641" s="103"/>
    </row>
    <row r="4642" spans="1:13">
      <c r="A4642" s="17"/>
      <c r="B4642" s="19"/>
      <c r="C4642" s="19" t="s">
        <v>8</v>
      </c>
      <c r="D4642" s="19"/>
      <c r="E4642" s="19"/>
      <c r="F4642" s="19"/>
      <c r="G4642" s="19"/>
      <c r="H4642" s="18"/>
      <c r="I4642" s="19" t="s">
        <v>9</v>
      </c>
      <c r="J4642" s="18"/>
      <c r="K4642" s="39" t="s">
        <v>10</v>
      </c>
      <c r="L4642" s="40"/>
      <c r="M4642" s="21"/>
    </row>
    <row r="4643" spans="1:13">
      <c r="A4643" s="13"/>
      <c r="B4643" s="2"/>
      <c r="C4643" s="2"/>
      <c r="D4643" s="2"/>
      <c r="E4643" s="2"/>
      <c r="F4643" s="2"/>
      <c r="G4643" s="2"/>
      <c r="H4643" s="14"/>
      <c r="I4643" s="2"/>
      <c r="J4643" s="14"/>
      <c r="K4643" s="26" t="s">
        <v>11</v>
      </c>
      <c r="L4643" s="27"/>
      <c r="M4643" s="45" t="s">
        <v>1</v>
      </c>
    </row>
    <row r="4644" spans="1:13">
      <c r="A4644" s="15"/>
      <c r="B4644" s="9"/>
      <c r="C4644" s="9"/>
      <c r="D4644" s="9"/>
      <c r="E4644" s="9"/>
      <c r="F4644" s="9"/>
      <c r="G4644" s="9"/>
      <c r="H4644" s="16"/>
      <c r="I4644" s="104" t="s">
        <v>87</v>
      </c>
      <c r="J4644" s="105"/>
      <c r="K4644" s="9" t="s">
        <v>12</v>
      </c>
      <c r="L4644" s="16"/>
      <c r="M4644" s="46" t="s">
        <v>86</v>
      </c>
    </row>
    <row r="4645" spans="1:13">
      <c r="A4645" s="70" t="s">
        <v>80</v>
      </c>
      <c r="B4645" s="71"/>
      <c r="C4645" s="71"/>
      <c r="D4645" s="71"/>
      <c r="E4645" s="71"/>
      <c r="F4645" s="71"/>
      <c r="G4645" s="71"/>
      <c r="H4645" s="72"/>
      <c r="I4645" s="106">
        <v>500.3</v>
      </c>
      <c r="J4645" s="107"/>
      <c r="K4645" s="108">
        <f>K4651+K4658</f>
        <v>7.5</v>
      </c>
      <c r="L4645" s="109"/>
      <c r="M4645" s="22">
        <f>M4651+M4658</f>
        <v>45027</v>
      </c>
    </row>
    <row r="4646" spans="1:13">
      <c r="A4646" s="28" t="s">
        <v>13</v>
      </c>
      <c r="F4646" s="2"/>
      <c r="H4646" s="14"/>
      <c r="J4646" s="14"/>
      <c r="L4646" s="14"/>
      <c r="M4646" s="20"/>
    </row>
    <row r="4647" spans="1:13">
      <c r="A4647" s="28" t="s">
        <v>14</v>
      </c>
      <c r="F4647" s="2"/>
      <c r="H4647" s="14"/>
      <c r="J4647" s="14"/>
      <c r="L4647" s="14"/>
      <c r="M4647" s="20"/>
    </row>
    <row r="4648" spans="1:13">
      <c r="A4648" s="29" t="s">
        <v>15</v>
      </c>
      <c r="B4648" s="4"/>
      <c r="C4648" s="4"/>
      <c r="D4648" s="4"/>
      <c r="E4648" s="4"/>
      <c r="F4648" s="6"/>
      <c r="G4648" s="4"/>
      <c r="H4648" s="30"/>
      <c r="J4648" s="14"/>
      <c r="L4648" s="14"/>
      <c r="M4648" s="20"/>
    </row>
    <row r="4649" spans="1:13">
      <c r="A4649" s="29" t="s">
        <v>16</v>
      </c>
      <c r="B4649" s="4"/>
      <c r="C4649" s="4"/>
      <c r="D4649" s="4"/>
      <c r="E4649" s="4"/>
      <c r="F4649" s="6"/>
      <c r="G4649" s="4"/>
      <c r="H4649" s="30"/>
      <c r="J4649" s="14"/>
      <c r="L4649" s="14"/>
      <c r="M4649" s="20"/>
    </row>
    <row r="4650" spans="1:13">
      <c r="A4650" s="29" t="s">
        <v>17</v>
      </c>
      <c r="B4650" s="4"/>
      <c r="C4650" s="4"/>
      <c r="D4650" s="4"/>
      <c r="E4650" s="4"/>
      <c r="F4650" s="6"/>
      <c r="G4650" s="4"/>
      <c r="H4650" s="30"/>
      <c r="J4650" s="14"/>
      <c r="L4650" s="14"/>
      <c r="M4650" s="20"/>
    </row>
    <row r="4651" spans="1:13">
      <c r="A4651" s="29" t="s">
        <v>18</v>
      </c>
      <c r="B4651" s="4"/>
      <c r="C4651" s="4"/>
      <c r="D4651" s="4"/>
      <c r="E4651" s="4"/>
      <c r="F4651" s="6"/>
      <c r="G4651" s="4"/>
      <c r="H4651" s="30"/>
      <c r="J4651" s="14"/>
      <c r="K4651" s="95">
        <v>4.12</v>
      </c>
      <c r="L4651" s="96"/>
      <c r="M4651" s="20">
        <f>K4651*I4645*12</f>
        <v>24734.831999999999</v>
      </c>
    </row>
    <row r="4652" spans="1:13">
      <c r="A4652" s="29" t="s">
        <v>19</v>
      </c>
      <c r="B4652" s="4"/>
      <c r="C4652" s="4"/>
      <c r="D4652" s="4"/>
      <c r="E4652" s="4"/>
      <c r="F4652" s="6"/>
      <c r="G4652" s="4"/>
      <c r="H4652" s="30"/>
      <c r="J4652" s="14"/>
      <c r="L4652" s="14"/>
      <c r="M4652" s="20"/>
    </row>
    <row r="4653" spans="1:13">
      <c r="A4653" s="29" t="s">
        <v>20</v>
      </c>
      <c r="B4653" s="4"/>
      <c r="C4653" s="4"/>
      <c r="D4653" s="4"/>
      <c r="E4653" s="4"/>
      <c r="F4653" s="6"/>
      <c r="G4653" s="4"/>
      <c r="H4653" s="30"/>
      <c r="J4653" s="14"/>
      <c r="L4653" s="14"/>
      <c r="M4653" s="20"/>
    </row>
    <row r="4654" spans="1:13">
      <c r="A4654" s="29" t="s">
        <v>21</v>
      </c>
      <c r="B4654" s="4"/>
      <c r="C4654" s="4"/>
      <c r="D4654" s="4"/>
      <c r="E4654" s="4"/>
      <c r="F4654" s="6"/>
      <c r="G4654" s="4"/>
      <c r="H4654" s="30"/>
      <c r="J4654" s="14"/>
      <c r="L4654" s="14"/>
      <c r="M4654" s="20"/>
    </row>
    <row r="4655" spans="1:13">
      <c r="A4655" s="28" t="s">
        <v>22</v>
      </c>
      <c r="B4655" s="4"/>
      <c r="C4655" s="4"/>
      <c r="D4655" s="4"/>
      <c r="E4655" s="4"/>
      <c r="F4655" s="6"/>
      <c r="G4655" s="4"/>
      <c r="H4655" s="30"/>
      <c r="J4655" s="14"/>
      <c r="L4655" s="14"/>
      <c r="M4655" s="20"/>
    </row>
    <row r="4656" spans="1:13">
      <c r="A4656" s="29" t="s">
        <v>23</v>
      </c>
      <c r="B4656" s="4"/>
      <c r="C4656" s="4"/>
      <c r="D4656" s="4"/>
      <c r="E4656" s="4"/>
      <c r="F4656" s="6"/>
      <c r="G4656" s="4"/>
      <c r="H4656" s="30"/>
      <c r="J4656" s="14"/>
      <c r="L4656" s="14"/>
      <c r="M4656" s="20"/>
    </row>
    <row r="4657" spans="1:13">
      <c r="A4657" s="29" t="s">
        <v>24</v>
      </c>
      <c r="B4657" s="4"/>
      <c r="C4657" s="4"/>
      <c r="D4657" s="4"/>
      <c r="E4657" s="4"/>
      <c r="F4657" s="6"/>
      <c r="G4657" s="4"/>
      <c r="H4657" s="30"/>
      <c r="J4657" s="14"/>
      <c r="L4657" s="14"/>
      <c r="M4657" s="20"/>
    </row>
    <row r="4658" spans="1:13">
      <c r="A4658" s="29" t="s">
        <v>25</v>
      </c>
      <c r="B4658" s="4"/>
      <c r="C4658" s="4"/>
      <c r="D4658" s="4"/>
      <c r="E4658" s="4"/>
      <c r="F4658" s="6"/>
      <c r="G4658" s="4"/>
      <c r="H4658" s="30"/>
      <c r="J4658" s="14"/>
      <c r="K4658" s="95">
        <v>3.38</v>
      </c>
      <c r="L4658" s="96"/>
      <c r="M4658" s="20">
        <f>K4658*I4645*12</f>
        <v>20292.167999999998</v>
      </c>
    </row>
    <row r="4659" spans="1:13">
      <c r="A4659" s="29" t="s">
        <v>26</v>
      </c>
      <c r="B4659" s="4"/>
      <c r="C4659" s="4"/>
      <c r="D4659" s="4"/>
      <c r="E4659" s="4"/>
      <c r="F4659" s="6"/>
      <c r="G4659" s="4"/>
      <c r="H4659" s="30"/>
      <c r="J4659" s="14"/>
      <c r="L4659" s="14"/>
      <c r="M4659" s="20"/>
    </row>
    <row r="4660" spans="1:13">
      <c r="A4660" s="31" t="s">
        <v>27</v>
      </c>
      <c r="B4660" s="10"/>
      <c r="C4660" s="10"/>
      <c r="D4660" s="10"/>
      <c r="E4660" s="10"/>
      <c r="F4660" s="10"/>
      <c r="G4660" s="10"/>
      <c r="H4660" s="32"/>
      <c r="I4660" s="9"/>
      <c r="J4660" s="16"/>
      <c r="K4660" s="9"/>
      <c r="L4660" s="16"/>
      <c r="M4660" s="22"/>
    </row>
    <row r="4661" spans="1:13" ht="15.75">
      <c r="A4661" s="65" t="s">
        <v>81</v>
      </c>
      <c r="B4661" s="66"/>
      <c r="C4661" s="66"/>
      <c r="D4661" s="66"/>
      <c r="E4661" s="66"/>
      <c r="F4661" s="66"/>
      <c r="G4661" s="66"/>
      <c r="H4661" s="67"/>
      <c r="I4661" s="11"/>
      <c r="J4661" s="23"/>
      <c r="K4661" s="63">
        <v>2.2400000000000002</v>
      </c>
      <c r="L4661" s="64"/>
      <c r="M4661" s="12">
        <f>K4661*12*I4645</f>
        <v>13448.064000000002</v>
      </c>
    </row>
    <row r="4662" spans="1:13">
      <c r="A4662" s="110" t="s">
        <v>82</v>
      </c>
      <c r="B4662" s="111"/>
      <c r="C4662" s="111"/>
      <c r="D4662" s="111"/>
      <c r="E4662" s="111"/>
      <c r="F4662" s="111"/>
      <c r="G4662" s="111"/>
      <c r="H4662" s="112"/>
      <c r="I4662" s="2" t="s">
        <v>28</v>
      </c>
      <c r="J4662" s="14"/>
      <c r="K4662" s="2"/>
      <c r="L4662" s="14"/>
      <c r="M4662" s="20"/>
    </row>
    <row r="4663" spans="1:13">
      <c r="A4663" s="13"/>
      <c r="B4663" s="2"/>
      <c r="C4663" s="2"/>
      <c r="D4663" s="2"/>
      <c r="E4663" s="2"/>
      <c r="F4663" s="2"/>
      <c r="G4663" s="2"/>
      <c r="H4663" s="14"/>
      <c r="I4663" s="2" t="s">
        <v>29</v>
      </c>
      <c r="J4663" s="14"/>
      <c r="K4663" s="2"/>
      <c r="L4663" s="14"/>
      <c r="M4663" s="20"/>
    </row>
    <row r="4664" spans="1:13">
      <c r="A4664" s="13"/>
      <c r="B4664" s="2"/>
      <c r="C4664" s="2"/>
      <c r="D4664" s="2"/>
      <c r="E4664" s="2"/>
      <c r="F4664" s="2"/>
      <c r="G4664" s="2"/>
      <c r="H4664" s="14"/>
      <c r="I4664" s="2" t="s">
        <v>30</v>
      </c>
      <c r="J4664" s="14"/>
      <c r="K4664" s="88">
        <v>1.1200000000000001</v>
      </c>
      <c r="L4664" s="89"/>
      <c r="M4664" s="20">
        <f>K4664*12*I4645</f>
        <v>6724.0320000000011</v>
      </c>
    </row>
    <row r="4665" spans="1:13">
      <c r="A4665" s="13"/>
      <c r="B4665" s="2"/>
      <c r="C4665" s="2"/>
      <c r="D4665" s="2"/>
      <c r="E4665" s="2"/>
      <c r="F4665" s="2"/>
      <c r="G4665" s="2"/>
      <c r="H4665" s="14"/>
      <c r="I4665" s="2" t="s">
        <v>31</v>
      </c>
      <c r="J4665" s="14"/>
      <c r="K4665" s="2"/>
      <c r="L4665" s="14"/>
      <c r="M4665" s="20"/>
    </row>
    <row r="4666" spans="1:13">
      <c r="A4666" s="15"/>
      <c r="B4666" s="9"/>
      <c r="C4666" s="9"/>
      <c r="D4666" s="9"/>
      <c r="E4666" s="9"/>
      <c r="F4666" s="9"/>
      <c r="G4666" s="9"/>
      <c r="H4666" s="16"/>
      <c r="I4666" s="9" t="s">
        <v>32</v>
      </c>
      <c r="J4666" s="16"/>
      <c r="K4666" s="9"/>
      <c r="L4666" s="16"/>
      <c r="M4666" s="22"/>
    </row>
    <row r="4667" spans="1:13">
      <c r="A4667" s="113" t="s">
        <v>83</v>
      </c>
      <c r="B4667" s="114"/>
      <c r="C4667" s="114"/>
      <c r="D4667" s="114"/>
      <c r="E4667" s="114"/>
      <c r="F4667" s="114"/>
      <c r="G4667" s="114"/>
      <c r="H4667" s="115"/>
      <c r="I4667" s="43"/>
      <c r="J4667" s="14"/>
      <c r="K4667" s="116">
        <f>K4668+K4676</f>
        <v>1.59</v>
      </c>
      <c r="L4667" s="117"/>
      <c r="M4667" s="48">
        <f>M4668+M4676</f>
        <v>9545.7240000000002</v>
      </c>
    </row>
    <row r="4668" spans="1:13">
      <c r="A4668" s="92" t="s">
        <v>34</v>
      </c>
      <c r="B4668" s="93"/>
      <c r="C4668" s="93"/>
      <c r="D4668" s="93"/>
      <c r="E4668" s="93"/>
      <c r="F4668" s="93"/>
      <c r="G4668" s="93"/>
      <c r="H4668" s="94"/>
      <c r="J4668" s="14"/>
      <c r="K4668" s="88">
        <f>K4669+K4670+K4671+K4673+K4675</f>
        <v>0.93</v>
      </c>
      <c r="L4668" s="89"/>
      <c r="M4668" s="47">
        <f>M4669+M4670+M4671+M4673+M4675</f>
        <v>5583.348</v>
      </c>
    </row>
    <row r="4669" spans="1:13">
      <c r="A4669" s="13" t="s">
        <v>35</v>
      </c>
      <c r="H4669" s="14"/>
      <c r="I4669" t="s">
        <v>36</v>
      </c>
      <c r="J4669" s="14"/>
      <c r="K4669" s="95">
        <v>0.33</v>
      </c>
      <c r="L4669" s="96"/>
      <c r="M4669" s="20">
        <f>K4669*12*I4645</f>
        <v>1981.1880000000001</v>
      </c>
    </row>
    <row r="4670" spans="1:13">
      <c r="A4670" s="13" t="s">
        <v>37</v>
      </c>
      <c r="H4670" s="14"/>
      <c r="I4670" t="s">
        <v>38</v>
      </c>
      <c r="J4670" s="14"/>
      <c r="K4670" s="95">
        <v>0.15</v>
      </c>
      <c r="L4670" s="96"/>
      <c r="M4670" s="20">
        <f>K4670*12*I4645</f>
        <v>900.54</v>
      </c>
    </row>
    <row r="4671" spans="1:13">
      <c r="A4671" s="13" t="s">
        <v>39</v>
      </c>
      <c r="H4671" s="14"/>
      <c r="I4671" t="s">
        <v>40</v>
      </c>
      <c r="J4671" s="14"/>
      <c r="K4671" s="95">
        <v>7.0000000000000007E-2</v>
      </c>
      <c r="L4671" s="96"/>
      <c r="M4671" s="20">
        <f>K4671*12*I4645</f>
        <v>420.25200000000007</v>
      </c>
    </row>
    <row r="4672" spans="1:13">
      <c r="A4672" s="13" t="s">
        <v>41</v>
      </c>
      <c r="H4672" s="14"/>
      <c r="J4672" s="14"/>
      <c r="L4672" s="14"/>
      <c r="M4672" s="20"/>
    </row>
    <row r="4673" spans="1:13">
      <c r="A4673" s="13" t="s">
        <v>42</v>
      </c>
      <c r="H4673" s="14"/>
      <c r="I4673" t="s">
        <v>43</v>
      </c>
      <c r="J4673" s="14"/>
      <c r="K4673" s="95">
        <v>0.35</v>
      </c>
      <c r="L4673" s="96"/>
      <c r="M4673" s="20">
        <f>K4673*12*I4645</f>
        <v>2101.2599999999998</v>
      </c>
    </row>
    <row r="4674" spans="1:13">
      <c r="A4674" s="13" t="s">
        <v>44</v>
      </c>
      <c r="H4674" s="14"/>
      <c r="I4674" t="s">
        <v>45</v>
      </c>
      <c r="J4674" s="14"/>
      <c r="L4674" s="14"/>
      <c r="M4674" s="20"/>
    </row>
    <row r="4675" spans="1:13">
      <c r="A4675" s="13" t="s">
        <v>46</v>
      </c>
      <c r="H4675" s="14"/>
      <c r="I4675" t="s">
        <v>47</v>
      </c>
      <c r="J4675" s="14"/>
      <c r="K4675" s="95">
        <v>0.03</v>
      </c>
      <c r="L4675" s="96"/>
      <c r="M4675" s="20">
        <f>K4675*12*I4645</f>
        <v>180.108</v>
      </c>
    </row>
    <row r="4676" spans="1:13">
      <c r="A4676" s="92" t="s">
        <v>48</v>
      </c>
      <c r="B4676" s="93"/>
      <c r="C4676" s="93"/>
      <c r="D4676" s="93"/>
      <c r="E4676" s="93"/>
      <c r="F4676" s="93"/>
      <c r="G4676" s="93"/>
      <c r="H4676" s="94"/>
      <c r="J4676" s="14"/>
      <c r="K4676" s="88">
        <f>K4677+K4678+K4679+K4680</f>
        <v>0.66</v>
      </c>
      <c r="L4676" s="89"/>
      <c r="M4676" s="47">
        <f>M4677+M4678+M4679+M4680</f>
        <v>3962.3760000000002</v>
      </c>
    </row>
    <row r="4677" spans="1:13">
      <c r="A4677" s="13" t="s">
        <v>49</v>
      </c>
      <c r="H4677" s="14"/>
      <c r="I4677" t="s">
        <v>40</v>
      </c>
      <c r="J4677" s="14"/>
      <c r="K4677" s="95">
        <v>0.19</v>
      </c>
      <c r="L4677" s="96"/>
      <c r="M4677" s="20">
        <f>K4677*12*I4645</f>
        <v>1140.6840000000002</v>
      </c>
    </row>
    <row r="4678" spans="1:13">
      <c r="A4678" s="13" t="s">
        <v>50</v>
      </c>
      <c r="H4678" s="14"/>
      <c r="I4678" t="s">
        <v>51</v>
      </c>
      <c r="J4678" s="14"/>
      <c r="K4678" s="95">
        <v>0.05</v>
      </c>
      <c r="L4678" s="96"/>
      <c r="M4678" s="20">
        <f>K4678*12*I4645</f>
        <v>300.18000000000006</v>
      </c>
    </row>
    <row r="4679" spans="1:13">
      <c r="A4679" s="13" t="s">
        <v>52</v>
      </c>
      <c r="H4679" s="14"/>
      <c r="I4679" t="s">
        <v>36</v>
      </c>
      <c r="J4679" s="14"/>
      <c r="K4679" s="95">
        <v>0.39</v>
      </c>
      <c r="L4679" s="96"/>
      <c r="M4679" s="20">
        <f>K4679*12*I4645</f>
        <v>2341.404</v>
      </c>
    </row>
    <row r="4680" spans="1:13">
      <c r="A4680" s="13" t="s">
        <v>53</v>
      </c>
      <c r="H4680" s="14"/>
      <c r="I4680" t="s">
        <v>40</v>
      </c>
      <c r="J4680" s="14"/>
      <c r="K4680" s="97">
        <v>0.03</v>
      </c>
      <c r="L4680" s="98"/>
      <c r="M4680" s="22">
        <f>K4680*12*I4645</f>
        <v>180.108</v>
      </c>
    </row>
    <row r="4681" spans="1:13" ht="15.75">
      <c r="A4681" s="65" t="s">
        <v>84</v>
      </c>
      <c r="B4681" s="66"/>
      <c r="C4681" s="66"/>
      <c r="D4681" s="66"/>
      <c r="E4681" s="66"/>
      <c r="F4681" s="66"/>
      <c r="G4681" s="66"/>
      <c r="H4681" s="67"/>
      <c r="I4681" s="11"/>
      <c r="J4681" s="23"/>
      <c r="K4681" s="68">
        <f>K4682+K4683+K4685+K4687+K4688</f>
        <v>0.53</v>
      </c>
      <c r="L4681" s="69"/>
      <c r="M4681" s="49">
        <f>M4682+M4683+M4685+M4687+M4688</f>
        <v>3181.9080000000004</v>
      </c>
    </row>
    <row r="4682" spans="1:13">
      <c r="A4682" s="33" t="s">
        <v>54</v>
      </c>
      <c r="B4682" s="7"/>
      <c r="C4682" s="1"/>
      <c r="D4682" s="1"/>
      <c r="E4682" s="1"/>
      <c r="F4682" s="1"/>
      <c r="G4682" s="1"/>
      <c r="H4682" s="14"/>
      <c r="I4682" s="75" t="s">
        <v>55</v>
      </c>
      <c r="J4682" s="76"/>
      <c r="K4682" s="99">
        <v>0.37</v>
      </c>
      <c r="L4682" s="100"/>
      <c r="M4682" s="20">
        <f>K4682*12*I4645</f>
        <v>2221.3319999999999</v>
      </c>
    </row>
    <row r="4683" spans="1:13">
      <c r="A4683" s="33" t="s">
        <v>56</v>
      </c>
      <c r="B4683" s="7"/>
      <c r="C4683" s="1"/>
      <c r="D4683" s="1"/>
      <c r="E4683" s="1"/>
      <c r="F4683" s="1"/>
      <c r="G4683" s="1"/>
      <c r="H4683" s="14"/>
      <c r="I4683" s="75" t="s">
        <v>57</v>
      </c>
      <c r="J4683" s="76"/>
      <c r="K4683" s="77">
        <v>0.06</v>
      </c>
      <c r="L4683" s="78"/>
      <c r="M4683" s="20">
        <f>K4683*12*I4645</f>
        <v>360.21600000000001</v>
      </c>
    </row>
    <row r="4684" spans="1:13">
      <c r="A4684" s="33" t="s">
        <v>58</v>
      </c>
      <c r="B4684" s="7"/>
      <c r="C4684" s="1"/>
      <c r="D4684" s="1"/>
      <c r="E4684" s="1"/>
      <c r="F4684" s="1"/>
      <c r="G4684" s="1"/>
      <c r="H4684" s="14"/>
      <c r="I4684" s="36"/>
      <c r="J4684" s="27"/>
      <c r="K4684" s="34"/>
      <c r="L4684" s="55"/>
      <c r="M4684" s="20"/>
    </row>
    <row r="4685" spans="1:13">
      <c r="A4685" s="33" t="s">
        <v>59</v>
      </c>
      <c r="B4685" s="7"/>
      <c r="C4685" s="1"/>
      <c r="D4685" s="1"/>
      <c r="E4685" s="1"/>
      <c r="F4685" s="1"/>
      <c r="G4685" s="1"/>
      <c r="H4685" s="14"/>
      <c r="I4685" s="75" t="s">
        <v>60</v>
      </c>
      <c r="J4685" s="76"/>
      <c r="K4685" s="77">
        <v>0.04</v>
      </c>
      <c r="L4685" s="78"/>
      <c r="M4685" s="20">
        <f>K4685*12*I4645</f>
        <v>240.14400000000001</v>
      </c>
    </row>
    <row r="4686" spans="1:13">
      <c r="A4686" s="33" t="s">
        <v>61</v>
      </c>
      <c r="B4686" s="7"/>
      <c r="C4686" s="1"/>
      <c r="D4686" s="1"/>
      <c r="E4686" s="1"/>
      <c r="F4686" s="1"/>
      <c r="G4686" s="1"/>
      <c r="H4686" s="14"/>
      <c r="I4686" s="36"/>
      <c r="J4686" s="27"/>
      <c r="K4686" s="34"/>
      <c r="L4686" s="55"/>
      <c r="M4686" s="20"/>
    </row>
    <row r="4687" spans="1:13">
      <c r="A4687" s="33" t="s">
        <v>62</v>
      </c>
      <c r="B4687" s="7"/>
      <c r="C4687" s="1"/>
      <c r="D4687" s="1"/>
      <c r="E4687" s="1"/>
      <c r="F4687" s="1"/>
      <c r="G4687" s="1"/>
      <c r="H4687" s="14"/>
      <c r="I4687" s="75" t="s">
        <v>63</v>
      </c>
      <c r="J4687" s="76"/>
      <c r="K4687" s="77">
        <v>0.03</v>
      </c>
      <c r="L4687" s="78"/>
      <c r="M4687" s="20">
        <f>K4687*12*I4645</f>
        <v>180.108</v>
      </c>
    </row>
    <row r="4688" spans="1:13">
      <c r="A4688" s="42" t="s">
        <v>64</v>
      </c>
      <c r="B4688" s="7"/>
      <c r="C4688" s="1"/>
      <c r="D4688" s="1"/>
      <c r="E4688" s="1"/>
      <c r="F4688" s="1"/>
      <c r="G4688" s="1"/>
      <c r="H4688" s="14"/>
      <c r="I4688" s="75" t="s">
        <v>63</v>
      </c>
      <c r="J4688" s="76"/>
      <c r="K4688" s="79">
        <v>0.03</v>
      </c>
      <c r="L4688" s="80"/>
      <c r="M4688" s="22">
        <f>K4688*12*I4645</f>
        <v>180.108</v>
      </c>
    </row>
    <row r="4689" spans="1:13" ht="15.75">
      <c r="A4689" s="65" t="s">
        <v>0</v>
      </c>
      <c r="B4689" s="66"/>
      <c r="C4689" s="66"/>
      <c r="D4689" s="66"/>
      <c r="E4689" s="66"/>
      <c r="F4689" s="66"/>
      <c r="G4689" s="66"/>
      <c r="H4689" s="67"/>
      <c r="I4689" s="11" t="s">
        <v>65</v>
      </c>
      <c r="J4689" s="23"/>
      <c r="K4689" s="81">
        <v>0.15</v>
      </c>
      <c r="L4689" s="82"/>
      <c r="M4689" s="49">
        <f>K4689*12*I4645</f>
        <v>900.54</v>
      </c>
    </row>
    <row r="4690" spans="1:13" ht="15.75">
      <c r="A4690" s="83" t="s">
        <v>85</v>
      </c>
      <c r="B4690" s="84"/>
      <c r="C4690" s="84"/>
      <c r="D4690" s="84"/>
      <c r="E4690" s="84"/>
      <c r="F4690" s="84"/>
      <c r="G4690" s="84"/>
      <c r="H4690" s="85"/>
      <c r="J4690" s="14"/>
      <c r="K4690" s="86"/>
      <c r="L4690" s="87"/>
      <c r="M4690" s="20"/>
    </row>
    <row r="4691" spans="1:13">
      <c r="A4691" s="13" t="s">
        <v>67</v>
      </c>
      <c r="D4691" s="5"/>
      <c r="H4691" s="14"/>
      <c r="J4691" s="14"/>
      <c r="K4691" s="37"/>
      <c r="L4691" s="38"/>
      <c r="M4691" s="20"/>
    </row>
    <row r="4692" spans="1:13">
      <c r="A4692" s="13" t="s">
        <v>68</v>
      </c>
      <c r="D4692" s="5"/>
      <c r="H4692" s="14"/>
      <c r="J4692" s="14"/>
      <c r="K4692" s="37"/>
      <c r="L4692" s="38"/>
      <c r="M4692" s="20"/>
    </row>
    <row r="4693" spans="1:13">
      <c r="A4693" s="13" t="s">
        <v>69</v>
      </c>
      <c r="D4693" s="5"/>
      <c r="H4693" s="14"/>
      <c r="J4693" s="14"/>
      <c r="K4693" s="37"/>
      <c r="L4693" s="38"/>
      <c r="M4693" s="20"/>
    </row>
    <row r="4694" spans="1:13">
      <c r="A4694" s="13" t="s">
        <v>70</v>
      </c>
      <c r="D4694" s="5"/>
      <c r="F4694" s="3"/>
      <c r="H4694" s="14"/>
      <c r="J4694" s="14"/>
      <c r="K4694" s="37"/>
      <c r="L4694" s="38"/>
      <c r="M4694" s="20"/>
    </row>
    <row r="4695" spans="1:13">
      <c r="A4695" s="13" t="s">
        <v>71</v>
      </c>
      <c r="H4695" s="14"/>
      <c r="J4695" s="14"/>
      <c r="K4695" s="88">
        <v>2.87</v>
      </c>
      <c r="L4695" s="89"/>
      <c r="M4695" s="47">
        <f>K4695*12*I4645</f>
        <v>17230.331999999999</v>
      </c>
    </row>
    <row r="4696" spans="1:13">
      <c r="A4696" s="13" t="s">
        <v>72</v>
      </c>
      <c r="H4696" s="14"/>
      <c r="J4696" s="14"/>
      <c r="L4696" s="14"/>
      <c r="M4696" s="20"/>
    </row>
    <row r="4697" spans="1:13">
      <c r="A4697" s="13" t="s">
        <v>73</v>
      </c>
      <c r="H4697" s="14"/>
      <c r="J4697" s="14"/>
      <c r="L4697" s="14"/>
      <c r="M4697" s="20"/>
    </row>
    <row r="4698" spans="1:13">
      <c r="A4698" s="15" t="s">
        <v>74</v>
      </c>
      <c r="B4698" s="9"/>
      <c r="C4698" s="9"/>
      <c r="D4698" s="9"/>
      <c r="E4698" s="9"/>
      <c r="F4698" s="9"/>
      <c r="G4698" s="9"/>
      <c r="H4698" s="16"/>
      <c r="I4698" s="9"/>
      <c r="J4698" s="16"/>
      <c r="K4698" s="9"/>
      <c r="L4698" s="16"/>
      <c r="M4698" s="22"/>
    </row>
    <row r="4699" spans="1:13">
      <c r="A4699" s="70" t="s">
        <v>66</v>
      </c>
      <c r="B4699" s="71"/>
      <c r="C4699" s="71"/>
      <c r="D4699" s="71"/>
      <c r="E4699" s="71"/>
      <c r="F4699" s="71"/>
      <c r="G4699" s="71"/>
      <c r="H4699" s="72"/>
      <c r="J4699" s="25"/>
      <c r="K4699" s="68">
        <f>K4651+K4658+K4664+K4667+K4689+K4681+K4695+K4661</f>
        <v>16</v>
      </c>
      <c r="L4699" s="69"/>
      <c r="M4699" s="22">
        <f>M4645+M4661+M4664+M4667+M4681+M4689+M4695</f>
        <v>96057.599999999977</v>
      </c>
    </row>
    <row r="4700" spans="1:13">
      <c r="A4700" s="70" t="s">
        <v>4</v>
      </c>
      <c r="B4700" s="71"/>
      <c r="C4700" s="71"/>
      <c r="D4700" s="71"/>
      <c r="E4700" s="71"/>
      <c r="F4700" s="71"/>
      <c r="G4700" s="71"/>
      <c r="H4700" s="72"/>
      <c r="I4700" s="11"/>
      <c r="J4700" s="24"/>
      <c r="K4700" s="90">
        <v>18.72</v>
      </c>
      <c r="L4700" s="91"/>
      <c r="M4700" s="22">
        <f>K4700*12*I4645</f>
        <v>112387.39199999999</v>
      </c>
    </row>
    <row r="4701" spans="1:13" ht="15.75">
      <c r="A4701" s="65" t="s">
        <v>77</v>
      </c>
      <c r="B4701" s="66"/>
      <c r="C4701" s="66"/>
      <c r="D4701" s="66"/>
      <c r="E4701" s="66"/>
      <c r="F4701" s="66"/>
      <c r="G4701" s="66"/>
      <c r="H4701" s="67"/>
      <c r="I4701" s="11"/>
      <c r="J4701" s="23"/>
      <c r="K4701" s="68">
        <v>3.15</v>
      </c>
      <c r="L4701" s="69"/>
      <c r="M4701" s="22">
        <f>K4701*12*I4645</f>
        <v>18911.34</v>
      </c>
    </row>
    <row r="4702" spans="1:13" ht="15.75">
      <c r="A4702" s="65" t="s">
        <v>78</v>
      </c>
      <c r="B4702" s="66"/>
      <c r="C4702" s="66"/>
      <c r="D4702" s="66"/>
      <c r="E4702" s="66"/>
      <c r="F4702" s="66"/>
      <c r="G4702" s="66"/>
      <c r="H4702" s="67"/>
      <c r="I4702" s="11"/>
      <c r="J4702" s="23"/>
      <c r="K4702" s="68">
        <v>0.99</v>
      </c>
      <c r="L4702" s="69"/>
      <c r="M4702" s="22">
        <f>K4702*12*I4645</f>
        <v>5943.5639999999994</v>
      </c>
    </row>
    <row r="4703" spans="1:13">
      <c r="A4703" s="70" t="s">
        <v>2</v>
      </c>
      <c r="B4703" s="71"/>
      <c r="C4703" s="71"/>
      <c r="D4703" s="71"/>
      <c r="E4703" s="71"/>
      <c r="F4703" s="71"/>
      <c r="G4703" s="71"/>
      <c r="H4703" s="72"/>
      <c r="I4703" s="11"/>
      <c r="J4703" s="23"/>
      <c r="K4703" s="73">
        <v>1.29</v>
      </c>
      <c r="L4703" s="74"/>
      <c r="M4703" s="22">
        <f>K4703*12*I4645</f>
        <v>7744.6440000000002</v>
      </c>
    </row>
    <row r="4704" spans="1:13">
      <c r="A4704" s="70" t="s">
        <v>75</v>
      </c>
      <c r="B4704" s="71"/>
      <c r="C4704" s="71"/>
      <c r="D4704" s="71"/>
      <c r="E4704" s="71"/>
      <c r="F4704" s="71"/>
      <c r="G4704" s="71"/>
      <c r="H4704" s="72"/>
      <c r="I4704" s="11"/>
      <c r="J4704" s="24"/>
      <c r="K4704" s="68">
        <f>K4699+K4701+K4702+K4703+K4700</f>
        <v>40.149999999999991</v>
      </c>
      <c r="L4704" s="69"/>
      <c r="M4704" s="22">
        <f>M4699+M4700+M4701+M4702+M4703</f>
        <v>241044.53999999998</v>
      </c>
    </row>
    <row r="4706" spans="1:13">
      <c r="A4706" s="101" t="s">
        <v>7</v>
      </c>
      <c r="B4706" s="101"/>
      <c r="C4706" s="101"/>
      <c r="D4706" s="101"/>
      <c r="E4706" s="101"/>
      <c r="F4706" s="101"/>
      <c r="G4706" s="101"/>
      <c r="H4706" s="101"/>
      <c r="I4706" s="101"/>
      <c r="J4706" s="101"/>
      <c r="K4706" s="101"/>
      <c r="L4706" s="101"/>
    </row>
    <row r="4707" spans="1:13">
      <c r="A4707" s="102" t="s">
        <v>76</v>
      </c>
      <c r="B4707" s="102"/>
      <c r="C4707" s="102"/>
      <c r="D4707" s="102"/>
      <c r="E4707" s="102"/>
      <c r="F4707" s="102"/>
      <c r="G4707" s="102"/>
      <c r="H4707" s="102"/>
      <c r="I4707" s="102"/>
      <c r="J4707" s="102"/>
      <c r="K4707" s="102"/>
      <c r="L4707" s="102"/>
      <c r="M4707" s="102"/>
    </row>
    <row r="4708" spans="1:13">
      <c r="A4708" s="103" t="s">
        <v>163</v>
      </c>
      <c r="B4708" s="103"/>
      <c r="C4708" s="103"/>
      <c r="D4708" s="103"/>
      <c r="E4708" s="103"/>
      <c r="F4708" s="103"/>
      <c r="G4708" s="103"/>
      <c r="H4708" s="103"/>
      <c r="I4708" s="103"/>
      <c r="J4708" s="103"/>
      <c r="K4708" s="103"/>
      <c r="L4708" s="103"/>
      <c r="M4708" s="103"/>
    </row>
    <row r="4709" spans="1:13">
      <c r="A4709" s="17"/>
      <c r="B4709" s="19"/>
      <c r="C4709" s="19" t="s">
        <v>8</v>
      </c>
      <c r="D4709" s="19"/>
      <c r="E4709" s="19"/>
      <c r="F4709" s="19"/>
      <c r="G4709" s="19"/>
      <c r="H4709" s="18"/>
      <c r="I4709" s="19" t="s">
        <v>9</v>
      </c>
      <c r="J4709" s="18"/>
      <c r="K4709" s="39" t="s">
        <v>10</v>
      </c>
      <c r="L4709" s="40"/>
      <c r="M4709" s="21"/>
    </row>
    <row r="4710" spans="1:13">
      <c r="A4710" s="13"/>
      <c r="B4710" s="2"/>
      <c r="C4710" s="2"/>
      <c r="D4710" s="2"/>
      <c r="E4710" s="2"/>
      <c r="F4710" s="2"/>
      <c r="G4710" s="2"/>
      <c r="H4710" s="14"/>
      <c r="I4710" s="2"/>
      <c r="J4710" s="14"/>
      <c r="K4710" s="26" t="s">
        <v>11</v>
      </c>
      <c r="L4710" s="27"/>
      <c r="M4710" s="45" t="s">
        <v>1</v>
      </c>
    </row>
    <row r="4711" spans="1:13">
      <c r="A4711" s="15"/>
      <c r="B4711" s="9"/>
      <c r="C4711" s="9"/>
      <c r="D4711" s="9"/>
      <c r="E4711" s="9"/>
      <c r="F4711" s="9"/>
      <c r="G4711" s="9"/>
      <c r="H4711" s="16"/>
      <c r="I4711" s="104" t="s">
        <v>87</v>
      </c>
      <c r="J4711" s="105"/>
      <c r="K4711" s="9" t="s">
        <v>12</v>
      </c>
      <c r="L4711" s="16"/>
      <c r="M4711" s="46" t="s">
        <v>86</v>
      </c>
    </row>
    <row r="4712" spans="1:13">
      <c r="A4712" s="70" t="s">
        <v>80</v>
      </c>
      <c r="B4712" s="71"/>
      <c r="C4712" s="71"/>
      <c r="D4712" s="71"/>
      <c r="E4712" s="71"/>
      <c r="F4712" s="71"/>
      <c r="G4712" s="71"/>
      <c r="H4712" s="72"/>
      <c r="I4712" s="106">
        <v>1312.7</v>
      </c>
      <c r="J4712" s="107"/>
      <c r="K4712" s="108">
        <f>K4718+K4725</f>
        <v>7.5</v>
      </c>
      <c r="L4712" s="109"/>
      <c r="M4712" s="22">
        <f>M4718+M4725</f>
        <v>118143.00000000001</v>
      </c>
    </row>
    <row r="4713" spans="1:13">
      <c r="A4713" s="28" t="s">
        <v>13</v>
      </c>
      <c r="F4713" s="2"/>
      <c r="H4713" s="14"/>
      <c r="J4713" s="14"/>
      <c r="L4713" s="14"/>
      <c r="M4713" s="20"/>
    </row>
    <row r="4714" spans="1:13">
      <c r="A4714" s="28" t="s">
        <v>14</v>
      </c>
      <c r="F4714" s="2"/>
      <c r="H4714" s="14"/>
      <c r="J4714" s="14"/>
      <c r="L4714" s="14"/>
      <c r="M4714" s="20"/>
    </row>
    <row r="4715" spans="1:13">
      <c r="A4715" s="29" t="s">
        <v>15</v>
      </c>
      <c r="B4715" s="4"/>
      <c r="C4715" s="4"/>
      <c r="D4715" s="4"/>
      <c r="E4715" s="4"/>
      <c r="F4715" s="6"/>
      <c r="G4715" s="4"/>
      <c r="H4715" s="30"/>
      <c r="J4715" s="14"/>
      <c r="L4715" s="14"/>
      <c r="M4715" s="20"/>
    </row>
    <row r="4716" spans="1:13">
      <c r="A4716" s="29" t="s">
        <v>16</v>
      </c>
      <c r="B4716" s="4"/>
      <c r="C4716" s="4"/>
      <c r="D4716" s="4"/>
      <c r="E4716" s="4"/>
      <c r="F4716" s="6"/>
      <c r="G4716" s="4"/>
      <c r="H4716" s="30"/>
      <c r="J4716" s="14"/>
      <c r="L4716" s="14"/>
      <c r="M4716" s="20"/>
    </row>
    <row r="4717" spans="1:13">
      <c r="A4717" s="29" t="s">
        <v>17</v>
      </c>
      <c r="B4717" s="4"/>
      <c r="C4717" s="4"/>
      <c r="D4717" s="4"/>
      <c r="E4717" s="4"/>
      <c r="F4717" s="6"/>
      <c r="G4717" s="4"/>
      <c r="H4717" s="30"/>
      <c r="J4717" s="14"/>
      <c r="L4717" s="14"/>
      <c r="M4717" s="20"/>
    </row>
    <row r="4718" spans="1:13">
      <c r="A4718" s="29" t="s">
        <v>18</v>
      </c>
      <c r="B4718" s="4"/>
      <c r="C4718" s="4"/>
      <c r="D4718" s="4"/>
      <c r="E4718" s="4"/>
      <c r="F4718" s="6"/>
      <c r="G4718" s="4"/>
      <c r="H4718" s="30"/>
      <c r="J4718" s="14"/>
      <c r="K4718" s="95">
        <v>4.12</v>
      </c>
      <c r="L4718" s="96"/>
      <c r="M4718" s="20">
        <f>K4718*I4712*12</f>
        <v>64899.888000000006</v>
      </c>
    </row>
    <row r="4719" spans="1:13">
      <c r="A4719" s="29" t="s">
        <v>19</v>
      </c>
      <c r="B4719" s="4"/>
      <c r="C4719" s="4"/>
      <c r="D4719" s="4"/>
      <c r="E4719" s="4"/>
      <c r="F4719" s="6"/>
      <c r="G4719" s="4"/>
      <c r="H4719" s="30"/>
      <c r="J4719" s="14"/>
      <c r="L4719" s="14"/>
      <c r="M4719" s="20"/>
    </row>
    <row r="4720" spans="1:13">
      <c r="A4720" s="29" t="s">
        <v>20</v>
      </c>
      <c r="B4720" s="4"/>
      <c r="C4720" s="4"/>
      <c r="D4720" s="4"/>
      <c r="E4720" s="4"/>
      <c r="F4720" s="6"/>
      <c r="G4720" s="4"/>
      <c r="H4720" s="30"/>
      <c r="J4720" s="14"/>
      <c r="L4720" s="14"/>
      <c r="M4720" s="20"/>
    </row>
    <row r="4721" spans="1:13">
      <c r="A4721" s="29" t="s">
        <v>21</v>
      </c>
      <c r="B4721" s="4"/>
      <c r="C4721" s="4"/>
      <c r="D4721" s="4"/>
      <c r="E4721" s="4"/>
      <c r="F4721" s="6"/>
      <c r="G4721" s="4"/>
      <c r="H4721" s="30"/>
      <c r="J4721" s="14"/>
      <c r="L4721" s="14"/>
      <c r="M4721" s="20"/>
    </row>
    <row r="4722" spans="1:13">
      <c r="A4722" s="28" t="s">
        <v>22</v>
      </c>
      <c r="B4722" s="4"/>
      <c r="C4722" s="4"/>
      <c r="D4722" s="4"/>
      <c r="E4722" s="4"/>
      <c r="F4722" s="6"/>
      <c r="G4722" s="4"/>
      <c r="H4722" s="30"/>
      <c r="J4722" s="14"/>
      <c r="L4722" s="14"/>
      <c r="M4722" s="20"/>
    </row>
    <row r="4723" spans="1:13">
      <c r="A4723" s="29" t="s">
        <v>23</v>
      </c>
      <c r="B4723" s="4"/>
      <c r="C4723" s="4"/>
      <c r="D4723" s="4"/>
      <c r="E4723" s="4"/>
      <c r="F4723" s="6"/>
      <c r="G4723" s="4"/>
      <c r="H4723" s="30"/>
      <c r="J4723" s="14"/>
      <c r="L4723" s="14"/>
      <c r="M4723" s="20"/>
    </row>
    <row r="4724" spans="1:13">
      <c r="A4724" s="29" t="s">
        <v>24</v>
      </c>
      <c r="B4724" s="4"/>
      <c r="C4724" s="4"/>
      <c r="D4724" s="4"/>
      <c r="E4724" s="4"/>
      <c r="F4724" s="6"/>
      <c r="G4724" s="4"/>
      <c r="H4724" s="30"/>
      <c r="J4724" s="14"/>
      <c r="L4724" s="14"/>
      <c r="M4724" s="20"/>
    </row>
    <row r="4725" spans="1:13">
      <c r="A4725" s="29" t="s">
        <v>25</v>
      </c>
      <c r="B4725" s="4"/>
      <c r="C4725" s="4"/>
      <c r="D4725" s="4"/>
      <c r="E4725" s="4"/>
      <c r="F4725" s="6"/>
      <c r="G4725" s="4"/>
      <c r="H4725" s="30"/>
      <c r="J4725" s="14"/>
      <c r="K4725" s="95">
        <v>3.38</v>
      </c>
      <c r="L4725" s="96"/>
      <c r="M4725" s="20">
        <f>K4725*I4712*12</f>
        <v>53243.112000000008</v>
      </c>
    </row>
    <row r="4726" spans="1:13">
      <c r="A4726" s="29" t="s">
        <v>26</v>
      </c>
      <c r="B4726" s="4"/>
      <c r="C4726" s="4"/>
      <c r="D4726" s="4"/>
      <c r="E4726" s="4"/>
      <c r="F4726" s="6"/>
      <c r="G4726" s="4"/>
      <c r="H4726" s="30"/>
      <c r="J4726" s="14"/>
      <c r="L4726" s="14"/>
      <c r="M4726" s="20"/>
    </row>
    <row r="4727" spans="1:13">
      <c r="A4727" s="31" t="s">
        <v>27</v>
      </c>
      <c r="B4727" s="10"/>
      <c r="C4727" s="10"/>
      <c r="D4727" s="10"/>
      <c r="E4727" s="10"/>
      <c r="F4727" s="10"/>
      <c r="G4727" s="10"/>
      <c r="H4727" s="32"/>
      <c r="I4727" s="9"/>
      <c r="J4727" s="16"/>
      <c r="K4727" s="9"/>
      <c r="L4727" s="16"/>
      <c r="M4727" s="22"/>
    </row>
    <row r="4728" spans="1:13" ht="15.75">
      <c r="A4728" s="65" t="s">
        <v>81</v>
      </c>
      <c r="B4728" s="66"/>
      <c r="C4728" s="66"/>
      <c r="D4728" s="66"/>
      <c r="E4728" s="66"/>
      <c r="F4728" s="66"/>
      <c r="G4728" s="66"/>
      <c r="H4728" s="67"/>
      <c r="I4728" s="11"/>
      <c r="J4728" s="23"/>
      <c r="K4728" s="63">
        <v>2.2400000000000002</v>
      </c>
      <c r="L4728" s="64"/>
      <c r="M4728" s="12">
        <f>K4728*12*I4712</f>
        <v>35285.376000000004</v>
      </c>
    </row>
    <row r="4729" spans="1:13">
      <c r="A4729" s="110" t="s">
        <v>82</v>
      </c>
      <c r="B4729" s="111"/>
      <c r="C4729" s="111"/>
      <c r="D4729" s="111"/>
      <c r="E4729" s="111"/>
      <c r="F4729" s="111"/>
      <c r="G4729" s="111"/>
      <c r="H4729" s="112"/>
      <c r="I4729" s="2" t="s">
        <v>28</v>
      </c>
      <c r="J4729" s="14"/>
      <c r="K4729" s="2"/>
      <c r="L4729" s="14"/>
      <c r="M4729" s="20"/>
    </row>
    <row r="4730" spans="1:13">
      <c r="A4730" s="13"/>
      <c r="B4730" s="2"/>
      <c r="C4730" s="2"/>
      <c r="D4730" s="2"/>
      <c r="E4730" s="2"/>
      <c r="F4730" s="2"/>
      <c r="G4730" s="2"/>
      <c r="H4730" s="14"/>
      <c r="I4730" s="2" t="s">
        <v>29</v>
      </c>
      <c r="J4730" s="14"/>
      <c r="K4730" s="2"/>
      <c r="L4730" s="14"/>
      <c r="M4730" s="20"/>
    </row>
    <row r="4731" spans="1:13">
      <c r="A4731" s="13"/>
      <c r="B4731" s="2"/>
      <c r="C4731" s="2"/>
      <c r="D4731" s="2"/>
      <c r="E4731" s="2"/>
      <c r="F4731" s="2"/>
      <c r="G4731" s="2"/>
      <c r="H4731" s="14"/>
      <c r="I4731" s="2" t="s">
        <v>30</v>
      </c>
      <c r="J4731" s="14"/>
      <c r="K4731" s="88">
        <v>1.1200000000000001</v>
      </c>
      <c r="L4731" s="89"/>
      <c r="M4731" s="20">
        <f>K4731*12*I4712</f>
        <v>17642.688000000002</v>
      </c>
    </row>
    <row r="4732" spans="1:13">
      <c r="A4732" s="13"/>
      <c r="B4732" s="2"/>
      <c r="C4732" s="2"/>
      <c r="D4732" s="2"/>
      <c r="E4732" s="2"/>
      <c r="F4732" s="2"/>
      <c r="G4732" s="2"/>
      <c r="H4732" s="14"/>
      <c r="I4732" s="2" t="s">
        <v>31</v>
      </c>
      <c r="J4732" s="14"/>
      <c r="K4732" s="2"/>
      <c r="L4732" s="14"/>
      <c r="M4732" s="20"/>
    </row>
    <row r="4733" spans="1:13">
      <c r="A4733" s="15"/>
      <c r="B4733" s="9"/>
      <c r="C4733" s="9"/>
      <c r="D4733" s="9"/>
      <c r="E4733" s="9"/>
      <c r="F4733" s="9"/>
      <c r="G4733" s="9"/>
      <c r="H4733" s="16"/>
      <c r="I4733" s="9" t="s">
        <v>32</v>
      </c>
      <c r="J4733" s="16"/>
      <c r="K4733" s="9"/>
      <c r="L4733" s="16"/>
      <c r="M4733" s="22"/>
    </row>
    <row r="4734" spans="1:13">
      <c r="A4734" s="70" t="s">
        <v>5</v>
      </c>
      <c r="B4734" s="71"/>
      <c r="C4734" s="71"/>
      <c r="D4734" s="71"/>
      <c r="E4734" s="71"/>
      <c r="F4734" s="71"/>
      <c r="G4734" s="71"/>
      <c r="H4734" s="72"/>
      <c r="I4734" s="41" t="s">
        <v>33</v>
      </c>
      <c r="J4734" s="23"/>
      <c r="K4734" s="68">
        <v>0.35</v>
      </c>
      <c r="L4734" s="69"/>
      <c r="M4734" s="12">
        <f>K4734*12*I4712</f>
        <v>5513.3399999999992</v>
      </c>
    </row>
    <row r="4735" spans="1:13">
      <c r="A4735" s="113" t="s">
        <v>83</v>
      </c>
      <c r="B4735" s="114"/>
      <c r="C4735" s="114"/>
      <c r="D4735" s="114"/>
      <c r="E4735" s="114"/>
      <c r="F4735" s="114"/>
      <c r="G4735" s="114"/>
      <c r="H4735" s="115"/>
      <c r="I4735" s="43"/>
      <c r="J4735" s="14"/>
      <c r="K4735" s="116">
        <f>K4736+K4744</f>
        <v>1.59</v>
      </c>
      <c r="L4735" s="117"/>
      <c r="M4735" s="48">
        <f>M4736+M4744</f>
        <v>25046.315999999999</v>
      </c>
    </row>
    <row r="4736" spans="1:13">
      <c r="A4736" s="92" t="s">
        <v>34</v>
      </c>
      <c r="B4736" s="93"/>
      <c r="C4736" s="93"/>
      <c r="D4736" s="93"/>
      <c r="E4736" s="93"/>
      <c r="F4736" s="93"/>
      <c r="G4736" s="93"/>
      <c r="H4736" s="94"/>
      <c r="J4736" s="14"/>
      <c r="K4736" s="88">
        <f>K4737+K4738+K4739+K4741+K4743</f>
        <v>0.93</v>
      </c>
      <c r="L4736" s="89"/>
      <c r="M4736" s="47">
        <f>M4737+M4738+M4739+M4741+M4743</f>
        <v>14649.732</v>
      </c>
    </row>
    <row r="4737" spans="1:13">
      <c r="A4737" s="13" t="s">
        <v>35</v>
      </c>
      <c r="H4737" s="14"/>
      <c r="I4737" t="s">
        <v>36</v>
      </c>
      <c r="J4737" s="14"/>
      <c r="K4737" s="95">
        <v>0.33</v>
      </c>
      <c r="L4737" s="96"/>
      <c r="M4737" s="20">
        <f>K4737*12*I4712</f>
        <v>5198.2920000000004</v>
      </c>
    </row>
    <row r="4738" spans="1:13">
      <c r="A4738" s="13" t="s">
        <v>37</v>
      </c>
      <c r="H4738" s="14"/>
      <c r="I4738" t="s">
        <v>38</v>
      </c>
      <c r="J4738" s="14"/>
      <c r="K4738" s="95">
        <v>0.15</v>
      </c>
      <c r="L4738" s="96"/>
      <c r="M4738" s="20">
        <f>K4738*12*I4712</f>
        <v>2362.8599999999997</v>
      </c>
    </row>
    <row r="4739" spans="1:13">
      <c r="A4739" s="13" t="s">
        <v>39</v>
      </c>
      <c r="H4739" s="14"/>
      <c r="I4739" t="s">
        <v>40</v>
      </c>
      <c r="J4739" s="14"/>
      <c r="K4739" s="95">
        <v>7.0000000000000007E-2</v>
      </c>
      <c r="L4739" s="96"/>
      <c r="M4739" s="20">
        <f>K4739*12*I4712</f>
        <v>1102.6680000000001</v>
      </c>
    </row>
    <row r="4740" spans="1:13">
      <c r="A4740" s="13" t="s">
        <v>41</v>
      </c>
      <c r="H4740" s="14"/>
      <c r="J4740" s="14"/>
      <c r="L4740" s="14"/>
      <c r="M4740" s="20"/>
    </row>
    <row r="4741" spans="1:13">
      <c r="A4741" s="13" t="s">
        <v>42</v>
      </c>
      <c r="H4741" s="14"/>
      <c r="I4741" t="s">
        <v>43</v>
      </c>
      <c r="J4741" s="14"/>
      <c r="K4741" s="95">
        <v>0.35</v>
      </c>
      <c r="L4741" s="96"/>
      <c r="M4741" s="20">
        <f>K4741*12*I4712</f>
        <v>5513.3399999999992</v>
      </c>
    </row>
    <row r="4742" spans="1:13">
      <c r="A4742" s="13" t="s">
        <v>44</v>
      </c>
      <c r="H4742" s="14"/>
      <c r="I4742" t="s">
        <v>45</v>
      </c>
      <c r="J4742" s="14"/>
      <c r="L4742" s="14"/>
      <c r="M4742" s="20"/>
    </row>
    <row r="4743" spans="1:13">
      <c r="A4743" s="13" t="s">
        <v>46</v>
      </c>
      <c r="H4743" s="14"/>
      <c r="I4743" t="s">
        <v>47</v>
      </c>
      <c r="J4743" s="14"/>
      <c r="K4743" s="95">
        <v>0.03</v>
      </c>
      <c r="L4743" s="96"/>
      <c r="M4743" s="20">
        <f>K4743*12*I4712</f>
        <v>472.572</v>
      </c>
    </row>
    <row r="4744" spans="1:13">
      <c r="A4744" s="92" t="s">
        <v>48</v>
      </c>
      <c r="B4744" s="93"/>
      <c r="C4744" s="93"/>
      <c r="D4744" s="93"/>
      <c r="E4744" s="93"/>
      <c r="F4744" s="93"/>
      <c r="G4744" s="93"/>
      <c r="H4744" s="94"/>
      <c r="J4744" s="14"/>
      <c r="K4744" s="88">
        <f>K4745+K4746+K4747+K4748</f>
        <v>0.66</v>
      </c>
      <c r="L4744" s="89"/>
      <c r="M4744" s="47">
        <f>M4745+M4746+M4747+M4748</f>
        <v>10396.584000000001</v>
      </c>
    </row>
    <row r="4745" spans="1:13">
      <c r="A4745" s="13" t="s">
        <v>49</v>
      </c>
      <c r="H4745" s="14"/>
      <c r="I4745" t="s">
        <v>40</v>
      </c>
      <c r="J4745" s="14"/>
      <c r="K4745" s="95">
        <v>0.19</v>
      </c>
      <c r="L4745" s="96"/>
      <c r="M4745" s="20">
        <f>K4745*12*I4712</f>
        <v>2992.9560000000006</v>
      </c>
    </row>
    <row r="4746" spans="1:13">
      <c r="A4746" s="13" t="s">
        <v>50</v>
      </c>
      <c r="H4746" s="14"/>
      <c r="I4746" t="s">
        <v>51</v>
      </c>
      <c r="J4746" s="14"/>
      <c r="K4746" s="95">
        <v>0.05</v>
      </c>
      <c r="L4746" s="96"/>
      <c r="M4746" s="20">
        <f>K4746*12*I4712</f>
        <v>787.62000000000012</v>
      </c>
    </row>
    <row r="4747" spans="1:13">
      <c r="A4747" s="13" t="s">
        <v>52</v>
      </c>
      <c r="H4747" s="14"/>
      <c r="I4747" t="s">
        <v>33</v>
      </c>
      <c r="J4747" s="14"/>
      <c r="K4747" s="95">
        <v>0.39</v>
      </c>
      <c r="L4747" s="96"/>
      <c r="M4747" s="20">
        <f>K4747*12*I4712</f>
        <v>6143.4359999999997</v>
      </c>
    </row>
    <row r="4748" spans="1:13">
      <c r="A4748" s="13" t="s">
        <v>53</v>
      </c>
      <c r="H4748" s="14"/>
      <c r="I4748" t="s">
        <v>40</v>
      </c>
      <c r="J4748" s="14"/>
      <c r="K4748" s="97">
        <v>0.03</v>
      </c>
      <c r="L4748" s="98"/>
      <c r="M4748" s="22">
        <f>K4748*12*I4712</f>
        <v>472.572</v>
      </c>
    </row>
    <row r="4749" spans="1:13" ht="15.75">
      <c r="A4749" s="65" t="s">
        <v>84</v>
      </c>
      <c r="B4749" s="66"/>
      <c r="C4749" s="66"/>
      <c r="D4749" s="66"/>
      <c r="E4749" s="66"/>
      <c r="F4749" s="66"/>
      <c r="G4749" s="66"/>
      <c r="H4749" s="67"/>
      <c r="I4749" s="11"/>
      <c r="J4749" s="23"/>
      <c r="K4749" s="68">
        <f>K4750+K4751+K4753+K4755+K4756</f>
        <v>0.53</v>
      </c>
      <c r="L4749" s="69"/>
      <c r="M4749" s="49">
        <f>M4750+M4751+M4753+M4755+M4756</f>
        <v>8348.7720000000008</v>
      </c>
    </row>
    <row r="4750" spans="1:13">
      <c r="A4750" s="33" t="s">
        <v>54</v>
      </c>
      <c r="B4750" s="7"/>
      <c r="C4750" s="1"/>
      <c r="D4750" s="1"/>
      <c r="E4750" s="1"/>
      <c r="F4750" s="1"/>
      <c r="G4750" s="1"/>
      <c r="H4750" s="14"/>
      <c r="I4750" s="75" t="s">
        <v>55</v>
      </c>
      <c r="J4750" s="76"/>
      <c r="K4750" s="99">
        <v>0.37</v>
      </c>
      <c r="L4750" s="100"/>
      <c r="M4750" s="20">
        <f>K4750*12*I4712</f>
        <v>5828.3879999999999</v>
      </c>
    </row>
    <row r="4751" spans="1:13">
      <c r="A4751" s="33" t="s">
        <v>56</v>
      </c>
      <c r="B4751" s="7"/>
      <c r="C4751" s="1"/>
      <c r="D4751" s="1"/>
      <c r="E4751" s="1"/>
      <c r="F4751" s="1"/>
      <c r="G4751" s="1"/>
      <c r="H4751" s="14"/>
      <c r="I4751" s="75" t="s">
        <v>57</v>
      </c>
      <c r="J4751" s="76"/>
      <c r="K4751" s="77">
        <v>0.06</v>
      </c>
      <c r="L4751" s="78"/>
      <c r="M4751" s="20">
        <f>K4751*12*I4712</f>
        <v>945.14400000000001</v>
      </c>
    </row>
    <row r="4752" spans="1:13">
      <c r="A4752" s="33" t="s">
        <v>58</v>
      </c>
      <c r="B4752" s="7"/>
      <c r="C4752" s="1"/>
      <c r="D4752" s="1"/>
      <c r="E4752" s="1"/>
      <c r="F4752" s="1"/>
      <c r="G4752" s="1"/>
      <c r="H4752" s="14"/>
      <c r="I4752" s="36"/>
      <c r="J4752" s="27"/>
      <c r="K4752" s="34"/>
      <c r="L4752" s="55"/>
      <c r="M4752" s="20"/>
    </row>
    <row r="4753" spans="1:13">
      <c r="A4753" s="33" t="s">
        <v>59</v>
      </c>
      <c r="B4753" s="7"/>
      <c r="C4753" s="1"/>
      <c r="D4753" s="1"/>
      <c r="E4753" s="1"/>
      <c r="F4753" s="1"/>
      <c r="G4753" s="1"/>
      <c r="H4753" s="14"/>
      <c r="I4753" s="75" t="s">
        <v>60</v>
      </c>
      <c r="J4753" s="76"/>
      <c r="K4753" s="77">
        <v>0.04</v>
      </c>
      <c r="L4753" s="78"/>
      <c r="M4753" s="20">
        <f>K4753*12*I4712</f>
        <v>630.096</v>
      </c>
    </row>
    <row r="4754" spans="1:13">
      <c r="A4754" s="33" t="s">
        <v>61</v>
      </c>
      <c r="B4754" s="7"/>
      <c r="C4754" s="1"/>
      <c r="D4754" s="1"/>
      <c r="E4754" s="1"/>
      <c r="F4754" s="1"/>
      <c r="G4754" s="1"/>
      <c r="H4754" s="14"/>
      <c r="I4754" s="36"/>
      <c r="J4754" s="27"/>
      <c r="K4754" s="34"/>
      <c r="L4754" s="55"/>
      <c r="M4754" s="20"/>
    </row>
    <row r="4755" spans="1:13">
      <c r="A4755" s="33" t="s">
        <v>62</v>
      </c>
      <c r="B4755" s="7"/>
      <c r="C4755" s="1"/>
      <c r="D4755" s="1"/>
      <c r="E4755" s="1"/>
      <c r="F4755" s="1"/>
      <c r="G4755" s="1"/>
      <c r="H4755" s="14"/>
      <c r="I4755" s="75" t="s">
        <v>63</v>
      </c>
      <c r="J4755" s="76"/>
      <c r="K4755" s="77">
        <v>0.03</v>
      </c>
      <c r="L4755" s="78"/>
      <c r="M4755" s="20">
        <f>K4755*12*I4712</f>
        <v>472.572</v>
      </c>
    </row>
    <row r="4756" spans="1:13">
      <c r="A4756" s="42" t="s">
        <v>64</v>
      </c>
      <c r="B4756" s="7"/>
      <c r="C4756" s="1"/>
      <c r="D4756" s="1"/>
      <c r="E4756" s="1"/>
      <c r="F4756" s="1"/>
      <c r="G4756" s="1"/>
      <c r="H4756" s="14"/>
      <c r="I4756" s="75" t="s">
        <v>63</v>
      </c>
      <c r="J4756" s="76"/>
      <c r="K4756" s="79">
        <v>0.03</v>
      </c>
      <c r="L4756" s="80"/>
      <c r="M4756" s="22">
        <f>K4756*12*I4712</f>
        <v>472.572</v>
      </c>
    </row>
    <row r="4757" spans="1:13" ht="15.75">
      <c r="A4757" s="65" t="s">
        <v>0</v>
      </c>
      <c r="B4757" s="66"/>
      <c r="C4757" s="66"/>
      <c r="D4757" s="66"/>
      <c r="E4757" s="66"/>
      <c r="F4757" s="66"/>
      <c r="G4757" s="66"/>
      <c r="H4757" s="67"/>
      <c r="I4757" s="11" t="s">
        <v>65</v>
      </c>
      <c r="J4757" s="23"/>
      <c r="K4757" s="81">
        <v>0.15</v>
      </c>
      <c r="L4757" s="82"/>
      <c r="M4757" s="49">
        <f>K4757*12*I4712</f>
        <v>2362.8599999999997</v>
      </c>
    </row>
    <row r="4758" spans="1:13" ht="15.75">
      <c r="A4758" s="83" t="s">
        <v>85</v>
      </c>
      <c r="B4758" s="84"/>
      <c r="C4758" s="84"/>
      <c r="D4758" s="84"/>
      <c r="E4758" s="84"/>
      <c r="F4758" s="84"/>
      <c r="G4758" s="84"/>
      <c r="H4758" s="85"/>
      <c r="J4758" s="14"/>
      <c r="K4758" s="86"/>
      <c r="L4758" s="87"/>
      <c r="M4758" s="20"/>
    </row>
    <row r="4759" spans="1:13">
      <c r="A4759" s="13" t="s">
        <v>67</v>
      </c>
      <c r="D4759" s="5"/>
      <c r="H4759" s="14"/>
      <c r="J4759" s="14"/>
      <c r="K4759" s="37"/>
      <c r="L4759" s="38"/>
      <c r="M4759" s="20"/>
    </row>
    <row r="4760" spans="1:13">
      <c r="A4760" s="13" t="s">
        <v>68</v>
      </c>
      <c r="D4760" s="5"/>
      <c r="H4760" s="14"/>
      <c r="J4760" s="14"/>
      <c r="K4760" s="37"/>
      <c r="L4760" s="38"/>
      <c r="M4760" s="20"/>
    </row>
    <row r="4761" spans="1:13">
      <c r="A4761" s="13" t="s">
        <v>69</v>
      </c>
      <c r="D4761" s="5"/>
      <c r="H4761" s="14"/>
      <c r="J4761" s="14"/>
      <c r="K4761" s="37"/>
      <c r="L4761" s="38"/>
      <c r="M4761" s="20"/>
    </row>
    <row r="4762" spans="1:13">
      <c r="A4762" s="13" t="s">
        <v>70</v>
      </c>
      <c r="D4762" s="5"/>
      <c r="F4762" s="3"/>
      <c r="H4762" s="14"/>
      <c r="J4762" s="14"/>
      <c r="K4762" s="37"/>
      <c r="L4762" s="38"/>
      <c r="M4762" s="20"/>
    </row>
    <row r="4763" spans="1:13">
      <c r="A4763" s="13" t="s">
        <v>71</v>
      </c>
      <c r="H4763" s="14"/>
      <c r="J4763" s="14"/>
      <c r="K4763" s="88">
        <v>2.91</v>
      </c>
      <c r="L4763" s="89"/>
      <c r="M4763" s="47">
        <f>K4763*12*I4712</f>
        <v>45839.484000000004</v>
      </c>
    </row>
    <row r="4764" spans="1:13">
      <c r="A4764" s="13" t="s">
        <v>72</v>
      </c>
      <c r="H4764" s="14"/>
      <c r="J4764" s="14"/>
      <c r="L4764" s="14"/>
      <c r="M4764" s="20"/>
    </row>
    <row r="4765" spans="1:13">
      <c r="A4765" s="13" t="s">
        <v>73</v>
      </c>
      <c r="H4765" s="14"/>
      <c r="J4765" s="14"/>
      <c r="L4765" s="14"/>
      <c r="M4765" s="20"/>
    </row>
    <row r="4766" spans="1:13">
      <c r="A4766" s="15" t="s">
        <v>74</v>
      </c>
      <c r="B4766" s="9"/>
      <c r="C4766" s="9"/>
      <c r="D4766" s="9"/>
      <c r="E4766" s="9"/>
      <c r="F4766" s="9"/>
      <c r="G4766" s="9"/>
      <c r="H4766" s="16"/>
      <c r="I4766" s="9"/>
      <c r="J4766" s="16"/>
      <c r="K4766" s="9"/>
      <c r="L4766" s="16"/>
      <c r="M4766" s="22"/>
    </row>
    <row r="4767" spans="1:13">
      <c r="A4767" s="70" t="s">
        <v>66</v>
      </c>
      <c r="B4767" s="71"/>
      <c r="C4767" s="71"/>
      <c r="D4767" s="71"/>
      <c r="E4767" s="71"/>
      <c r="F4767" s="71"/>
      <c r="G4767" s="71"/>
      <c r="H4767" s="72"/>
      <c r="J4767" s="25"/>
      <c r="K4767" s="68">
        <f>K4718+K4725+K4731+K4734+K4735+K4757+K4749+K4763+K4728</f>
        <v>16.39</v>
      </c>
      <c r="L4767" s="69"/>
      <c r="M4767" s="22">
        <f>M4712+M4728+M4731+M4734+M4735+M4749+M4757+M4763</f>
        <v>258181.83599999998</v>
      </c>
    </row>
    <row r="4768" spans="1:13">
      <c r="A4768" s="70" t="s">
        <v>4</v>
      </c>
      <c r="B4768" s="71"/>
      <c r="C4768" s="71"/>
      <c r="D4768" s="71"/>
      <c r="E4768" s="71"/>
      <c r="F4768" s="71"/>
      <c r="G4768" s="71"/>
      <c r="H4768" s="72"/>
      <c r="I4768" s="11"/>
      <c r="J4768" s="24"/>
      <c r="K4768" s="90">
        <v>14.36</v>
      </c>
      <c r="L4768" s="91"/>
      <c r="M4768" s="22">
        <f>K4768*12*I4712</f>
        <v>226204.46400000001</v>
      </c>
    </row>
    <row r="4769" spans="1:13" ht="15.75">
      <c r="A4769" s="65" t="s">
        <v>77</v>
      </c>
      <c r="B4769" s="66"/>
      <c r="C4769" s="66"/>
      <c r="D4769" s="66"/>
      <c r="E4769" s="66"/>
      <c r="F4769" s="66"/>
      <c r="G4769" s="66"/>
      <c r="H4769" s="67"/>
      <c r="I4769" s="11"/>
      <c r="J4769" s="23"/>
      <c r="K4769" s="68">
        <v>3.15</v>
      </c>
      <c r="L4769" s="69"/>
      <c r="M4769" s="22">
        <f>K4769*12*I4712</f>
        <v>49620.06</v>
      </c>
    </row>
    <row r="4770" spans="1:13" ht="15.75">
      <c r="A4770" s="65" t="s">
        <v>78</v>
      </c>
      <c r="B4770" s="66"/>
      <c r="C4770" s="66"/>
      <c r="D4770" s="66"/>
      <c r="E4770" s="66"/>
      <c r="F4770" s="66"/>
      <c r="G4770" s="66"/>
      <c r="H4770" s="67"/>
      <c r="I4770" s="11"/>
      <c r="J4770" s="23"/>
      <c r="K4770" s="68">
        <v>0.99</v>
      </c>
      <c r="L4770" s="69"/>
      <c r="M4770" s="22">
        <f>K4770*12*I4712</f>
        <v>15594.875999999998</v>
      </c>
    </row>
    <row r="4771" spans="1:13">
      <c r="A4771" s="70" t="s">
        <v>2</v>
      </c>
      <c r="B4771" s="71"/>
      <c r="C4771" s="71"/>
      <c r="D4771" s="71"/>
      <c r="E4771" s="71"/>
      <c r="F4771" s="71"/>
      <c r="G4771" s="71"/>
      <c r="H4771" s="72"/>
      <c r="I4771" s="11"/>
      <c r="J4771" s="23"/>
      <c r="K4771" s="73">
        <v>1.29</v>
      </c>
      <c r="L4771" s="74"/>
      <c r="M4771" s="22">
        <f>K4771*12*I4712</f>
        <v>20320.596000000001</v>
      </c>
    </row>
    <row r="4772" spans="1:13">
      <c r="A4772" s="70" t="s">
        <v>75</v>
      </c>
      <c r="B4772" s="71"/>
      <c r="C4772" s="71"/>
      <c r="D4772" s="71"/>
      <c r="E4772" s="71"/>
      <c r="F4772" s="71"/>
      <c r="G4772" s="71"/>
      <c r="H4772" s="72"/>
      <c r="I4772" s="11"/>
      <c r="J4772" s="24"/>
      <c r="K4772" s="68">
        <f>K4767+K4769+K4770+K4771+K4768</f>
        <v>36.179999999999993</v>
      </c>
      <c r="L4772" s="69"/>
      <c r="M4772" s="22">
        <f>M4767+M4768+M4769+M4770+M4771</f>
        <v>569921.83200000005</v>
      </c>
    </row>
    <row r="4774" spans="1:13">
      <c r="A4774" s="101" t="s">
        <v>7</v>
      </c>
      <c r="B4774" s="101"/>
      <c r="C4774" s="101"/>
      <c r="D4774" s="101"/>
      <c r="E4774" s="101"/>
      <c r="F4774" s="101"/>
      <c r="G4774" s="101"/>
      <c r="H4774" s="101"/>
      <c r="I4774" s="101"/>
      <c r="J4774" s="101"/>
      <c r="K4774" s="101"/>
      <c r="L4774" s="101"/>
    </row>
    <row r="4775" spans="1:13">
      <c r="A4775" s="102" t="s">
        <v>76</v>
      </c>
      <c r="B4775" s="102"/>
      <c r="C4775" s="102"/>
      <c r="D4775" s="102"/>
      <c r="E4775" s="102"/>
      <c r="F4775" s="102"/>
      <c r="G4775" s="102"/>
      <c r="H4775" s="102"/>
      <c r="I4775" s="102"/>
      <c r="J4775" s="102"/>
      <c r="K4775" s="102"/>
      <c r="L4775" s="102"/>
      <c r="M4775" s="102"/>
    </row>
    <row r="4776" spans="1:13">
      <c r="A4776" s="103" t="s">
        <v>164</v>
      </c>
      <c r="B4776" s="103"/>
      <c r="C4776" s="103"/>
      <c r="D4776" s="103"/>
      <c r="E4776" s="103"/>
      <c r="F4776" s="103"/>
      <c r="G4776" s="103"/>
      <c r="H4776" s="103"/>
      <c r="I4776" s="103"/>
      <c r="J4776" s="103"/>
      <c r="K4776" s="103"/>
      <c r="L4776" s="103"/>
      <c r="M4776" s="103"/>
    </row>
    <row r="4777" spans="1:13">
      <c r="A4777" s="17"/>
      <c r="B4777" s="19"/>
      <c r="C4777" s="19" t="s">
        <v>8</v>
      </c>
      <c r="D4777" s="19"/>
      <c r="E4777" s="19"/>
      <c r="F4777" s="19"/>
      <c r="G4777" s="19"/>
      <c r="H4777" s="18"/>
      <c r="I4777" s="19" t="s">
        <v>9</v>
      </c>
      <c r="J4777" s="18"/>
      <c r="K4777" s="39" t="s">
        <v>10</v>
      </c>
      <c r="L4777" s="40"/>
      <c r="M4777" s="21"/>
    </row>
    <row r="4778" spans="1:13">
      <c r="A4778" s="13"/>
      <c r="B4778" s="2"/>
      <c r="C4778" s="2"/>
      <c r="D4778" s="2"/>
      <c r="E4778" s="2"/>
      <c r="F4778" s="2"/>
      <c r="G4778" s="2"/>
      <c r="H4778" s="14"/>
      <c r="I4778" s="2"/>
      <c r="J4778" s="14"/>
      <c r="K4778" s="26" t="s">
        <v>11</v>
      </c>
      <c r="L4778" s="27"/>
      <c r="M4778" s="45" t="s">
        <v>1</v>
      </c>
    </row>
    <row r="4779" spans="1:13">
      <c r="A4779" s="15"/>
      <c r="B4779" s="9"/>
      <c r="C4779" s="9"/>
      <c r="D4779" s="9"/>
      <c r="E4779" s="9"/>
      <c r="F4779" s="9"/>
      <c r="G4779" s="9"/>
      <c r="H4779" s="16"/>
      <c r="I4779" s="104" t="s">
        <v>87</v>
      </c>
      <c r="J4779" s="105"/>
      <c r="K4779" s="9" t="s">
        <v>12</v>
      </c>
      <c r="L4779" s="16"/>
      <c r="M4779" s="46" t="s">
        <v>86</v>
      </c>
    </row>
    <row r="4780" spans="1:13">
      <c r="A4780" s="70" t="s">
        <v>80</v>
      </c>
      <c r="B4780" s="71"/>
      <c r="C4780" s="71"/>
      <c r="D4780" s="71"/>
      <c r="E4780" s="71"/>
      <c r="F4780" s="71"/>
      <c r="G4780" s="71"/>
      <c r="H4780" s="72"/>
      <c r="I4780" s="106">
        <v>697.2</v>
      </c>
      <c r="J4780" s="107"/>
      <c r="K4780" s="108">
        <f>K4786+K4793</f>
        <v>7.5</v>
      </c>
      <c r="L4780" s="109"/>
      <c r="M4780" s="22">
        <f>M4786+M4793</f>
        <v>62748.000000000007</v>
      </c>
    </row>
    <row r="4781" spans="1:13">
      <c r="A4781" s="28" t="s">
        <v>13</v>
      </c>
      <c r="F4781" s="2"/>
      <c r="H4781" s="14"/>
      <c r="J4781" s="14"/>
      <c r="L4781" s="14"/>
      <c r="M4781" s="20"/>
    </row>
    <row r="4782" spans="1:13">
      <c r="A4782" s="28" t="s">
        <v>14</v>
      </c>
      <c r="F4782" s="2"/>
      <c r="H4782" s="14"/>
      <c r="J4782" s="14"/>
      <c r="L4782" s="14"/>
      <c r="M4782" s="20"/>
    </row>
    <row r="4783" spans="1:13">
      <c r="A4783" s="29" t="s">
        <v>15</v>
      </c>
      <c r="B4783" s="4"/>
      <c r="C4783" s="4"/>
      <c r="D4783" s="4"/>
      <c r="E4783" s="4"/>
      <c r="F4783" s="6"/>
      <c r="G4783" s="4"/>
      <c r="H4783" s="30"/>
      <c r="J4783" s="14"/>
      <c r="L4783" s="14"/>
      <c r="M4783" s="20"/>
    </row>
    <row r="4784" spans="1:13">
      <c r="A4784" s="29" t="s">
        <v>16</v>
      </c>
      <c r="B4784" s="4"/>
      <c r="C4784" s="4"/>
      <c r="D4784" s="4"/>
      <c r="E4784" s="4"/>
      <c r="F4784" s="6"/>
      <c r="G4784" s="4"/>
      <c r="H4784" s="30"/>
      <c r="J4784" s="14"/>
      <c r="L4784" s="14"/>
      <c r="M4784" s="20"/>
    </row>
    <row r="4785" spans="1:13">
      <c r="A4785" s="29" t="s">
        <v>17</v>
      </c>
      <c r="B4785" s="4"/>
      <c r="C4785" s="4"/>
      <c r="D4785" s="4"/>
      <c r="E4785" s="4"/>
      <c r="F4785" s="6"/>
      <c r="G4785" s="4"/>
      <c r="H4785" s="30"/>
      <c r="J4785" s="14"/>
      <c r="L4785" s="14"/>
      <c r="M4785" s="20"/>
    </row>
    <row r="4786" spans="1:13">
      <c r="A4786" s="29" t="s">
        <v>18</v>
      </c>
      <c r="B4786" s="4"/>
      <c r="C4786" s="4"/>
      <c r="D4786" s="4"/>
      <c r="E4786" s="4"/>
      <c r="F4786" s="6"/>
      <c r="G4786" s="4"/>
      <c r="H4786" s="30"/>
      <c r="J4786" s="14"/>
      <c r="K4786" s="95">
        <v>4.12</v>
      </c>
      <c r="L4786" s="96"/>
      <c r="M4786" s="20">
        <f>K4786*I4780*12</f>
        <v>34469.568000000007</v>
      </c>
    </row>
    <row r="4787" spans="1:13">
      <c r="A4787" s="29" t="s">
        <v>19</v>
      </c>
      <c r="B4787" s="4"/>
      <c r="C4787" s="4"/>
      <c r="D4787" s="4"/>
      <c r="E4787" s="4"/>
      <c r="F4787" s="6"/>
      <c r="G4787" s="4"/>
      <c r="H4787" s="30"/>
      <c r="J4787" s="14"/>
      <c r="L4787" s="14"/>
      <c r="M4787" s="20"/>
    </row>
    <row r="4788" spans="1:13">
      <c r="A4788" s="29" t="s">
        <v>20</v>
      </c>
      <c r="B4788" s="4"/>
      <c r="C4788" s="4"/>
      <c r="D4788" s="4"/>
      <c r="E4788" s="4"/>
      <c r="F4788" s="6"/>
      <c r="G4788" s="4"/>
      <c r="H4788" s="30"/>
      <c r="J4788" s="14"/>
      <c r="L4788" s="14"/>
      <c r="M4788" s="20"/>
    </row>
    <row r="4789" spans="1:13">
      <c r="A4789" s="29" t="s">
        <v>21</v>
      </c>
      <c r="B4789" s="4"/>
      <c r="C4789" s="4"/>
      <c r="D4789" s="4"/>
      <c r="E4789" s="4"/>
      <c r="F4789" s="6"/>
      <c r="G4789" s="4"/>
      <c r="H4789" s="30"/>
      <c r="J4789" s="14"/>
      <c r="L4789" s="14"/>
      <c r="M4789" s="20"/>
    </row>
    <row r="4790" spans="1:13">
      <c r="A4790" s="28" t="s">
        <v>22</v>
      </c>
      <c r="B4790" s="4"/>
      <c r="C4790" s="4"/>
      <c r="D4790" s="4"/>
      <c r="E4790" s="4"/>
      <c r="F4790" s="6"/>
      <c r="G4790" s="4"/>
      <c r="H4790" s="30"/>
      <c r="J4790" s="14"/>
      <c r="L4790" s="14"/>
      <c r="M4790" s="20"/>
    </row>
    <row r="4791" spans="1:13">
      <c r="A4791" s="29" t="s">
        <v>23</v>
      </c>
      <c r="B4791" s="4"/>
      <c r="C4791" s="4"/>
      <c r="D4791" s="4"/>
      <c r="E4791" s="4"/>
      <c r="F4791" s="6"/>
      <c r="G4791" s="4"/>
      <c r="H4791" s="30"/>
      <c r="J4791" s="14"/>
      <c r="L4791" s="14"/>
      <c r="M4791" s="20"/>
    </row>
    <row r="4792" spans="1:13">
      <c r="A4792" s="29" t="s">
        <v>24</v>
      </c>
      <c r="B4792" s="4"/>
      <c r="C4792" s="4"/>
      <c r="D4792" s="4"/>
      <c r="E4792" s="4"/>
      <c r="F4792" s="6"/>
      <c r="G4792" s="4"/>
      <c r="H4792" s="30"/>
      <c r="J4792" s="14"/>
      <c r="L4792" s="14"/>
      <c r="M4792" s="20"/>
    </row>
    <row r="4793" spans="1:13">
      <c r="A4793" s="29" t="s">
        <v>25</v>
      </c>
      <c r="B4793" s="4"/>
      <c r="C4793" s="4"/>
      <c r="D4793" s="4"/>
      <c r="E4793" s="4"/>
      <c r="F4793" s="6"/>
      <c r="G4793" s="4"/>
      <c r="H4793" s="30"/>
      <c r="J4793" s="14"/>
      <c r="K4793" s="95">
        <v>3.38</v>
      </c>
      <c r="L4793" s="96"/>
      <c r="M4793" s="20">
        <f>K4793*I4780*12</f>
        <v>28278.432000000001</v>
      </c>
    </row>
    <row r="4794" spans="1:13">
      <c r="A4794" s="29" t="s">
        <v>26</v>
      </c>
      <c r="B4794" s="4"/>
      <c r="C4794" s="4"/>
      <c r="D4794" s="4"/>
      <c r="E4794" s="4"/>
      <c r="F4794" s="6"/>
      <c r="G4794" s="4"/>
      <c r="H4794" s="30"/>
      <c r="J4794" s="14"/>
      <c r="L4794" s="14"/>
      <c r="M4794" s="20"/>
    </row>
    <row r="4795" spans="1:13">
      <c r="A4795" s="31" t="s">
        <v>27</v>
      </c>
      <c r="B4795" s="10"/>
      <c r="C4795" s="10"/>
      <c r="D4795" s="10"/>
      <c r="E4795" s="10"/>
      <c r="F4795" s="10"/>
      <c r="G4795" s="10"/>
      <c r="H4795" s="32"/>
      <c r="I4795" s="9"/>
      <c r="J4795" s="16"/>
      <c r="K4795" s="9"/>
      <c r="L4795" s="16"/>
      <c r="M4795" s="22"/>
    </row>
    <row r="4796" spans="1:13" ht="15.75">
      <c r="A4796" s="65" t="s">
        <v>81</v>
      </c>
      <c r="B4796" s="66"/>
      <c r="C4796" s="66"/>
      <c r="D4796" s="66"/>
      <c r="E4796" s="66"/>
      <c r="F4796" s="66"/>
      <c r="G4796" s="66"/>
      <c r="H4796" s="67"/>
      <c r="I4796" s="11"/>
      <c r="J4796" s="23"/>
      <c r="K4796" s="63">
        <v>2.2400000000000002</v>
      </c>
      <c r="L4796" s="64"/>
      <c r="M4796" s="12">
        <f>K4796*12*I4780</f>
        <v>18740.736000000004</v>
      </c>
    </row>
    <row r="4797" spans="1:13">
      <c r="A4797" s="110" t="s">
        <v>82</v>
      </c>
      <c r="B4797" s="111"/>
      <c r="C4797" s="111"/>
      <c r="D4797" s="111"/>
      <c r="E4797" s="111"/>
      <c r="F4797" s="111"/>
      <c r="G4797" s="111"/>
      <c r="H4797" s="112"/>
      <c r="I4797" s="2" t="s">
        <v>28</v>
      </c>
      <c r="J4797" s="14"/>
      <c r="K4797" s="2"/>
      <c r="L4797" s="14"/>
      <c r="M4797" s="20"/>
    </row>
    <row r="4798" spans="1:13">
      <c r="A4798" s="13"/>
      <c r="B4798" s="2"/>
      <c r="C4798" s="2"/>
      <c r="D4798" s="2"/>
      <c r="E4798" s="2"/>
      <c r="F4798" s="2"/>
      <c r="G4798" s="2"/>
      <c r="H4798" s="14"/>
      <c r="I4798" s="2" t="s">
        <v>29</v>
      </c>
      <c r="J4798" s="14"/>
      <c r="K4798" s="2"/>
      <c r="L4798" s="14"/>
      <c r="M4798" s="20"/>
    </row>
    <row r="4799" spans="1:13">
      <c r="A4799" s="13"/>
      <c r="B4799" s="2"/>
      <c r="C4799" s="2"/>
      <c r="D4799" s="2"/>
      <c r="E4799" s="2"/>
      <c r="F4799" s="2"/>
      <c r="G4799" s="2"/>
      <c r="H4799" s="14"/>
      <c r="I4799" s="2" t="s">
        <v>30</v>
      </c>
      <c r="J4799" s="14"/>
      <c r="K4799" s="88">
        <v>1.1200000000000001</v>
      </c>
      <c r="L4799" s="89"/>
      <c r="M4799" s="20">
        <f>K4799*12*I4780</f>
        <v>9370.3680000000022</v>
      </c>
    </row>
    <row r="4800" spans="1:13">
      <c r="A4800" s="13"/>
      <c r="B4800" s="2"/>
      <c r="C4800" s="2"/>
      <c r="D4800" s="2"/>
      <c r="E4800" s="2"/>
      <c r="F4800" s="2"/>
      <c r="G4800" s="2"/>
      <c r="H4800" s="14"/>
      <c r="I4800" s="2" t="s">
        <v>31</v>
      </c>
      <c r="J4800" s="14"/>
      <c r="K4800" s="2"/>
      <c r="L4800" s="14"/>
      <c r="M4800" s="20"/>
    </row>
    <row r="4801" spans="1:13">
      <c r="A4801" s="15"/>
      <c r="B4801" s="9"/>
      <c r="C4801" s="9"/>
      <c r="D4801" s="9"/>
      <c r="E4801" s="9"/>
      <c r="F4801" s="9"/>
      <c r="G4801" s="9"/>
      <c r="H4801" s="16"/>
      <c r="I4801" s="9" t="s">
        <v>32</v>
      </c>
      <c r="J4801" s="16"/>
      <c r="K4801" s="9"/>
      <c r="L4801" s="16"/>
      <c r="M4801" s="22"/>
    </row>
    <row r="4802" spans="1:13">
      <c r="A4802" s="70" t="s">
        <v>5</v>
      </c>
      <c r="B4802" s="71"/>
      <c r="C4802" s="71"/>
      <c r="D4802" s="71"/>
      <c r="E4802" s="71"/>
      <c r="F4802" s="71"/>
      <c r="G4802" s="71"/>
      <c r="H4802" s="72"/>
      <c r="I4802" s="41" t="s">
        <v>33</v>
      </c>
      <c r="J4802" s="23"/>
      <c r="K4802" s="68">
        <v>0.35</v>
      </c>
      <c r="L4802" s="69"/>
      <c r="M4802" s="12">
        <f>K4802*12*I4780</f>
        <v>2928.24</v>
      </c>
    </row>
    <row r="4803" spans="1:13">
      <c r="A4803" s="113" t="s">
        <v>83</v>
      </c>
      <c r="B4803" s="114"/>
      <c r="C4803" s="114"/>
      <c r="D4803" s="114"/>
      <c r="E4803" s="114"/>
      <c r="F4803" s="114"/>
      <c r="G4803" s="114"/>
      <c r="H4803" s="115"/>
      <c r="I4803" s="43"/>
      <c r="J4803" s="14"/>
      <c r="K4803" s="116">
        <f>K4804+K4812</f>
        <v>1.59</v>
      </c>
      <c r="L4803" s="117"/>
      <c r="M4803" s="48">
        <f>M4804+M4812</f>
        <v>13302.576000000001</v>
      </c>
    </row>
    <row r="4804" spans="1:13">
      <c r="A4804" s="92" t="s">
        <v>34</v>
      </c>
      <c r="B4804" s="93"/>
      <c r="C4804" s="93"/>
      <c r="D4804" s="93"/>
      <c r="E4804" s="93"/>
      <c r="F4804" s="93"/>
      <c r="G4804" s="93"/>
      <c r="H4804" s="94"/>
      <c r="J4804" s="14"/>
      <c r="K4804" s="88">
        <f>K4805+K4806+K4807+K4809+K4811</f>
        <v>0.93</v>
      </c>
      <c r="L4804" s="89"/>
      <c r="M4804" s="47">
        <f>M4805+M4806+M4807+M4809+M4811</f>
        <v>7780.7520000000004</v>
      </c>
    </row>
    <row r="4805" spans="1:13">
      <c r="A4805" s="13" t="s">
        <v>35</v>
      </c>
      <c r="H4805" s="14"/>
      <c r="I4805" t="s">
        <v>36</v>
      </c>
      <c r="J4805" s="14"/>
      <c r="K4805" s="95">
        <v>0.33</v>
      </c>
      <c r="L4805" s="96"/>
      <c r="M4805" s="20">
        <f>K4805*12*I4780</f>
        <v>2760.9120000000003</v>
      </c>
    </row>
    <row r="4806" spans="1:13">
      <c r="A4806" s="13" t="s">
        <v>37</v>
      </c>
      <c r="H4806" s="14"/>
      <c r="I4806" t="s">
        <v>38</v>
      </c>
      <c r="J4806" s="14"/>
      <c r="K4806" s="95">
        <v>0.15</v>
      </c>
      <c r="L4806" s="96"/>
      <c r="M4806" s="20">
        <f>K4806*12*I4780</f>
        <v>1254.96</v>
      </c>
    </row>
    <row r="4807" spans="1:13">
      <c r="A4807" s="13" t="s">
        <v>39</v>
      </c>
      <c r="H4807" s="14"/>
      <c r="I4807" t="s">
        <v>40</v>
      </c>
      <c r="J4807" s="14"/>
      <c r="K4807" s="95">
        <v>7.0000000000000007E-2</v>
      </c>
      <c r="L4807" s="96"/>
      <c r="M4807" s="20">
        <f>K4807*12*I4780</f>
        <v>585.64800000000014</v>
      </c>
    </row>
    <row r="4808" spans="1:13">
      <c r="A4808" s="13" t="s">
        <v>41</v>
      </c>
      <c r="H4808" s="14"/>
      <c r="J4808" s="14"/>
      <c r="L4808" s="14"/>
      <c r="M4808" s="20"/>
    </row>
    <row r="4809" spans="1:13">
      <c r="A4809" s="13" t="s">
        <v>42</v>
      </c>
      <c r="H4809" s="14"/>
      <c r="I4809" t="s">
        <v>43</v>
      </c>
      <c r="J4809" s="14"/>
      <c r="K4809" s="95">
        <v>0.35</v>
      </c>
      <c r="L4809" s="96"/>
      <c r="M4809" s="20">
        <f>K4809*12*I4780</f>
        <v>2928.24</v>
      </c>
    </row>
    <row r="4810" spans="1:13">
      <c r="A4810" s="13" t="s">
        <v>44</v>
      </c>
      <c r="H4810" s="14"/>
      <c r="I4810" t="s">
        <v>45</v>
      </c>
      <c r="J4810" s="14"/>
      <c r="L4810" s="14"/>
      <c r="M4810" s="20"/>
    </row>
    <row r="4811" spans="1:13">
      <c r="A4811" s="13" t="s">
        <v>46</v>
      </c>
      <c r="H4811" s="14"/>
      <c r="I4811" t="s">
        <v>47</v>
      </c>
      <c r="J4811" s="14"/>
      <c r="K4811" s="95">
        <v>0.03</v>
      </c>
      <c r="L4811" s="96"/>
      <c r="M4811" s="20">
        <f>K4811*12*I4780</f>
        <v>250.99200000000002</v>
      </c>
    </row>
    <row r="4812" spans="1:13">
      <c r="A4812" s="92" t="s">
        <v>48</v>
      </c>
      <c r="B4812" s="93"/>
      <c r="C4812" s="93"/>
      <c r="D4812" s="93"/>
      <c r="E4812" s="93"/>
      <c r="F4812" s="93"/>
      <c r="G4812" s="93"/>
      <c r="H4812" s="94"/>
      <c r="J4812" s="14"/>
      <c r="K4812" s="88">
        <f>K4813+K4814+K4815+K4816</f>
        <v>0.66</v>
      </c>
      <c r="L4812" s="89"/>
      <c r="M4812" s="47">
        <f>M4813+M4814+M4815+M4816</f>
        <v>5521.8240000000005</v>
      </c>
    </row>
    <row r="4813" spans="1:13">
      <c r="A4813" s="13" t="s">
        <v>49</v>
      </c>
      <c r="H4813" s="14"/>
      <c r="I4813" t="s">
        <v>40</v>
      </c>
      <c r="J4813" s="14"/>
      <c r="K4813" s="95">
        <v>0.19</v>
      </c>
      <c r="L4813" s="96"/>
      <c r="M4813" s="20">
        <f>K4813*12*I4780</f>
        <v>1589.6160000000002</v>
      </c>
    </row>
    <row r="4814" spans="1:13">
      <c r="A4814" s="13" t="s">
        <v>50</v>
      </c>
      <c r="H4814" s="14"/>
      <c r="I4814" t="s">
        <v>51</v>
      </c>
      <c r="J4814" s="14"/>
      <c r="K4814" s="95">
        <v>0.05</v>
      </c>
      <c r="L4814" s="96"/>
      <c r="M4814" s="20">
        <f>K4814*12*I4780</f>
        <v>418.32000000000011</v>
      </c>
    </row>
    <row r="4815" spans="1:13">
      <c r="A4815" s="13" t="s">
        <v>52</v>
      </c>
      <c r="H4815" s="14"/>
      <c r="I4815" t="s">
        <v>36</v>
      </c>
      <c r="J4815" s="14"/>
      <c r="K4815" s="95">
        <v>0.39</v>
      </c>
      <c r="L4815" s="96"/>
      <c r="M4815" s="20">
        <f>K4815*12*I4780</f>
        <v>3262.8960000000002</v>
      </c>
    </row>
    <row r="4816" spans="1:13">
      <c r="A4816" s="13" t="s">
        <v>53</v>
      </c>
      <c r="H4816" s="14"/>
      <c r="I4816" t="s">
        <v>40</v>
      </c>
      <c r="J4816" s="14"/>
      <c r="K4816" s="97">
        <v>0.03</v>
      </c>
      <c r="L4816" s="98"/>
      <c r="M4816" s="22">
        <f>K4816*12*I4780</f>
        <v>250.99200000000002</v>
      </c>
    </row>
    <row r="4817" spans="1:13" ht="15.75">
      <c r="A4817" s="65" t="s">
        <v>84</v>
      </c>
      <c r="B4817" s="66"/>
      <c r="C4817" s="66"/>
      <c r="D4817" s="66"/>
      <c r="E4817" s="66"/>
      <c r="F4817" s="66"/>
      <c r="G4817" s="66"/>
      <c r="H4817" s="67"/>
      <c r="I4817" s="11"/>
      <c r="J4817" s="23"/>
      <c r="K4817" s="68">
        <f>K4818+K4819+K4821+K4823+K4824</f>
        <v>0.53</v>
      </c>
      <c r="L4817" s="69"/>
      <c r="M4817" s="49">
        <f>M4818+M4819+M4821+M4823+M4824</f>
        <v>4434.192</v>
      </c>
    </row>
    <row r="4818" spans="1:13">
      <c r="A4818" s="33" t="s">
        <v>54</v>
      </c>
      <c r="B4818" s="7"/>
      <c r="C4818" s="1"/>
      <c r="D4818" s="1"/>
      <c r="E4818" s="1"/>
      <c r="F4818" s="1"/>
      <c r="G4818" s="1"/>
      <c r="H4818" s="14"/>
      <c r="I4818" s="75" t="s">
        <v>55</v>
      </c>
      <c r="J4818" s="76"/>
      <c r="K4818" s="99">
        <v>0.37</v>
      </c>
      <c r="L4818" s="100"/>
      <c r="M4818" s="20">
        <f>K4818*12*I4780</f>
        <v>3095.5679999999998</v>
      </c>
    </row>
    <row r="4819" spans="1:13">
      <c r="A4819" s="33" t="s">
        <v>56</v>
      </c>
      <c r="B4819" s="7"/>
      <c r="C4819" s="1"/>
      <c r="D4819" s="1"/>
      <c r="E4819" s="1"/>
      <c r="F4819" s="1"/>
      <c r="G4819" s="1"/>
      <c r="H4819" s="14"/>
      <c r="I4819" s="75" t="s">
        <v>57</v>
      </c>
      <c r="J4819" s="76"/>
      <c r="K4819" s="77">
        <v>0.06</v>
      </c>
      <c r="L4819" s="78"/>
      <c r="M4819" s="20">
        <f>K4819*12*I4780</f>
        <v>501.98400000000004</v>
      </c>
    </row>
    <row r="4820" spans="1:13">
      <c r="A4820" s="33" t="s">
        <v>58</v>
      </c>
      <c r="B4820" s="7"/>
      <c r="C4820" s="1"/>
      <c r="D4820" s="1"/>
      <c r="E4820" s="1"/>
      <c r="F4820" s="1"/>
      <c r="G4820" s="1"/>
      <c r="H4820" s="14"/>
      <c r="I4820" s="36"/>
      <c r="J4820" s="27"/>
      <c r="K4820" s="34"/>
      <c r="L4820" s="55"/>
      <c r="M4820" s="20"/>
    </row>
    <row r="4821" spans="1:13">
      <c r="A4821" s="33" t="s">
        <v>59</v>
      </c>
      <c r="B4821" s="7"/>
      <c r="C4821" s="1"/>
      <c r="D4821" s="1"/>
      <c r="E4821" s="1"/>
      <c r="F4821" s="1"/>
      <c r="G4821" s="1"/>
      <c r="H4821" s="14"/>
      <c r="I4821" s="75" t="s">
        <v>60</v>
      </c>
      <c r="J4821" s="76"/>
      <c r="K4821" s="77">
        <v>0.04</v>
      </c>
      <c r="L4821" s="78"/>
      <c r="M4821" s="20">
        <f>K4821*12*I4780</f>
        <v>334.65600000000001</v>
      </c>
    </row>
    <row r="4822" spans="1:13">
      <c r="A4822" s="33" t="s">
        <v>61</v>
      </c>
      <c r="B4822" s="7"/>
      <c r="C4822" s="1"/>
      <c r="D4822" s="1"/>
      <c r="E4822" s="1"/>
      <c r="F4822" s="1"/>
      <c r="G4822" s="1"/>
      <c r="H4822" s="14"/>
      <c r="I4822" s="36"/>
      <c r="J4822" s="27"/>
      <c r="K4822" s="34"/>
      <c r="L4822" s="55"/>
      <c r="M4822" s="20"/>
    </row>
    <row r="4823" spans="1:13">
      <c r="A4823" s="33" t="s">
        <v>62</v>
      </c>
      <c r="B4823" s="7"/>
      <c r="C4823" s="1"/>
      <c r="D4823" s="1"/>
      <c r="E4823" s="1"/>
      <c r="F4823" s="1"/>
      <c r="G4823" s="1"/>
      <c r="H4823" s="14"/>
      <c r="I4823" s="75" t="s">
        <v>63</v>
      </c>
      <c r="J4823" s="76"/>
      <c r="K4823" s="77">
        <v>0.03</v>
      </c>
      <c r="L4823" s="78"/>
      <c r="M4823" s="20">
        <f>K4823*12*I4780</f>
        <v>250.99200000000002</v>
      </c>
    </row>
    <row r="4824" spans="1:13">
      <c r="A4824" s="42" t="s">
        <v>64</v>
      </c>
      <c r="B4824" s="7"/>
      <c r="C4824" s="1"/>
      <c r="D4824" s="1"/>
      <c r="E4824" s="1"/>
      <c r="F4824" s="1"/>
      <c r="G4824" s="1"/>
      <c r="H4824" s="14"/>
      <c r="I4824" s="75" t="s">
        <v>63</v>
      </c>
      <c r="J4824" s="76"/>
      <c r="K4824" s="79">
        <v>0.03</v>
      </c>
      <c r="L4824" s="80"/>
      <c r="M4824" s="22">
        <f>K4824*12*I4780</f>
        <v>250.99200000000002</v>
      </c>
    </row>
    <row r="4825" spans="1:13" ht="15.75">
      <c r="A4825" s="65" t="s">
        <v>0</v>
      </c>
      <c r="B4825" s="66"/>
      <c r="C4825" s="66"/>
      <c r="D4825" s="66"/>
      <c r="E4825" s="66"/>
      <c r="F4825" s="66"/>
      <c r="G4825" s="66"/>
      <c r="H4825" s="67"/>
      <c r="I4825" s="11" t="s">
        <v>65</v>
      </c>
      <c r="J4825" s="23"/>
      <c r="K4825" s="81">
        <v>0.15</v>
      </c>
      <c r="L4825" s="82"/>
      <c r="M4825" s="49">
        <f>K4825*12*I4780</f>
        <v>1254.96</v>
      </c>
    </row>
    <row r="4826" spans="1:13" ht="15.75">
      <c r="A4826" s="83" t="s">
        <v>85</v>
      </c>
      <c r="B4826" s="84"/>
      <c r="C4826" s="84"/>
      <c r="D4826" s="84"/>
      <c r="E4826" s="84"/>
      <c r="F4826" s="84"/>
      <c r="G4826" s="84"/>
      <c r="H4826" s="85"/>
      <c r="J4826" s="14"/>
      <c r="K4826" s="86"/>
      <c r="L4826" s="87"/>
      <c r="M4826" s="20"/>
    </row>
    <row r="4827" spans="1:13">
      <c r="A4827" s="13" t="s">
        <v>67</v>
      </c>
      <c r="D4827" s="5"/>
      <c r="H4827" s="14"/>
      <c r="J4827" s="14"/>
      <c r="K4827" s="37"/>
      <c r="L4827" s="38"/>
      <c r="M4827" s="20"/>
    </row>
    <row r="4828" spans="1:13">
      <c r="A4828" s="13" t="s">
        <v>68</v>
      </c>
      <c r="D4828" s="5"/>
      <c r="H4828" s="14"/>
      <c r="J4828" s="14"/>
      <c r="K4828" s="37"/>
      <c r="L4828" s="38"/>
      <c r="M4828" s="20"/>
    </row>
    <row r="4829" spans="1:13">
      <c r="A4829" s="13" t="s">
        <v>69</v>
      </c>
      <c r="D4829" s="5"/>
      <c r="H4829" s="14"/>
      <c r="J4829" s="14"/>
      <c r="K4829" s="37"/>
      <c r="L4829" s="38"/>
      <c r="M4829" s="20"/>
    </row>
    <row r="4830" spans="1:13">
      <c r="A4830" s="13" t="s">
        <v>70</v>
      </c>
      <c r="D4830" s="5"/>
      <c r="F4830" s="3"/>
      <c r="H4830" s="14"/>
      <c r="J4830" s="14"/>
      <c r="K4830" s="37"/>
      <c r="L4830" s="38"/>
      <c r="M4830" s="20"/>
    </row>
    <row r="4831" spans="1:13">
      <c r="A4831" s="13" t="s">
        <v>71</v>
      </c>
      <c r="H4831" s="14"/>
      <c r="J4831" s="14"/>
      <c r="K4831" s="88">
        <v>2.91</v>
      </c>
      <c r="L4831" s="89"/>
      <c r="M4831" s="47">
        <f>K4831*12*I4780</f>
        <v>24346.224000000002</v>
      </c>
    </row>
    <row r="4832" spans="1:13">
      <c r="A4832" s="13" t="s">
        <v>72</v>
      </c>
      <c r="H4832" s="14"/>
      <c r="J4832" s="14"/>
      <c r="L4832" s="14"/>
      <c r="M4832" s="20"/>
    </row>
    <row r="4833" spans="1:13">
      <c r="A4833" s="13" t="s">
        <v>73</v>
      </c>
      <c r="H4833" s="14"/>
      <c r="J4833" s="14"/>
      <c r="L4833" s="14"/>
      <c r="M4833" s="20"/>
    </row>
    <row r="4834" spans="1:13">
      <c r="A4834" s="15" t="s">
        <v>74</v>
      </c>
      <c r="B4834" s="9"/>
      <c r="C4834" s="9"/>
      <c r="D4834" s="9"/>
      <c r="E4834" s="9"/>
      <c r="F4834" s="9"/>
      <c r="G4834" s="9"/>
      <c r="H4834" s="16"/>
      <c r="I4834" s="9"/>
      <c r="J4834" s="16"/>
      <c r="K4834" s="9"/>
      <c r="L4834" s="16"/>
      <c r="M4834" s="22"/>
    </row>
    <row r="4835" spans="1:13">
      <c r="A4835" s="70" t="s">
        <v>66</v>
      </c>
      <c r="B4835" s="71"/>
      <c r="C4835" s="71"/>
      <c r="D4835" s="71"/>
      <c r="E4835" s="71"/>
      <c r="F4835" s="71"/>
      <c r="G4835" s="71"/>
      <c r="H4835" s="72"/>
      <c r="J4835" s="25"/>
      <c r="K4835" s="68">
        <f>K4786+K4793+K4799+K4802+K4803+K4825+K4817+K4831+K4796</f>
        <v>16.39</v>
      </c>
      <c r="L4835" s="69"/>
      <c r="M4835" s="22">
        <f>M4780+M4796+M4799+M4802+M4803+M4817+M4825+M4831</f>
        <v>137125.29600000003</v>
      </c>
    </row>
    <row r="4836" spans="1:13">
      <c r="A4836" s="70" t="s">
        <v>4</v>
      </c>
      <c r="B4836" s="71"/>
      <c r="C4836" s="71"/>
      <c r="D4836" s="71"/>
      <c r="E4836" s="71"/>
      <c r="F4836" s="71"/>
      <c r="G4836" s="71"/>
      <c r="H4836" s="72"/>
      <c r="I4836" s="11"/>
      <c r="J4836" s="24"/>
      <c r="K4836" s="90">
        <v>27.74</v>
      </c>
      <c r="L4836" s="91"/>
      <c r="M4836" s="22">
        <f>K4836*12*I4780</f>
        <v>232083.93600000002</v>
      </c>
    </row>
    <row r="4837" spans="1:13" ht="15.75">
      <c r="A4837" s="65" t="s">
        <v>77</v>
      </c>
      <c r="B4837" s="66"/>
      <c r="C4837" s="66"/>
      <c r="D4837" s="66"/>
      <c r="E4837" s="66"/>
      <c r="F4837" s="66"/>
      <c r="G4837" s="66"/>
      <c r="H4837" s="67"/>
      <c r="I4837" s="11"/>
      <c r="J4837" s="23"/>
      <c r="K4837" s="68">
        <v>3.15</v>
      </c>
      <c r="L4837" s="69"/>
      <c r="M4837" s="22">
        <f>K4837*12*I4780</f>
        <v>26354.16</v>
      </c>
    </row>
    <row r="4838" spans="1:13" ht="15.75">
      <c r="A4838" s="65" t="s">
        <v>78</v>
      </c>
      <c r="B4838" s="66"/>
      <c r="C4838" s="66"/>
      <c r="D4838" s="66"/>
      <c r="E4838" s="66"/>
      <c r="F4838" s="66"/>
      <c r="G4838" s="66"/>
      <c r="H4838" s="67"/>
      <c r="I4838" s="11"/>
      <c r="J4838" s="23"/>
      <c r="K4838" s="68">
        <v>0.99</v>
      </c>
      <c r="L4838" s="69"/>
      <c r="M4838" s="22">
        <f>K4838*12*I4780</f>
        <v>8282.735999999999</v>
      </c>
    </row>
    <row r="4839" spans="1:13">
      <c r="A4839" s="70" t="s">
        <v>2</v>
      </c>
      <c r="B4839" s="71"/>
      <c r="C4839" s="71"/>
      <c r="D4839" s="71"/>
      <c r="E4839" s="71"/>
      <c r="F4839" s="71"/>
      <c r="G4839" s="71"/>
      <c r="H4839" s="72"/>
      <c r="I4839" s="11"/>
      <c r="J4839" s="23"/>
      <c r="K4839" s="73">
        <v>1.29</v>
      </c>
      <c r="L4839" s="74"/>
      <c r="M4839" s="22">
        <f>K4839*12*I4780</f>
        <v>10792.656000000001</v>
      </c>
    </row>
    <row r="4840" spans="1:13">
      <c r="A4840" s="70" t="s">
        <v>75</v>
      </c>
      <c r="B4840" s="71"/>
      <c r="C4840" s="71"/>
      <c r="D4840" s="71"/>
      <c r="E4840" s="71"/>
      <c r="F4840" s="71"/>
      <c r="G4840" s="71"/>
      <c r="H4840" s="72"/>
      <c r="I4840" s="11"/>
      <c r="J4840" s="24"/>
      <c r="K4840" s="68">
        <f>K4835+K4837+K4838+K4839+K4836</f>
        <v>49.559999999999995</v>
      </c>
      <c r="L4840" s="69"/>
      <c r="M4840" s="22">
        <f>M4835+M4836+M4837+M4838+M4839</f>
        <v>414638.78400000004</v>
      </c>
    </row>
    <row r="4842" spans="1:13">
      <c r="A4842" s="101" t="s">
        <v>7</v>
      </c>
      <c r="B4842" s="101"/>
      <c r="C4842" s="101"/>
      <c r="D4842" s="101"/>
      <c r="E4842" s="101"/>
      <c r="F4842" s="101"/>
      <c r="G4842" s="101"/>
      <c r="H4842" s="101"/>
      <c r="I4842" s="101"/>
      <c r="J4842" s="101"/>
      <c r="K4842" s="101"/>
      <c r="L4842" s="101"/>
    </row>
    <row r="4843" spans="1:13">
      <c r="A4843" s="102" t="s">
        <v>76</v>
      </c>
      <c r="B4843" s="102"/>
      <c r="C4843" s="102"/>
      <c r="D4843" s="102"/>
      <c r="E4843" s="102"/>
      <c r="F4843" s="102"/>
      <c r="G4843" s="102"/>
      <c r="H4843" s="102"/>
      <c r="I4843" s="102"/>
      <c r="J4843" s="102"/>
      <c r="K4843" s="102"/>
      <c r="L4843" s="102"/>
      <c r="M4843" s="102"/>
    </row>
    <row r="4844" spans="1:13">
      <c r="A4844" s="103" t="s">
        <v>165</v>
      </c>
      <c r="B4844" s="103"/>
      <c r="C4844" s="103"/>
      <c r="D4844" s="103"/>
      <c r="E4844" s="103"/>
      <c r="F4844" s="103"/>
      <c r="G4844" s="103"/>
      <c r="H4844" s="103"/>
      <c r="I4844" s="103"/>
      <c r="J4844" s="103"/>
      <c r="K4844" s="103"/>
      <c r="L4844" s="103"/>
      <c r="M4844" s="103"/>
    </row>
    <row r="4845" spans="1:13">
      <c r="A4845" s="17"/>
      <c r="B4845" s="19"/>
      <c r="C4845" s="19" t="s">
        <v>8</v>
      </c>
      <c r="D4845" s="19"/>
      <c r="E4845" s="19"/>
      <c r="F4845" s="19"/>
      <c r="G4845" s="19"/>
      <c r="H4845" s="18"/>
      <c r="I4845" s="19" t="s">
        <v>9</v>
      </c>
      <c r="J4845" s="18"/>
      <c r="K4845" s="39" t="s">
        <v>10</v>
      </c>
      <c r="L4845" s="40"/>
      <c r="M4845" s="21"/>
    </row>
    <row r="4846" spans="1:13">
      <c r="A4846" s="13"/>
      <c r="B4846" s="2"/>
      <c r="C4846" s="2"/>
      <c r="D4846" s="2"/>
      <c r="E4846" s="2"/>
      <c r="F4846" s="2"/>
      <c r="G4846" s="2"/>
      <c r="H4846" s="14"/>
      <c r="I4846" s="2"/>
      <c r="J4846" s="14"/>
      <c r="K4846" s="26" t="s">
        <v>11</v>
      </c>
      <c r="L4846" s="27"/>
      <c r="M4846" s="45" t="s">
        <v>1</v>
      </c>
    </row>
    <row r="4847" spans="1:13">
      <c r="A4847" s="15"/>
      <c r="B4847" s="9"/>
      <c r="C4847" s="9"/>
      <c r="D4847" s="9"/>
      <c r="E4847" s="9"/>
      <c r="F4847" s="9"/>
      <c r="G4847" s="9"/>
      <c r="H4847" s="16"/>
      <c r="I4847" s="104" t="s">
        <v>87</v>
      </c>
      <c r="J4847" s="105"/>
      <c r="K4847" s="9" t="s">
        <v>12</v>
      </c>
      <c r="L4847" s="16"/>
      <c r="M4847" s="46" t="s">
        <v>86</v>
      </c>
    </row>
    <row r="4848" spans="1:13">
      <c r="A4848" s="70" t="s">
        <v>80</v>
      </c>
      <c r="B4848" s="71"/>
      <c r="C4848" s="71"/>
      <c r="D4848" s="71"/>
      <c r="E4848" s="71"/>
      <c r="F4848" s="71"/>
      <c r="G4848" s="71"/>
      <c r="H4848" s="72"/>
      <c r="I4848" s="106">
        <v>491.5</v>
      </c>
      <c r="J4848" s="107"/>
      <c r="K4848" s="108">
        <f>K4854+K4861</f>
        <v>7.5</v>
      </c>
      <c r="L4848" s="109"/>
      <c r="M4848" s="22">
        <f>M4854+M4861</f>
        <v>44235</v>
      </c>
    </row>
    <row r="4849" spans="1:13">
      <c r="A4849" s="28" t="s">
        <v>13</v>
      </c>
      <c r="F4849" s="2"/>
      <c r="H4849" s="14"/>
      <c r="J4849" s="14"/>
      <c r="L4849" s="14"/>
      <c r="M4849" s="20"/>
    </row>
    <row r="4850" spans="1:13">
      <c r="A4850" s="28" t="s">
        <v>14</v>
      </c>
      <c r="F4850" s="2"/>
      <c r="H4850" s="14"/>
      <c r="J4850" s="14"/>
      <c r="L4850" s="14"/>
      <c r="M4850" s="20"/>
    </row>
    <row r="4851" spans="1:13">
      <c r="A4851" s="29" t="s">
        <v>15</v>
      </c>
      <c r="B4851" s="4"/>
      <c r="C4851" s="4"/>
      <c r="D4851" s="4"/>
      <c r="E4851" s="4"/>
      <c r="F4851" s="6"/>
      <c r="G4851" s="4"/>
      <c r="H4851" s="30"/>
      <c r="J4851" s="14"/>
      <c r="L4851" s="14"/>
      <c r="M4851" s="20"/>
    </row>
    <row r="4852" spans="1:13">
      <c r="A4852" s="29" t="s">
        <v>16</v>
      </c>
      <c r="B4852" s="4"/>
      <c r="C4852" s="4"/>
      <c r="D4852" s="4"/>
      <c r="E4852" s="4"/>
      <c r="F4852" s="6"/>
      <c r="G4852" s="4"/>
      <c r="H4852" s="30"/>
      <c r="J4852" s="14"/>
      <c r="L4852" s="14"/>
      <c r="M4852" s="20"/>
    </row>
    <row r="4853" spans="1:13">
      <c r="A4853" s="29" t="s">
        <v>17</v>
      </c>
      <c r="B4853" s="4"/>
      <c r="C4853" s="4"/>
      <c r="D4853" s="4"/>
      <c r="E4853" s="4"/>
      <c r="F4853" s="6"/>
      <c r="G4853" s="4"/>
      <c r="H4853" s="30"/>
      <c r="J4853" s="14"/>
      <c r="L4853" s="14"/>
      <c r="M4853" s="20"/>
    </row>
    <row r="4854" spans="1:13">
      <c r="A4854" s="29" t="s">
        <v>18</v>
      </c>
      <c r="B4854" s="4"/>
      <c r="C4854" s="4"/>
      <c r="D4854" s="4"/>
      <c r="E4854" s="4"/>
      <c r="F4854" s="6"/>
      <c r="G4854" s="4"/>
      <c r="H4854" s="30"/>
      <c r="J4854" s="14"/>
      <c r="K4854" s="95">
        <v>4.12</v>
      </c>
      <c r="L4854" s="96"/>
      <c r="M4854" s="20">
        <f>K4854*I4848*12</f>
        <v>24299.760000000002</v>
      </c>
    </row>
    <row r="4855" spans="1:13">
      <c r="A4855" s="29" t="s">
        <v>19</v>
      </c>
      <c r="B4855" s="4"/>
      <c r="C4855" s="4"/>
      <c r="D4855" s="4"/>
      <c r="E4855" s="4"/>
      <c r="F4855" s="6"/>
      <c r="G4855" s="4"/>
      <c r="H4855" s="30"/>
      <c r="J4855" s="14"/>
      <c r="L4855" s="14"/>
      <c r="M4855" s="20"/>
    </row>
    <row r="4856" spans="1:13">
      <c r="A4856" s="29" t="s">
        <v>20</v>
      </c>
      <c r="B4856" s="4"/>
      <c r="C4856" s="4"/>
      <c r="D4856" s="4"/>
      <c r="E4856" s="4"/>
      <c r="F4856" s="6"/>
      <c r="G4856" s="4"/>
      <c r="H4856" s="30"/>
      <c r="J4856" s="14"/>
      <c r="L4856" s="14"/>
      <c r="M4856" s="20"/>
    </row>
    <row r="4857" spans="1:13">
      <c r="A4857" s="29" t="s">
        <v>21</v>
      </c>
      <c r="B4857" s="4"/>
      <c r="C4857" s="4"/>
      <c r="D4857" s="4"/>
      <c r="E4857" s="4"/>
      <c r="F4857" s="6"/>
      <c r="G4857" s="4"/>
      <c r="H4857" s="30"/>
      <c r="J4857" s="14"/>
      <c r="L4857" s="14"/>
      <c r="M4857" s="20"/>
    </row>
    <row r="4858" spans="1:13">
      <c r="A4858" s="28" t="s">
        <v>22</v>
      </c>
      <c r="B4858" s="4"/>
      <c r="C4858" s="4"/>
      <c r="D4858" s="4"/>
      <c r="E4858" s="4"/>
      <c r="F4858" s="6"/>
      <c r="G4858" s="4"/>
      <c r="H4858" s="30"/>
      <c r="J4858" s="14"/>
      <c r="L4858" s="14"/>
      <c r="M4858" s="20"/>
    </row>
    <row r="4859" spans="1:13">
      <c r="A4859" s="29" t="s">
        <v>23</v>
      </c>
      <c r="B4859" s="4"/>
      <c r="C4859" s="4"/>
      <c r="D4859" s="4"/>
      <c r="E4859" s="4"/>
      <c r="F4859" s="6"/>
      <c r="G4859" s="4"/>
      <c r="H4859" s="30"/>
      <c r="J4859" s="14"/>
      <c r="L4859" s="14"/>
      <c r="M4859" s="20"/>
    </row>
    <row r="4860" spans="1:13">
      <c r="A4860" s="29" t="s">
        <v>24</v>
      </c>
      <c r="B4860" s="4"/>
      <c r="C4860" s="4"/>
      <c r="D4860" s="4"/>
      <c r="E4860" s="4"/>
      <c r="F4860" s="6"/>
      <c r="G4860" s="4"/>
      <c r="H4860" s="30"/>
      <c r="J4860" s="14"/>
      <c r="L4860" s="14"/>
      <c r="M4860" s="20"/>
    </row>
    <row r="4861" spans="1:13">
      <c r="A4861" s="29" t="s">
        <v>25</v>
      </c>
      <c r="B4861" s="4"/>
      <c r="C4861" s="4"/>
      <c r="D4861" s="4"/>
      <c r="E4861" s="4"/>
      <c r="F4861" s="6"/>
      <c r="G4861" s="4"/>
      <c r="H4861" s="30"/>
      <c r="J4861" s="14"/>
      <c r="K4861" s="95">
        <v>3.38</v>
      </c>
      <c r="L4861" s="96"/>
      <c r="M4861" s="20">
        <f>K4861*I4848*12</f>
        <v>19935.239999999998</v>
      </c>
    </row>
    <row r="4862" spans="1:13">
      <c r="A4862" s="29" t="s">
        <v>26</v>
      </c>
      <c r="B4862" s="4"/>
      <c r="C4862" s="4"/>
      <c r="D4862" s="4"/>
      <c r="E4862" s="4"/>
      <c r="F4862" s="6"/>
      <c r="G4862" s="4"/>
      <c r="H4862" s="30"/>
      <c r="J4862" s="14"/>
      <c r="L4862" s="14"/>
      <c r="M4862" s="20"/>
    </row>
    <row r="4863" spans="1:13">
      <c r="A4863" s="31" t="s">
        <v>27</v>
      </c>
      <c r="B4863" s="10"/>
      <c r="C4863" s="10"/>
      <c r="D4863" s="10"/>
      <c r="E4863" s="10"/>
      <c r="F4863" s="10"/>
      <c r="G4863" s="10"/>
      <c r="H4863" s="32"/>
      <c r="I4863" s="9"/>
      <c r="J4863" s="16"/>
      <c r="K4863" s="9"/>
      <c r="L4863" s="16"/>
      <c r="M4863" s="22"/>
    </row>
    <row r="4864" spans="1:13" ht="15.75">
      <c r="A4864" s="65" t="s">
        <v>81</v>
      </c>
      <c r="B4864" s="66"/>
      <c r="C4864" s="66"/>
      <c r="D4864" s="66"/>
      <c r="E4864" s="66"/>
      <c r="F4864" s="66"/>
      <c r="G4864" s="66"/>
      <c r="H4864" s="67"/>
      <c r="I4864" s="11"/>
      <c r="J4864" s="23"/>
      <c r="K4864" s="63">
        <v>2.2400000000000002</v>
      </c>
      <c r="L4864" s="64"/>
      <c r="M4864" s="12">
        <f>K4864*12*I4848</f>
        <v>13211.52</v>
      </c>
    </row>
    <row r="4865" spans="1:13">
      <c r="A4865" s="110" t="s">
        <v>82</v>
      </c>
      <c r="B4865" s="111"/>
      <c r="C4865" s="111"/>
      <c r="D4865" s="111"/>
      <c r="E4865" s="111"/>
      <c r="F4865" s="111"/>
      <c r="G4865" s="111"/>
      <c r="H4865" s="112"/>
      <c r="I4865" s="2" t="s">
        <v>28</v>
      </c>
      <c r="J4865" s="14"/>
      <c r="K4865" s="2"/>
      <c r="L4865" s="14"/>
      <c r="M4865" s="20"/>
    </row>
    <row r="4866" spans="1:13">
      <c r="A4866" s="13"/>
      <c r="B4866" s="2"/>
      <c r="C4866" s="2"/>
      <c r="D4866" s="2"/>
      <c r="E4866" s="2"/>
      <c r="F4866" s="2"/>
      <c r="G4866" s="2"/>
      <c r="H4866" s="14"/>
      <c r="I4866" s="2" t="s">
        <v>29</v>
      </c>
      <c r="J4866" s="14"/>
      <c r="K4866" s="2"/>
      <c r="L4866" s="14"/>
      <c r="M4866" s="20"/>
    </row>
    <row r="4867" spans="1:13">
      <c r="A4867" s="13"/>
      <c r="B4867" s="2"/>
      <c r="C4867" s="2"/>
      <c r="D4867" s="2"/>
      <c r="E4867" s="2"/>
      <c r="F4867" s="2"/>
      <c r="G4867" s="2"/>
      <c r="H4867" s="14"/>
      <c r="I4867" s="2" t="s">
        <v>30</v>
      </c>
      <c r="J4867" s="14"/>
      <c r="K4867" s="88">
        <v>1.1200000000000001</v>
      </c>
      <c r="L4867" s="89"/>
      <c r="M4867" s="20">
        <f>K4867*12*I4848</f>
        <v>6605.76</v>
      </c>
    </row>
    <row r="4868" spans="1:13">
      <c r="A4868" s="13"/>
      <c r="B4868" s="2"/>
      <c r="C4868" s="2"/>
      <c r="D4868" s="2"/>
      <c r="E4868" s="2"/>
      <c r="F4868" s="2"/>
      <c r="G4868" s="2"/>
      <c r="H4868" s="14"/>
      <c r="I4868" s="2" t="s">
        <v>31</v>
      </c>
      <c r="J4868" s="14"/>
      <c r="K4868" s="2"/>
      <c r="L4868" s="14"/>
      <c r="M4868" s="20"/>
    </row>
    <row r="4869" spans="1:13">
      <c r="A4869" s="15"/>
      <c r="B4869" s="9"/>
      <c r="C4869" s="9"/>
      <c r="D4869" s="9"/>
      <c r="E4869" s="9"/>
      <c r="F4869" s="9"/>
      <c r="G4869" s="9"/>
      <c r="H4869" s="16"/>
      <c r="I4869" s="9" t="s">
        <v>32</v>
      </c>
      <c r="J4869" s="16"/>
      <c r="K4869" s="9"/>
      <c r="L4869" s="16"/>
      <c r="M4869" s="22"/>
    </row>
    <row r="4870" spans="1:13">
      <c r="A4870" s="70" t="s">
        <v>5</v>
      </c>
      <c r="B4870" s="71"/>
      <c r="C4870" s="71"/>
      <c r="D4870" s="71"/>
      <c r="E4870" s="71"/>
      <c r="F4870" s="71"/>
      <c r="G4870" s="71"/>
      <c r="H4870" s="72"/>
      <c r="I4870" s="41" t="s">
        <v>33</v>
      </c>
      <c r="J4870" s="23"/>
      <c r="K4870" s="68">
        <v>0.35</v>
      </c>
      <c r="L4870" s="69"/>
      <c r="M4870" s="12">
        <f>K4870*12*I4848</f>
        <v>2064.2999999999997</v>
      </c>
    </row>
    <row r="4871" spans="1:13">
      <c r="A4871" s="113" t="s">
        <v>83</v>
      </c>
      <c r="B4871" s="114"/>
      <c r="C4871" s="114"/>
      <c r="D4871" s="114"/>
      <c r="E4871" s="114"/>
      <c r="F4871" s="114"/>
      <c r="G4871" s="114"/>
      <c r="H4871" s="115"/>
      <c r="I4871" s="43"/>
      <c r="J4871" s="14"/>
      <c r="K4871" s="116">
        <f>K4872+K4880</f>
        <v>1.59</v>
      </c>
      <c r="L4871" s="117"/>
      <c r="M4871" s="48">
        <f>M4872+M4880</f>
        <v>9377.82</v>
      </c>
    </row>
    <row r="4872" spans="1:13">
      <c r="A4872" s="92" t="s">
        <v>34</v>
      </c>
      <c r="B4872" s="93"/>
      <c r="C4872" s="93"/>
      <c r="D4872" s="93"/>
      <c r="E4872" s="93"/>
      <c r="F4872" s="93"/>
      <c r="G4872" s="93"/>
      <c r="H4872" s="94"/>
      <c r="J4872" s="14"/>
      <c r="K4872" s="88">
        <f>K4873+K4874+K4875+K4877+K4879</f>
        <v>0.93</v>
      </c>
      <c r="L4872" s="89"/>
      <c r="M4872" s="47">
        <f>M4873+M4874+M4875+M4877+M4879</f>
        <v>5485.1399999999994</v>
      </c>
    </row>
    <row r="4873" spans="1:13">
      <c r="A4873" s="13" t="s">
        <v>35</v>
      </c>
      <c r="H4873" s="14"/>
      <c r="I4873" t="s">
        <v>36</v>
      </c>
      <c r="J4873" s="14"/>
      <c r="K4873" s="95">
        <v>0.33</v>
      </c>
      <c r="L4873" s="96"/>
      <c r="M4873" s="20">
        <f>K4873*12*I4848</f>
        <v>1946.34</v>
      </c>
    </row>
    <row r="4874" spans="1:13">
      <c r="A4874" s="13" t="s">
        <v>37</v>
      </c>
      <c r="H4874" s="14"/>
      <c r="I4874" t="s">
        <v>38</v>
      </c>
      <c r="J4874" s="14"/>
      <c r="K4874" s="95">
        <v>0.15</v>
      </c>
      <c r="L4874" s="96"/>
      <c r="M4874" s="20">
        <f>K4874*12*I4848</f>
        <v>884.69999999999993</v>
      </c>
    </row>
    <row r="4875" spans="1:13">
      <c r="A4875" s="13" t="s">
        <v>39</v>
      </c>
      <c r="H4875" s="14"/>
      <c r="I4875" t="s">
        <v>40</v>
      </c>
      <c r="J4875" s="14"/>
      <c r="K4875" s="95">
        <v>7.0000000000000007E-2</v>
      </c>
      <c r="L4875" s="96"/>
      <c r="M4875" s="20">
        <f>K4875*12*I4848</f>
        <v>412.86</v>
      </c>
    </row>
    <row r="4876" spans="1:13">
      <c r="A4876" s="13" t="s">
        <v>41</v>
      </c>
      <c r="H4876" s="14"/>
      <c r="J4876" s="14"/>
      <c r="L4876" s="14"/>
      <c r="M4876" s="20"/>
    </row>
    <row r="4877" spans="1:13">
      <c r="A4877" s="13" t="s">
        <v>42</v>
      </c>
      <c r="H4877" s="14"/>
      <c r="I4877" t="s">
        <v>43</v>
      </c>
      <c r="J4877" s="14"/>
      <c r="K4877" s="95">
        <v>0.35</v>
      </c>
      <c r="L4877" s="96"/>
      <c r="M4877" s="20">
        <f>K4877*12*I4848</f>
        <v>2064.2999999999997</v>
      </c>
    </row>
    <row r="4878" spans="1:13">
      <c r="A4878" s="13" t="s">
        <v>44</v>
      </c>
      <c r="H4878" s="14"/>
      <c r="I4878" t="s">
        <v>45</v>
      </c>
      <c r="J4878" s="14"/>
      <c r="L4878" s="14"/>
      <c r="M4878" s="20"/>
    </row>
    <row r="4879" spans="1:13">
      <c r="A4879" s="13" t="s">
        <v>46</v>
      </c>
      <c r="H4879" s="14"/>
      <c r="I4879" t="s">
        <v>47</v>
      </c>
      <c r="J4879" s="14"/>
      <c r="K4879" s="95">
        <v>0.03</v>
      </c>
      <c r="L4879" s="96"/>
      <c r="M4879" s="20">
        <f>K4879*12*I4848</f>
        <v>176.94</v>
      </c>
    </row>
    <row r="4880" spans="1:13">
      <c r="A4880" s="92" t="s">
        <v>48</v>
      </c>
      <c r="B4880" s="93"/>
      <c r="C4880" s="93"/>
      <c r="D4880" s="93"/>
      <c r="E4880" s="93"/>
      <c r="F4880" s="93"/>
      <c r="G4880" s="93"/>
      <c r="H4880" s="94"/>
      <c r="J4880" s="14"/>
      <c r="K4880" s="88">
        <f>K4881+K4882+K4883+K4884</f>
        <v>0.66</v>
      </c>
      <c r="L4880" s="89"/>
      <c r="M4880" s="47">
        <f>M4881+M4882+M4883+M4884</f>
        <v>3892.68</v>
      </c>
    </row>
    <row r="4881" spans="1:13">
      <c r="A4881" s="13" t="s">
        <v>49</v>
      </c>
      <c r="H4881" s="14"/>
      <c r="I4881" t="s">
        <v>40</v>
      </c>
      <c r="J4881" s="14"/>
      <c r="K4881" s="95">
        <v>0.19</v>
      </c>
      <c r="L4881" s="96"/>
      <c r="M4881" s="20">
        <f>K4881*12*I4848</f>
        <v>1120.6200000000001</v>
      </c>
    </row>
    <row r="4882" spans="1:13">
      <c r="A4882" s="13" t="s">
        <v>50</v>
      </c>
      <c r="H4882" s="14"/>
      <c r="I4882" t="s">
        <v>51</v>
      </c>
      <c r="J4882" s="14"/>
      <c r="K4882" s="95">
        <v>0.05</v>
      </c>
      <c r="L4882" s="96"/>
      <c r="M4882" s="20">
        <f>K4882*12*I4848</f>
        <v>294.90000000000003</v>
      </c>
    </row>
    <row r="4883" spans="1:13">
      <c r="A4883" s="13" t="s">
        <v>52</v>
      </c>
      <c r="H4883" s="14"/>
      <c r="I4883" t="s">
        <v>36</v>
      </c>
      <c r="J4883" s="14"/>
      <c r="K4883" s="95">
        <v>0.39</v>
      </c>
      <c r="L4883" s="96"/>
      <c r="M4883" s="20">
        <f>K4883*12*I4848</f>
        <v>2300.2199999999998</v>
      </c>
    </row>
    <row r="4884" spans="1:13">
      <c r="A4884" s="13" t="s">
        <v>53</v>
      </c>
      <c r="H4884" s="14"/>
      <c r="I4884" t="s">
        <v>40</v>
      </c>
      <c r="J4884" s="14"/>
      <c r="K4884" s="97">
        <v>0.03</v>
      </c>
      <c r="L4884" s="98"/>
      <c r="M4884" s="22">
        <f>K4884*12*I4848</f>
        <v>176.94</v>
      </c>
    </row>
    <row r="4885" spans="1:13" ht="15.75">
      <c r="A4885" s="65" t="s">
        <v>84</v>
      </c>
      <c r="B4885" s="66"/>
      <c r="C4885" s="66"/>
      <c r="D4885" s="66"/>
      <c r="E4885" s="66"/>
      <c r="F4885" s="66"/>
      <c r="G4885" s="66"/>
      <c r="H4885" s="67"/>
      <c r="I4885" s="11"/>
      <c r="J4885" s="23"/>
      <c r="K4885" s="68">
        <f>K4886+K4887+K4889+K4891+K4892</f>
        <v>0.53</v>
      </c>
      <c r="L4885" s="69"/>
      <c r="M4885" s="49">
        <f>M4886+M4887+M4889+M4891+M4892</f>
        <v>3125.94</v>
      </c>
    </row>
    <row r="4886" spans="1:13">
      <c r="A4886" s="33" t="s">
        <v>54</v>
      </c>
      <c r="B4886" s="7"/>
      <c r="C4886" s="1"/>
      <c r="D4886" s="1"/>
      <c r="E4886" s="1"/>
      <c r="F4886" s="1"/>
      <c r="G4886" s="1"/>
      <c r="H4886" s="14"/>
      <c r="I4886" s="75" t="s">
        <v>55</v>
      </c>
      <c r="J4886" s="76"/>
      <c r="K4886" s="99">
        <v>0.37</v>
      </c>
      <c r="L4886" s="100"/>
      <c r="M4886" s="20">
        <f>K4886*12*I4848</f>
        <v>2182.2599999999998</v>
      </c>
    </row>
    <row r="4887" spans="1:13">
      <c r="A4887" s="33" t="s">
        <v>56</v>
      </c>
      <c r="B4887" s="7"/>
      <c r="C4887" s="1"/>
      <c r="D4887" s="1"/>
      <c r="E4887" s="1"/>
      <c r="F4887" s="1"/>
      <c r="G4887" s="1"/>
      <c r="H4887" s="14"/>
      <c r="I4887" s="75" t="s">
        <v>57</v>
      </c>
      <c r="J4887" s="76"/>
      <c r="K4887" s="77">
        <v>0.06</v>
      </c>
      <c r="L4887" s="78"/>
      <c r="M4887" s="20">
        <f>K4887*12*I4848</f>
        <v>353.88</v>
      </c>
    </row>
    <row r="4888" spans="1:13">
      <c r="A4888" s="33" t="s">
        <v>58</v>
      </c>
      <c r="B4888" s="7"/>
      <c r="C4888" s="1"/>
      <c r="D4888" s="1"/>
      <c r="E4888" s="1"/>
      <c r="F4888" s="1"/>
      <c r="G4888" s="1"/>
      <c r="H4888" s="14"/>
      <c r="I4888" s="36"/>
      <c r="J4888" s="27"/>
      <c r="K4888" s="34"/>
      <c r="L4888" s="55"/>
      <c r="M4888" s="20"/>
    </row>
    <row r="4889" spans="1:13">
      <c r="A4889" s="33" t="s">
        <v>59</v>
      </c>
      <c r="B4889" s="7"/>
      <c r="C4889" s="1"/>
      <c r="D4889" s="1"/>
      <c r="E4889" s="1"/>
      <c r="F4889" s="1"/>
      <c r="G4889" s="1"/>
      <c r="H4889" s="14"/>
      <c r="I4889" s="75" t="s">
        <v>60</v>
      </c>
      <c r="J4889" s="76"/>
      <c r="K4889" s="77">
        <v>0.04</v>
      </c>
      <c r="L4889" s="78"/>
      <c r="M4889" s="20">
        <f>K4889*12*I4848</f>
        <v>235.92</v>
      </c>
    </row>
    <row r="4890" spans="1:13">
      <c r="A4890" s="33" t="s">
        <v>61</v>
      </c>
      <c r="B4890" s="7"/>
      <c r="C4890" s="1"/>
      <c r="D4890" s="1"/>
      <c r="E4890" s="1"/>
      <c r="F4890" s="1"/>
      <c r="G4890" s="1"/>
      <c r="H4890" s="14"/>
      <c r="I4890" s="36"/>
      <c r="J4890" s="27"/>
      <c r="K4890" s="34"/>
      <c r="L4890" s="55"/>
      <c r="M4890" s="20"/>
    </row>
    <row r="4891" spans="1:13">
      <c r="A4891" s="33" t="s">
        <v>62</v>
      </c>
      <c r="B4891" s="7"/>
      <c r="C4891" s="1"/>
      <c r="D4891" s="1"/>
      <c r="E4891" s="1"/>
      <c r="F4891" s="1"/>
      <c r="G4891" s="1"/>
      <c r="H4891" s="14"/>
      <c r="I4891" s="75" t="s">
        <v>63</v>
      </c>
      <c r="J4891" s="76"/>
      <c r="K4891" s="77">
        <v>0.03</v>
      </c>
      <c r="L4891" s="78"/>
      <c r="M4891" s="20">
        <f>K4891*12*I4848</f>
        <v>176.94</v>
      </c>
    </row>
    <row r="4892" spans="1:13">
      <c r="A4892" s="42" t="s">
        <v>64</v>
      </c>
      <c r="B4892" s="7"/>
      <c r="C4892" s="1"/>
      <c r="D4892" s="1"/>
      <c r="E4892" s="1"/>
      <c r="F4892" s="1"/>
      <c r="G4892" s="1"/>
      <c r="H4892" s="14"/>
      <c r="I4892" s="75" t="s">
        <v>63</v>
      </c>
      <c r="J4892" s="76"/>
      <c r="K4892" s="79">
        <v>0.03</v>
      </c>
      <c r="L4892" s="80"/>
      <c r="M4892" s="22">
        <f>K4892*12*I4848</f>
        <v>176.94</v>
      </c>
    </row>
    <row r="4893" spans="1:13" ht="15.75">
      <c r="A4893" s="65" t="s">
        <v>0</v>
      </c>
      <c r="B4893" s="66"/>
      <c r="C4893" s="66"/>
      <c r="D4893" s="66"/>
      <c r="E4893" s="66"/>
      <c r="F4893" s="66"/>
      <c r="G4893" s="66"/>
      <c r="H4893" s="67"/>
      <c r="I4893" s="11" t="s">
        <v>65</v>
      </c>
      <c r="J4893" s="23"/>
      <c r="K4893" s="81">
        <v>0.15</v>
      </c>
      <c r="L4893" s="82"/>
      <c r="M4893" s="49">
        <f>K4893*12*I4848</f>
        <v>884.69999999999993</v>
      </c>
    </row>
    <row r="4894" spans="1:13" ht="15.75">
      <c r="A4894" s="83" t="s">
        <v>85</v>
      </c>
      <c r="B4894" s="84"/>
      <c r="C4894" s="84"/>
      <c r="D4894" s="84"/>
      <c r="E4894" s="84"/>
      <c r="F4894" s="84"/>
      <c r="G4894" s="84"/>
      <c r="H4894" s="85"/>
      <c r="J4894" s="14"/>
      <c r="K4894" s="86"/>
      <c r="L4894" s="87"/>
      <c r="M4894" s="20"/>
    </row>
    <row r="4895" spans="1:13">
      <c r="A4895" s="13" t="s">
        <v>67</v>
      </c>
      <c r="D4895" s="5"/>
      <c r="H4895" s="14"/>
      <c r="J4895" s="14"/>
      <c r="K4895" s="37"/>
      <c r="L4895" s="38"/>
      <c r="M4895" s="20"/>
    </row>
    <row r="4896" spans="1:13">
      <c r="A4896" s="13" t="s">
        <v>68</v>
      </c>
      <c r="D4896" s="5"/>
      <c r="H4896" s="14"/>
      <c r="J4896" s="14"/>
      <c r="K4896" s="37"/>
      <c r="L4896" s="38"/>
      <c r="M4896" s="20"/>
    </row>
    <row r="4897" spans="1:13">
      <c r="A4897" s="13" t="s">
        <v>69</v>
      </c>
      <c r="D4897" s="5"/>
      <c r="H4897" s="14"/>
      <c r="J4897" s="14"/>
      <c r="K4897" s="37"/>
      <c r="L4897" s="38"/>
      <c r="M4897" s="20"/>
    </row>
    <row r="4898" spans="1:13">
      <c r="A4898" s="13" t="s">
        <v>70</v>
      </c>
      <c r="D4898" s="5"/>
      <c r="F4898" s="3"/>
      <c r="H4898" s="14"/>
      <c r="J4898" s="14"/>
      <c r="K4898" s="37"/>
      <c r="L4898" s="38"/>
      <c r="M4898" s="20"/>
    </row>
    <row r="4899" spans="1:13">
      <c r="A4899" s="13" t="s">
        <v>71</v>
      </c>
      <c r="H4899" s="14"/>
      <c r="J4899" s="14"/>
      <c r="K4899" s="88">
        <v>2.91</v>
      </c>
      <c r="L4899" s="89"/>
      <c r="M4899" s="47">
        <f>K4899*12*I4848</f>
        <v>17163.18</v>
      </c>
    </row>
    <row r="4900" spans="1:13">
      <c r="A4900" s="13" t="s">
        <v>72</v>
      </c>
      <c r="H4900" s="14"/>
      <c r="J4900" s="14"/>
      <c r="L4900" s="14"/>
      <c r="M4900" s="20"/>
    </row>
    <row r="4901" spans="1:13">
      <c r="A4901" s="13" t="s">
        <v>73</v>
      </c>
      <c r="H4901" s="14"/>
      <c r="J4901" s="14"/>
      <c r="L4901" s="14"/>
      <c r="M4901" s="20"/>
    </row>
    <row r="4902" spans="1:13">
      <c r="A4902" s="15" t="s">
        <v>74</v>
      </c>
      <c r="B4902" s="9"/>
      <c r="C4902" s="9"/>
      <c r="D4902" s="9"/>
      <c r="E4902" s="9"/>
      <c r="F4902" s="9"/>
      <c r="G4902" s="9"/>
      <c r="H4902" s="16"/>
      <c r="I4902" s="9"/>
      <c r="J4902" s="16"/>
      <c r="K4902" s="9"/>
      <c r="L4902" s="16"/>
      <c r="M4902" s="22"/>
    </row>
    <row r="4903" spans="1:13">
      <c r="A4903" s="70" t="s">
        <v>66</v>
      </c>
      <c r="B4903" s="71"/>
      <c r="C4903" s="71"/>
      <c r="D4903" s="71"/>
      <c r="E4903" s="71"/>
      <c r="F4903" s="71"/>
      <c r="G4903" s="71"/>
      <c r="H4903" s="72"/>
      <c r="J4903" s="25"/>
      <c r="K4903" s="68">
        <f>K4854+K4861+K4867+K4870+K4871+K4893+K4885+K4899+K4864</f>
        <v>16.39</v>
      </c>
      <c r="L4903" s="69"/>
      <c r="M4903" s="22">
        <f>M4848+M4864+M4867+M4870+M4871+M4885+M4893+M4899</f>
        <v>96668.22</v>
      </c>
    </row>
    <row r="4904" spans="1:13">
      <c r="A4904" s="70" t="s">
        <v>4</v>
      </c>
      <c r="B4904" s="71"/>
      <c r="C4904" s="71"/>
      <c r="D4904" s="71"/>
      <c r="E4904" s="71"/>
      <c r="F4904" s="71"/>
      <c r="G4904" s="71"/>
      <c r="H4904" s="72"/>
      <c r="I4904" s="11"/>
      <c r="J4904" s="24"/>
      <c r="K4904" s="90">
        <v>22.08</v>
      </c>
      <c r="L4904" s="91"/>
      <c r="M4904" s="22">
        <f>K4904*12*I4848</f>
        <v>130227.84</v>
      </c>
    </row>
    <row r="4905" spans="1:13" ht="15.75">
      <c r="A4905" s="65" t="s">
        <v>77</v>
      </c>
      <c r="B4905" s="66"/>
      <c r="C4905" s="66"/>
      <c r="D4905" s="66"/>
      <c r="E4905" s="66"/>
      <c r="F4905" s="66"/>
      <c r="G4905" s="66"/>
      <c r="H4905" s="67"/>
      <c r="I4905" s="11"/>
      <c r="J4905" s="23"/>
      <c r="K4905" s="68">
        <v>3.15</v>
      </c>
      <c r="L4905" s="69"/>
      <c r="M4905" s="22">
        <f>K4905*12*I4848</f>
        <v>18578.699999999997</v>
      </c>
    </row>
    <row r="4906" spans="1:13" ht="15.75">
      <c r="A4906" s="65" t="s">
        <v>78</v>
      </c>
      <c r="B4906" s="66"/>
      <c r="C4906" s="66"/>
      <c r="D4906" s="66"/>
      <c r="E4906" s="66"/>
      <c r="F4906" s="66"/>
      <c r="G4906" s="66"/>
      <c r="H4906" s="67"/>
      <c r="I4906" s="11"/>
      <c r="J4906" s="23"/>
      <c r="K4906" s="68">
        <v>0.99</v>
      </c>
      <c r="L4906" s="69"/>
      <c r="M4906" s="22">
        <f>K4906*12*I4848</f>
        <v>5839.0199999999995</v>
      </c>
    </row>
    <row r="4907" spans="1:13">
      <c r="A4907" s="70" t="s">
        <v>2</v>
      </c>
      <c r="B4907" s="71"/>
      <c r="C4907" s="71"/>
      <c r="D4907" s="71"/>
      <c r="E4907" s="71"/>
      <c r="F4907" s="71"/>
      <c r="G4907" s="71"/>
      <c r="H4907" s="72"/>
      <c r="I4907" s="11"/>
      <c r="J4907" s="23"/>
      <c r="K4907" s="73">
        <v>1.29</v>
      </c>
      <c r="L4907" s="74"/>
      <c r="M4907" s="22">
        <f>K4907*12*I4848</f>
        <v>7608.42</v>
      </c>
    </row>
    <row r="4908" spans="1:13">
      <c r="A4908" s="70" t="s">
        <v>75</v>
      </c>
      <c r="B4908" s="71"/>
      <c r="C4908" s="71"/>
      <c r="D4908" s="71"/>
      <c r="E4908" s="71"/>
      <c r="F4908" s="71"/>
      <c r="G4908" s="71"/>
      <c r="H4908" s="72"/>
      <c r="I4908" s="11"/>
      <c r="J4908" s="24"/>
      <c r="K4908" s="68">
        <f>K4903+K4905+K4906+K4907+K4904</f>
        <v>43.899999999999991</v>
      </c>
      <c r="L4908" s="69"/>
      <c r="M4908" s="22">
        <f>M4903+M4904+M4905+M4906+M4907</f>
        <v>258922.2</v>
      </c>
    </row>
    <row r="4910" spans="1:13">
      <c r="A4910" s="101" t="s">
        <v>7</v>
      </c>
      <c r="B4910" s="101"/>
      <c r="C4910" s="101"/>
      <c r="D4910" s="101"/>
      <c r="E4910" s="101"/>
      <c r="F4910" s="101"/>
      <c r="G4910" s="101"/>
      <c r="H4910" s="101"/>
      <c r="I4910" s="101"/>
      <c r="J4910" s="101"/>
      <c r="K4910" s="101"/>
      <c r="L4910" s="101"/>
    </row>
    <row r="4911" spans="1:13">
      <c r="A4911" s="102" t="s">
        <v>76</v>
      </c>
      <c r="B4911" s="102"/>
      <c r="C4911" s="102"/>
      <c r="D4911" s="102"/>
      <c r="E4911" s="102"/>
      <c r="F4911" s="102"/>
      <c r="G4911" s="102"/>
      <c r="H4911" s="102"/>
      <c r="I4911" s="102"/>
      <c r="J4911" s="102"/>
      <c r="K4911" s="102"/>
      <c r="L4911" s="102"/>
      <c r="M4911" s="102"/>
    </row>
    <row r="4912" spans="1:13">
      <c r="A4912" s="103" t="s">
        <v>166</v>
      </c>
      <c r="B4912" s="103"/>
      <c r="C4912" s="103"/>
      <c r="D4912" s="103"/>
      <c r="E4912" s="103"/>
      <c r="F4912" s="103"/>
      <c r="G4912" s="103"/>
      <c r="H4912" s="103"/>
      <c r="I4912" s="103"/>
      <c r="J4912" s="103"/>
      <c r="K4912" s="103"/>
      <c r="L4912" s="103"/>
      <c r="M4912" s="103"/>
    </row>
    <row r="4913" spans="1:13">
      <c r="A4913" s="17"/>
      <c r="B4913" s="19"/>
      <c r="C4913" s="19" t="s">
        <v>8</v>
      </c>
      <c r="D4913" s="19"/>
      <c r="E4913" s="19"/>
      <c r="F4913" s="19"/>
      <c r="G4913" s="19"/>
      <c r="H4913" s="18"/>
      <c r="I4913" s="19" t="s">
        <v>9</v>
      </c>
      <c r="J4913" s="18"/>
      <c r="K4913" s="39" t="s">
        <v>10</v>
      </c>
      <c r="L4913" s="40"/>
      <c r="M4913" s="21"/>
    </row>
    <row r="4914" spans="1:13">
      <c r="A4914" s="13"/>
      <c r="B4914" s="2"/>
      <c r="C4914" s="2"/>
      <c r="D4914" s="2"/>
      <c r="E4914" s="2"/>
      <c r="F4914" s="2"/>
      <c r="G4914" s="2"/>
      <c r="H4914" s="14"/>
      <c r="I4914" s="2"/>
      <c r="J4914" s="14"/>
      <c r="K4914" s="26" t="s">
        <v>11</v>
      </c>
      <c r="L4914" s="27"/>
      <c r="M4914" s="45" t="s">
        <v>1</v>
      </c>
    </row>
    <row r="4915" spans="1:13">
      <c r="A4915" s="15"/>
      <c r="B4915" s="9"/>
      <c r="C4915" s="9"/>
      <c r="D4915" s="9"/>
      <c r="E4915" s="9"/>
      <c r="F4915" s="9"/>
      <c r="G4915" s="9"/>
      <c r="H4915" s="16"/>
      <c r="I4915" s="104" t="s">
        <v>87</v>
      </c>
      <c r="J4915" s="105"/>
      <c r="K4915" s="9" t="s">
        <v>12</v>
      </c>
      <c r="L4915" s="16"/>
      <c r="M4915" s="46" t="s">
        <v>86</v>
      </c>
    </row>
    <row r="4916" spans="1:13">
      <c r="A4916" s="70" t="s">
        <v>80</v>
      </c>
      <c r="B4916" s="71"/>
      <c r="C4916" s="71"/>
      <c r="D4916" s="71"/>
      <c r="E4916" s="71"/>
      <c r="F4916" s="71"/>
      <c r="G4916" s="71"/>
      <c r="H4916" s="72"/>
      <c r="I4916" s="106">
        <v>1082.7</v>
      </c>
      <c r="J4916" s="107"/>
      <c r="K4916" s="108">
        <f>K4922+K4929</f>
        <v>7.5</v>
      </c>
      <c r="L4916" s="109"/>
      <c r="M4916" s="22">
        <f>M4922+M4929</f>
        <v>97443</v>
      </c>
    </row>
    <row r="4917" spans="1:13">
      <c r="A4917" s="28" t="s">
        <v>13</v>
      </c>
      <c r="F4917" s="2"/>
      <c r="H4917" s="14"/>
      <c r="J4917" s="14"/>
      <c r="L4917" s="14"/>
      <c r="M4917" s="20"/>
    </row>
    <row r="4918" spans="1:13">
      <c r="A4918" s="28" t="s">
        <v>14</v>
      </c>
      <c r="F4918" s="2"/>
      <c r="H4918" s="14"/>
      <c r="J4918" s="14"/>
      <c r="L4918" s="14"/>
      <c r="M4918" s="20"/>
    </row>
    <row r="4919" spans="1:13">
      <c r="A4919" s="29" t="s">
        <v>15</v>
      </c>
      <c r="B4919" s="4"/>
      <c r="C4919" s="4"/>
      <c r="D4919" s="4"/>
      <c r="E4919" s="4"/>
      <c r="F4919" s="6"/>
      <c r="G4919" s="4"/>
      <c r="H4919" s="30"/>
      <c r="J4919" s="14"/>
      <c r="L4919" s="14"/>
      <c r="M4919" s="20"/>
    </row>
    <row r="4920" spans="1:13">
      <c r="A4920" s="29" t="s">
        <v>16</v>
      </c>
      <c r="B4920" s="4"/>
      <c r="C4920" s="4"/>
      <c r="D4920" s="4"/>
      <c r="E4920" s="4"/>
      <c r="F4920" s="6"/>
      <c r="G4920" s="4"/>
      <c r="H4920" s="30"/>
      <c r="J4920" s="14"/>
      <c r="L4920" s="14"/>
      <c r="M4920" s="20"/>
    </row>
    <row r="4921" spans="1:13">
      <c r="A4921" s="29" t="s">
        <v>17</v>
      </c>
      <c r="B4921" s="4"/>
      <c r="C4921" s="4"/>
      <c r="D4921" s="4"/>
      <c r="E4921" s="4"/>
      <c r="F4921" s="6"/>
      <c r="G4921" s="4"/>
      <c r="H4921" s="30"/>
      <c r="J4921" s="14"/>
      <c r="L4921" s="14"/>
      <c r="M4921" s="20"/>
    </row>
    <row r="4922" spans="1:13">
      <c r="A4922" s="29" t="s">
        <v>18</v>
      </c>
      <c r="B4922" s="4"/>
      <c r="C4922" s="4"/>
      <c r="D4922" s="4"/>
      <c r="E4922" s="4"/>
      <c r="F4922" s="6"/>
      <c r="G4922" s="4"/>
      <c r="H4922" s="30"/>
      <c r="J4922" s="14"/>
      <c r="K4922" s="95">
        <v>4.12</v>
      </c>
      <c r="L4922" s="96"/>
      <c r="M4922" s="20">
        <f>K4922*I4916*12</f>
        <v>53528.688000000002</v>
      </c>
    </row>
    <row r="4923" spans="1:13">
      <c r="A4923" s="29" t="s">
        <v>19</v>
      </c>
      <c r="B4923" s="4"/>
      <c r="C4923" s="4"/>
      <c r="D4923" s="4"/>
      <c r="E4923" s="4"/>
      <c r="F4923" s="6"/>
      <c r="G4923" s="4"/>
      <c r="H4923" s="30"/>
      <c r="J4923" s="14"/>
      <c r="L4923" s="14"/>
      <c r="M4923" s="20"/>
    </row>
    <row r="4924" spans="1:13">
      <c r="A4924" s="29" t="s">
        <v>20</v>
      </c>
      <c r="B4924" s="4"/>
      <c r="C4924" s="4"/>
      <c r="D4924" s="4"/>
      <c r="E4924" s="4"/>
      <c r="F4924" s="6"/>
      <c r="G4924" s="4"/>
      <c r="H4924" s="30"/>
      <c r="J4924" s="14"/>
      <c r="L4924" s="14"/>
      <c r="M4924" s="20"/>
    </row>
    <row r="4925" spans="1:13">
      <c r="A4925" s="29" t="s">
        <v>21</v>
      </c>
      <c r="B4925" s="4"/>
      <c r="C4925" s="4"/>
      <c r="D4925" s="4"/>
      <c r="E4925" s="4"/>
      <c r="F4925" s="6"/>
      <c r="G4925" s="4"/>
      <c r="H4925" s="30"/>
      <c r="J4925" s="14"/>
      <c r="L4925" s="14"/>
      <c r="M4925" s="20"/>
    </row>
    <row r="4926" spans="1:13">
      <c r="A4926" s="28" t="s">
        <v>22</v>
      </c>
      <c r="B4926" s="4"/>
      <c r="C4926" s="4"/>
      <c r="D4926" s="4"/>
      <c r="E4926" s="4"/>
      <c r="F4926" s="6"/>
      <c r="G4926" s="4"/>
      <c r="H4926" s="30"/>
      <c r="J4926" s="14"/>
      <c r="L4926" s="14"/>
      <c r="M4926" s="20"/>
    </row>
    <row r="4927" spans="1:13">
      <c r="A4927" s="29" t="s">
        <v>23</v>
      </c>
      <c r="B4927" s="4"/>
      <c r="C4927" s="4"/>
      <c r="D4927" s="4"/>
      <c r="E4927" s="4"/>
      <c r="F4927" s="6"/>
      <c r="G4927" s="4"/>
      <c r="H4927" s="30"/>
      <c r="J4927" s="14"/>
      <c r="L4927" s="14"/>
      <c r="M4927" s="20"/>
    </row>
    <row r="4928" spans="1:13">
      <c r="A4928" s="29" t="s">
        <v>24</v>
      </c>
      <c r="B4928" s="4"/>
      <c r="C4928" s="4"/>
      <c r="D4928" s="4"/>
      <c r="E4928" s="4"/>
      <c r="F4928" s="6"/>
      <c r="G4928" s="4"/>
      <c r="H4928" s="30"/>
      <c r="J4928" s="14"/>
      <c r="L4928" s="14"/>
      <c r="M4928" s="20"/>
    </row>
    <row r="4929" spans="1:13">
      <c r="A4929" s="29" t="s">
        <v>25</v>
      </c>
      <c r="B4929" s="4"/>
      <c r="C4929" s="4"/>
      <c r="D4929" s="4"/>
      <c r="E4929" s="4"/>
      <c r="F4929" s="6"/>
      <c r="G4929" s="4"/>
      <c r="H4929" s="30"/>
      <c r="J4929" s="14"/>
      <c r="K4929" s="95">
        <v>3.38</v>
      </c>
      <c r="L4929" s="96"/>
      <c r="M4929" s="20">
        <f>K4929*I4916*12</f>
        <v>43914.311999999998</v>
      </c>
    </row>
    <row r="4930" spans="1:13">
      <c r="A4930" s="29" t="s">
        <v>26</v>
      </c>
      <c r="B4930" s="4"/>
      <c r="C4930" s="4"/>
      <c r="D4930" s="4"/>
      <c r="E4930" s="4"/>
      <c r="F4930" s="6"/>
      <c r="G4930" s="4"/>
      <c r="H4930" s="30"/>
      <c r="J4930" s="14"/>
      <c r="L4930" s="14"/>
      <c r="M4930" s="20"/>
    </row>
    <row r="4931" spans="1:13">
      <c r="A4931" s="31" t="s">
        <v>27</v>
      </c>
      <c r="B4931" s="10"/>
      <c r="C4931" s="10"/>
      <c r="D4931" s="10"/>
      <c r="E4931" s="10"/>
      <c r="F4931" s="10"/>
      <c r="G4931" s="10"/>
      <c r="H4931" s="32"/>
      <c r="I4931" s="9"/>
      <c r="J4931" s="16"/>
      <c r="K4931" s="9"/>
      <c r="L4931" s="16"/>
      <c r="M4931" s="22"/>
    </row>
    <row r="4932" spans="1:13" ht="15.75">
      <c r="A4932" s="65" t="s">
        <v>81</v>
      </c>
      <c r="B4932" s="66"/>
      <c r="C4932" s="66"/>
      <c r="D4932" s="66"/>
      <c r="E4932" s="66"/>
      <c r="F4932" s="66"/>
      <c r="G4932" s="66"/>
      <c r="H4932" s="67"/>
      <c r="I4932" s="11"/>
      <c r="J4932" s="23"/>
      <c r="K4932" s="63">
        <v>2.2400000000000002</v>
      </c>
      <c r="L4932" s="64"/>
      <c r="M4932" s="12">
        <f>K4932*12*I4916</f>
        <v>29102.976000000002</v>
      </c>
    </row>
    <row r="4933" spans="1:13">
      <c r="A4933" s="110" t="s">
        <v>82</v>
      </c>
      <c r="B4933" s="111"/>
      <c r="C4933" s="111"/>
      <c r="D4933" s="111"/>
      <c r="E4933" s="111"/>
      <c r="F4933" s="111"/>
      <c r="G4933" s="111"/>
      <c r="H4933" s="112"/>
      <c r="I4933" s="2" t="s">
        <v>28</v>
      </c>
      <c r="J4933" s="14"/>
      <c r="K4933" s="2"/>
      <c r="L4933" s="14"/>
      <c r="M4933" s="20"/>
    </row>
    <row r="4934" spans="1:13">
      <c r="A4934" s="13"/>
      <c r="B4934" s="2"/>
      <c r="C4934" s="2"/>
      <c r="D4934" s="2"/>
      <c r="E4934" s="2"/>
      <c r="F4934" s="2"/>
      <c r="G4934" s="2"/>
      <c r="H4934" s="14"/>
      <c r="I4934" s="2" t="s">
        <v>29</v>
      </c>
      <c r="J4934" s="14"/>
      <c r="K4934" s="2"/>
      <c r="L4934" s="14"/>
      <c r="M4934" s="20"/>
    </row>
    <row r="4935" spans="1:13">
      <c r="A4935" s="13"/>
      <c r="B4935" s="2"/>
      <c r="C4935" s="2"/>
      <c r="D4935" s="2"/>
      <c r="E4935" s="2"/>
      <c r="F4935" s="2"/>
      <c r="G4935" s="2"/>
      <c r="H4935" s="14"/>
      <c r="I4935" s="2" t="s">
        <v>30</v>
      </c>
      <c r="J4935" s="14"/>
      <c r="K4935" s="88">
        <v>1.1200000000000001</v>
      </c>
      <c r="L4935" s="89"/>
      <c r="M4935" s="20">
        <f>K4935*12*I4916</f>
        <v>14551.488000000001</v>
      </c>
    </row>
    <row r="4936" spans="1:13">
      <c r="A4936" s="13"/>
      <c r="B4936" s="2"/>
      <c r="C4936" s="2"/>
      <c r="D4936" s="2"/>
      <c r="E4936" s="2"/>
      <c r="F4936" s="2"/>
      <c r="G4936" s="2"/>
      <c r="H4936" s="14"/>
      <c r="I4936" s="2" t="s">
        <v>31</v>
      </c>
      <c r="J4936" s="14"/>
      <c r="K4936" s="2"/>
      <c r="L4936" s="14"/>
      <c r="M4936" s="20"/>
    </row>
    <row r="4937" spans="1:13">
      <c r="A4937" s="15"/>
      <c r="B4937" s="9"/>
      <c r="C4937" s="9"/>
      <c r="D4937" s="9"/>
      <c r="E4937" s="9"/>
      <c r="F4937" s="9"/>
      <c r="G4937" s="9"/>
      <c r="H4937" s="16"/>
      <c r="I4937" s="9" t="s">
        <v>32</v>
      </c>
      <c r="J4937" s="16"/>
      <c r="K4937" s="9"/>
      <c r="L4937" s="16"/>
      <c r="M4937" s="22"/>
    </row>
    <row r="4938" spans="1:13">
      <c r="A4938" s="70" t="s">
        <v>5</v>
      </c>
      <c r="B4938" s="71"/>
      <c r="C4938" s="71"/>
      <c r="D4938" s="71"/>
      <c r="E4938" s="71"/>
      <c r="F4938" s="71"/>
      <c r="G4938" s="71"/>
      <c r="H4938" s="72"/>
      <c r="I4938" s="41" t="s">
        <v>33</v>
      </c>
      <c r="J4938" s="23"/>
      <c r="K4938" s="68">
        <v>0.35</v>
      </c>
      <c r="L4938" s="69"/>
      <c r="M4938" s="12">
        <f>K4938*12*I4916</f>
        <v>4547.3399999999992</v>
      </c>
    </row>
    <row r="4939" spans="1:13">
      <c r="A4939" s="113" t="s">
        <v>83</v>
      </c>
      <c r="B4939" s="114"/>
      <c r="C4939" s="114"/>
      <c r="D4939" s="114"/>
      <c r="E4939" s="114"/>
      <c r="F4939" s="114"/>
      <c r="G4939" s="114"/>
      <c r="H4939" s="115"/>
      <c r="I4939" s="43"/>
      <c r="J4939" s="14"/>
      <c r="K4939" s="116">
        <f>K4940+K4948</f>
        <v>1.59</v>
      </c>
      <c r="L4939" s="117"/>
      <c r="M4939" s="48">
        <f>M4940+M4948</f>
        <v>20657.916000000001</v>
      </c>
    </row>
    <row r="4940" spans="1:13">
      <c r="A4940" s="92" t="s">
        <v>34</v>
      </c>
      <c r="B4940" s="93"/>
      <c r="C4940" s="93"/>
      <c r="D4940" s="93"/>
      <c r="E4940" s="93"/>
      <c r="F4940" s="93"/>
      <c r="G4940" s="93"/>
      <c r="H4940" s="94"/>
      <c r="J4940" s="14"/>
      <c r="K4940" s="88">
        <f>K4941+K4942+K4943+K4945+K4947</f>
        <v>0.93</v>
      </c>
      <c r="L4940" s="89"/>
      <c r="M4940" s="47">
        <f>M4941+M4942+M4943+M4945+M4947</f>
        <v>12082.932000000001</v>
      </c>
    </row>
    <row r="4941" spans="1:13">
      <c r="A4941" s="13" t="s">
        <v>35</v>
      </c>
      <c r="H4941" s="14"/>
      <c r="I4941" t="s">
        <v>36</v>
      </c>
      <c r="J4941" s="14"/>
      <c r="K4941" s="95">
        <v>0.33</v>
      </c>
      <c r="L4941" s="96"/>
      <c r="M4941" s="20">
        <f>K4941*12*I4916</f>
        <v>4287.4920000000002</v>
      </c>
    </row>
    <row r="4942" spans="1:13">
      <c r="A4942" s="13" t="s">
        <v>37</v>
      </c>
      <c r="H4942" s="14"/>
      <c r="I4942" t="s">
        <v>38</v>
      </c>
      <c r="J4942" s="14"/>
      <c r="K4942" s="95">
        <v>0.15</v>
      </c>
      <c r="L4942" s="96"/>
      <c r="M4942" s="20">
        <f>K4942*12*I4916</f>
        <v>1948.86</v>
      </c>
    </row>
    <row r="4943" spans="1:13">
      <c r="A4943" s="13" t="s">
        <v>39</v>
      </c>
      <c r="H4943" s="14"/>
      <c r="I4943" t="s">
        <v>40</v>
      </c>
      <c r="J4943" s="14"/>
      <c r="K4943" s="95">
        <v>7.0000000000000007E-2</v>
      </c>
      <c r="L4943" s="96"/>
      <c r="M4943" s="20">
        <f>K4943*12*I4916</f>
        <v>909.46800000000007</v>
      </c>
    </row>
    <row r="4944" spans="1:13">
      <c r="A4944" s="13" t="s">
        <v>41</v>
      </c>
      <c r="H4944" s="14"/>
      <c r="J4944" s="14"/>
      <c r="L4944" s="14"/>
      <c r="M4944" s="20"/>
    </row>
    <row r="4945" spans="1:13">
      <c r="A4945" s="13" t="s">
        <v>42</v>
      </c>
      <c r="H4945" s="14"/>
      <c r="I4945" t="s">
        <v>43</v>
      </c>
      <c r="J4945" s="14"/>
      <c r="K4945" s="95">
        <v>0.35</v>
      </c>
      <c r="L4945" s="96"/>
      <c r="M4945" s="20">
        <f>K4945*12*I4916</f>
        <v>4547.3399999999992</v>
      </c>
    </row>
    <row r="4946" spans="1:13">
      <c r="A4946" s="13" t="s">
        <v>44</v>
      </c>
      <c r="H4946" s="14"/>
      <c r="I4946" t="s">
        <v>45</v>
      </c>
      <c r="J4946" s="14"/>
      <c r="L4946" s="14"/>
      <c r="M4946" s="20"/>
    </row>
    <row r="4947" spans="1:13">
      <c r="A4947" s="13" t="s">
        <v>46</v>
      </c>
      <c r="H4947" s="14"/>
      <c r="I4947" t="s">
        <v>47</v>
      </c>
      <c r="J4947" s="14"/>
      <c r="K4947" s="95">
        <v>0.03</v>
      </c>
      <c r="L4947" s="96"/>
      <c r="M4947" s="20">
        <f>K4947*12*I4916</f>
        <v>389.77199999999999</v>
      </c>
    </row>
    <row r="4948" spans="1:13">
      <c r="A4948" s="92" t="s">
        <v>48</v>
      </c>
      <c r="B4948" s="93"/>
      <c r="C4948" s="93"/>
      <c r="D4948" s="93"/>
      <c r="E4948" s="93"/>
      <c r="F4948" s="93"/>
      <c r="G4948" s="93"/>
      <c r="H4948" s="94"/>
      <c r="J4948" s="14"/>
      <c r="K4948" s="88">
        <f>K4949+K4950+K4951+K4952</f>
        <v>0.66</v>
      </c>
      <c r="L4948" s="89"/>
      <c r="M4948" s="47">
        <f>M4949+M4950+M4951+M4952</f>
        <v>8574.9840000000004</v>
      </c>
    </row>
    <row r="4949" spans="1:13">
      <c r="A4949" s="13" t="s">
        <v>49</v>
      </c>
      <c r="H4949" s="14"/>
      <c r="I4949" t="s">
        <v>40</v>
      </c>
      <c r="J4949" s="14"/>
      <c r="K4949" s="95">
        <v>0.19</v>
      </c>
      <c r="L4949" s="96"/>
      <c r="M4949" s="20">
        <f>K4949*12*I4916</f>
        <v>2468.5560000000005</v>
      </c>
    </row>
    <row r="4950" spans="1:13">
      <c r="A4950" s="13" t="s">
        <v>50</v>
      </c>
      <c r="H4950" s="14"/>
      <c r="I4950" t="s">
        <v>51</v>
      </c>
      <c r="J4950" s="14"/>
      <c r="K4950" s="95">
        <v>0.05</v>
      </c>
      <c r="L4950" s="96"/>
      <c r="M4950" s="20">
        <f>K4950*12*I4916</f>
        <v>649.62000000000012</v>
      </c>
    </row>
    <row r="4951" spans="1:13">
      <c r="A4951" s="13" t="s">
        <v>52</v>
      </c>
      <c r="H4951" s="14"/>
      <c r="I4951" t="s">
        <v>36</v>
      </c>
      <c r="J4951" s="14"/>
      <c r="K4951" s="95">
        <v>0.39</v>
      </c>
      <c r="L4951" s="96"/>
      <c r="M4951" s="20">
        <f>K4951*12*I4916</f>
        <v>5067.0360000000001</v>
      </c>
    </row>
    <row r="4952" spans="1:13">
      <c r="A4952" s="13" t="s">
        <v>53</v>
      </c>
      <c r="H4952" s="14"/>
      <c r="I4952" t="s">
        <v>40</v>
      </c>
      <c r="J4952" s="14"/>
      <c r="K4952" s="97">
        <v>0.03</v>
      </c>
      <c r="L4952" s="98"/>
      <c r="M4952" s="22">
        <f>K4952*12*I4916</f>
        <v>389.77199999999999</v>
      </c>
    </row>
    <row r="4953" spans="1:13" ht="15.75">
      <c r="A4953" s="65" t="s">
        <v>84</v>
      </c>
      <c r="B4953" s="66"/>
      <c r="C4953" s="66"/>
      <c r="D4953" s="66"/>
      <c r="E4953" s="66"/>
      <c r="F4953" s="66"/>
      <c r="G4953" s="66"/>
      <c r="H4953" s="67"/>
      <c r="I4953" s="11"/>
      <c r="J4953" s="23"/>
      <c r="K4953" s="68">
        <f>K4954+K4955+K4957+K4959+K4960</f>
        <v>0.53</v>
      </c>
      <c r="L4953" s="69"/>
      <c r="M4953" s="49">
        <f>M4954+M4955+M4957+M4959+M4960</f>
        <v>6885.9719999999998</v>
      </c>
    </row>
    <row r="4954" spans="1:13">
      <c r="A4954" s="33" t="s">
        <v>54</v>
      </c>
      <c r="B4954" s="7"/>
      <c r="C4954" s="1"/>
      <c r="D4954" s="1"/>
      <c r="E4954" s="1"/>
      <c r="F4954" s="1"/>
      <c r="G4954" s="1"/>
      <c r="H4954" s="14"/>
      <c r="I4954" s="75" t="s">
        <v>55</v>
      </c>
      <c r="J4954" s="76"/>
      <c r="K4954" s="99">
        <v>0.37</v>
      </c>
      <c r="L4954" s="100"/>
      <c r="M4954" s="20">
        <f>K4954*12*I4916</f>
        <v>4807.1880000000001</v>
      </c>
    </row>
    <row r="4955" spans="1:13">
      <c r="A4955" s="33" t="s">
        <v>56</v>
      </c>
      <c r="B4955" s="7"/>
      <c r="C4955" s="1"/>
      <c r="D4955" s="1"/>
      <c r="E4955" s="1"/>
      <c r="F4955" s="1"/>
      <c r="G4955" s="1"/>
      <c r="H4955" s="14"/>
      <c r="I4955" s="75" t="s">
        <v>57</v>
      </c>
      <c r="J4955" s="76"/>
      <c r="K4955" s="77">
        <v>0.06</v>
      </c>
      <c r="L4955" s="78"/>
      <c r="M4955" s="20">
        <f>K4955*12*I4916</f>
        <v>779.54399999999998</v>
      </c>
    </row>
    <row r="4956" spans="1:13">
      <c r="A4956" s="33" t="s">
        <v>58</v>
      </c>
      <c r="B4956" s="7"/>
      <c r="C4956" s="1"/>
      <c r="D4956" s="1"/>
      <c r="E4956" s="1"/>
      <c r="F4956" s="1"/>
      <c r="G4956" s="1"/>
      <c r="H4956" s="14"/>
      <c r="I4956" s="36"/>
      <c r="J4956" s="27"/>
      <c r="K4956" s="34"/>
      <c r="L4956" s="55"/>
      <c r="M4956" s="20"/>
    </row>
    <row r="4957" spans="1:13">
      <c r="A4957" s="33" t="s">
        <v>59</v>
      </c>
      <c r="B4957" s="7"/>
      <c r="C4957" s="1"/>
      <c r="D4957" s="1"/>
      <c r="E4957" s="1"/>
      <c r="F4957" s="1"/>
      <c r="G4957" s="1"/>
      <c r="H4957" s="14"/>
      <c r="I4957" s="75" t="s">
        <v>60</v>
      </c>
      <c r="J4957" s="76"/>
      <c r="K4957" s="77">
        <v>0.04</v>
      </c>
      <c r="L4957" s="78"/>
      <c r="M4957" s="20">
        <f>K4957*12*I4916</f>
        <v>519.69600000000003</v>
      </c>
    </row>
    <row r="4958" spans="1:13">
      <c r="A4958" s="33" t="s">
        <v>61</v>
      </c>
      <c r="B4958" s="7"/>
      <c r="C4958" s="1"/>
      <c r="D4958" s="1"/>
      <c r="E4958" s="1"/>
      <c r="F4958" s="1"/>
      <c r="G4958" s="1"/>
      <c r="H4958" s="14"/>
      <c r="I4958" s="36"/>
      <c r="J4958" s="27"/>
      <c r="K4958" s="34"/>
      <c r="L4958" s="55"/>
      <c r="M4958" s="20"/>
    </row>
    <row r="4959" spans="1:13">
      <c r="A4959" s="33" t="s">
        <v>62</v>
      </c>
      <c r="B4959" s="7"/>
      <c r="C4959" s="1"/>
      <c r="D4959" s="1"/>
      <c r="E4959" s="1"/>
      <c r="F4959" s="1"/>
      <c r="G4959" s="1"/>
      <c r="H4959" s="14"/>
      <c r="I4959" s="75" t="s">
        <v>63</v>
      </c>
      <c r="J4959" s="76"/>
      <c r="K4959" s="77">
        <v>0.03</v>
      </c>
      <c r="L4959" s="78"/>
      <c r="M4959" s="20">
        <f>K4959*12*I4916</f>
        <v>389.77199999999999</v>
      </c>
    </row>
    <row r="4960" spans="1:13">
      <c r="A4960" s="42" t="s">
        <v>64</v>
      </c>
      <c r="B4960" s="7"/>
      <c r="C4960" s="1"/>
      <c r="D4960" s="1"/>
      <c r="E4960" s="1"/>
      <c r="F4960" s="1"/>
      <c r="G4960" s="1"/>
      <c r="H4960" s="14"/>
      <c r="I4960" s="75" t="s">
        <v>63</v>
      </c>
      <c r="J4960" s="76"/>
      <c r="K4960" s="79">
        <v>0.03</v>
      </c>
      <c r="L4960" s="80"/>
      <c r="M4960" s="22">
        <f>K4960*12*I4916</f>
        <v>389.77199999999999</v>
      </c>
    </row>
    <row r="4961" spans="1:13" ht="15.75">
      <c r="A4961" s="65" t="s">
        <v>0</v>
      </c>
      <c r="B4961" s="66"/>
      <c r="C4961" s="66"/>
      <c r="D4961" s="66"/>
      <c r="E4961" s="66"/>
      <c r="F4961" s="66"/>
      <c r="G4961" s="66"/>
      <c r="H4961" s="67"/>
      <c r="I4961" s="11" t="s">
        <v>65</v>
      </c>
      <c r="J4961" s="23"/>
      <c r="K4961" s="81">
        <v>0.15</v>
      </c>
      <c r="L4961" s="82"/>
      <c r="M4961" s="49">
        <f>K4961*12*I4916</f>
        <v>1948.86</v>
      </c>
    </row>
    <row r="4962" spans="1:13" ht="15.75">
      <c r="A4962" s="83" t="s">
        <v>85</v>
      </c>
      <c r="B4962" s="84"/>
      <c r="C4962" s="84"/>
      <c r="D4962" s="84"/>
      <c r="E4962" s="84"/>
      <c r="F4962" s="84"/>
      <c r="G4962" s="84"/>
      <c r="H4962" s="85"/>
      <c r="J4962" s="14"/>
      <c r="K4962" s="86"/>
      <c r="L4962" s="87"/>
      <c r="M4962" s="20"/>
    </row>
    <row r="4963" spans="1:13">
      <c r="A4963" s="13" t="s">
        <v>67</v>
      </c>
      <c r="D4963" s="5"/>
      <c r="H4963" s="14"/>
      <c r="J4963" s="14"/>
      <c r="K4963" s="37"/>
      <c r="L4963" s="38"/>
      <c r="M4963" s="20"/>
    </row>
    <row r="4964" spans="1:13">
      <c r="A4964" s="13" t="s">
        <v>68</v>
      </c>
      <c r="D4964" s="5"/>
      <c r="H4964" s="14"/>
      <c r="J4964" s="14"/>
      <c r="K4964" s="37"/>
      <c r="L4964" s="38"/>
      <c r="M4964" s="20"/>
    </row>
    <row r="4965" spans="1:13">
      <c r="A4965" s="13" t="s">
        <v>69</v>
      </c>
      <c r="D4965" s="5"/>
      <c r="H4965" s="14"/>
      <c r="J4965" s="14"/>
      <c r="K4965" s="37"/>
      <c r="L4965" s="38"/>
      <c r="M4965" s="20"/>
    </row>
    <row r="4966" spans="1:13">
      <c r="A4966" s="13" t="s">
        <v>70</v>
      </c>
      <c r="D4966" s="5"/>
      <c r="F4966" s="3"/>
      <c r="H4966" s="14"/>
      <c r="J4966" s="14"/>
      <c r="K4966" s="37"/>
      <c r="L4966" s="38"/>
      <c r="M4966" s="20"/>
    </row>
    <row r="4967" spans="1:13">
      <c r="A4967" s="13" t="s">
        <v>71</v>
      </c>
      <c r="H4967" s="14"/>
      <c r="J4967" s="14"/>
      <c r="K4967" s="88">
        <v>2.91</v>
      </c>
      <c r="L4967" s="89"/>
      <c r="M4967" s="47">
        <f>K4967*12*I4916</f>
        <v>37807.884000000005</v>
      </c>
    </row>
    <row r="4968" spans="1:13">
      <c r="A4968" s="13" t="s">
        <v>72</v>
      </c>
      <c r="H4968" s="14"/>
      <c r="J4968" s="14"/>
      <c r="L4968" s="14"/>
      <c r="M4968" s="20"/>
    </row>
    <row r="4969" spans="1:13">
      <c r="A4969" s="13" t="s">
        <v>73</v>
      </c>
      <c r="H4969" s="14"/>
      <c r="J4969" s="14"/>
      <c r="L4969" s="14"/>
      <c r="M4969" s="20"/>
    </row>
    <row r="4970" spans="1:13">
      <c r="A4970" s="15" t="s">
        <v>74</v>
      </c>
      <c r="B4970" s="9"/>
      <c r="C4970" s="9"/>
      <c r="D4970" s="9"/>
      <c r="E4970" s="9"/>
      <c r="F4970" s="9"/>
      <c r="G4970" s="9"/>
      <c r="H4970" s="16"/>
      <c r="I4970" s="9"/>
      <c r="J4970" s="16"/>
      <c r="K4970" s="9"/>
      <c r="L4970" s="16"/>
      <c r="M4970" s="22"/>
    </row>
    <row r="4971" spans="1:13">
      <c r="A4971" s="70" t="s">
        <v>66</v>
      </c>
      <c r="B4971" s="71"/>
      <c r="C4971" s="71"/>
      <c r="D4971" s="71"/>
      <c r="E4971" s="71"/>
      <c r="F4971" s="71"/>
      <c r="G4971" s="71"/>
      <c r="H4971" s="72"/>
      <c r="J4971" s="25"/>
      <c r="K4971" s="68">
        <f>K4922+K4929+K4935+K4938+K4939+K4961+K4953+K4967+K4932</f>
        <v>16.39</v>
      </c>
      <c r="L4971" s="69"/>
      <c r="M4971" s="22">
        <f>M4916+M4932+M4935+M4938+M4939+M4953+M4961+M4967</f>
        <v>212945.43599999999</v>
      </c>
    </row>
    <row r="4972" spans="1:13">
      <c r="A4972" s="70" t="s">
        <v>4</v>
      </c>
      <c r="B4972" s="71"/>
      <c r="C4972" s="71"/>
      <c r="D4972" s="71"/>
      <c r="E4972" s="71"/>
      <c r="F4972" s="71"/>
      <c r="G4972" s="71"/>
      <c r="H4972" s="72"/>
      <c r="I4972" s="11"/>
      <c r="J4972" s="24"/>
      <c r="K4972" s="90">
        <v>10.25</v>
      </c>
      <c r="L4972" s="91"/>
      <c r="M4972" s="22">
        <f>K4972*12*I4916</f>
        <v>133172.1</v>
      </c>
    </row>
    <row r="4973" spans="1:13" ht="15.75">
      <c r="A4973" s="65" t="s">
        <v>77</v>
      </c>
      <c r="B4973" s="66"/>
      <c r="C4973" s="66"/>
      <c r="D4973" s="66"/>
      <c r="E4973" s="66"/>
      <c r="F4973" s="66"/>
      <c r="G4973" s="66"/>
      <c r="H4973" s="67"/>
      <c r="I4973" s="11"/>
      <c r="J4973" s="23"/>
      <c r="K4973" s="68">
        <v>3.15</v>
      </c>
      <c r="L4973" s="69"/>
      <c r="M4973" s="22">
        <f>K4973*12*I4916</f>
        <v>40926.06</v>
      </c>
    </row>
    <row r="4974" spans="1:13" ht="15.75">
      <c r="A4974" s="65" t="s">
        <v>78</v>
      </c>
      <c r="B4974" s="66"/>
      <c r="C4974" s="66"/>
      <c r="D4974" s="66"/>
      <c r="E4974" s="66"/>
      <c r="F4974" s="66"/>
      <c r="G4974" s="66"/>
      <c r="H4974" s="67"/>
      <c r="I4974" s="11"/>
      <c r="J4974" s="23"/>
      <c r="K4974" s="68">
        <v>0.99</v>
      </c>
      <c r="L4974" s="69"/>
      <c r="M4974" s="22">
        <f>K4974*12*I4916</f>
        <v>12862.475999999999</v>
      </c>
    </row>
    <row r="4975" spans="1:13">
      <c r="A4975" s="70" t="s">
        <v>2</v>
      </c>
      <c r="B4975" s="71"/>
      <c r="C4975" s="71"/>
      <c r="D4975" s="71"/>
      <c r="E4975" s="71"/>
      <c r="F4975" s="71"/>
      <c r="G4975" s="71"/>
      <c r="H4975" s="72"/>
      <c r="I4975" s="11"/>
      <c r="J4975" s="23"/>
      <c r="K4975" s="73">
        <v>1.29</v>
      </c>
      <c r="L4975" s="74"/>
      <c r="M4975" s="22">
        <f>K4975*12*I4916</f>
        <v>16760.196</v>
      </c>
    </row>
    <row r="4976" spans="1:13">
      <c r="A4976" s="70" t="s">
        <v>75</v>
      </c>
      <c r="B4976" s="71"/>
      <c r="C4976" s="71"/>
      <c r="D4976" s="71"/>
      <c r="E4976" s="71"/>
      <c r="F4976" s="71"/>
      <c r="G4976" s="71"/>
      <c r="H4976" s="72"/>
      <c r="I4976" s="11"/>
      <c r="J4976" s="24"/>
      <c r="K4976" s="68">
        <f>K4971+K4973+K4974+K4975+K4972</f>
        <v>32.069999999999993</v>
      </c>
      <c r="L4976" s="69"/>
      <c r="M4976" s="22">
        <f>M4971+M4972+M4973+M4974+M4975</f>
        <v>416666.26799999998</v>
      </c>
    </row>
    <row r="4978" spans="1:13">
      <c r="A4978" s="101" t="s">
        <v>7</v>
      </c>
      <c r="B4978" s="101"/>
      <c r="C4978" s="101"/>
      <c r="D4978" s="101"/>
      <c r="E4978" s="101"/>
      <c r="F4978" s="101"/>
      <c r="G4978" s="101"/>
      <c r="H4978" s="101"/>
      <c r="I4978" s="101"/>
      <c r="J4978" s="101"/>
      <c r="K4978" s="101"/>
      <c r="L4978" s="101"/>
    </row>
    <row r="4979" spans="1:13">
      <c r="A4979" s="102" t="s">
        <v>76</v>
      </c>
      <c r="B4979" s="102"/>
      <c r="C4979" s="102"/>
      <c r="D4979" s="102"/>
      <c r="E4979" s="102"/>
      <c r="F4979" s="102"/>
      <c r="G4979" s="102"/>
      <c r="H4979" s="102"/>
      <c r="I4979" s="102"/>
      <c r="J4979" s="102"/>
      <c r="K4979" s="102"/>
      <c r="L4979" s="102"/>
      <c r="M4979" s="102"/>
    </row>
    <row r="4980" spans="1:13">
      <c r="A4980" s="103" t="s">
        <v>167</v>
      </c>
      <c r="B4980" s="103"/>
      <c r="C4980" s="103"/>
      <c r="D4980" s="103"/>
      <c r="E4980" s="103"/>
      <c r="F4980" s="103"/>
      <c r="G4980" s="103"/>
      <c r="H4980" s="103"/>
      <c r="I4980" s="103"/>
      <c r="J4980" s="103"/>
      <c r="K4980" s="103"/>
      <c r="L4980" s="103"/>
      <c r="M4980" s="103"/>
    </row>
    <row r="4981" spans="1:13">
      <c r="A4981" s="17"/>
      <c r="B4981" s="19"/>
      <c r="C4981" s="19" t="s">
        <v>8</v>
      </c>
      <c r="D4981" s="19"/>
      <c r="E4981" s="19"/>
      <c r="F4981" s="19"/>
      <c r="G4981" s="19"/>
      <c r="H4981" s="18"/>
      <c r="I4981" s="19" t="s">
        <v>9</v>
      </c>
      <c r="J4981" s="18"/>
      <c r="K4981" s="39" t="s">
        <v>10</v>
      </c>
      <c r="L4981" s="40"/>
      <c r="M4981" s="21"/>
    </row>
    <row r="4982" spans="1:13">
      <c r="A4982" s="13"/>
      <c r="B4982" s="2"/>
      <c r="C4982" s="2"/>
      <c r="D4982" s="2"/>
      <c r="E4982" s="2"/>
      <c r="F4982" s="2"/>
      <c r="G4982" s="2"/>
      <c r="H4982" s="14"/>
      <c r="I4982" s="2"/>
      <c r="J4982" s="14"/>
      <c r="K4982" s="26" t="s">
        <v>11</v>
      </c>
      <c r="L4982" s="27"/>
      <c r="M4982" s="45" t="s">
        <v>1</v>
      </c>
    </row>
    <row r="4983" spans="1:13">
      <c r="A4983" s="15"/>
      <c r="B4983" s="9"/>
      <c r="C4983" s="9"/>
      <c r="D4983" s="9"/>
      <c r="E4983" s="9"/>
      <c r="F4983" s="9"/>
      <c r="G4983" s="9"/>
      <c r="H4983" s="16"/>
      <c r="I4983" s="104" t="s">
        <v>87</v>
      </c>
      <c r="J4983" s="105"/>
      <c r="K4983" s="9" t="s">
        <v>12</v>
      </c>
      <c r="L4983" s="16"/>
      <c r="M4983" s="46" t="s">
        <v>86</v>
      </c>
    </row>
    <row r="4984" spans="1:13">
      <c r="A4984" s="70" t="s">
        <v>80</v>
      </c>
      <c r="B4984" s="71"/>
      <c r="C4984" s="71"/>
      <c r="D4984" s="71"/>
      <c r="E4984" s="71"/>
      <c r="F4984" s="71"/>
      <c r="G4984" s="71"/>
      <c r="H4984" s="72"/>
      <c r="I4984" s="106">
        <v>1057.5</v>
      </c>
      <c r="J4984" s="107"/>
      <c r="K4984" s="108">
        <f>K4990+K4997</f>
        <v>7.5</v>
      </c>
      <c r="L4984" s="109"/>
      <c r="M4984" s="22">
        <f>M4990+M4997</f>
        <v>95175</v>
      </c>
    </row>
    <row r="4985" spans="1:13">
      <c r="A4985" s="28" t="s">
        <v>13</v>
      </c>
      <c r="F4985" s="2"/>
      <c r="H4985" s="14"/>
      <c r="J4985" s="14"/>
      <c r="L4985" s="14"/>
      <c r="M4985" s="20"/>
    </row>
    <row r="4986" spans="1:13">
      <c r="A4986" s="28" t="s">
        <v>14</v>
      </c>
      <c r="F4986" s="2"/>
      <c r="H4986" s="14"/>
      <c r="J4986" s="14"/>
      <c r="L4986" s="14"/>
      <c r="M4986" s="20"/>
    </row>
    <row r="4987" spans="1:13">
      <c r="A4987" s="29" t="s">
        <v>15</v>
      </c>
      <c r="B4987" s="4"/>
      <c r="C4987" s="4"/>
      <c r="D4987" s="4"/>
      <c r="E4987" s="4"/>
      <c r="F4987" s="6"/>
      <c r="G4987" s="4"/>
      <c r="H4987" s="30"/>
      <c r="J4987" s="14"/>
      <c r="L4987" s="14"/>
      <c r="M4987" s="20"/>
    </row>
    <row r="4988" spans="1:13">
      <c r="A4988" s="29" t="s">
        <v>16</v>
      </c>
      <c r="B4988" s="4"/>
      <c r="C4988" s="4"/>
      <c r="D4988" s="4"/>
      <c r="E4988" s="4"/>
      <c r="F4988" s="6"/>
      <c r="G4988" s="4"/>
      <c r="H4988" s="30"/>
      <c r="J4988" s="14"/>
      <c r="L4988" s="14"/>
      <c r="M4988" s="20"/>
    </row>
    <row r="4989" spans="1:13">
      <c r="A4989" s="29" t="s">
        <v>17</v>
      </c>
      <c r="B4989" s="4"/>
      <c r="C4989" s="4"/>
      <c r="D4989" s="4"/>
      <c r="E4989" s="4"/>
      <c r="F4989" s="6"/>
      <c r="G4989" s="4"/>
      <c r="H4989" s="30"/>
      <c r="J4989" s="14"/>
      <c r="L4989" s="14"/>
      <c r="M4989" s="20"/>
    </row>
    <row r="4990" spans="1:13">
      <c r="A4990" s="29" t="s">
        <v>18</v>
      </c>
      <c r="B4990" s="4"/>
      <c r="C4990" s="4"/>
      <c r="D4990" s="4"/>
      <c r="E4990" s="4"/>
      <c r="F4990" s="6"/>
      <c r="G4990" s="4"/>
      <c r="H4990" s="30"/>
      <c r="J4990" s="14"/>
      <c r="K4990" s="95">
        <v>4.12</v>
      </c>
      <c r="L4990" s="96"/>
      <c r="M4990" s="20">
        <f>K4990*I4984*12</f>
        <v>52282.8</v>
      </c>
    </row>
    <row r="4991" spans="1:13">
      <c r="A4991" s="29" t="s">
        <v>19</v>
      </c>
      <c r="B4991" s="4"/>
      <c r="C4991" s="4"/>
      <c r="D4991" s="4"/>
      <c r="E4991" s="4"/>
      <c r="F4991" s="6"/>
      <c r="G4991" s="4"/>
      <c r="H4991" s="30"/>
      <c r="J4991" s="14"/>
      <c r="L4991" s="14"/>
      <c r="M4991" s="20"/>
    </row>
    <row r="4992" spans="1:13">
      <c r="A4992" s="29" t="s">
        <v>20</v>
      </c>
      <c r="B4992" s="4"/>
      <c r="C4992" s="4"/>
      <c r="D4992" s="4"/>
      <c r="E4992" s="4"/>
      <c r="F4992" s="6"/>
      <c r="G4992" s="4"/>
      <c r="H4992" s="30"/>
      <c r="J4992" s="14"/>
      <c r="L4992" s="14"/>
      <c r="M4992" s="20"/>
    </row>
    <row r="4993" spans="1:13">
      <c r="A4993" s="29" t="s">
        <v>21</v>
      </c>
      <c r="B4993" s="4"/>
      <c r="C4993" s="4"/>
      <c r="D4993" s="4"/>
      <c r="E4993" s="4"/>
      <c r="F4993" s="6"/>
      <c r="G4993" s="4"/>
      <c r="H4993" s="30"/>
      <c r="J4993" s="14"/>
      <c r="L4993" s="14"/>
      <c r="M4993" s="20"/>
    </row>
    <row r="4994" spans="1:13">
      <c r="A4994" s="28" t="s">
        <v>22</v>
      </c>
      <c r="B4994" s="4"/>
      <c r="C4994" s="4"/>
      <c r="D4994" s="4"/>
      <c r="E4994" s="4"/>
      <c r="F4994" s="6"/>
      <c r="G4994" s="4"/>
      <c r="H4994" s="30"/>
      <c r="J4994" s="14"/>
      <c r="L4994" s="14"/>
      <c r="M4994" s="20"/>
    </row>
    <row r="4995" spans="1:13">
      <c r="A4995" s="29" t="s">
        <v>23</v>
      </c>
      <c r="B4995" s="4"/>
      <c r="C4995" s="4"/>
      <c r="D4995" s="4"/>
      <c r="E4995" s="4"/>
      <c r="F4995" s="6"/>
      <c r="G4995" s="4"/>
      <c r="H4995" s="30"/>
      <c r="J4995" s="14"/>
      <c r="L4995" s="14"/>
      <c r="M4995" s="20"/>
    </row>
    <row r="4996" spans="1:13">
      <c r="A4996" s="29" t="s">
        <v>24</v>
      </c>
      <c r="B4996" s="4"/>
      <c r="C4996" s="4"/>
      <c r="D4996" s="4"/>
      <c r="E4996" s="4"/>
      <c r="F4996" s="6"/>
      <c r="G4996" s="4"/>
      <c r="H4996" s="30"/>
      <c r="J4996" s="14"/>
      <c r="L4996" s="14"/>
      <c r="M4996" s="20"/>
    </row>
    <row r="4997" spans="1:13">
      <c r="A4997" s="29" t="s">
        <v>25</v>
      </c>
      <c r="B4997" s="4"/>
      <c r="C4997" s="4"/>
      <c r="D4997" s="4"/>
      <c r="E4997" s="4"/>
      <c r="F4997" s="6"/>
      <c r="G4997" s="4"/>
      <c r="H4997" s="30"/>
      <c r="J4997" s="14"/>
      <c r="K4997" s="95">
        <v>3.38</v>
      </c>
      <c r="L4997" s="96"/>
      <c r="M4997" s="20">
        <f>K4997*I4984*12</f>
        <v>42892.2</v>
      </c>
    </row>
    <row r="4998" spans="1:13">
      <c r="A4998" s="29" t="s">
        <v>26</v>
      </c>
      <c r="B4998" s="4"/>
      <c r="C4998" s="4"/>
      <c r="D4998" s="4"/>
      <c r="E4998" s="4"/>
      <c r="F4998" s="6"/>
      <c r="G4998" s="4"/>
      <c r="H4998" s="30"/>
      <c r="J4998" s="14"/>
      <c r="L4998" s="14"/>
      <c r="M4998" s="20"/>
    </row>
    <row r="4999" spans="1:13">
      <c r="A4999" s="31" t="s">
        <v>27</v>
      </c>
      <c r="B4999" s="10"/>
      <c r="C4999" s="10"/>
      <c r="D4999" s="10"/>
      <c r="E4999" s="10"/>
      <c r="F4999" s="10"/>
      <c r="G4999" s="10"/>
      <c r="H4999" s="32"/>
      <c r="I4999" s="9"/>
      <c r="J4999" s="16"/>
      <c r="K4999" s="9"/>
      <c r="L4999" s="16"/>
      <c r="M4999" s="22"/>
    </row>
    <row r="5000" spans="1:13" ht="15.75">
      <c r="A5000" s="65" t="s">
        <v>81</v>
      </c>
      <c r="B5000" s="66"/>
      <c r="C5000" s="66"/>
      <c r="D5000" s="66"/>
      <c r="E5000" s="66"/>
      <c r="F5000" s="66"/>
      <c r="G5000" s="66"/>
      <c r="H5000" s="67"/>
      <c r="I5000" s="11"/>
      <c r="J5000" s="23"/>
      <c r="K5000" s="63">
        <v>2.2400000000000002</v>
      </c>
      <c r="L5000" s="64"/>
      <c r="M5000" s="12">
        <f>K5000*12*I4984</f>
        <v>28425.600000000002</v>
      </c>
    </row>
    <row r="5001" spans="1:13">
      <c r="A5001" s="110" t="s">
        <v>82</v>
      </c>
      <c r="B5001" s="111"/>
      <c r="C5001" s="111"/>
      <c r="D5001" s="111"/>
      <c r="E5001" s="111"/>
      <c r="F5001" s="111"/>
      <c r="G5001" s="111"/>
      <c r="H5001" s="112"/>
      <c r="I5001" s="2" t="s">
        <v>28</v>
      </c>
      <c r="J5001" s="14"/>
      <c r="K5001" s="2"/>
      <c r="L5001" s="14"/>
      <c r="M5001" s="20"/>
    </row>
    <row r="5002" spans="1:13">
      <c r="A5002" s="13"/>
      <c r="B5002" s="2"/>
      <c r="C5002" s="2"/>
      <c r="D5002" s="2"/>
      <c r="E5002" s="2"/>
      <c r="F5002" s="2"/>
      <c r="G5002" s="2"/>
      <c r="H5002" s="14"/>
      <c r="I5002" s="2" t="s">
        <v>29</v>
      </c>
      <c r="J5002" s="14"/>
      <c r="K5002" s="2"/>
      <c r="L5002" s="14"/>
      <c r="M5002" s="20"/>
    </row>
    <row r="5003" spans="1:13">
      <c r="A5003" s="13"/>
      <c r="B5003" s="2"/>
      <c r="C5003" s="2"/>
      <c r="D5003" s="2"/>
      <c r="E5003" s="2"/>
      <c r="F5003" s="2"/>
      <c r="G5003" s="2"/>
      <c r="H5003" s="14"/>
      <c r="I5003" s="2" t="s">
        <v>30</v>
      </c>
      <c r="J5003" s="14"/>
      <c r="K5003" s="88">
        <v>1.1200000000000001</v>
      </c>
      <c r="L5003" s="89"/>
      <c r="M5003" s="20">
        <f>K5003*12*I4984</f>
        <v>14212.800000000001</v>
      </c>
    </row>
    <row r="5004" spans="1:13">
      <c r="A5004" s="13"/>
      <c r="B5004" s="2"/>
      <c r="C5004" s="2"/>
      <c r="D5004" s="2"/>
      <c r="E5004" s="2"/>
      <c r="F5004" s="2"/>
      <c r="G5004" s="2"/>
      <c r="H5004" s="14"/>
      <c r="I5004" s="2" t="s">
        <v>31</v>
      </c>
      <c r="J5004" s="14"/>
      <c r="K5004" s="2"/>
      <c r="L5004" s="14"/>
      <c r="M5004" s="20"/>
    </row>
    <row r="5005" spans="1:13">
      <c r="A5005" s="15"/>
      <c r="B5005" s="9"/>
      <c r="C5005" s="9"/>
      <c r="D5005" s="9"/>
      <c r="E5005" s="9"/>
      <c r="F5005" s="9"/>
      <c r="G5005" s="9"/>
      <c r="H5005" s="16"/>
      <c r="I5005" s="9" t="s">
        <v>32</v>
      </c>
      <c r="J5005" s="16"/>
      <c r="K5005" s="9"/>
      <c r="L5005" s="16"/>
      <c r="M5005" s="22"/>
    </row>
    <row r="5006" spans="1:13">
      <c r="A5006" s="70" t="s">
        <v>5</v>
      </c>
      <c r="B5006" s="71"/>
      <c r="C5006" s="71"/>
      <c r="D5006" s="71"/>
      <c r="E5006" s="71"/>
      <c r="F5006" s="71"/>
      <c r="G5006" s="71"/>
      <c r="H5006" s="72"/>
      <c r="I5006" s="41" t="s">
        <v>33</v>
      </c>
      <c r="J5006" s="23"/>
      <c r="K5006" s="68">
        <v>0.35</v>
      </c>
      <c r="L5006" s="69"/>
      <c r="M5006" s="12">
        <f>K5006*12*I4984</f>
        <v>4441.4999999999991</v>
      </c>
    </row>
    <row r="5007" spans="1:13">
      <c r="A5007" s="113" t="s">
        <v>83</v>
      </c>
      <c r="B5007" s="114"/>
      <c r="C5007" s="114"/>
      <c r="D5007" s="114"/>
      <c r="E5007" s="114"/>
      <c r="F5007" s="114"/>
      <c r="G5007" s="114"/>
      <c r="H5007" s="115"/>
      <c r="I5007" s="43"/>
      <c r="J5007" s="14"/>
      <c r="K5007" s="116">
        <f>K5008+K5016</f>
        <v>1.59</v>
      </c>
      <c r="L5007" s="117"/>
      <c r="M5007" s="48">
        <f>M5008+M5016</f>
        <v>20177.099999999999</v>
      </c>
    </row>
    <row r="5008" spans="1:13">
      <c r="A5008" s="92" t="s">
        <v>34</v>
      </c>
      <c r="B5008" s="93"/>
      <c r="C5008" s="93"/>
      <c r="D5008" s="93"/>
      <c r="E5008" s="93"/>
      <c r="F5008" s="93"/>
      <c r="G5008" s="93"/>
      <c r="H5008" s="94"/>
      <c r="J5008" s="14"/>
      <c r="K5008" s="88">
        <f>K5009+K5010+K5011+K5013+K5015</f>
        <v>0.93</v>
      </c>
      <c r="L5008" s="89"/>
      <c r="M5008" s="47">
        <f>M5009+M5010+M5011+M5013+M5015</f>
        <v>11801.7</v>
      </c>
    </row>
    <row r="5009" spans="1:13">
      <c r="A5009" s="13" t="s">
        <v>35</v>
      </c>
      <c r="H5009" s="14"/>
      <c r="I5009" t="s">
        <v>36</v>
      </c>
      <c r="J5009" s="14"/>
      <c r="K5009" s="95">
        <v>0.33</v>
      </c>
      <c r="L5009" s="96"/>
      <c r="M5009" s="20">
        <f>K5009*12*I4984</f>
        <v>4187.7</v>
      </c>
    </row>
    <row r="5010" spans="1:13">
      <c r="A5010" s="13" t="s">
        <v>37</v>
      </c>
      <c r="H5010" s="14"/>
      <c r="I5010" t="s">
        <v>38</v>
      </c>
      <c r="J5010" s="14"/>
      <c r="K5010" s="95">
        <v>0.15</v>
      </c>
      <c r="L5010" s="96"/>
      <c r="M5010" s="20">
        <f>K5010*12*I4984</f>
        <v>1903.4999999999998</v>
      </c>
    </row>
    <row r="5011" spans="1:13">
      <c r="A5011" s="13" t="s">
        <v>39</v>
      </c>
      <c r="H5011" s="14"/>
      <c r="I5011" t="s">
        <v>40</v>
      </c>
      <c r="J5011" s="14"/>
      <c r="K5011" s="95">
        <v>7.0000000000000007E-2</v>
      </c>
      <c r="L5011" s="96"/>
      <c r="M5011" s="20">
        <f>K5011*12*I4984</f>
        <v>888.30000000000007</v>
      </c>
    </row>
    <row r="5012" spans="1:13">
      <c r="A5012" s="13" t="s">
        <v>41</v>
      </c>
      <c r="H5012" s="14"/>
      <c r="J5012" s="14"/>
      <c r="L5012" s="14"/>
      <c r="M5012" s="20"/>
    </row>
    <row r="5013" spans="1:13">
      <c r="A5013" s="13" t="s">
        <v>42</v>
      </c>
      <c r="H5013" s="14"/>
      <c r="I5013" t="s">
        <v>43</v>
      </c>
      <c r="J5013" s="14"/>
      <c r="K5013" s="95">
        <v>0.35</v>
      </c>
      <c r="L5013" s="96"/>
      <c r="M5013" s="20">
        <f>K5013*12*I4984</f>
        <v>4441.4999999999991</v>
      </c>
    </row>
    <row r="5014" spans="1:13">
      <c r="A5014" s="13" t="s">
        <v>44</v>
      </c>
      <c r="H5014" s="14"/>
      <c r="I5014" t="s">
        <v>45</v>
      </c>
      <c r="J5014" s="14"/>
      <c r="L5014" s="14"/>
      <c r="M5014" s="20"/>
    </row>
    <row r="5015" spans="1:13">
      <c r="A5015" s="13" t="s">
        <v>46</v>
      </c>
      <c r="H5015" s="14"/>
      <c r="I5015" t="s">
        <v>47</v>
      </c>
      <c r="J5015" s="14"/>
      <c r="K5015" s="95">
        <v>0.03</v>
      </c>
      <c r="L5015" s="96"/>
      <c r="M5015" s="20">
        <f>K5015*12*I4984</f>
        <v>380.7</v>
      </c>
    </row>
    <row r="5016" spans="1:13">
      <c r="A5016" s="92" t="s">
        <v>48</v>
      </c>
      <c r="B5016" s="93"/>
      <c r="C5016" s="93"/>
      <c r="D5016" s="93"/>
      <c r="E5016" s="93"/>
      <c r="F5016" s="93"/>
      <c r="G5016" s="93"/>
      <c r="H5016" s="94"/>
      <c r="J5016" s="14"/>
      <c r="K5016" s="88">
        <f>K5017+K5018+K5019+K5020</f>
        <v>0.66</v>
      </c>
      <c r="L5016" s="89"/>
      <c r="M5016" s="47">
        <f>M5017+M5018+M5019+M5020</f>
        <v>8375.4</v>
      </c>
    </row>
    <row r="5017" spans="1:13">
      <c r="A5017" s="13" t="s">
        <v>49</v>
      </c>
      <c r="H5017" s="14"/>
      <c r="I5017" t="s">
        <v>40</v>
      </c>
      <c r="J5017" s="14"/>
      <c r="K5017" s="95">
        <v>0.19</v>
      </c>
      <c r="L5017" s="96"/>
      <c r="M5017" s="20">
        <f>K5017*12*I4984</f>
        <v>2411.1000000000004</v>
      </c>
    </row>
    <row r="5018" spans="1:13">
      <c r="A5018" s="13" t="s">
        <v>50</v>
      </c>
      <c r="H5018" s="14"/>
      <c r="I5018" t="s">
        <v>51</v>
      </c>
      <c r="J5018" s="14"/>
      <c r="K5018" s="95">
        <v>0.05</v>
      </c>
      <c r="L5018" s="96"/>
      <c r="M5018" s="20">
        <f>K5018*12*I4984</f>
        <v>634.50000000000011</v>
      </c>
    </row>
    <row r="5019" spans="1:13">
      <c r="A5019" s="13" t="s">
        <v>52</v>
      </c>
      <c r="H5019" s="14"/>
      <c r="I5019" t="s">
        <v>36</v>
      </c>
      <c r="J5019" s="14"/>
      <c r="K5019" s="95">
        <v>0.39</v>
      </c>
      <c r="L5019" s="96"/>
      <c r="M5019" s="20">
        <f>K5019*12*I4984</f>
        <v>4949.0999999999995</v>
      </c>
    </row>
    <row r="5020" spans="1:13">
      <c r="A5020" s="13" t="s">
        <v>53</v>
      </c>
      <c r="H5020" s="14"/>
      <c r="I5020" t="s">
        <v>40</v>
      </c>
      <c r="J5020" s="14"/>
      <c r="K5020" s="97">
        <v>0.03</v>
      </c>
      <c r="L5020" s="98"/>
      <c r="M5020" s="22">
        <f>K5020*12*I4984</f>
        <v>380.7</v>
      </c>
    </row>
    <row r="5021" spans="1:13" ht="15.75">
      <c r="A5021" s="65" t="s">
        <v>84</v>
      </c>
      <c r="B5021" s="66"/>
      <c r="C5021" s="66"/>
      <c r="D5021" s="66"/>
      <c r="E5021" s="66"/>
      <c r="F5021" s="66"/>
      <c r="G5021" s="66"/>
      <c r="H5021" s="67"/>
      <c r="I5021" s="11"/>
      <c r="J5021" s="23"/>
      <c r="K5021" s="68">
        <f>K5022+K5023+K5025+K5027+K5028</f>
        <v>0.53</v>
      </c>
      <c r="L5021" s="69"/>
      <c r="M5021" s="49">
        <f>M5022+M5023+M5025+M5027+M5028</f>
        <v>6725.6999999999989</v>
      </c>
    </row>
    <row r="5022" spans="1:13">
      <c r="A5022" s="33" t="s">
        <v>54</v>
      </c>
      <c r="B5022" s="7"/>
      <c r="C5022" s="1"/>
      <c r="D5022" s="1"/>
      <c r="E5022" s="1"/>
      <c r="F5022" s="1"/>
      <c r="G5022" s="1"/>
      <c r="H5022" s="14"/>
      <c r="I5022" s="75" t="s">
        <v>55</v>
      </c>
      <c r="J5022" s="76"/>
      <c r="K5022" s="99">
        <v>0.37</v>
      </c>
      <c r="L5022" s="100"/>
      <c r="M5022" s="20">
        <f>K5022*12*I4984</f>
        <v>4695.2999999999993</v>
      </c>
    </row>
    <row r="5023" spans="1:13">
      <c r="A5023" s="33" t="s">
        <v>56</v>
      </c>
      <c r="B5023" s="7"/>
      <c r="C5023" s="1"/>
      <c r="D5023" s="1"/>
      <c r="E5023" s="1"/>
      <c r="F5023" s="1"/>
      <c r="G5023" s="1"/>
      <c r="H5023" s="14"/>
      <c r="I5023" s="75" t="s">
        <v>57</v>
      </c>
      <c r="J5023" s="76"/>
      <c r="K5023" s="77">
        <v>0.06</v>
      </c>
      <c r="L5023" s="78"/>
      <c r="M5023" s="20">
        <f>K5023*12*I4984</f>
        <v>761.4</v>
      </c>
    </row>
    <row r="5024" spans="1:13">
      <c r="A5024" s="33" t="s">
        <v>58</v>
      </c>
      <c r="B5024" s="7"/>
      <c r="C5024" s="1"/>
      <c r="D5024" s="1"/>
      <c r="E5024" s="1"/>
      <c r="F5024" s="1"/>
      <c r="G5024" s="1"/>
      <c r="H5024" s="14"/>
      <c r="I5024" s="36"/>
      <c r="J5024" s="27"/>
      <c r="K5024" s="34"/>
      <c r="L5024" s="55"/>
      <c r="M5024" s="20"/>
    </row>
    <row r="5025" spans="1:13">
      <c r="A5025" s="33" t="s">
        <v>59</v>
      </c>
      <c r="B5025" s="7"/>
      <c r="C5025" s="1"/>
      <c r="D5025" s="1"/>
      <c r="E5025" s="1"/>
      <c r="F5025" s="1"/>
      <c r="G5025" s="1"/>
      <c r="H5025" s="14"/>
      <c r="I5025" s="75" t="s">
        <v>60</v>
      </c>
      <c r="J5025" s="76"/>
      <c r="K5025" s="77">
        <v>0.04</v>
      </c>
      <c r="L5025" s="78"/>
      <c r="M5025" s="20">
        <f>K5025*12*I4984</f>
        <v>507.59999999999997</v>
      </c>
    </row>
    <row r="5026" spans="1:13">
      <c r="A5026" s="33" t="s">
        <v>61</v>
      </c>
      <c r="B5026" s="7"/>
      <c r="C5026" s="1"/>
      <c r="D5026" s="1"/>
      <c r="E5026" s="1"/>
      <c r="F5026" s="1"/>
      <c r="G5026" s="1"/>
      <c r="H5026" s="14"/>
      <c r="I5026" s="36"/>
      <c r="J5026" s="27"/>
      <c r="K5026" s="34"/>
      <c r="L5026" s="55"/>
      <c r="M5026" s="20"/>
    </row>
    <row r="5027" spans="1:13">
      <c r="A5027" s="33" t="s">
        <v>62</v>
      </c>
      <c r="B5027" s="7"/>
      <c r="C5027" s="1"/>
      <c r="D5027" s="1"/>
      <c r="E5027" s="1"/>
      <c r="F5027" s="1"/>
      <c r="G5027" s="1"/>
      <c r="H5027" s="14"/>
      <c r="I5027" s="75" t="s">
        <v>63</v>
      </c>
      <c r="J5027" s="76"/>
      <c r="K5027" s="77">
        <v>0.03</v>
      </c>
      <c r="L5027" s="78"/>
      <c r="M5027" s="20">
        <f>K5027*12*I4984</f>
        <v>380.7</v>
      </c>
    </row>
    <row r="5028" spans="1:13">
      <c r="A5028" s="42" t="s">
        <v>64</v>
      </c>
      <c r="B5028" s="7"/>
      <c r="C5028" s="1"/>
      <c r="D5028" s="1"/>
      <c r="E5028" s="1"/>
      <c r="F5028" s="1"/>
      <c r="G5028" s="1"/>
      <c r="H5028" s="14"/>
      <c r="I5028" s="75" t="s">
        <v>63</v>
      </c>
      <c r="J5028" s="76"/>
      <c r="K5028" s="79">
        <v>0.03</v>
      </c>
      <c r="L5028" s="80"/>
      <c r="M5028" s="22">
        <f>K5028*12*I4984</f>
        <v>380.7</v>
      </c>
    </row>
    <row r="5029" spans="1:13" ht="15.75">
      <c r="A5029" s="65" t="s">
        <v>0</v>
      </c>
      <c r="B5029" s="66"/>
      <c r="C5029" s="66"/>
      <c r="D5029" s="66"/>
      <c r="E5029" s="66"/>
      <c r="F5029" s="66"/>
      <c r="G5029" s="66"/>
      <c r="H5029" s="67"/>
      <c r="I5029" s="11" t="s">
        <v>65</v>
      </c>
      <c r="J5029" s="23"/>
      <c r="K5029" s="81">
        <v>0.15</v>
      </c>
      <c r="L5029" s="82"/>
      <c r="M5029" s="49">
        <f>K5029*12*I4984</f>
        <v>1903.4999999999998</v>
      </c>
    </row>
    <row r="5030" spans="1:13" ht="15.75">
      <c r="A5030" s="83" t="s">
        <v>85</v>
      </c>
      <c r="B5030" s="84"/>
      <c r="C5030" s="84"/>
      <c r="D5030" s="84"/>
      <c r="E5030" s="84"/>
      <c r="F5030" s="84"/>
      <c r="G5030" s="84"/>
      <c r="H5030" s="85"/>
      <c r="J5030" s="14"/>
      <c r="K5030" s="86"/>
      <c r="L5030" s="87"/>
      <c r="M5030" s="20"/>
    </row>
    <row r="5031" spans="1:13">
      <c r="A5031" s="13" t="s">
        <v>67</v>
      </c>
      <c r="D5031" s="5"/>
      <c r="H5031" s="14"/>
      <c r="J5031" s="14"/>
      <c r="K5031" s="37"/>
      <c r="L5031" s="38"/>
      <c r="M5031" s="20"/>
    </row>
    <row r="5032" spans="1:13">
      <c r="A5032" s="13" t="s">
        <v>68</v>
      </c>
      <c r="D5032" s="5"/>
      <c r="H5032" s="14"/>
      <c r="J5032" s="14"/>
      <c r="K5032" s="37"/>
      <c r="L5032" s="38"/>
      <c r="M5032" s="20"/>
    </row>
    <row r="5033" spans="1:13">
      <c r="A5033" s="13" t="s">
        <v>69</v>
      </c>
      <c r="D5033" s="5"/>
      <c r="H5033" s="14"/>
      <c r="J5033" s="14"/>
      <c r="K5033" s="37"/>
      <c r="L5033" s="38"/>
      <c r="M5033" s="20"/>
    </row>
    <row r="5034" spans="1:13">
      <c r="A5034" s="13" t="s">
        <v>70</v>
      </c>
      <c r="D5034" s="5"/>
      <c r="F5034" s="3"/>
      <c r="H5034" s="14"/>
      <c r="J5034" s="14"/>
      <c r="K5034" s="37"/>
      <c r="L5034" s="38"/>
      <c r="M5034" s="20"/>
    </row>
    <row r="5035" spans="1:13">
      <c r="A5035" s="13" t="s">
        <v>71</v>
      </c>
      <c r="H5035" s="14"/>
      <c r="J5035" s="14"/>
      <c r="K5035" s="88">
        <v>2.91</v>
      </c>
      <c r="L5035" s="89"/>
      <c r="M5035" s="47">
        <f>K5035*12*I4984</f>
        <v>36927.9</v>
      </c>
    </row>
    <row r="5036" spans="1:13">
      <c r="A5036" s="13" t="s">
        <v>72</v>
      </c>
      <c r="H5036" s="14"/>
      <c r="J5036" s="14"/>
      <c r="L5036" s="14"/>
      <c r="M5036" s="20"/>
    </row>
    <row r="5037" spans="1:13">
      <c r="A5037" s="13" t="s">
        <v>73</v>
      </c>
      <c r="H5037" s="14"/>
      <c r="J5037" s="14"/>
      <c r="L5037" s="14"/>
      <c r="M5037" s="20"/>
    </row>
    <row r="5038" spans="1:13">
      <c r="A5038" s="15" t="s">
        <v>74</v>
      </c>
      <c r="B5038" s="9"/>
      <c r="C5038" s="9"/>
      <c r="D5038" s="9"/>
      <c r="E5038" s="9"/>
      <c r="F5038" s="9"/>
      <c r="G5038" s="9"/>
      <c r="H5038" s="16"/>
      <c r="I5038" s="9"/>
      <c r="J5038" s="16"/>
      <c r="K5038" s="9"/>
      <c r="L5038" s="16"/>
      <c r="M5038" s="22"/>
    </row>
    <row r="5039" spans="1:13">
      <c r="A5039" s="70" t="s">
        <v>66</v>
      </c>
      <c r="B5039" s="71"/>
      <c r="C5039" s="71"/>
      <c r="D5039" s="71"/>
      <c r="E5039" s="71"/>
      <c r="F5039" s="71"/>
      <c r="G5039" s="71"/>
      <c r="H5039" s="72"/>
      <c r="J5039" s="25"/>
      <c r="K5039" s="68">
        <f>K4990+K4997+K5003+K5006+K5007+K5029+K5021+K5035+K5000</f>
        <v>16.39</v>
      </c>
      <c r="L5039" s="69"/>
      <c r="M5039" s="22">
        <f>M4984+M5000+M5003+M5006+M5007+M5021+M5029+M5035</f>
        <v>207989.1</v>
      </c>
    </row>
    <row r="5040" spans="1:13">
      <c r="A5040" s="70" t="s">
        <v>4</v>
      </c>
      <c r="B5040" s="71"/>
      <c r="C5040" s="71"/>
      <c r="D5040" s="71"/>
      <c r="E5040" s="71"/>
      <c r="F5040" s="71"/>
      <c r="G5040" s="71"/>
      <c r="H5040" s="72"/>
      <c r="I5040" s="11"/>
      <c r="J5040" s="24"/>
      <c r="K5040" s="90">
        <v>13.69</v>
      </c>
      <c r="L5040" s="91"/>
      <c r="M5040" s="22">
        <f>K5040*12*I4984</f>
        <v>173726.1</v>
      </c>
    </row>
    <row r="5041" spans="1:13" ht="15.75">
      <c r="A5041" s="65" t="s">
        <v>77</v>
      </c>
      <c r="B5041" s="66"/>
      <c r="C5041" s="66"/>
      <c r="D5041" s="66"/>
      <c r="E5041" s="66"/>
      <c r="F5041" s="66"/>
      <c r="G5041" s="66"/>
      <c r="H5041" s="67"/>
      <c r="I5041" s="11"/>
      <c r="J5041" s="23"/>
      <c r="K5041" s="68">
        <v>3.15</v>
      </c>
      <c r="L5041" s="69"/>
      <c r="M5041" s="22">
        <f>K5041*12*I4984</f>
        <v>39973.5</v>
      </c>
    </row>
    <row r="5042" spans="1:13" ht="15.75">
      <c r="A5042" s="65" t="s">
        <v>78</v>
      </c>
      <c r="B5042" s="66"/>
      <c r="C5042" s="66"/>
      <c r="D5042" s="66"/>
      <c r="E5042" s="66"/>
      <c r="F5042" s="66"/>
      <c r="G5042" s="66"/>
      <c r="H5042" s="67"/>
      <c r="I5042" s="11"/>
      <c r="J5042" s="23"/>
      <c r="K5042" s="68">
        <v>0.99</v>
      </c>
      <c r="L5042" s="69"/>
      <c r="M5042" s="22">
        <f>K5042*12*I4984</f>
        <v>12563.099999999999</v>
      </c>
    </row>
    <row r="5043" spans="1:13">
      <c r="A5043" s="70" t="s">
        <v>2</v>
      </c>
      <c r="B5043" s="71"/>
      <c r="C5043" s="71"/>
      <c r="D5043" s="71"/>
      <c r="E5043" s="71"/>
      <c r="F5043" s="71"/>
      <c r="G5043" s="71"/>
      <c r="H5043" s="72"/>
      <c r="I5043" s="11"/>
      <c r="J5043" s="23"/>
      <c r="K5043" s="73">
        <v>1.29</v>
      </c>
      <c r="L5043" s="74"/>
      <c r="M5043" s="22">
        <f>K5043*12*I4984</f>
        <v>16370.1</v>
      </c>
    </row>
    <row r="5044" spans="1:13">
      <c r="A5044" s="70" t="s">
        <v>75</v>
      </c>
      <c r="B5044" s="71"/>
      <c r="C5044" s="71"/>
      <c r="D5044" s="71"/>
      <c r="E5044" s="71"/>
      <c r="F5044" s="71"/>
      <c r="G5044" s="71"/>
      <c r="H5044" s="72"/>
      <c r="I5044" s="11"/>
      <c r="J5044" s="24"/>
      <c r="K5044" s="68">
        <f>K5039+K5041+K5042+K5043+K5040</f>
        <v>35.51</v>
      </c>
      <c r="L5044" s="69"/>
      <c r="M5044" s="22">
        <f>M5039+M5040+M5041+M5042+M5043</f>
        <v>450621.89999999997</v>
      </c>
    </row>
    <row r="5046" spans="1:13">
      <c r="A5046" s="101" t="s">
        <v>7</v>
      </c>
      <c r="B5046" s="101"/>
      <c r="C5046" s="101"/>
      <c r="D5046" s="101"/>
      <c r="E5046" s="101"/>
      <c r="F5046" s="101"/>
      <c r="G5046" s="101"/>
      <c r="H5046" s="101"/>
      <c r="I5046" s="101"/>
      <c r="J5046" s="101"/>
      <c r="K5046" s="101"/>
      <c r="L5046" s="101"/>
    </row>
    <row r="5047" spans="1:13">
      <c r="A5047" s="102" t="s">
        <v>76</v>
      </c>
      <c r="B5047" s="102"/>
      <c r="C5047" s="102"/>
      <c r="D5047" s="102"/>
      <c r="E5047" s="102"/>
      <c r="F5047" s="102"/>
      <c r="G5047" s="102"/>
      <c r="H5047" s="102"/>
      <c r="I5047" s="102"/>
      <c r="J5047" s="102"/>
      <c r="K5047" s="102"/>
      <c r="L5047" s="102"/>
      <c r="M5047" s="102"/>
    </row>
    <row r="5048" spans="1:13">
      <c r="A5048" s="103" t="s">
        <v>168</v>
      </c>
      <c r="B5048" s="103"/>
      <c r="C5048" s="103"/>
      <c r="D5048" s="103"/>
      <c r="E5048" s="103"/>
      <c r="F5048" s="103"/>
      <c r="G5048" s="103"/>
      <c r="H5048" s="103"/>
      <c r="I5048" s="103"/>
      <c r="J5048" s="103"/>
      <c r="K5048" s="103"/>
      <c r="L5048" s="103"/>
      <c r="M5048" s="103"/>
    </row>
    <row r="5049" spans="1:13">
      <c r="A5049" s="17"/>
      <c r="B5049" s="19"/>
      <c r="C5049" s="19" t="s">
        <v>8</v>
      </c>
      <c r="D5049" s="19"/>
      <c r="E5049" s="19"/>
      <c r="F5049" s="19"/>
      <c r="G5049" s="19"/>
      <c r="H5049" s="18"/>
      <c r="I5049" s="19" t="s">
        <v>9</v>
      </c>
      <c r="J5049" s="18"/>
      <c r="K5049" s="39" t="s">
        <v>10</v>
      </c>
      <c r="L5049" s="40"/>
      <c r="M5049" s="21"/>
    </row>
    <row r="5050" spans="1:13">
      <c r="A5050" s="13"/>
      <c r="B5050" s="2"/>
      <c r="C5050" s="2"/>
      <c r="D5050" s="2"/>
      <c r="E5050" s="2"/>
      <c r="F5050" s="2"/>
      <c r="G5050" s="2"/>
      <c r="H5050" s="14"/>
      <c r="I5050" s="2"/>
      <c r="J5050" s="14"/>
      <c r="K5050" s="26" t="s">
        <v>11</v>
      </c>
      <c r="L5050" s="27"/>
      <c r="M5050" s="45" t="s">
        <v>1</v>
      </c>
    </row>
    <row r="5051" spans="1:13">
      <c r="A5051" s="15"/>
      <c r="B5051" s="9"/>
      <c r="C5051" s="9"/>
      <c r="D5051" s="9"/>
      <c r="E5051" s="9"/>
      <c r="F5051" s="9"/>
      <c r="G5051" s="9"/>
      <c r="H5051" s="16"/>
      <c r="I5051" s="104" t="s">
        <v>87</v>
      </c>
      <c r="J5051" s="105"/>
      <c r="K5051" s="9" t="s">
        <v>12</v>
      </c>
      <c r="L5051" s="16"/>
      <c r="M5051" s="46" t="s">
        <v>86</v>
      </c>
    </row>
    <row r="5052" spans="1:13">
      <c r="A5052" s="70" t="s">
        <v>80</v>
      </c>
      <c r="B5052" s="71"/>
      <c r="C5052" s="71"/>
      <c r="D5052" s="71"/>
      <c r="E5052" s="71"/>
      <c r="F5052" s="71"/>
      <c r="G5052" s="71"/>
      <c r="H5052" s="72"/>
      <c r="I5052" s="106">
        <v>962.2</v>
      </c>
      <c r="J5052" s="107"/>
      <c r="K5052" s="108">
        <f>K5058+K5065</f>
        <v>7.5</v>
      </c>
      <c r="L5052" s="109"/>
      <c r="M5052" s="22">
        <f>M5058+M5065</f>
        <v>86598</v>
      </c>
    </row>
    <row r="5053" spans="1:13">
      <c r="A5053" s="28" t="s">
        <v>13</v>
      </c>
      <c r="F5053" s="2"/>
      <c r="H5053" s="14"/>
      <c r="J5053" s="14"/>
      <c r="L5053" s="14"/>
      <c r="M5053" s="20"/>
    </row>
    <row r="5054" spans="1:13">
      <c r="A5054" s="28" t="s">
        <v>14</v>
      </c>
      <c r="F5054" s="2"/>
      <c r="H5054" s="14"/>
      <c r="J5054" s="14"/>
      <c r="L5054" s="14"/>
      <c r="M5054" s="20"/>
    </row>
    <row r="5055" spans="1:13">
      <c r="A5055" s="29" t="s">
        <v>15</v>
      </c>
      <c r="B5055" s="4"/>
      <c r="C5055" s="4"/>
      <c r="D5055" s="4"/>
      <c r="E5055" s="4"/>
      <c r="F5055" s="6"/>
      <c r="G5055" s="4"/>
      <c r="H5055" s="30"/>
      <c r="J5055" s="14"/>
      <c r="L5055" s="14"/>
      <c r="M5055" s="20"/>
    </row>
    <row r="5056" spans="1:13">
      <c r="A5056" s="29" t="s">
        <v>16</v>
      </c>
      <c r="B5056" s="4"/>
      <c r="C5056" s="4"/>
      <c r="D5056" s="4"/>
      <c r="E5056" s="4"/>
      <c r="F5056" s="6"/>
      <c r="G5056" s="4"/>
      <c r="H5056" s="30"/>
      <c r="J5056" s="14"/>
      <c r="L5056" s="14"/>
      <c r="M5056" s="20"/>
    </row>
    <row r="5057" spans="1:13">
      <c r="A5057" s="29" t="s">
        <v>17</v>
      </c>
      <c r="B5057" s="4"/>
      <c r="C5057" s="4"/>
      <c r="D5057" s="4"/>
      <c r="E5057" s="4"/>
      <c r="F5057" s="6"/>
      <c r="G5057" s="4"/>
      <c r="H5057" s="30"/>
      <c r="J5057" s="14"/>
      <c r="L5057" s="14"/>
      <c r="M5057" s="20"/>
    </row>
    <row r="5058" spans="1:13">
      <c r="A5058" s="29" t="s">
        <v>18</v>
      </c>
      <c r="B5058" s="4"/>
      <c r="C5058" s="4"/>
      <c r="D5058" s="4"/>
      <c r="E5058" s="4"/>
      <c r="F5058" s="6"/>
      <c r="G5058" s="4"/>
      <c r="H5058" s="30"/>
      <c r="J5058" s="14"/>
      <c r="K5058" s="95">
        <v>4.12</v>
      </c>
      <c r="L5058" s="96"/>
      <c r="M5058" s="20">
        <f>K5058*I5052*12</f>
        <v>47571.168000000005</v>
      </c>
    </row>
    <row r="5059" spans="1:13">
      <c r="A5059" s="29" t="s">
        <v>19</v>
      </c>
      <c r="B5059" s="4"/>
      <c r="C5059" s="4"/>
      <c r="D5059" s="4"/>
      <c r="E5059" s="4"/>
      <c r="F5059" s="6"/>
      <c r="G5059" s="4"/>
      <c r="H5059" s="30"/>
      <c r="J5059" s="14"/>
      <c r="L5059" s="14"/>
      <c r="M5059" s="20"/>
    </row>
    <row r="5060" spans="1:13">
      <c r="A5060" s="29" t="s">
        <v>20</v>
      </c>
      <c r="B5060" s="4"/>
      <c r="C5060" s="4"/>
      <c r="D5060" s="4"/>
      <c r="E5060" s="4"/>
      <c r="F5060" s="6"/>
      <c r="G5060" s="4"/>
      <c r="H5060" s="30"/>
      <c r="J5060" s="14"/>
      <c r="L5060" s="14"/>
      <c r="M5060" s="20"/>
    </row>
    <row r="5061" spans="1:13">
      <c r="A5061" s="29" t="s">
        <v>21</v>
      </c>
      <c r="B5061" s="4"/>
      <c r="C5061" s="4"/>
      <c r="D5061" s="4"/>
      <c r="E5061" s="4"/>
      <c r="F5061" s="6"/>
      <c r="G5061" s="4"/>
      <c r="H5061" s="30"/>
      <c r="J5061" s="14"/>
      <c r="L5061" s="14"/>
      <c r="M5061" s="20"/>
    </row>
    <row r="5062" spans="1:13">
      <c r="A5062" s="28" t="s">
        <v>22</v>
      </c>
      <c r="B5062" s="4"/>
      <c r="C5062" s="4"/>
      <c r="D5062" s="4"/>
      <c r="E5062" s="4"/>
      <c r="F5062" s="6"/>
      <c r="G5062" s="4"/>
      <c r="H5062" s="30"/>
      <c r="J5062" s="14"/>
      <c r="L5062" s="14"/>
      <c r="M5062" s="20"/>
    </row>
    <row r="5063" spans="1:13">
      <c r="A5063" s="29" t="s">
        <v>23</v>
      </c>
      <c r="B5063" s="4"/>
      <c r="C5063" s="4"/>
      <c r="D5063" s="4"/>
      <c r="E5063" s="4"/>
      <c r="F5063" s="6"/>
      <c r="G5063" s="4"/>
      <c r="H5063" s="30"/>
      <c r="J5063" s="14"/>
      <c r="L5063" s="14"/>
      <c r="M5063" s="20"/>
    </row>
    <row r="5064" spans="1:13">
      <c r="A5064" s="29" t="s">
        <v>24</v>
      </c>
      <c r="B5064" s="4"/>
      <c r="C5064" s="4"/>
      <c r="D5064" s="4"/>
      <c r="E5064" s="4"/>
      <c r="F5064" s="6"/>
      <c r="G5064" s="4"/>
      <c r="H5064" s="30"/>
      <c r="J5064" s="14"/>
      <c r="L5064" s="14"/>
      <c r="M5064" s="20"/>
    </row>
    <row r="5065" spans="1:13">
      <c r="A5065" s="29" t="s">
        <v>25</v>
      </c>
      <c r="B5065" s="4"/>
      <c r="C5065" s="4"/>
      <c r="D5065" s="4"/>
      <c r="E5065" s="4"/>
      <c r="F5065" s="6"/>
      <c r="G5065" s="4"/>
      <c r="H5065" s="30"/>
      <c r="J5065" s="14"/>
      <c r="K5065" s="95">
        <v>3.38</v>
      </c>
      <c r="L5065" s="96"/>
      <c r="M5065" s="20">
        <f>K5065*I5052*12</f>
        <v>39026.831999999995</v>
      </c>
    </row>
    <row r="5066" spans="1:13">
      <c r="A5066" s="29" t="s">
        <v>26</v>
      </c>
      <c r="B5066" s="4"/>
      <c r="C5066" s="4"/>
      <c r="D5066" s="4"/>
      <c r="E5066" s="4"/>
      <c r="F5066" s="6"/>
      <c r="G5066" s="4"/>
      <c r="H5066" s="30"/>
      <c r="J5066" s="14"/>
      <c r="L5066" s="14"/>
      <c r="M5066" s="20"/>
    </row>
    <row r="5067" spans="1:13">
      <c r="A5067" s="31" t="s">
        <v>27</v>
      </c>
      <c r="B5067" s="10"/>
      <c r="C5067" s="10"/>
      <c r="D5067" s="10"/>
      <c r="E5067" s="10"/>
      <c r="F5067" s="10"/>
      <c r="G5067" s="10"/>
      <c r="H5067" s="32"/>
      <c r="I5067" s="9"/>
      <c r="J5067" s="16"/>
      <c r="K5067" s="9"/>
      <c r="L5067" s="16"/>
      <c r="M5067" s="22"/>
    </row>
    <row r="5068" spans="1:13" ht="15.75">
      <c r="A5068" s="65" t="s">
        <v>81</v>
      </c>
      <c r="B5068" s="66"/>
      <c r="C5068" s="66"/>
      <c r="D5068" s="66"/>
      <c r="E5068" s="66"/>
      <c r="F5068" s="66"/>
      <c r="G5068" s="66"/>
      <c r="H5068" s="67"/>
      <c r="I5068" s="11"/>
      <c r="J5068" s="23"/>
      <c r="K5068" s="63">
        <v>2.2400000000000002</v>
      </c>
      <c r="L5068" s="64"/>
      <c r="M5068" s="12">
        <f>K5068*12*I5052</f>
        <v>25863.936000000005</v>
      </c>
    </row>
    <row r="5069" spans="1:13">
      <c r="A5069" s="110" t="s">
        <v>82</v>
      </c>
      <c r="B5069" s="111"/>
      <c r="C5069" s="111"/>
      <c r="D5069" s="111"/>
      <c r="E5069" s="111"/>
      <c r="F5069" s="111"/>
      <c r="G5069" s="111"/>
      <c r="H5069" s="112"/>
      <c r="I5069" s="2" t="s">
        <v>28</v>
      </c>
      <c r="J5069" s="14"/>
      <c r="K5069" s="2"/>
      <c r="L5069" s="14"/>
      <c r="M5069" s="20"/>
    </row>
    <row r="5070" spans="1:13">
      <c r="A5070" s="13"/>
      <c r="B5070" s="2"/>
      <c r="C5070" s="2"/>
      <c r="D5070" s="2"/>
      <c r="E5070" s="2"/>
      <c r="F5070" s="2"/>
      <c r="G5070" s="2"/>
      <c r="H5070" s="14"/>
      <c r="I5070" s="2" t="s">
        <v>29</v>
      </c>
      <c r="J5070" s="14"/>
      <c r="K5070" s="2"/>
      <c r="L5070" s="14"/>
      <c r="M5070" s="20"/>
    </row>
    <row r="5071" spans="1:13">
      <c r="A5071" s="13"/>
      <c r="B5071" s="2"/>
      <c r="C5071" s="2"/>
      <c r="D5071" s="2"/>
      <c r="E5071" s="2"/>
      <c r="F5071" s="2"/>
      <c r="G5071" s="2"/>
      <c r="H5071" s="14"/>
      <c r="I5071" s="2" t="s">
        <v>30</v>
      </c>
      <c r="J5071" s="14"/>
      <c r="K5071" s="88">
        <v>1.1200000000000001</v>
      </c>
      <c r="L5071" s="89"/>
      <c r="M5071" s="20">
        <f>K5071*12*I5052</f>
        <v>12931.968000000003</v>
      </c>
    </row>
    <row r="5072" spans="1:13">
      <c r="A5072" s="13"/>
      <c r="B5072" s="2"/>
      <c r="C5072" s="2"/>
      <c r="D5072" s="2"/>
      <c r="E5072" s="2"/>
      <c r="F5072" s="2"/>
      <c r="G5072" s="2"/>
      <c r="H5072" s="14"/>
      <c r="I5072" s="2" t="s">
        <v>31</v>
      </c>
      <c r="J5072" s="14"/>
      <c r="K5072" s="2"/>
      <c r="L5072" s="14"/>
      <c r="M5072" s="20"/>
    </row>
    <row r="5073" spans="1:13">
      <c r="A5073" s="15"/>
      <c r="B5073" s="9"/>
      <c r="C5073" s="9"/>
      <c r="D5073" s="9"/>
      <c r="E5073" s="9"/>
      <c r="F5073" s="9"/>
      <c r="G5073" s="9"/>
      <c r="H5073" s="16"/>
      <c r="I5073" s="9" t="s">
        <v>32</v>
      </c>
      <c r="J5073" s="16"/>
      <c r="K5073" s="9"/>
      <c r="L5073" s="16"/>
      <c r="M5073" s="22"/>
    </row>
    <row r="5074" spans="1:13">
      <c r="A5074" s="70" t="s">
        <v>5</v>
      </c>
      <c r="B5074" s="71"/>
      <c r="C5074" s="71"/>
      <c r="D5074" s="71"/>
      <c r="E5074" s="71"/>
      <c r="F5074" s="71"/>
      <c r="G5074" s="71"/>
      <c r="H5074" s="72"/>
      <c r="I5074" s="41" t="s">
        <v>33</v>
      </c>
      <c r="J5074" s="23"/>
      <c r="K5074" s="68">
        <v>0.35</v>
      </c>
      <c r="L5074" s="69"/>
      <c r="M5074" s="12">
        <f>K5074*12*I5052</f>
        <v>4041.2399999999993</v>
      </c>
    </row>
    <row r="5075" spans="1:13">
      <c r="A5075" s="113" t="s">
        <v>83</v>
      </c>
      <c r="B5075" s="114"/>
      <c r="C5075" s="114"/>
      <c r="D5075" s="114"/>
      <c r="E5075" s="114"/>
      <c r="F5075" s="114"/>
      <c r="G5075" s="114"/>
      <c r="H5075" s="115"/>
      <c r="I5075" s="43"/>
      <c r="J5075" s="14"/>
      <c r="K5075" s="116">
        <f>K5076+K5084</f>
        <v>1.59</v>
      </c>
      <c r="L5075" s="117"/>
      <c r="M5075" s="48">
        <f>M5076+M5084</f>
        <v>18358.775999999998</v>
      </c>
    </row>
    <row r="5076" spans="1:13">
      <c r="A5076" s="92" t="s">
        <v>34</v>
      </c>
      <c r="B5076" s="93"/>
      <c r="C5076" s="93"/>
      <c r="D5076" s="93"/>
      <c r="E5076" s="93"/>
      <c r="F5076" s="93"/>
      <c r="G5076" s="93"/>
      <c r="H5076" s="94"/>
      <c r="J5076" s="14"/>
      <c r="K5076" s="88">
        <f>K5077+K5078+K5079+K5081+K5083</f>
        <v>0.93</v>
      </c>
      <c r="L5076" s="89"/>
      <c r="M5076" s="47">
        <f>M5077+M5078+M5079+M5081+M5083</f>
        <v>10738.152</v>
      </c>
    </row>
    <row r="5077" spans="1:13">
      <c r="A5077" s="13" t="s">
        <v>35</v>
      </c>
      <c r="H5077" s="14"/>
      <c r="I5077" t="s">
        <v>36</v>
      </c>
      <c r="J5077" s="14"/>
      <c r="K5077" s="95">
        <v>0.33</v>
      </c>
      <c r="L5077" s="96"/>
      <c r="M5077" s="20">
        <f>K5077*12*I5052</f>
        <v>3810.3120000000004</v>
      </c>
    </row>
    <row r="5078" spans="1:13">
      <c r="A5078" s="13" t="s">
        <v>37</v>
      </c>
      <c r="H5078" s="14"/>
      <c r="I5078" t="s">
        <v>38</v>
      </c>
      <c r="J5078" s="14"/>
      <c r="K5078" s="95">
        <v>0.15</v>
      </c>
      <c r="L5078" s="96"/>
      <c r="M5078" s="20">
        <f>K5078*12*I5052</f>
        <v>1731.9599999999998</v>
      </c>
    </row>
    <row r="5079" spans="1:13">
      <c r="A5079" s="13" t="s">
        <v>39</v>
      </c>
      <c r="H5079" s="14"/>
      <c r="I5079" t="s">
        <v>40</v>
      </c>
      <c r="J5079" s="14"/>
      <c r="K5079" s="95">
        <v>7.0000000000000007E-2</v>
      </c>
      <c r="L5079" s="96"/>
      <c r="M5079" s="20">
        <f>K5079*12*I5052</f>
        <v>808.24800000000016</v>
      </c>
    </row>
    <row r="5080" spans="1:13">
      <c r="A5080" s="13" t="s">
        <v>41</v>
      </c>
      <c r="H5080" s="14"/>
      <c r="J5080" s="14"/>
      <c r="L5080" s="14"/>
      <c r="M5080" s="20"/>
    </row>
    <row r="5081" spans="1:13">
      <c r="A5081" s="13" t="s">
        <v>42</v>
      </c>
      <c r="H5081" s="14"/>
      <c r="I5081" t="s">
        <v>43</v>
      </c>
      <c r="J5081" s="14"/>
      <c r="K5081" s="95">
        <v>0.35</v>
      </c>
      <c r="L5081" s="96"/>
      <c r="M5081" s="20">
        <f>K5081*12*I5052</f>
        <v>4041.2399999999993</v>
      </c>
    </row>
    <row r="5082" spans="1:13">
      <c r="A5082" s="13" t="s">
        <v>44</v>
      </c>
      <c r="H5082" s="14"/>
      <c r="I5082" t="s">
        <v>45</v>
      </c>
      <c r="J5082" s="14"/>
      <c r="L5082" s="14"/>
      <c r="M5082" s="20"/>
    </row>
    <row r="5083" spans="1:13">
      <c r="A5083" s="13" t="s">
        <v>46</v>
      </c>
      <c r="H5083" s="14"/>
      <c r="I5083" t="s">
        <v>47</v>
      </c>
      <c r="J5083" s="14"/>
      <c r="K5083" s="95">
        <v>0.03</v>
      </c>
      <c r="L5083" s="96"/>
      <c r="M5083" s="20">
        <f>K5083*12*I5052</f>
        <v>346.392</v>
      </c>
    </row>
    <row r="5084" spans="1:13">
      <c r="A5084" s="92" t="s">
        <v>48</v>
      </c>
      <c r="B5084" s="93"/>
      <c r="C5084" s="93"/>
      <c r="D5084" s="93"/>
      <c r="E5084" s="93"/>
      <c r="F5084" s="93"/>
      <c r="G5084" s="93"/>
      <c r="H5084" s="94"/>
      <c r="J5084" s="14"/>
      <c r="K5084" s="88">
        <f>K5085+K5086+K5087+K5088</f>
        <v>0.66</v>
      </c>
      <c r="L5084" s="89"/>
      <c r="M5084" s="47">
        <f>M5085+M5086+M5087+M5088</f>
        <v>7620.6239999999998</v>
      </c>
    </row>
    <row r="5085" spans="1:13">
      <c r="A5085" s="13" t="s">
        <v>49</v>
      </c>
      <c r="H5085" s="14"/>
      <c r="I5085" t="s">
        <v>40</v>
      </c>
      <c r="J5085" s="14"/>
      <c r="K5085" s="95">
        <v>0.19</v>
      </c>
      <c r="L5085" s="96"/>
      <c r="M5085" s="20">
        <f>K5085*12*I5052</f>
        <v>2193.8160000000003</v>
      </c>
    </row>
    <row r="5086" spans="1:13">
      <c r="A5086" s="13" t="s">
        <v>50</v>
      </c>
      <c r="H5086" s="14"/>
      <c r="I5086" t="s">
        <v>51</v>
      </c>
      <c r="J5086" s="14"/>
      <c r="K5086" s="95">
        <v>0.05</v>
      </c>
      <c r="L5086" s="96"/>
      <c r="M5086" s="20">
        <f>K5086*12*I5052</f>
        <v>577.32000000000016</v>
      </c>
    </row>
    <row r="5087" spans="1:13">
      <c r="A5087" s="13" t="s">
        <v>52</v>
      </c>
      <c r="H5087" s="14"/>
      <c r="I5087" t="s">
        <v>36</v>
      </c>
      <c r="J5087" s="14"/>
      <c r="K5087" s="95">
        <v>0.39</v>
      </c>
      <c r="L5087" s="96"/>
      <c r="M5087" s="20">
        <f>K5087*12*I5052</f>
        <v>4503.0959999999995</v>
      </c>
    </row>
    <row r="5088" spans="1:13">
      <c r="A5088" s="13" t="s">
        <v>53</v>
      </c>
      <c r="H5088" s="14"/>
      <c r="I5088" t="s">
        <v>40</v>
      </c>
      <c r="J5088" s="14"/>
      <c r="K5088" s="97">
        <v>0.03</v>
      </c>
      <c r="L5088" s="98"/>
      <c r="M5088" s="22">
        <f>K5088*12*I5052</f>
        <v>346.392</v>
      </c>
    </row>
    <row r="5089" spans="1:13" ht="15.75">
      <c r="A5089" s="65" t="s">
        <v>84</v>
      </c>
      <c r="B5089" s="66"/>
      <c r="C5089" s="66"/>
      <c r="D5089" s="66"/>
      <c r="E5089" s="66"/>
      <c r="F5089" s="66"/>
      <c r="G5089" s="66"/>
      <c r="H5089" s="67"/>
      <c r="I5089" s="11"/>
      <c r="J5089" s="23"/>
      <c r="K5089" s="68">
        <f>K5090+K5091+K5093+K5095+K5096</f>
        <v>0.53</v>
      </c>
      <c r="L5089" s="69"/>
      <c r="M5089" s="49">
        <f>M5090+M5091+M5093+M5095+M5096</f>
        <v>6119.5919999999987</v>
      </c>
    </row>
    <row r="5090" spans="1:13">
      <c r="A5090" s="33" t="s">
        <v>54</v>
      </c>
      <c r="B5090" s="7"/>
      <c r="C5090" s="1"/>
      <c r="D5090" s="1"/>
      <c r="E5090" s="1"/>
      <c r="F5090" s="1"/>
      <c r="G5090" s="1"/>
      <c r="H5090" s="14"/>
      <c r="I5090" s="75" t="s">
        <v>55</v>
      </c>
      <c r="J5090" s="76"/>
      <c r="K5090" s="99">
        <v>0.37</v>
      </c>
      <c r="L5090" s="100"/>
      <c r="M5090" s="20">
        <f>K5090*12*I5052</f>
        <v>4272.1679999999997</v>
      </c>
    </row>
    <row r="5091" spans="1:13">
      <c r="A5091" s="33" t="s">
        <v>56</v>
      </c>
      <c r="B5091" s="7"/>
      <c r="C5091" s="1"/>
      <c r="D5091" s="1"/>
      <c r="E5091" s="1"/>
      <c r="F5091" s="1"/>
      <c r="G5091" s="1"/>
      <c r="H5091" s="14"/>
      <c r="I5091" s="75" t="s">
        <v>57</v>
      </c>
      <c r="J5091" s="76"/>
      <c r="K5091" s="77">
        <v>0.06</v>
      </c>
      <c r="L5091" s="78"/>
      <c r="M5091" s="20">
        <f>K5091*12*I5052</f>
        <v>692.78399999999999</v>
      </c>
    </row>
    <row r="5092" spans="1:13">
      <c r="A5092" s="33" t="s">
        <v>58</v>
      </c>
      <c r="B5092" s="7"/>
      <c r="C5092" s="1"/>
      <c r="D5092" s="1"/>
      <c r="E5092" s="1"/>
      <c r="F5092" s="1"/>
      <c r="G5092" s="1"/>
      <c r="H5092" s="14"/>
      <c r="I5092" s="36"/>
      <c r="J5092" s="27"/>
      <c r="K5092" s="34"/>
      <c r="L5092" s="55"/>
      <c r="M5092" s="20"/>
    </row>
    <row r="5093" spans="1:13">
      <c r="A5093" s="33" t="s">
        <v>59</v>
      </c>
      <c r="B5093" s="7"/>
      <c r="C5093" s="1"/>
      <c r="D5093" s="1"/>
      <c r="E5093" s="1"/>
      <c r="F5093" s="1"/>
      <c r="G5093" s="1"/>
      <c r="H5093" s="14"/>
      <c r="I5093" s="75" t="s">
        <v>60</v>
      </c>
      <c r="J5093" s="76"/>
      <c r="K5093" s="77">
        <v>0.04</v>
      </c>
      <c r="L5093" s="78"/>
      <c r="M5093" s="20">
        <f>K5093*12*I5052</f>
        <v>461.85599999999999</v>
      </c>
    </row>
    <row r="5094" spans="1:13">
      <c r="A5094" s="33" t="s">
        <v>61</v>
      </c>
      <c r="B5094" s="7"/>
      <c r="C5094" s="1"/>
      <c r="D5094" s="1"/>
      <c r="E5094" s="1"/>
      <c r="F5094" s="1"/>
      <c r="G5094" s="1"/>
      <c r="H5094" s="14"/>
      <c r="I5094" s="36"/>
      <c r="J5094" s="27"/>
      <c r="K5094" s="34"/>
      <c r="L5094" s="55"/>
      <c r="M5094" s="20"/>
    </row>
    <row r="5095" spans="1:13">
      <c r="A5095" s="33" t="s">
        <v>62</v>
      </c>
      <c r="B5095" s="7"/>
      <c r="C5095" s="1"/>
      <c r="D5095" s="1"/>
      <c r="E5095" s="1"/>
      <c r="F5095" s="1"/>
      <c r="G5095" s="1"/>
      <c r="H5095" s="14"/>
      <c r="I5095" s="75" t="s">
        <v>63</v>
      </c>
      <c r="J5095" s="76"/>
      <c r="K5095" s="77">
        <v>0.03</v>
      </c>
      <c r="L5095" s="78"/>
      <c r="M5095" s="20">
        <f>K5095*12*I5052</f>
        <v>346.392</v>
      </c>
    </row>
    <row r="5096" spans="1:13">
      <c r="A5096" s="42" t="s">
        <v>64</v>
      </c>
      <c r="B5096" s="7"/>
      <c r="C5096" s="1"/>
      <c r="D5096" s="1"/>
      <c r="E5096" s="1"/>
      <c r="F5096" s="1"/>
      <c r="G5096" s="1"/>
      <c r="H5096" s="14"/>
      <c r="I5096" s="75" t="s">
        <v>63</v>
      </c>
      <c r="J5096" s="76"/>
      <c r="K5096" s="79">
        <v>0.03</v>
      </c>
      <c r="L5096" s="80"/>
      <c r="M5096" s="22">
        <f>K5096*12*I5052</f>
        <v>346.392</v>
      </c>
    </row>
    <row r="5097" spans="1:13" ht="15.75">
      <c r="A5097" s="65" t="s">
        <v>0</v>
      </c>
      <c r="B5097" s="66"/>
      <c r="C5097" s="66"/>
      <c r="D5097" s="66"/>
      <c r="E5097" s="66"/>
      <c r="F5097" s="66"/>
      <c r="G5097" s="66"/>
      <c r="H5097" s="67"/>
      <c r="I5097" s="11" t="s">
        <v>65</v>
      </c>
      <c r="J5097" s="23"/>
      <c r="K5097" s="81">
        <v>0.15</v>
      </c>
      <c r="L5097" s="82"/>
      <c r="M5097" s="49">
        <f>K5097*12*I5052</f>
        <v>1731.9599999999998</v>
      </c>
    </row>
    <row r="5098" spans="1:13" ht="15.75">
      <c r="A5098" s="83" t="s">
        <v>85</v>
      </c>
      <c r="B5098" s="84"/>
      <c r="C5098" s="84"/>
      <c r="D5098" s="84"/>
      <c r="E5098" s="84"/>
      <c r="F5098" s="84"/>
      <c r="G5098" s="84"/>
      <c r="H5098" s="85"/>
      <c r="J5098" s="14"/>
      <c r="K5098" s="86"/>
      <c r="L5098" s="87"/>
      <c r="M5098" s="20"/>
    </row>
    <row r="5099" spans="1:13">
      <c r="A5099" s="13" t="s">
        <v>67</v>
      </c>
      <c r="D5099" s="5"/>
      <c r="H5099" s="14"/>
      <c r="J5099" s="14"/>
      <c r="K5099" s="37"/>
      <c r="L5099" s="38"/>
      <c r="M5099" s="20"/>
    </row>
    <row r="5100" spans="1:13">
      <c r="A5100" s="13" t="s">
        <v>68</v>
      </c>
      <c r="D5100" s="5"/>
      <c r="H5100" s="14"/>
      <c r="J5100" s="14"/>
      <c r="K5100" s="37"/>
      <c r="L5100" s="38"/>
      <c r="M5100" s="20"/>
    </row>
    <row r="5101" spans="1:13">
      <c r="A5101" s="13" t="s">
        <v>69</v>
      </c>
      <c r="D5101" s="5"/>
      <c r="H5101" s="14"/>
      <c r="J5101" s="14"/>
      <c r="K5101" s="37"/>
      <c r="L5101" s="38"/>
      <c r="M5101" s="20"/>
    </row>
    <row r="5102" spans="1:13">
      <c r="A5102" s="13" t="s">
        <v>70</v>
      </c>
      <c r="D5102" s="5"/>
      <c r="F5102" s="3"/>
      <c r="H5102" s="14"/>
      <c r="J5102" s="14"/>
      <c r="K5102" s="37"/>
      <c r="L5102" s="38"/>
      <c r="M5102" s="20"/>
    </row>
    <row r="5103" spans="1:13">
      <c r="A5103" s="13" t="s">
        <v>71</v>
      </c>
      <c r="H5103" s="14"/>
      <c r="J5103" s="14"/>
      <c r="K5103" s="88">
        <v>2.91</v>
      </c>
      <c r="L5103" s="89"/>
      <c r="M5103" s="47">
        <f>K5103*12*I5052</f>
        <v>33600.024000000005</v>
      </c>
    </row>
    <row r="5104" spans="1:13">
      <c r="A5104" s="13" t="s">
        <v>72</v>
      </c>
      <c r="H5104" s="14"/>
      <c r="J5104" s="14"/>
      <c r="L5104" s="14"/>
      <c r="M5104" s="20"/>
    </row>
    <row r="5105" spans="1:13">
      <c r="A5105" s="13" t="s">
        <v>73</v>
      </c>
      <c r="H5105" s="14"/>
      <c r="J5105" s="14"/>
      <c r="L5105" s="14"/>
      <c r="M5105" s="20"/>
    </row>
    <row r="5106" spans="1:13">
      <c r="A5106" s="15" t="s">
        <v>74</v>
      </c>
      <c r="B5106" s="9"/>
      <c r="C5106" s="9"/>
      <c r="D5106" s="9"/>
      <c r="E5106" s="9"/>
      <c r="F5106" s="9"/>
      <c r="G5106" s="9"/>
      <c r="H5106" s="16"/>
      <c r="I5106" s="9"/>
      <c r="J5106" s="16"/>
      <c r="K5106" s="9"/>
      <c r="L5106" s="16"/>
      <c r="M5106" s="22"/>
    </row>
    <row r="5107" spans="1:13">
      <c r="A5107" s="70" t="s">
        <v>66</v>
      </c>
      <c r="B5107" s="71"/>
      <c r="C5107" s="71"/>
      <c r="D5107" s="71"/>
      <c r="E5107" s="71"/>
      <c r="F5107" s="71"/>
      <c r="G5107" s="71"/>
      <c r="H5107" s="72"/>
      <c r="J5107" s="25"/>
      <c r="K5107" s="68">
        <f>K5058+K5065+K5071+K5074+K5075+K5097+K5089+K5103+K5068</f>
        <v>16.39</v>
      </c>
      <c r="L5107" s="69"/>
      <c r="M5107" s="22">
        <f>M5052+M5068+M5071+M5074+M5075+M5089+M5097+M5103</f>
        <v>189245.49600000001</v>
      </c>
    </row>
    <row r="5108" spans="1:13">
      <c r="A5108" s="70" t="s">
        <v>4</v>
      </c>
      <c r="B5108" s="71"/>
      <c r="C5108" s="71"/>
      <c r="D5108" s="71"/>
      <c r="E5108" s="71"/>
      <c r="F5108" s="71"/>
      <c r="G5108" s="71"/>
      <c r="H5108" s="72"/>
      <c r="I5108" s="11"/>
      <c r="J5108" s="24"/>
      <c r="K5108" s="90">
        <v>17.32</v>
      </c>
      <c r="L5108" s="91"/>
      <c r="M5108" s="22">
        <f>K5108*12*I5052</f>
        <v>199983.64800000002</v>
      </c>
    </row>
    <row r="5109" spans="1:13" ht="15.75">
      <c r="A5109" s="65" t="s">
        <v>77</v>
      </c>
      <c r="B5109" s="66"/>
      <c r="C5109" s="66"/>
      <c r="D5109" s="66"/>
      <c r="E5109" s="66"/>
      <c r="F5109" s="66"/>
      <c r="G5109" s="66"/>
      <c r="H5109" s="67"/>
      <c r="I5109" s="11"/>
      <c r="J5109" s="23"/>
      <c r="K5109" s="68">
        <v>3.15</v>
      </c>
      <c r="L5109" s="69"/>
      <c r="M5109" s="22">
        <f>K5109*12*I5052</f>
        <v>36371.159999999996</v>
      </c>
    </row>
    <row r="5110" spans="1:13" ht="15.75">
      <c r="A5110" s="65" t="s">
        <v>78</v>
      </c>
      <c r="B5110" s="66"/>
      <c r="C5110" s="66"/>
      <c r="D5110" s="66"/>
      <c r="E5110" s="66"/>
      <c r="F5110" s="66"/>
      <c r="G5110" s="66"/>
      <c r="H5110" s="67"/>
      <c r="I5110" s="11"/>
      <c r="J5110" s="23"/>
      <c r="K5110" s="68">
        <v>0.99</v>
      </c>
      <c r="L5110" s="69"/>
      <c r="M5110" s="22">
        <f>K5110*12*I5052</f>
        <v>11430.936</v>
      </c>
    </row>
    <row r="5111" spans="1:13">
      <c r="A5111" s="70" t="s">
        <v>2</v>
      </c>
      <c r="B5111" s="71"/>
      <c r="C5111" s="71"/>
      <c r="D5111" s="71"/>
      <c r="E5111" s="71"/>
      <c r="F5111" s="71"/>
      <c r="G5111" s="71"/>
      <c r="H5111" s="72"/>
      <c r="I5111" s="11"/>
      <c r="J5111" s="23"/>
      <c r="K5111" s="73">
        <v>1.29</v>
      </c>
      <c r="L5111" s="74"/>
      <c r="M5111" s="22">
        <f>K5111*12*I5052</f>
        <v>14894.856000000002</v>
      </c>
    </row>
    <row r="5112" spans="1:13">
      <c r="A5112" s="70" t="s">
        <v>75</v>
      </c>
      <c r="B5112" s="71"/>
      <c r="C5112" s="71"/>
      <c r="D5112" s="71"/>
      <c r="E5112" s="71"/>
      <c r="F5112" s="71"/>
      <c r="G5112" s="71"/>
      <c r="H5112" s="72"/>
      <c r="I5112" s="11"/>
      <c r="J5112" s="24"/>
      <c r="K5112" s="68">
        <f>K5107+K5109+K5110+K5111+K5108</f>
        <v>39.14</v>
      </c>
      <c r="L5112" s="69"/>
      <c r="M5112" s="22">
        <f>M5107+M5108+M5109+M5110+M5111</f>
        <v>451926.09600000002</v>
      </c>
    </row>
    <row r="5114" spans="1:13">
      <c r="A5114" s="101" t="s">
        <v>7</v>
      </c>
      <c r="B5114" s="101"/>
      <c r="C5114" s="101"/>
      <c r="D5114" s="101"/>
      <c r="E5114" s="101"/>
      <c r="F5114" s="101"/>
      <c r="G5114" s="101"/>
      <c r="H5114" s="101"/>
      <c r="I5114" s="101"/>
      <c r="J5114" s="101"/>
      <c r="K5114" s="101"/>
      <c r="L5114" s="101"/>
    </row>
    <row r="5115" spans="1:13">
      <c r="A5115" s="102" t="s">
        <v>76</v>
      </c>
      <c r="B5115" s="102"/>
      <c r="C5115" s="102"/>
      <c r="D5115" s="102"/>
      <c r="E5115" s="102"/>
      <c r="F5115" s="102"/>
      <c r="G5115" s="102"/>
      <c r="H5115" s="102"/>
      <c r="I5115" s="102"/>
      <c r="J5115" s="102"/>
      <c r="K5115" s="102"/>
      <c r="L5115" s="102"/>
      <c r="M5115" s="102"/>
    </row>
    <row r="5116" spans="1:13">
      <c r="A5116" s="103" t="s">
        <v>169</v>
      </c>
      <c r="B5116" s="103"/>
      <c r="C5116" s="103"/>
      <c r="D5116" s="103"/>
      <c r="E5116" s="103"/>
      <c r="F5116" s="103"/>
      <c r="G5116" s="103"/>
      <c r="H5116" s="103"/>
      <c r="I5116" s="103"/>
      <c r="J5116" s="103"/>
      <c r="K5116" s="103"/>
      <c r="L5116" s="103"/>
      <c r="M5116" s="103"/>
    </row>
    <row r="5117" spans="1:13">
      <c r="A5117" s="17"/>
      <c r="B5117" s="19"/>
      <c r="C5117" s="19" t="s">
        <v>8</v>
      </c>
      <c r="D5117" s="19"/>
      <c r="E5117" s="19"/>
      <c r="F5117" s="19"/>
      <c r="G5117" s="19"/>
      <c r="H5117" s="18"/>
      <c r="I5117" s="19" t="s">
        <v>9</v>
      </c>
      <c r="J5117" s="18"/>
      <c r="K5117" s="39" t="s">
        <v>10</v>
      </c>
      <c r="L5117" s="40"/>
      <c r="M5117" s="21"/>
    </row>
    <row r="5118" spans="1:13">
      <c r="A5118" s="13"/>
      <c r="B5118" s="2"/>
      <c r="C5118" s="2"/>
      <c r="D5118" s="2"/>
      <c r="E5118" s="2"/>
      <c r="F5118" s="2"/>
      <c r="G5118" s="2"/>
      <c r="H5118" s="14"/>
      <c r="I5118" s="2"/>
      <c r="J5118" s="14"/>
      <c r="K5118" s="26" t="s">
        <v>11</v>
      </c>
      <c r="L5118" s="27"/>
      <c r="M5118" s="45" t="s">
        <v>1</v>
      </c>
    </row>
    <row r="5119" spans="1:13">
      <c r="A5119" s="15"/>
      <c r="B5119" s="9"/>
      <c r="C5119" s="9"/>
      <c r="D5119" s="9"/>
      <c r="E5119" s="9"/>
      <c r="F5119" s="9"/>
      <c r="G5119" s="9"/>
      <c r="H5119" s="16"/>
      <c r="I5119" s="104" t="s">
        <v>87</v>
      </c>
      <c r="J5119" s="105"/>
      <c r="K5119" s="9" t="s">
        <v>12</v>
      </c>
      <c r="L5119" s="16"/>
      <c r="M5119" s="46" t="s">
        <v>86</v>
      </c>
    </row>
    <row r="5120" spans="1:13">
      <c r="A5120" s="70" t="s">
        <v>80</v>
      </c>
      <c r="B5120" s="71"/>
      <c r="C5120" s="71"/>
      <c r="D5120" s="71"/>
      <c r="E5120" s="71"/>
      <c r="F5120" s="71"/>
      <c r="G5120" s="71"/>
      <c r="H5120" s="72"/>
      <c r="I5120" s="106">
        <v>726.93</v>
      </c>
      <c r="J5120" s="107"/>
      <c r="K5120" s="108">
        <f>K5126+K5133</f>
        <v>7.5</v>
      </c>
      <c r="L5120" s="109"/>
      <c r="M5120" s="22">
        <f>M5126+M5133</f>
        <v>65423.69999999999</v>
      </c>
    </row>
    <row r="5121" spans="1:13">
      <c r="A5121" s="28" t="s">
        <v>13</v>
      </c>
      <c r="F5121" s="2"/>
      <c r="H5121" s="14"/>
      <c r="J5121" s="14"/>
      <c r="L5121" s="14"/>
      <c r="M5121" s="20"/>
    </row>
    <row r="5122" spans="1:13">
      <c r="A5122" s="28" t="s">
        <v>14</v>
      </c>
      <c r="F5122" s="2"/>
      <c r="H5122" s="14"/>
      <c r="J5122" s="14"/>
      <c r="L5122" s="14"/>
      <c r="M5122" s="20"/>
    </row>
    <row r="5123" spans="1:13">
      <c r="A5123" s="29" t="s">
        <v>15</v>
      </c>
      <c r="B5123" s="4"/>
      <c r="C5123" s="4"/>
      <c r="D5123" s="4"/>
      <c r="E5123" s="4"/>
      <c r="F5123" s="6"/>
      <c r="G5123" s="4"/>
      <c r="H5123" s="30"/>
      <c r="J5123" s="14"/>
      <c r="L5123" s="14"/>
      <c r="M5123" s="20"/>
    </row>
    <row r="5124" spans="1:13">
      <c r="A5124" s="29" t="s">
        <v>16</v>
      </c>
      <c r="B5124" s="4"/>
      <c r="C5124" s="4"/>
      <c r="D5124" s="4"/>
      <c r="E5124" s="4"/>
      <c r="F5124" s="6"/>
      <c r="G5124" s="4"/>
      <c r="H5124" s="30"/>
      <c r="J5124" s="14"/>
      <c r="L5124" s="14"/>
      <c r="M5124" s="20"/>
    </row>
    <row r="5125" spans="1:13">
      <c r="A5125" s="29" t="s">
        <v>17</v>
      </c>
      <c r="B5125" s="4"/>
      <c r="C5125" s="4"/>
      <c r="D5125" s="4"/>
      <c r="E5125" s="4"/>
      <c r="F5125" s="6"/>
      <c r="G5125" s="4"/>
      <c r="H5125" s="30"/>
      <c r="J5125" s="14"/>
      <c r="L5125" s="14"/>
      <c r="M5125" s="20"/>
    </row>
    <row r="5126" spans="1:13">
      <c r="A5126" s="29" t="s">
        <v>18</v>
      </c>
      <c r="B5126" s="4"/>
      <c r="C5126" s="4"/>
      <c r="D5126" s="4"/>
      <c r="E5126" s="4"/>
      <c r="F5126" s="6"/>
      <c r="G5126" s="4"/>
      <c r="H5126" s="30"/>
      <c r="J5126" s="14"/>
      <c r="K5126" s="95">
        <v>4.12</v>
      </c>
      <c r="L5126" s="96"/>
      <c r="M5126" s="20">
        <f>K5126*I5120*12</f>
        <v>35939.419199999997</v>
      </c>
    </row>
    <row r="5127" spans="1:13">
      <c r="A5127" s="29" t="s">
        <v>19</v>
      </c>
      <c r="B5127" s="4"/>
      <c r="C5127" s="4"/>
      <c r="D5127" s="4"/>
      <c r="E5127" s="4"/>
      <c r="F5127" s="6"/>
      <c r="G5127" s="4"/>
      <c r="H5127" s="30"/>
      <c r="J5127" s="14"/>
      <c r="L5127" s="14"/>
      <c r="M5127" s="20"/>
    </row>
    <row r="5128" spans="1:13">
      <c r="A5128" s="29" t="s">
        <v>20</v>
      </c>
      <c r="B5128" s="4"/>
      <c r="C5128" s="4"/>
      <c r="D5128" s="4"/>
      <c r="E5128" s="4"/>
      <c r="F5128" s="6"/>
      <c r="G5128" s="4"/>
      <c r="H5128" s="30"/>
      <c r="J5128" s="14"/>
      <c r="L5128" s="14"/>
      <c r="M5128" s="20"/>
    </row>
    <row r="5129" spans="1:13">
      <c r="A5129" s="29" t="s">
        <v>21</v>
      </c>
      <c r="B5129" s="4"/>
      <c r="C5129" s="4"/>
      <c r="D5129" s="4"/>
      <c r="E5129" s="4"/>
      <c r="F5129" s="6"/>
      <c r="G5129" s="4"/>
      <c r="H5129" s="30"/>
      <c r="J5129" s="14"/>
      <c r="L5129" s="14"/>
      <c r="M5129" s="20"/>
    </row>
    <row r="5130" spans="1:13">
      <c r="A5130" s="28" t="s">
        <v>22</v>
      </c>
      <c r="B5130" s="4"/>
      <c r="C5130" s="4"/>
      <c r="D5130" s="4"/>
      <c r="E5130" s="4"/>
      <c r="F5130" s="6"/>
      <c r="G5130" s="4"/>
      <c r="H5130" s="30"/>
      <c r="J5130" s="14"/>
      <c r="L5130" s="14"/>
      <c r="M5130" s="20"/>
    </row>
    <row r="5131" spans="1:13">
      <c r="A5131" s="29" t="s">
        <v>23</v>
      </c>
      <c r="B5131" s="4"/>
      <c r="C5131" s="4"/>
      <c r="D5131" s="4"/>
      <c r="E5131" s="4"/>
      <c r="F5131" s="6"/>
      <c r="G5131" s="4"/>
      <c r="H5131" s="30"/>
      <c r="J5131" s="14"/>
      <c r="L5131" s="14"/>
      <c r="M5131" s="20"/>
    </row>
    <row r="5132" spans="1:13">
      <c r="A5132" s="29" t="s">
        <v>24</v>
      </c>
      <c r="B5132" s="4"/>
      <c r="C5132" s="4"/>
      <c r="D5132" s="4"/>
      <c r="E5132" s="4"/>
      <c r="F5132" s="6"/>
      <c r="G5132" s="4"/>
      <c r="H5132" s="30"/>
      <c r="J5132" s="14"/>
      <c r="L5132" s="14"/>
      <c r="M5132" s="20"/>
    </row>
    <row r="5133" spans="1:13">
      <c r="A5133" s="29" t="s">
        <v>25</v>
      </c>
      <c r="B5133" s="4"/>
      <c r="C5133" s="4"/>
      <c r="D5133" s="4"/>
      <c r="E5133" s="4"/>
      <c r="F5133" s="6"/>
      <c r="G5133" s="4"/>
      <c r="H5133" s="30"/>
      <c r="J5133" s="14"/>
      <c r="K5133" s="95">
        <v>3.38</v>
      </c>
      <c r="L5133" s="96"/>
      <c r="M5133" s="20">
        <f>K5133*I5120*12</f>
        <v>29484.280799999993</v>
      </c>
    </row>
    <row r="5134" spans="1:13">
      <c r="A5134" s="29" t="s">
        <v>26</v>
      </c>
      <c r="B5134" s="4"/>
      <c r="C5134" s="4"/>
      <c r="D5134" s="4"/>
      <c r="E5134" s="4"/>
      <c r="F5134" s="6"/>
      <c r="G5134" s="4"/>
      <c r="H5134" s="30"/>
      <c r="J5134" s="14"/>
      <c r="L5134" s="14"/>
      <c r="M5134" s="20"/>
    </row>
    <row r="5135" spans="1:13">
      <c r="A5135" s="31" t="s">
        <v>27</v>
      </c>
      <c r="B5135" s="10"/>
      <c r="C5135" s="10"/>
      <c r="D5135" s="10"/>
      <c r="E5135" s="10"/>
      <c r="F5135" s="10"/>
      <c r="G5135" s="10"/>
      <c r="H5135" s="32"/>
      <c r="I5135" s="9"/>
      <c r="J5135" s="16"/>
      <c r="K5135" s="9"/>
      <c r="L5135" s="16"/>
      <c r="M5135" s="22"/>
    </row>
    <row r="5136" spans="1:13" ht="15.75">
      <c r="A5136" s="65" t="s">
        <v>81</v>
      </c>
      <c r="B5136" s="66"/>
      <c r="C5136" s="66"/>
      <c r="D5136" s="66"/>
      <c r="E5136" s="66"/>
      <c r="F5136" s="66"/>
      <c r="G5136" s="66"/>
      <c r="H5136" s="67"/>
      <c r="I5136" s="11"/>
      <c r="J5136" s="23"/>
      <c r="K5136" s="63">
        <v>2.2400000000000002</v>
      </c>
      <c r="L5136" s="64"/>
      <c r="M5136" s="12">
        <f>K5136*12*I5120</f>
        <v>19539.878400000001</v>
      </c>
    </row>
    <row r="5137" spans="1:13">
      <c r="A5137" s="110" t="s">
        <v>82</v>
      </c>
      <c r="B5137" s="111"/>
      <c r="C5137" s="111"/>
      <c r="D5137" s="111"/>
      <c r="E5137" s="111"/>
      <c r="F5137" s="111"/>
      <c r="G5137" s="111"/>
      <c r="H5137" s="112"/>
      <c r="I5137" s="2" t="s">
        <v>28</v>
      </c>
      <c r="J5137" s="14"/>
      <c r="K5137" s="2"/>
      <c r="L5137" s="14"/>
      <c r="M5137" s="20"/>
    </row>
    <row r="5138" spans="1:13">
      <c r="A5138" s="13"/>
      <c r="B5138" s="2"/>
      <c r="C5138" s="2"/>
      <c r="D5138" s="2"/>
      <c r="E5138" s="2"/>
      <c r="F5138" s="2"/>
      <c r="G5138" s="2"/>
      <c r="H5138" s="14"/>
      <c r="I5138" s="2" t="s">
        <v>29</v>
      </c>
      <c r="J5138" s="14"/>
      <c r="K5138" s="2"/>
      <c r="L5138" s="14"/>
      <c r="M5138" s="20"/>
    </row>
    <row r="5139" spans="1:13">
      <c r="A5139" s="13"/>
      <c r="B5139" s="2"/>
      <c r="C5139" s="2"/>
      <c r="D5139" s="2"/>
      <c r="E5139" s="2"/>
      <c r="F5139" s="2"/>
      <c r="G5139" s="2"/>
      <c r="H5139" s="14"/>
      <c r="I5139" s="2" t="s">
        <v>30</v>
      </c>
      <c r="J5139" s="14"/>
      <c r="K5139" s="88">
        <v>1.1200000000000001</v>
      </c>
      <c r="L5139" s="89"/>
      <c r="M5139" s="20">
        <f>K5139*12*I5120</f>
        <v>9769.9392000000007</v>
      </c>
    </row>
    <row r="5140" spans="1:13">
      <c r="A5140" s="13"/>
      <c r="B5140" s="2"/>
      <c r="C5140" s="2"/>
      <c r="D5140" s="2"/>
      <c r="E5140" s="2"/>
      <c r="F5140" s="2"/>
      <c r="G5140" s="2"/>
      <c r="H5140" s="14"/>
      <c r="I5140" s="2" t="s">
        <v>31</v>
      </c>
      <c r="J5140" s="14"/>
      <c r="K5140" s="2"/>
      <c r="L5140" s="14"/>
      <c r="M5140" s="20"/>
    </row>
    <row r="5141" spans="1:13">
      <c r="A5141" s="15"/>
      <c r="B5141" s="9"/>
      <c r="C5141" s="9"/>
      <c r="D5141" s="9"/>
      <c r="E5141" s="9"/>
      <c r="F5141" s="9"/>
      <c r="G5141" s="9"/>
      <c r="H5141" s="16"/>
      <c r="I5141" s="9" t="s">
        <v>32</v>
      </c>
      <c r="J5141" s="16"/>
      <c r="K5141" s="9"/>
      <c r="L5141" s="16"/>
      <c r="M5141" s="22"/>
    </row>
    <row r="5142" spans="1:13">
      <c r="A5142" s="70" t="s">
        <v>5</v>
      </c>
      <c r="B5142" s="71"/>
      <c r="C5142" s="71"/>
      <c r="D5142" s="71"/>
      <c r="E5142" s="71"/>
      <c r="F5142" s="71"/>
      <c r="G5142" s="71"/>
      <c r="H5142" s="72"/>
      <c r="I5142" s="41" t="s">
        <v>33</v>
      </c>
      <c r="J5142" s="23"/>
      <c r="K5142" s="68">
        <v>0.35</v>
      </c>
      <c r="L5142" s="69"/>
      <c r="M5142" s="12">
        <f>K5142*12*I5120</f>
        <v>3053.1059999999993</v>
      </c>
    </row>
    <row r="5143" spans="1:13">
      <c r="A5143" s="113" t="s">
        <v>83</v>
      </c>
      <c r="B5143" s="114"/>
      <c r="C5143" s="114"/>
      <c r="D5143" s="114"/>
      <c r="E5143" s="114"/>
      <c r="F5143" s="114"/>
      <c r="G5143" s="114"/>
      <c r="H5143" s="115"/>
      <c r="I5143" s="43"/>
      <c r="J5143" s="14"/>
      <c r="K5143" s="116">
        <f>K5144+K5152</f>
        <v>1.59</v>
      </c>
      <c r="L5143" s="117"/>
      <c r="M5143" s="48">
        <f>M5144+M5152</f>
        <v>13869.8244</v>
      </c>
    </row>
    <row r="5144" spans="1:13">
      <c r="A5144" s="92" t="s">
        <v>34</v>
      </c>
      <c r="B5144" s="93"/>
      <c r="C5144" s="93"/>
      <c r="D5144" s="93"/>
      <c r="E5144" s="93"/>
      <c r="F5144" s="93"/>
      <c r="G5144" s="93"/>
      <c r="H5144" s="94"/>
      <c r="J5144" s="14"/>
      <c r="K5144" s="88">
        <f>K5145+K5146+K5147+K5149+K5151</f>
        <v>0.93</v>
      </c>
      <c r="L5144" s="89"/>
      <c r="M5144" s="47">
        <f>M5145+M5146+M5147+M5149+M5151</f>
        <v>8112.5387999999994</v>
      </c>
    </row>
    <row r="5145" spans="1:13">
      <c r="A5145" s="13" t="s">
        <v>35</v>
      </c>
      <c r="H5145" s="14"/>
      <c r="I5145" t="s">
        <v>36</v>
      </c>
      <c r="J5145" s="14"/>
      <c r="K5145" s="95">
        <v>0.33</v>
      </c>
      <c r="L5145" s="96"/>
      <c r="M5145" s="20">
        <f>K5145*12*I5120</f>
        <v>2878.6427999999996</v>
      </c>
    </row>
    <row r="5146" spans="1:13">
      <c r="A5146" s="13" t="s">
        <v>37</v>
      </c>
      <c r="H5146" s="14"/>
      <c r="I5146" t="s">
        <v>38</v>
      </c>
      <c r="J5146" s="14"/>
      <c r="K5146" s="95">
        <v>0.15</v>
      </c>
      <c r="L5146" s="96"/>
      <c r="M5146" s="20">
        <f>K5146*12*I5120</f>
        <v>1308.4739999999997</v>
      </c>
    </row>
    <row r="5147" spans="1:13">
      <c r="A5147" s="13" t="s">
        <v>39</v>
      </c>
      <c r="H5147" s="14"/>
      <c r="I5147" t="s">
        <v>40</v>
      </c>
      <c r="J5147" s="14"/>
      <c r="K5147" s="95">
        <v>7.0000000000000007E-2</v>
      </c>
      <c r="L5147" s="96"/>
      <c r="M5147" s="20">
        <f>K5147*12*I5120</f>
        <v>610.62120000000004</v>
      </c>
    </row>
    <row r="5148" spans="1:13">
      <c r="A5148" s="13" t="s">
        <v>41</v>
      </c>
      <c r="H5148" s="14"/>
      <c r="J5148" s="14"/>
      <c r="L5148" s="14"/>
      <c r="M5148" s="20"/>
    </row>
    <row r="5149" spans="1:13">
      <c r="A5149" s="13" t="s">
        <v>42</v>
      </c>
      <c r="H5149" s="14"/>
      <c r="I5149" t="s">
        <v>43</v>
      </c>
      <c r="J5149" s="14"/>
      <c r="K5149" s="95">
        <v>0.35</v>
      </c>
      <c r="L5149" s="96"/>
      <c r="M5149" s="20">
        <f>K5149*12*I5120</f>
        <v>3053.1059999999993</v>
      </c>
    </row>
    <row r="5150" spans="1:13">
      <c r="A5150" s="13" t="s">
        <v>44</v>
      </c>
      <c r="H5150" s="14"/>
      <c r="I5150" t="s">
        <v>45</v>
      </c>
      <c r="J5150" s="14"/>
      <c r="L5150" s="14"/>
      <c r="M5150" s="20"/>
    </row>
    <row r="5151" spans="1:13">
      <c r="A5151" s="13" t="s">
        <v>46</v>
      </c>
      <c r="H5151" s="14"/>
      <c r="I5151" t="s">
        <v>47</v>
      </c>
      <c r="J5151" s="14"/>
      <c r="K5151" s="95">
        <v>0.03</v>
      </c>
      <c r="L5151" s="96"/>
      <c r="M5151" s="20">
        <f>K5151*12*I5120</f>
        <v>261.69479999999999</v>
      </c>
    </row>
    <row r="5152" spans="1:13">
      <c r="A5152" s="92" t="s">
        <v>48</v>
      </c>
      <c r="B5152" s="93"/>
      <c r="C5152" s="93"/>
      <c r="D5152" s="93"/>
      <c r="E5152" s="93"/>
      <c r="F5152" s="93"/>
      <c r="G5152" s="93"/>
      <c r="H5152" s="94"/>
      <c r="J5152" s="14"/>
      <c r="K5152" s="88">
        <f>K5153+K5154+K5155+K5156</f>
        <v>0.66</v>
      </c>
      <c r="L5152" s="89"/>
      <c r="M5152" s="47">
        <f>M5153+M5154+M5155+M5156</f>
        <v>5757.2856000000002</v>
      </c>
    </row>
    <row r="5153" spans="1:13">
      <c r="A5153" s="13" t="s">
        <v>49</v>
      </c>
      <c r="H5153" s="14"/>
      <c r="I5153" t="s">
        <v>40</v>
      </c>
      <c r="J5153" s="14"/>
      <c r="K5153" s="95">
        <v>0.19</v>
      </c>
      <c r="L5153" s="96"/>
      <c r="M5153" s="20">
        <f>K5153*12*I5120</f>
        <v>1657.4004</v>
      </c>
    </row>
    <row r="5154" spans="1:13">
      <c r="A5154" s="13" t="s">
        <v>50</v>
      </c>
      <c r="H5154" s="14"/>
      <c r="I5154" t="s">
        <v>51</v>
      </c>
      <c r="J5154" s="14"/>
      <c r="K5154" s="95">
        <v>0.05</v>
      </c>
      <c r="L5154" s="96"/>
      <c r="M5154" s="20">
        <f>K5154*12*I5120</f>
        <v>436.15800000000002</v>
      </c>
    </row>
    <row r="5155" spans="1:13">
      <c r="A5155" s="13" t="s">
        <v>52</v>
      </c>
      <c r="H5155" s="14"/>
      <c r="I5155" t="s">
        <v>36</v>
      </c>
      <c r="J5155" s="14"/>
      <c r="K5155" s="95">
        <v>0.39</v>
      </c>
      <c r="L5155" s="96"/>
      <c r="M5155" s="20">
        <f>K5155*12*I5120</f>
        <v>3402.0323999999996</v>
      </c>
    </row>
    <row r="5156" spans="1:13">
      <c r="A5156" s="13" t="s">
        <v>53</v>
      </c>
      <c r="H5156" s="14"/>
      <c r="I5156" t="s">
        <v>40</v>
      </c>
      <c r="J5156" s="14"/>
      <c r="K5156" s="97">
        <v>0.03</v>
      </c>
      <c r="L5156" s="98"/>
      <c r="M5156" s="22">
        <f>K5156*12*I5120</f>
        <v>261.69479999999999</v>
      </c>
    </row>
    <row r="5157" spans="1:13" ht="15.75">
      <c r="A5157" s="65" t="s">
        <v>84</v>
      </c>
      <c r="B5157" s="66"/>
      <c r="C5157" s="66"/>
      <c r="D5157" s="66"/>
      <c r="E5157" s="66"/>
      <c r="F5157" s="66"/>
      <c r="G5157" s="66"/>
      <c r="H5157" s="67"/>
      <c r="I5157" s="11"/>
      <c r="J5157" s="23"/>
      <c r="K5157" s="68">
        <f>K5158+K5159+K5161+K5163+K5164</f>
        <v>0.53</v>
      </c>
      <c r="L5157" s="69"/>
      <c r="M5157" s="49">
        <f>M5158+M5159+M5161+M5163+M5164</f>
        <v>4623.2748000000001</v>
      </c>
    </row>
    <row r="5158" spans="1:13">
      <c r="A5158" s="33" t="s">
        <v>54</v>
      </c>
      <c r="B5158" s="7"/>
      <c r="C5158" s="1"/>
      <c r="D5158" s="1"/>
      <c r="E5158" s="1"/>
      <c r="F5158" s="1"/>
      <c r="G5158" s="1"/>
      <c r="H5158" s="14"/>
      <c r="I5158" s="75" t="s">
        <v>55</v>
      </c>
      <c r="J5158" s="76"/>
      <c r="K5158" s="99">
        <v>0.37</v>
      </c>
      <c r="L5158" s="100"/>
      <c r="M5158" s="20">
        <f>K5158*12*I5120</f>
        <v>3227.5691999999995</v>
      </c>
    </row>
    <row r="5159" spans="1:13">
      <c r="A5159" s="33" t="s">
        <v>56</v>
      </c>
      <c r="B5159" s="7"/>
      <c r="C5159" s="1"/>
      <c r="D5159" s="1"/>
      <c r="E5159" s="1"/>
      <c r="F5159" s="1"/>
      <c r="G5159" s="1"/>
      <c r="H5159" s="14"/>
      <c r="I5159" s="75" t="s">
        <v>57</v>
      </c>
      <c r="J5159" s="76"/>
      <c r="K5159" s="77">
        <v>0.06</v>
      </c>
      <c r="L5159" s="78"/>
      <c r="M5159" s="20">
        <f>K5159*12*I5120</f>
        <v>523.38959999999997</v>
      </c>
    </row>
    <row r="5160" spans="1:13">
      <c r="A5160" s="33" t="s">
        <v>58</v>
      </c>
      <c r="B5160" s="7"/>
      <c r="C5160" s="1"/>
      <c r="D5160" s="1"/>
      <c r="E5160" s="1"/>
      <c r="F5160" s="1"/>
      <c r="G5160" s="1"/>
      <c r="H5160" s="14"/>
      <c r="I5160" s="36"/>
      <c r="J5160" s="27"/>
      <c r="K5160" s="34"/>
      <c r="L5160" s="55"/>
      <c r="M5160" s="20"/>
    </row>
    <row r="5161" spans="1:13">
      <c r="A5161" s="33" t="s">
        <v>59</v>
      </c>
      <c r="B5161" s="7"/>
      <c r="C5161" s="1"/>
      <c r="D5161" s="1"/>
      <c r="E5161" s="1"/>
      <c r="F5161" s="1"/>
      <c r="G5161" s="1"/>
      <c r="H5161" s="14"/>
      <c r="I5161" s="75" t="s">
        <v>60</v>
      </c>
      <c r="J5161" s="76"/>
      <c r="K5161" s="77">
        <v>0.04</v>
      </c>
      <c r="L5161" s="78"/>
      <c r="M5161" s="20">
        <f>K5161*12*I5120</f>
        <v>348.92639999999994</v>
      </c>
    </row>
    <row r="5162" spans="1:13">
      <c r="A5162" s="33" t="s">
        <v>61</v>
      </c>
      <c r="B5162" s="7"/>
      <c r="C5162" s="1"/>
      <c r="D5162" s="1"/>
      <c r="E5162" s="1"/>
      <c r="F5162" s="1"/>
      <c r="G5162" s="1"/>
      <c r="H5162" s="14"/>
      <c r="I5162" s="36"/>
      <c r="J5162" s="27"/>
      <c r="K5162" s="34"/>
      <c r="L5162" s="55"/>
      <c r="M5162" s="20"/>
    </row>
    <row r="5163" spans="1:13">
      <c r="A5163" s="33" t="s">
        <v>62</v>
      </c>
      <c r="B5163" s="7"/>
      <c r="C5163" s="1"/>
      <c r="D5163" s="1"/>
      <c r="E5163" s="1"/>
      <c r="F5163" s="1"/>
      <c r="G5163" s="1"/>
      <c r="H5163" s="14"/>
      <c r="I5163" s="75" t="s">
        <v>63</v>
      </c>
      <c r="J5163" s="76"/>
      <c r="K5163" s="77">
        <v>0.03</v>
      </c>
      <c r="L5163" s="78"/>
      <c r="M5163" s="20">
        <f>K5163*12*I5120</f>
        <v>261.69479999999999</v>
      </c>
    </row>
    <row r="5164" spans="1:13">
      <c r="A5164" s="42" t="s">
        <v>64</v>
      </c>
      <c r="B5164" s="7"/>
      <c r="C5164" s="1"/>
      <c r="D5164" s="1"/>
      <c r="E5164" s="1"/>
      <c r="F5164" s="1"/>
      <c r="G5164" s="1"/>
      <c r="H5164" s="14"/>
      <c r="I5164" s="75" t="s">
        <v>63</v>
      </c>
      <c r="J5164" s="76"/>
      <c r="K5164" s="79">
        <v>0.03</v>
      </c>
      <c r="L5164" s="80"/>
      <c r="M5164" s="22">
        <f>K5164*12*I5120</f>
        <v>261.69479999999999</v>
      </c>
    </row>
    <row r="5165" spans="1:13" ht="15.75">
      <c r="A5165" s="65" t="s">
        <v>0</v>
      </c>
      <c r="B5165" s="66"/>
      <c r="C5165" s="66"/>
      <c r="D5165" s="66"/>
      <c r="E5165" s="66"/>
      <c r="F5165" s="66"/>
      <c r="G5165" s="66"/>
      <c r="H5165" s="67"/>
      <c r="I5165" s="11" t="s">
        <v>65</v>
      </c>
      <c r="J5165" s="23"/>
      <c r="K5165" s="81">
        <v>0.15</v>
      </c>
      <c r="L5165" s="82"/>
      <c r="M5165" s="49">
        <f>K5165*12*I5120</f>
        <v>1308.4739999999997</v>
      </c>
    </row>
    <row r="5166" spans="1:13" ht="15.75">
      <c r="A5166" s="83" t="s">
        <v>85</v>
      </c>
      <c r="B5166" s="84"/>
      <c r="C5166" s="84"/>
      <c r="D5166" s="84"/>
      <c r="E5166" s="84"/>
      <c r="F5166" s="84"/>
      <c r="G5166" s="84"/>
      <c r="H5166" s="85"/>
      <c r="J5166" s="14"/>
      <c r="K5166" s="86"/>
      <c r="L5166" s="87"/>
      <c r="M5166" s="20"/>
    </row>
    <row r="5167" spans="1:13">
      <c r="A5167" s="13" t="s">
        <v>67</v>
      </c>
      <c r="D5167" s="5"/>
      <c r="H5167" s="14"/>
      <c r="J5167" s="14"/>
      <c r="K5167" s="37"/>
      <c r="L5167" s="38"/>
      <c r="M5167" s="20"/>
    </row>
    <row r="5168" spans="1:13">
      <c r="A5168" s="13" t="s">
        <v>68</v>
      </c>
      <c r="D5168" s="5"/>
      <c r="H5168" s="14"/>
      <c r="J5168" s="14"/>
      <c r="K5168" s="37"/>
      <c r="L5168" s="38"/>
      <c r="M5168" s="20"/>
    </row>
    <row r="5169" spans="1:13">
      <c r="A5169" s="13" t="s">
        <v>69</v>
      </c>
      <c r="D5169" s="5"/>
      <c r="H5169" s="14"/>
      <c r="J5169" s="14"/>
      <c r="K5169" s="37"/>
      <c r="L5169" s="38"/>
      <c r="M5169" s="20"/>
    </row>
    <row r="5170" spans="1:13">
      <c r="A5170" s="13" t="s">
        <v>70</v>
      </c>
      <c r="D5170" s="5"/>
      <c r="F5170" s="3"/>
      <c r="H5170" s="14"/>
      <c r="J5170" s="14"/>
      <c r="K5170" s="37"/>
      <c r="L5170" s="38"/>
      <c r="M5170" s="20"/>
    </row>
    <row r="5171" spans="1:13">
      <c r="A5171" s="13" t="s">
        <v>71</v>
      </c>
      <c r="H5171" s="14"/>
      <c r="J5171" s="14"/>
      <c r="K5171" s="88">
        <v>2.91</v>
      </c>
      <c r="L5171" s="89"/>
      <c r="M5171" s="47">
        <f>K5171*12*I5120</f>
        <v>25384.3956</v>
      </c>
    </row>
    <row r="5172" spans="1:13">
      <c r="A5172" s="13" t="s">
        <v>72</v>
      </c>
      <c r="H5172" s="14"/>
      <c r="J5172" s="14"/>
      <c r="L5172" s="14"/>
      <c r="M5172" s="20"/>
    </row>
    <row r="5173" spans="1:13">
      <c r="A5173" s="13" t="s">
        <v>73</v>
      </c>
      <c r="H5173" s="14"/>
      <c r="J5173" s="14"/>
      <c r="L5173" s="14"/>
      <c r="M5173" s="20"/>
    </row>
    <row r="5174" spans="1:13">
      <c r="A5174" s="15" t="s">
        <v>74</v>
      </c>
      <c r="B5174" s="9"/>
      <c r="C5174" s="9"/>
      <c r="D5174" s="9"/>
      <c r="E5174" s="9"/>
      <c r="F5174" s="9"/>
      <c r="G5174" s="9"/>
      <c r="H5174" s="16"/>
      <c r="I5174" s="9"/>
      <c r="J5174" s="16"/>
      <c r="K5174" s="9"/>
      <c r="L5174" s="16"/>
      <c r="M5174" s="22"/>
    </row>
    <row r="5175" spans="1:13">
      <c r="A5175" s="70" t="s">
        <v>66</v>
      </c>
      <c r="B5175" s="71"/>
      <c r="C5175" s="71"/>
      <c r="D5175" s="71"/>
      <c r="E5175" s="71"/>
      <c r="F5175" s="71"/>
      <c r="G5175" s="71"/>
      <c r="H5175" s="72"/>
      <c r="J5175" s="25"/>
      <c r="K5175" s="68">
        <f>K5126+K5133+K5139+K5142+K5143+K5165+K5157+K5171+K5136</f>
        <v>16.39</v>
      </c>
      <c r="L5175" s="69"/>
      <c r="M5175" s="22">
        <f>M5120+M5136+M5139+M5142+M5143+M5157+M5165+M5171</f>
        <v>142972.59239999999</v>
      </c>
    </row>
    <row r="5176" spans="1:13">
      <c r="A5176" s="70" t="s">
        <v>4</v>
      </c>
      <c r="B5176" s="71"/>
      <c r="C5176" s="71"/>
      <c r="D5176" s="71"/>
      <c r="E5176" s="71"/>
      <c r="F5176" s="71"/>
      <c r="G5176" s="71"/>
      <c r="H5176" s="72"/>
      <c r="I5176" s="11"/>
      <c r="J5176" s="24"/>
      <c r="K5176" s="90">
        <v>13.62</v>
      </c>
      <c r="L5176" s="91"/>
      <c r="M5176" s="22">
        <f>K5176*12*I5120</f>
        <v>118809.43919999999</v>
      </c>
    </row>
    <row r="5177" spans="1:13" ht="15.75">
      <c r="A5177" s="65" t="s">
        <v>77</v>
      </c>
      <c r="B5177" s="66"/>
      <c r="C5177" s="66"/>
      <c r="D5177" s="66"/>
      <c r="E5177" s="66"/>
      <c r="F5177" s="66"/>
      <c r="G5177" s="66"/>
      <c r="H5177" s="67"/>
      <c r="I5177" s="11"/>
      <c r="J5177" s="23"/>
      <c r="K5177" s="68">
        <v>3.15</v>
      </c>
      <c r="L5177" s="69"/>
      <c r="M5177" s="22">
        <f>K5177*12*I5120</f>
        <v>27477.953999999994</v>
      </c>
    </row>
    <row r="5178" spans="1:13" ht="15.75">
      <c r="A5178" s="65" t="s">
        <v>78</v>
      </c>
      <c r="B5178" s="66"/>
      <c r="C5178" s="66"/>
      <c r="D5178" s="66"/>
      <c r="E5178" s="66"/>
      <c r="F5178" s="66"/>
      <c r="G5178" s="66"/>
      <c r="H5178" s="67"/>
      <c r="I5178" s="11"/>
      <c r="J5178" s="23"/>
      <c r="K5178" s="68">
        <v>0.99</v>
      </c>
      <c r="L5178" s="69"/>
      <c r="M5178" s="22">
        <f>K5178*12*I5120</f>
        <v>8635.9283999999989</v>
      </c>
    </row>
    <row r="5179" spans="1:13">
      <c r="A5179" s="70" t="s">
        <v>2</v>
      </c>
      <c r="B5179" s="71"/>
      <c r="C5179" s="71"/>
      <c r="D5179" s="71"/>
      <c r="E5179" s="71"/>
      <c r="F5179" s="71"/>
      <c r="G5179" s="71"/>
      <c r="H5179" s="72"/>
      <c r="I5179" s="11"/>
      <c r="J5179" s="23"/>
      <c r="K5179" s="73">
        <v>1.29</v>
      </c>
      <c r="L5179" s="74"/>
      <c r="M5179" s="22">
        <f>K5179*12*I5120</f>
        <v>11252.876399999999</v>
      </c>
    </row>
    <row r="5180" spans="1:13">
      <c r="A5180" s="70" t="s">
        <v>75</v>
      </c>
      <c r="B5180" s="71"/>
      <c r="C5180" s="71"/>
      <c r="D5180" s="71"/>
      <c r="E5180" s="71"/>
      <c r="F5180" s="71"/>
      <c r="G5180" s="71"/>
      <c r="H5180" s="72"/>
      <c r="I5180" s="11"/>
      <c r="J5180" s="24"/>
      <c r="K5180" s="68">
        <f>K5175+K5177+K5178+K5179+K5176</f>
        <v>35.44</v>
      </c>
      <c r="L5180" s="69"/>
      <c r="M5180" s="22">
        <f>M5175+M5176+M5177+M5178+M5179</f>
        <v>309148.79039999994</v>
      </c>
    </row>
    <row r="5182" spans="1:13">
      <c r="A5182" s="101" t="s">
        <v>7</v>
      </c>
      <c r="B5182" s="101"/>
      <c r="C5182" s="101"/>
      <c r="D5182" s="101"/>
      <c r="E5182" s="101"/>
      <c r="F5182" s="101"/>
      <c r="G5182" s="101"/>
      <c r="H5182" s="101"/>
      <c r="I5182" s="101"/>
      <c r="J5182" s="101"/>
      <c r="K5182" s="101"/>
      <c r="L5182" s="101"/>
    </row>
    <row r="5183" spans="1:13">
      <c r="A5183" s="102" t="s">
        <v>76</v>
      </c>
      <c r="B5183" s="102"/>
      <c r="C5183" s="102"/>
      <c r="D5183" s="102"/>
      <c r="E5183" s="102"/>
      <c r="F5183" s="102"/>
      <c r="G5183" s="102"/>
      <c r="H5183" s="102"/>
      <c r="I5183" s="102"/>
      <c r="J5183" s="102"/>
      <c r="K5183" s="102"/>
      <c r="L5183" s="102"/>
      <c r="M5183" s="102"/>
    </row>
    <row r="5184" spans="1:13">
      <c r="A5184" s="103" t="s">
        <v>170</v>
      </c>
      <c r="B5184" s="103"/>
      <c r="C5184" s="103"/>
      <c r="D5184" s="103"/>
      <c r="E5184" s="103"/>
      <c r="F5184" s="103"/>
      <c r="G5184" s="103"/>
      <c r="H5184" s="103"/>
      <c r="I5184" s="103"/>
      <c r="J5184" s="103"/>
      <c r="K5184" s="103"/>
      <c r="L5184" s="103"/>
      <c r="M5184" s="103"/>
    </row>
    <row r="5185" spans="1:13">
      <c r="A5185" s="17"/>
      <c r="B5185" s="19"/>
      <c r="C5185" s="19" t="s">
        <v>8</v>
      </c>
      <c r="D5185" s="19"/>
      <c r="E5185" s="19"/>
      <c r="F5185" s="19"/>
      <c r="G5185" s="19"/>
      <c r="H5185" s="18"/>
      <c r="I5185" s="19" t="s">
        <v>9</v>
      </c>
      <c r="J5185" s="18"/>
      <c r="K5185" s="39" t="s">
        <v>10</v>
      </c>
      <c r="L5185" s="40"/>
      <c r="M5185" s="21"/>
    </row>
    <row r="5186" spans="1:13">
      <c r="A5186" s="13"/>
      <c r="B5186" s="2"/>
      <c r="C5186" s="2"/>
      <c r="D5186" s="2"/>
      <c r="E5186" s="2"/>
      <c r="F5186" s="2"/>
      <c r="G5186" s="2"/>
      <c r="H5186" s="14"/>
      <c r="I5186" s="2"/>
      <c r="J5186" s="14"/>
      <c r="K5186" s="26" t="s">
        <v>11</v>
      </c>
      <c r="L5186" s="27"/>
      <c r="M5186" s="45" t="s">
        <v>1</v>
      </c>
    </row>
    <row r="5187" spans="1:13">
      <c r="A5187" s="15"/>
      <c r="B5187" s="9"/>
      <c r="C5187" s="9"/>
      <c r="D5187" s="9"/>
      <c r="E5187" s="9"/>
      <c r="F5187" s="9"/>
      <c r="G5187" s="9"/>
      <c r="H5187" s="16"/>
      <c r="I5187" s="104" t="s">
        <v>87</v>
      </c>
      <c r="J5187" s="105"/>
      <c r="K5187" s="9" t="s">
        <v>12</v>
      </c>
      <c r="L5187" s="16"/>
      <c r="M5187" s="46" t="s">
        <v>86</v>
      </c>
    </row>
    <row r="5188" spans="1:13">
      <c r="A5188" s="70" t="s">
        <v>80</v>
      </c>
      <c r="B5188" s="71"/>
      <c r="C5188" s="71"/>
      <c r="D5188" s="71"/>
      <c r="E5188" s="71"/>
      <c r="F5188" s="71"/>
      <c r="G5188" s="71"/>
      <c r="H5188" s="72"/>
      <c r="I5188" s="106">
        <v>1087.99</v>
      </c>
      <c r="J5188" s="107"/>
      <c r="K5188" s="108">
        <f>K5194+K5201</f>
        <v>7.5</v>
      </c>
      <c r="L5188" s="109"/>
      <c r="M5188" s="22">
        <f>M5194+M5201</f>
        <v>97919.1</v>
      </c>
    </row>
    <row r="5189" spans="1:13">
      <c r="A5189" s="28" t="s">
        <v>13</v>
      </c>
      <c r="F5189" s="2"/>
      <c r="H5189" s="14"/>
      <c r="J5189" s="14"/>
      <c r="L5189" s="14"/>
      <c r="M5189" s="20"/>
    </row>
    <row r="5190" spans="1:13">
      <c r="A5190" s="28" t="s">
        <v>14</v>
      </c>
      <c r="F5190" s="2"/>
      <c r="H5190" s="14"/>
      <c r="J5190" s="14"/>
      <c r="L5190" s="14"/>
      <c r="M5190" s="20"/>
    </row>
    <row r="5191" spans="1:13">
      <c r="A5191" s="29" t="s">
        <v>15</v>
      </c>
      <c r="B5191" s="4"/>
      <c r="C5191" s="4"/>
      <c r="D5191" s="4"/>
      <c r="E5191" s="4"/>
      <c r="F5191" s="6"/>
      <c r="G5191" s="4"/>
      <c r="H5191" s="30"/>
      <c r="J5191" s="14"/>
      <c r="L5191" s="14"/>
      <c r="M5191" s="20"/>
    </row>
    <row r="5192" spans="1:13">
      <c r="A5192" s="29" t="s">
        <v>16</v>
      </c>
      <c r="B5192" s="4"/>
      <c r="C5192" s="4"/>
      <c r="D5192" s="4"/>
      <c r="E5192" s="4"/>
      <c r="F5192" s="6"/>
      <c r="G5192" s="4"/>
      <c r="H5192" s="30"/>
      <c r="J5192" s="14"/>
      <c r="L5192" s="14"/>
      <c r="M5192" s="20"/>
    </row>
    <row r="5193" spans="1:13">
      <c r="A5193" s="29" t="s">
        <v>17</v>
      </c>
      <c r="B5193" s="4"/>
      <c r="C5193" s="4"/>
      <c r="D5193" s="4"/>
      <c r="E5193" s="4"/>
      <c r="F5193" s="6"/>
      <c r="G5193" s="4"/>
      <c r="H5193" s="30"/>
      <c r="J5193" s="14"/>
      <c r="L5193" s="14"/>
      <c r="M5193" s="20"/>
    </row>
    <row r="5194" spans="1:13">
      <c r="A5194" s="29" t="s">
        <v>18</v>
      </c>
      <c r="B5194" s="4"/>
      <c r="C5194" s="4"/>
      <c r="D5194" s="4"/>
      <c r="E5194" s="4"/>
      <c r="F5194" s="6"/>
      <c r="G5194" s="4"/>
      <c r="H5194" s="30"/>
      <c r="J5194" s="14"/>
      <c r="K5194" s="95">
        <v>4.12</v>
      </c>
      <c r="L5194" s="96"/>
      <c r="M5194" s="20">
        <f>K5194*I5188*12</f>
        <v>53790.225599999998</v>
      </c>
    </row>
    <row r="5195" spans="1:13">
      <c r="A5195" s="29" t="s">
        <v>19</v>
      </c>
      <c r="B5195" s="4"/>
      <c r="C5195" s="4"/>
      <c r="D5195" s="4"/>
      <c r="E5195" s="4"/>
      <c r="F5195" s="6"/>
      <c r="G5195" s="4"/>
      <c r="H5195" s="30"/>
      <c r="J5195" s="14"/>
      <c r="L5195" s="14"/>
      <c r="M5195" s="20"/>
    </row>
    <row r="5196" spans="1:13">
      <c r="A5196" s="29" t="s">
        <v>20</v>
      </c>
      <c r="B5196" s="4"/>
      <c r="C5196" s="4"/>
      <c r="D5196" s="4"/>
      <c r="E5196" s="4"/>
      <c r="F5196" s="6"/>
      <c r="G5196" s="4"/>
      <c r="H5196" s="30"/>
      <c r="J5196" s="14"/>
      <c r="L5196" s="14"/>
      <c r="M5196" s="20"/>
    </row>
    <row r="5197" spans="1:13">
      <c r="A5197" s="29" t="s">
        <v>21</v>
      </c>
      <c r="B5197" s="4"/>
      <c r="C5197" s="4"/>
      <c r="D5197" s="4"/>
      <c r="E5197" s="4"/>
      <c r="F5197" s="6"/>
      <c r="G5197" s="4"/>
      <c r="H5197" s="30"/>
      <c r="J5197" s="14"/>
      <c r="L5197" s="14"/>
      <c r="M5197" s="20"/>
    </row>
    <row r="5198" spans="1:13">
      <c r="A5198" s="28" t="s">
        <v>22</v>
      </c>
      <c r="B5198" s="4"/>
      <c r="C5198" s="4"/>
      <c r="D5198" s="4"/>
      <c r="E5198" s="4"/>
      <c r="F5198" s="6"/>
      <c r="G5198" s="4"/>
      <c r="H5198" s="30"/>
      <c r="J5198" s="14"/>
      <c r="L5198" s="14"/>
      <c r="M5198" s="20"/>
    </row>
    <row r="5199" spans="1:13">
      <c r="A5199" s="29" t="s">
        <v>23</v>
      </c>
      <c r="B5199" s="4"/>
      <c r="C5199" s="4"/>
      <c r="D5199" s="4"/>
      <c r="E5199" s="4"/>
      <c r="F5199" s="6"/>
      <c r="G5199" s="4"/>
      <c r="H5199" s="30"/>
      <c r="J5199" s="14"/>
      <c r="L5199" s="14"/>
      <c r="M5199" s="20"/>
    </row>
    <row r="5200" spans="1:13">
      <c r="A5200" s="29" t="s">
        <v>24</v>
      </c>
      <c r="B5200" s="4"/>
      <c r="C5200" s="4"/>
      <c r="D5200" s="4"/>
      <c r="E5200" s="4"/>
      <c r="F5200" s="6"/>
      <c r="G5200" s="4"/>
      <c r="H5200" s="30"/>
      <c r="J5200" s="14"/>
      <c r="L5200" s="14"/>
      <c r="M5200" s="20"/>
    </row>
    <row r="5201" spans="1:13">
      <c r="A5201" s="29" t="s">
        <v>25</v>
      </c>
      <c r="B5201" s="4"/>
      <c r="C5201" s="4"/>
      <c r="D5201" s="4"/>
      <c r="E5201" s="4"/>
      <c r="F5201" s="6"/>
      <c r="G5201" s="4"/>
      <c r="H5201" s="30"/>
      <c r="J5201" s="14"/>
      <c r="K5201" s="95">
        <v>3.38</v>
      </c>
      <c r="L5201" s="96"/>
      <c r="M5201" s="20">
        <f>K5201*I5188*12</f>
        <v>44128.874400000001</v>
      </c>
    </row>
    <row r="5202" spans="1:13">
      <c r="A5202" s="29" t="s">
        <v>26</v>
      </c>
      <c r="B5202" s="4"/>
      <c r="C5202" s="4"/>
      <c r="D5202" s="4"/>
      <c r="E5202" s="4"/>
      <c r="F5202" s="6"/>
      <c r="G5202" s="4"/>
      <c r="H5202" s="30"/>
      <c r="J5202" s="14"/>
      <c r="L5202" s="14"/>
      <c r="M5202" s="20"/>
    </row>
    <row r="5203" spans="1:13">
      <c r="A5203" s="31" t="s">
        <v>27</v>
      </c>
      <c r="B5203" s="10"/>
      <c r="C5203" s="10"/>
      <c r="D5203" s="10"/>
      <c r="E5203" s="10"/>
      <c r="F5203" s="10"/>
      <c r="G5203" s="10"/>
      <c r="H5203" s="32"/>
      <c r="I5203" s="9"/>
      <c r="J5203" s="16"/>
      <c r="K5203" s="9"/>
      <c r="L5203" s="16"/>
      <c r="M5203" s="22"/>
    </row>
    <row r="5204" spans="1:13" ht="15.75">
      <c r="A5204" s="65" t="s">
        <v>81</v>
      </c>
      <c r="B5204" s="66"/>
      <c r="C5204" s="66"/>
      <c r="D5204" s="66"/>
      <c r="E5204" s="66"/>
      <c r="F5204" s="66"/>
      <c r="G5204" s="66"/>
      <c r="H5204" s="67"/>
      <c r="I5204" s="11"/>
      <c r="J5204" s="23"/>
      <c r="K5204" s="63">
        <v>2.2400000000000002</v>
      </c>
      <c r="L5204" s="64"/>
      <c r="M5204" s="12">
        <f>K5204*12*I5188</f>
        <v>29245.171200000004</v>
      </c>
    </row>
    <row r="5205" spans="1:13">
      <c r="A5205" s="110" t="s">
        <v>82</v>
      </c>
      <c r="B5205" s="111"/>
      <c r="C5205" s="111"/>
      <c r="D5205" s="111"/>
      <c r="E5205" s="111"/>
      <c r="F5205" s="111"/>
      <c r="G5205" s="111"/>
      <c r="H5205" s="112"/>
      <c r="I5205" s="2" t="s">
        <v>28</v>
      </c>
      <c r="J5205" s="14"/>
      <c r="K5205" s="2"/>
      <c r="L5205" s="14"/>
      <c r="M5205" s="20"/>
    </row>
    <row r="5206" spans="1:13">
      <c r="A5206" s="13"/>
      <c r="B5206" s="2"/>
      <c r="C5206" s="2"/>
      <c r="D5206" s="2"/>
      <c r="E5206" s="2"/>
      <c r="F5206" s="2"/>
      <c r="G5206" s="2"/>
      <c r="H5206" s="14"/>
      <c r="I5206" s="2" t="s">
        <v>29</v>
      </c>
      <c r="J5206" s="14"/>
      <c r="K5206" s="2"/>
      <c r="L5206" s="14"/>
      <c r="M5206" s="20"/>
    </row>
    <row r="5207" spans="1:13">
      <c r="A5207" s="13"/>
      <c r="B5207" s="2"/>
      <c r="C5207" s="2"/>
      <c r="D5207" s="2"/>
      <c r="E5207" s="2"/>
      <c r="F5207" s="2"/>
      <c r="G5207" s="2"/>
      <c r="H5207" s="14"/>
      <c r="I5207" s="2" t="s">
        <v>30</v>
      </c>
      <c r="J5207" s="14"/>
      <c r="K5207" s="88">
        <v>1.1200000000000001</v>
      </c>
      <c r="L5207" s="89"/>
      <c r="M5207" s="20">
        <f>K5207*12*I5188</f>
        <v>14622.585600000002</v>
      </c>
    </row>
    <row r="5208" spans="1:13">
      <c r="A5208" s="13"/>
      <c r="B5208" s="2"/>
      <c r="C5208" s="2"/>
      <c r="D5208" s="2"/>
      <c r="E5208" s="2"/>
      <c r="F5208" s="2"/>
      <c r="G5208" s="2"/>
      <c r="H5208" s="14"/>
      <c r="I5208" s="2" t="s">
        <v>31</v>
      </c>
      <c r="J5208" s="14"/>
      <c r="K5208" s="2"/>
      <c r="L5208" s="14"/>
      <c r="M5208" s="20"/>
    </row>
    <row r="5209" spans="1:13">
      <c r="A5209" s="15"/>
      <c r="B5209" s="9"/>
      <c r="C5209" s="9"/>
      <c r="D5209" s="9"/>
      <c r="E5209" s="9"/>
      <c r="F5209" s="9"/>
      <c r="G5209" s="9"/>
      <c r="H5209" s="16"/>
      <c r="I5209" s="9" t="s">
        <v>32</v>
      </c>
      <c r="J5209" s="16"/>
      <c r="K5209" s="9"/>
      <c r="L5209" s="16"/>
      <c r="M5209" s="22"/>
    </row>
    <row r="5210" spans="1:13">
      <c r="A5210" s="70" t="s">
        <v>5</v>
      </c>
      <c r="B5210" s="71"/>
      <c r="C5210" s="71"/>
      <c r="D5210" s="71"/>
      <c r="E5210" s="71"/>
      <c r="F5210" s="71"/>
      <c r="G5210" s="71"/>
      <c r="H5210" s="72"/>
      <c r="I5210" s="41" t="s">
        <v>33</v>
      </c>
      <c r="J5210" s="23"/>
      <c r="K5210" s="68">
        <v>0.35</v>
      </c>
      <c r="L5210" s="69"/>
      <c r="M5210" s="12">
        <f>K5210*12*I5188</f>
        <v>4569.5579999999991</v>
      </c>
    </row>
    <row r="5211" spans="1:13">
      <c r="A5211" s="113" t="s">
        <v>83</v>
      </c>
      <c r="B5211" s="114"/>
      <c r="C5211" s="114"/>
      <c r="D5211" s="114"/>
      <c r="E5211" s="114"/>
      <c r="F5211" s="114"/>
      <c r="G5211" s="114"/>
      <c r="H5211" s="115"/>
      <c r="I5211" s="43"/>
      <c r="J5211" s="14"/>
      <c r="K5211" s="116">
        <f>K5212+K5220</f>
        <v>1.59</v>
      </c>
      <c r="L5211" s="117"/>
      <c r="M5211" s="48">
        <f>M5212+M5220</f>
        <v>20758.849200000001</v>
      </c>
    </row>
    <row r="5212" spans="1:13">
      <c r="A5212" s="92" t="s">
        <v>34</v>
      </c>
      <c r="B5212" s="93"/>
      <c r="C5212" s="93"/>
      <c r="D5212" s="93"/>
      <c r="E5212" s="93"/>
      <c r="F5212" s="93"/>
      <c r="G5212" s="93"/>
      <c r="H5212" s="94"/>
      <c r="J5212" s="14"/>
      <c r="K5212" s="88">
        <f>K5213+K5214+K5215+K5217+K5219</f>
        <v>0.93</v>
      </c>
      <c r="L5212" s="89"/>
      <c r="M5212" s="47">
        <f>M5213+M5214+M5215+M5217+M5219</f>
        <v>12141.9684</v>
      </c>
    </row>
    <row r="5213" spans="1:13">
      <c r="A5213" s="13" t="s">
        <v>35</v>
      </c>
      <c r="H5213" s="14"/>
      <c r="I5213" t="s">
        <v>36</v>
      </c>
      <c r="J5213" s="14"/>
      <c r="K5213" s="95">
        <v>0.33</v>
      </c>
      <c r="L5213" s="96"/>
      <c r="M5213" s="20">
        <f>K5213*12*I5188</f>
        <v>4308.4404000000004</v>
      </c>
    </row>
    <row r="5214" spans="1:13">
      <c r="A5214" s="13" t="s">
        <v>37</v>
      </c>
      <c r="H5214" s="14"/>
      <c r="I5214" t="s">
        <v>38</v>
      </c>
      <c r="J5214" s="14"/>
      <c r="K5214" s="95">
        <v>0.15</v>
      </c>
      <c r="L5214" s="96"/>
      <c r="M5214" s="20">
        <f>K5214*12*I5188</f>
        <v>1958.3819999999998</v>
      </c>
    </row>
    <row r="5215" spans="1:13">
      <c r="A5215" s="13" t="s">
        <v>39</v>
      </c>
      <c r="H5215" s="14"/>
      <c r="I5215" t="s">
        <v>40</v>
      </c>
      <c r="J5215" s="14"/>
      <c r="K5215" s="95">
        <v>7.0000000000000007E-2</v>
      </c>
      <c r="L5215" s="96"/>
      <c r="M5215" s="20">
        <f>K5215*12*I5188</f>
        <v>913.91160000000013</v>
      </c>
    </row>
    <row r="5216" spans="1:13">
      <c r="A5216" s="13" t="s">
        <v>41</v>
      </c>
      <c r="H5216" s="14"/>
      <c r="J5216" s="14"/>
      <c r="L5216" s="14"/>
      <c r="M5216" s="20"/>
    </row>
    <row r="5217" spans="1:13">
      <c r="A5217" s="13" t="s">
        <v>42</v>
      </c>
      <c r="H5217" s="14"/>
      <c r="I5217" t="s">
        <v>43</v>
      </c>
      <c r="J5217" s="14"/>
      <c r="K5217" s="95">
        <v>0.35</v>
      </c>
      <c r="L5217" s="96"/>
      <c r="M5217" s="20">
        <f>K5217*12*I5188</f>
        <v>4569.5579999999991</v>
      </c>
    </row>
    <row r="5218" spans="1:13">
      <c r="A5218" s="13" t="s">
        <v>44</v>
      </c>
      <c r="H5218" s="14"/>
      <c r="I5218" t="s">
        <v>45</v>
      </c>
      <c r="J5218" s="14"/>
      <c r="L5218" s="14"/>
      <c r="M5218" s="20"/>
    </row>
    <row r="5219" spans="1:13">
      <c r="A5219" s="13" t="s">
        <v>46</v>
      </c>
      <c r="H5219" s="14"/>
      <c r="I5219" t="s">
        <v>47</v>
      </c>
      <c r="J5219" s="14"/>
      <c r="K5219" s="95">
        <v>0.03</v>
      </c>
      <c r="L5219" s="96"/>
      <c r="M5219" s="20">
        <f>K5219*12*I5188</f>
        <v>391.6764</v>
      </c>
    </row>
    <row r="5220" spans="1:13">
      <c r="A5220" s="92" t="s">
        <v>48</v>
      </c>
      <c r="B5220" s="93"/>
      <c r="C5220" s="93"/>
      <c r="D5220" s="93"/>
      <c r="E5220" s="93"/>
      <c r="F5220" s="93"/>
      <c r="G5220" s="93"/>
      <c r="H5220" s="94"/>
      <c r="J5220" s="14"/>
      <c r="K5220" s="88">
        <f>K5221+K5222+K5223+K5224</f>
        <v>0.66</v>
      </c>
      <c r="L5220" s="89"/>
      <c r="M5220" s="47">
        <f>M5221+M5222+M5223+M5224</f>
        <v>8616.8808000000008</v>
      </c>
    </row>
    <row r="5221" spans="1:13">
      <c r="A5221" s="13" t="s">
        <v>49</v>
      </c>
      <c r="H5221" s="14"/>
      <c r="I5221" t="s">
        <v>40</v>
      </c>
      <c r="J5221" s="14"/>
      <c r="K5221" s="95">
        <v>0.19</v>
      </c>
      <c r="L5221" s="96"/>
      <c r="M5221" s="20">
        <f>K5221*12*I5188</f>
        <v>2480.6172000000001</v>
      </c>
    </row>
    <row r="5222" spans="1:13">
      <c r="A5222" s="13" t="s">
        <v>50</v>
      </c>
      <c r="H5222" s="14"/>
      <c r="I5222" t="s">
        <v>51</v>
      </c>
      <c r="J5222" s="14"/>
      <c r="K5222" s="95">
        <v>0.05</v>
      </c>
      <c r="L5222" s="96"/>
      <c r="M5222" s="20">
        <f>K5222*12*I5188</f>
        <v>652.7940000000001</v>
      </c>
    </row>
    <row r="5223" spans="1:13">
      <c r="A5223" s="13" t="s">
        <v>52</v>
      </c>
      <c r="H5223" s="14"/>
      <c r="I5223" t="s">
        <v>36</v>
      </c>
      <c r="J5223" s="14"/>
      <c r="K5223" s="95">
        <v>0.39</v>
      </c>
      <c r="L5223" s="96"/>
      <c r="M5223" s="20">
        <f>K5223*12*I5188</f>
        <v>5091.7932000000001</v>
      </c>
    </row>
    <row r="5224" spans="1:13">
      <c r="A5224" s="13" t="s">
        <v>53</v>
      </c>
      <c r="H5224" s="14"/>
      <c r="I5224" t="s">
        <v>40</v>
      </c>
      <c r="J5224" s="14"/>
      <c r="K5224" s="97">
        <v>0.03</v>
      </c>
      <c r="L5224" s="98"/>
      <c r="M5224" s="22">
        <f>K5224*12*I5188</f>
        <v>391.6764</v>
      </c>
    </row>
    <row r="5225" spans="1:13" ht="15.75">
      <c r="A5225" s="65" t="s">
        <v>84</v>
      </c>
      <c r="B5225" s="66"/>
      <c r="C5225" s="66"/>
      <c r="D5225" s="66"/>
      <c r="E5225" s="66"/>
      <c r="F5225" s="66"/>
      <c r="G5225" s="66"/>
      <c r="H5225" s="67"/>
      <c r="I5225" s="11"/>
      <c r="J5225" s="23"/>
      <c r="K5225" s="68">
        <f>K5226+K5227+K5229+K5231+K5232</f>
        <v>0.53</v>
      </c>
      <c r="L5225" s="69"/>
      <c r="M5225" s="49">
        <f>M5226+M5227+M5229+M5231+M5232</f>
        <v>6919.6163999999999</v>
      </c>
    </row>
    <row r="5226" spans="1:13">
      <c r="A5226" s="33" t="s">
        <v>54</v>
      </c>
      <c r="B5226" s="7"/>
      <c r="C5226" s="1"/>
      <c r="D5226" s="1"/>
      <c r="E5226" s="1"/>
      <c r="F5226" s="1"/>
      <c r="G5226" s="1"/>
      <c r="H5226" s="14"/>
      <c r="I5226" s="75" t="s">
        <v>55</v>
      </c>
      <c r="J5226" s="76"/>
      <c r="K5226" s="99">
        <v>0.37</v>
      </c>
      <c r="L5226" s="100"/>
      <c r="M5226" s="20">
        <f>K5226*12*I5188</f>
        <v>4830.6755999999996</v>
      </c>
    </row>
    <row r="5227" spans="1:13">
      <c r="A5227" s="33" t="s">
        <v>56</v>
      </c>
      <c r="B5227" s="7"/>
      <c r="C5227" s="1"/>
      <c r="D5227" s="1"/>
      <c r="E5227" s="1"/>
      <c r="F5227" s="1"/>
      <c r="G5227" s="1"/>
      <c r="H5227" s="14"/>
      <c r="I5227" s="75" t="s">
        <v>57</v>
      </c>
      <c r="J5227" s="76"/>
      <c r="K5227" s="77">
        <v>0.06</v>
      </c>
      <c r="L5227" s="78"/>
      <c r="M5227" s="20">
        <f>K5227*12*I5188</f>
        <v>783.3528</v>
      </c>
    </row>
    <row r="5228" spans="1:13">
      <c r="A5228" s="33" t="s">
        <v>58</v>
      </c>
      <c r="B5228" s="7"/>
      <c r="C5228" s="1"/>
      <c r="D5228" s="1"/>
      <c r="E5228" s="1"/>
      <c r="F5228" s="1"/>
      <c r="G5228" s="1"/>
      <c r="H5228" s="14"/>
      <c r="I5228" s="36"/>
      <c r="J5228" s="27"/>
      <c r="K5228" s="34"/>
      <c r="L5228" s="55"/>
      <c r="M5228" s="20"/>
    </row>
    <row r="5229" spans="1:13">
      <c r="A5229" s="33" t="s">
        <v>59</v>
      </c>
      <c r="B5229" s="7"/>
      <c r="C5229" s="1"/>
      <c r="D5229" s="1"/>
      <c r="E5229" s="1"/>
      <c r="F5229" s="1"/>
      <c r="G5229" s="1"/>
      <c r="H5229" s="14"/>
      <c r="I5229" s="75" t="s">
        <v>60</v>
      </c>
      <c r="J5229" s="76"/>
      <c r="K5229" s="77">
        <v>0.04</v>
      </c>
      <c r="L5229" s="78"/>
      <c r="M5229" s="20">
        <f>K5229*12*I5188</f>
        <v>522.23519999999996</v>
      </c>
    </row>
    <row r="5230" spans="1:13">
      <c r="A5230" s="33" t="s">
        <v>61</v>
      </c>
      <c r="B5230" s="7"/>
      <c r="C5230" s="1"/>
      <c r="D5230" s="1"/>
      <c r="E5230" s="1"/>
      <c r="F5230" s="1"/>
      <c r="G5230" s="1"/>
      <c r="H5230" s="14"/>
      <c r="I5230" s="36"/>
      <c r="J5230" s="27"/>
      <c r="K5230" s="34"/>
      <c r="L5230" s="55"/>
      <c r="M5230" s="20"/>
    </row>
    <row r="5231" spans="1:13">
      <c r="A5231" s="33" t="s">
        <v>62</v>
      </c>
      <c r="B5231" s="7"/>
      <c r="C5231" s="1"/>
      <c r="D5231" s="1"/>
      <c r="E5231" s="1"/>
      <c r="F5231" s="1"/>
      <c r="G5231" s="1"/>
      <c r="H5231" s="14"/>
      <c r="I5231" s="75" t="s">
        <v>63</v>
      </c>
      <c r="J5231" s="76"/>
      <c r="K5231" s="77">
        <v>0.03</v>
      </c>
      <c r="L5231" s="78"/>
      <c r="M5231" s="20">
        <f>K5231*12*I5188</f>
        <v>391.6764</v>
      </c>
    </row>
    <row r="5232" spans="1:13">
      <c r="A5232" s="42" t="s">
        <v>64</v>
      </c>
      <c r="B5232" s="7"/>
      <c r="C5232" s="1"/>
      <c r="D5232" s="1"/>
      <c r="E5232" s="1"/>
      <c r="F5232" s="1"/>
      <c r="G5232" s="1"/>
      <c r="H5232" s="14"/>
      <c r="I5232" s="75" t="s">
        <v>63</v>
      </c>
      <c r="J5232" s="76"/>
      <c r="K5232" s="79">
        <v>0.03</v>
      </c>
      <c r="L5232" s="80"/>
      <c r="M5232" s="22">
        <f>K5232*12*I5188</f>
        <v>391.6764</v>
      </c>
    </row>
    <row r="5233" spans="1:13" ht="15.75">
      <c r="A5233" s="65" t="s">
        <v>0</v>
      </c>
      <c r="B5233" s="66"/>
      <c r="C5233" s="66"/>
      <c r="D5233" s="66"/>
      <c r="E5233" s="66"/>
      <c r="F5233" s="66"/>
      <c r="G5233" s="66"/>
      <c r="H5233" s="67"/>
      <c r="I5233" s="11" t="s">
        <v>65</v>
      </c>
      <c r="J5233" s="23"/>
      <c r="K5233" s="81">
        <v>0.15</v>
      </c>
      <c r="L5233" s="82"/>
      <c r="M5233" s="49">
        <f>K5233*12*I5188</f>
        <v>1958.3819999999998</v>
      </c>
    </row>
    <row r="5234" spans="1:13" ht="15.75">
      <c r="A5234" s="83" t="s">
        <v>85</v>
      </c>
      <c r="B5234" s="84"/>
      <c r="C5234" s="84"/>
      <c r="D5234" s="84"/>
      <c r="E5234" s="84"/>
      <c r="F5234" s="84"/>
      <c r="G5234" s="84"/>
      <c r="H5234" s="85"/>
      <c r="J5234" s="14"/>
      <c r="K5234" s="86"/>
      <c r="L5234" s="87"/>
      <c r="M5234" s="20"/>
    </row>
    <row r="5235" spans="1:13">
      <c r="A5235" s="13" t="s">
        <v>67</v>
      </c>
      <c r="D5235" s="5"/>
      <c r="H5235" s="14"/>
      <c r="J5235" s="14"/>
      <c r="K5235" s="37"/>
      <c r="L5235" s="38"/>
      <c r="M5235" s="20"/>
    </row>
    <row r="5236" spans="1:13">
      <c r="A5236" s="13" t="s">
        <v>68</v>
      </c>
      <c r="D5236" s="5"/>
      <c r="H5236" s="14"/>
      <c r="J5236" s="14"/>
      <c r="K5236" s="37"/>
      <c r="L5236" s="38"/>
      <c r="M5236" s="20"/>
    </row>
    <row r="5237" spans="1:13">
      <c r="A5237" s="13" t="s">
        <v>69</v>
      </c>
      <c r="D5237" s="5"/>
      <c r="H5237" s="14"/>
      <c r="J5237" s="14"/>
      <c r="K5237" s="37"/>
      <c r="L5237" s="38"/>
      <c r="M5237" s="20"/>
    </row>
    <row r="5238" spans="1:13">
      <c r="A5238" s="13" t="s">
        <v>70</v>
      </c>
      <c r="D5238" s="5"/>
      <c r="F5238" s="3"/>
      <c r="H5238" s="14"/>
      <c r="J5238" s="14"/>
      <c r="K5238" s="37"/>
      <c r="L5238" s="38"/>
      <c r="M5238" s="20"/>
    </row>
    <row r="5239" spans="1:13">
      <c r="A5239" s="13" t="s">
        <v>71</v>
      </c>
      <c r="H5239" s="14"/>
      <c r="J5239" s="14"/>
      <c r="K5239" s="88">
        <v>2.91</v>
      </c>
      <c r="L5239" s="89"/>
      <c r="M5239" s="47">
        <f>K5239*12*I5188</f>
        <v>37992.610800000002</v>
      </c>
    </row>
    <row r="5240" spans="1:13">
      <c r="A5240" s="13" t="s">
        <v>72</v>
      </c>
      <c r="H5240" s="14"/>
      <c r="J5240" s="14"/>
      <c r="L5240" s="14"/>
      <c r="M5240" s="20"/>
    </row>
    <row r="5241" spans="1:13">
      <c r="A5241" s="13" t="s">
        <v>73</v>
      </c>
      <c r="H5241" s="14"/>
      <c r="J5241" s="14"/>
      <c r="L5241" s="14"/>
      <c r="M5241" s="20"/>
    </row>
    <row r="5242" spans="1:13">
      <c r="A5242" s="15" t="s">
        <v>74</v>
      </c>
      <c r="B5242" s="9"/>
      <c r="C5242" s="9"/>
      <c r="D5242" s="9"/>
      <c r="E5242" s="9"/>
      <c r="F5242" s="9"/>
      <c r="G5242" s="9"/>
      <c r="H5242" s="16"/>
      <c r="I5242" s="9"/>
      <c r="J5242" s="16"/>
      <c r="K5242" s="9"/>
      <c r="L5242" s="16"/>
      <c r="M5242" s="22"/>
    </row>
    <row r="5243" spans="1:13">
      <c r="A5243" s="70" t="s">
        <v>66</v>
      </c>
      <c r="B5243" s="71"/>
      <c r="C5243" s="71"/>
      <c r="D5243" s="71"/>
      <c r="E5243" s="71"/>
      <c r="F5243" s="71"/>
      <c r="G5243" s="71"/>
      <c r="H5243" s="72"/>
      <c r="J5243" s="25"/>
      <c r="K5243" s="68">
        <f>K5194+K5201+K5207+K5210+K5211+K5233+K5225+K5239+K5204</f>
        <v>16.39</v>
      </c>
      <c r="L5243" s="69"/>
      <c r="M5243" s="22">
        <f>M5188+M5204+M5207+M5210+M5211+M5225+M5233+M5239</f>
        <v>213985.8732</v>
      </c>
    </row>
    <row r="5244" spans="1:13">
      <c r="A5244" s="70" t="s">
        <v>4</v>
      </c>
      <c r="B5244" s="71"/>
      <c r="C5244" s="71"/>
      <c r="D5244" s="71"/>
      <c r="E5244" s="71"/>
      <c r="F5244" s="71"/>
      <c r="G5244" s="71"/>
      <c r="H5244" s="72"/>
      <c r="I5244" s="11"/>
      <c r="J5244" s="24"/>
      <c r="K5244" s="90">
        <v>10.76</v>
      </c>
      <c r="L5244" s="91"/>
      <c r="M5244" s="22">
        <f>K5244*12*I5188</f>
        <v>140481.26880000002</v>
      </c>
    </row>
    <row r="5245" spans="1:13" ht="15.75">
      <c r="A5245" s="65" t="s">
        <v>77</v>
      </c>
      <c r="B5245" s="66"/>
      <c r="C5245" s="66"/>
      <c r="D5245" s="66"/>
      <c r="E5245" s="66"/>
      <c r="F5245" s="66"/>
      <c r="G5245" s="66"/>
      <c r="H5245" s="67"/>
      <c r="I5245" s="11"/>
      <c r="J5245" s="23"/>
      <c r="K5245" s="68">
        <v>3.15</v>
      </c>
      <c r="L5245" s="69"/>
      <c r="M5245" s="22">
        <f>K5245*12*I5188</f>
        <v>41126.021999999997</v>
      </c>
    </row>
    <row r="5246" spans="1:13" ht="15.75">
      <c r="A5246" s="65" t="s">
        <v>78</v>
      </c>
      <c r="B5246" s="66"/>
      <c r="C5246" s="66"/>
      <c r="D5246" s="66"/>
      <c r="E5246" s="66"/>
      <c r="F5246" s="66"/>
      <c r="G5246" s="66"/>
      <c r="H5246" s="67"/>
      <c r="I5246" s="11"/>
      <c r="J5246" s="23"/>
      <c r="K5246" s="68">
        <v>0.99</v>
      </c>
      <c r="L5246" s="69"/>
      <c r="M5246" s="22">
        <f>K5246*12*I5188</f>
        <v>12925.321199999998</v>
      </c>
    </row>
    <row r="5247" spans="1:13">
      <c r="A5247" s="70" t="s">
        <v>2</v>
      </c>
      <c r="B5247" s="71"/>
      <c r="C5247" s="71"/>
      <c r="D5247" s="71"/>
      <c r="E5247" s="71"/>
      <c r="F5247" s="71"/>
      <c r="G5247" s="71"/>
      <c r="H5247" s="72"/>
      <c r="I5247" s="11"/>
      <c r="J5247" s="23"/>
      <c r="K5247" s="73">
        <v>1.29</v>
      </c>
      <c r="L5247" s="74"/>
      <c r="M5247" s="22">
        <f>K5247*12*I5188</f>
        <v>16842.085200000001</v>
      </c>
    </row>
    <row r="5248" spans="1:13">
      <c r="A5248" s="70" t="s">
        <v>75</v>
      </c>
      <c r="B5248" s="71"/>
      <c r="C5248" s="71"/>
      <c r="D5248" s="71"/>
      <c r="E5248" s="71"/>
      <c r="F5248" s="71"/>
      <c r="G5248" s="71"/>
      <c r="H5248" s="72"/>
      <c r="I5248" s="11"/>
      <c r="J5248" s="24"/>
      <c r="K5248" s="68">
        <f>K5243+K5245+K5246+K5247+K5244</f>
        <v>32.58</v>
      </c>
      <c r="L5248" s="69"/>
      <c r="M5248" s="22">
        <f>M5243+M5244+M5245+M5246+M5247</f>
        <v>425360.57039999997</v>
      </c>
    </row>
    <row r="5250" spans="1:13">
      <c r="A5250" s="101" t="s">
        <v>7</v>
      </c>
      <c r="B5250" s="101"/>
      <c r="C5250" s="101"/>
      <c r="D5250" s="101"/>
      <c r="E5250" s="101"/>
      <c r="F5250" s="101"/>
      <c r="G5250" s="101"/>
      <c r="H5250" s="101"/>
      <c r="I5250" s="101"/>
      <c r="J5250" s="101"/>
      <c r="K5250" s="101"/>
      <c r="L5250" s="101"/>
    </row>
    <row r="5251" spans="1:13">
      <c r="A5251" s="102" t="s">
        <v>76</v>
      </c>
      <c r="B5251" s="102"/>
      <c r="C5251" s="102"/>
      <c r="D5251" s="102"/>
      <c r="E5251" s="102"/>
      <c r="F5251" s="102"/>
      <c r="G5251" s="102"/>
      <c r="H5251" s="102"/>
      <c r="I5251" s="102"/>
      <c r="J5251" s="102"/>
      <c r="K5251" s="102"/>
      <c r="L5251" s="102"/>
      <c r="M5251" s="102"/>
    </row>
    <row r="5252" spans="1:13">
      <c r="A5252" s="103" t="s">
        <v>171</v>
      </c>
      <c r="B5252" s="103"/>
      <c r="C5252" s="103"/>
      <c r="D5252" s="103"/>
      <c r="E5252" s="103"/>
      <c r="F5252" s="103"/>
      <c r="G5252" s="103"/>
      <c r="H5252" s="103"/>
      <c r="I5252" s="103"/>
      <c r="J5252" s="103"/>
      <c r="K5252" s="103"/>
      <c r="L5252" s="103"/>
      <c r="M5252" s="103"/>
    </row>
    <row r="5253" spans="1:13">
      <c r="A5253" s="17"/>
      <c r="B5253" s="19"/>
      <c r="C5253" s="19" t="s">
        <v>8</v>
      </c>
      <c r="D5253" s="19"/>
      <c r="E5253" s="19"/>
      <c r="F5253" s="19"/>
      <c r="G5253" s="19"/>
      <c r="H5253" s="18"/>
      <c r="I5253" s="19" t="s">
        <v>9</v>
      </c>
      <c r="J5253" s="18"/>
      <c r="K5253" s="39" t="s">
        <v>10</v>
      </c>
      <c r="L5253" s="40"/>
      <c r="M5253" s="21"/>
    </row>
    <row r="5254" spans="1:13">
      <c r="A5254" s="13"/>
      <c r="B5254" s="2"/>
      <c r="C5254" s="2"/>
      <c r="D5254" s="2"/>
      <c r="E5254" s="2"/>
      <c r="F5254" s="2"/>
      <c r="G5254" s="2"/>
      <c r="H5254" s="14"/>
      <c r="I5254" s="2"/>
      <c r="J5254" s="14"/>
      <c r="K5254" s="26" t="s">
        <v>11</v>
      </c>
      <c r="L5254" s="27"/>
      <c r="M5254" s="45" t="s">
        <v>1</v>
      </c>
    </row>
    <row r="5255" spans="1:13">
      <c r="A5255" s="15"/>
      <c r="B5255" s="9"/>
      <c r="C5255" s="9"/>
      <c r="D5255" s="9"/>
      <c r="E5255" s="9"/>
      <c r="F5255" s="9"/>
      <c r="G5255" s="9"/>
      <c r="H5255" s="16"/>
      <c r="I5255" s="104" t="s">
        <v>87</v>
      </c>
      <c r="J5255" s="105"/>
      <c r="K5255" s="9" t="s">
        <v>12</v>
      </c>
      <c r="L5255" s="16"/>
      <c r="M5255" s="46" t="s">
        <v>86</v>
      </c>
    </row>
    <row r="5256" spans="1:13">
      <c r="A5256" s="70" t="s">
        <v>80</v>
      </c>
      <c r="B5256" s="71"/>
      <c r="C5256" s="71"/>
      <c r="D5256" s="71"/>
      <c r="E5256" s="71"/>
      <c r="F5256" s="71"/>
      <c r="G5256" s="71"/>
      <c r="H5256" s="72"/>
      <c r="I5256" s="106">
        <v>930.5</v>
      </c>
      <c r="J5256" s="107"/>
      <c r="K5256" s="108">
        <f>K5262+K5269</f>
        <v>7.5</v>
      </c>
      <c r="L5256" s="109"/>
      <c r="M5256" s="22">
        <f>M5262+M5269</f>
        <v>83745</v>
      </c>
    </row>
    <row r="5257" spans="1:13">
      <c r="A5257" s="28" t="s">
        <v>13</v>
      </c>
      <c r="F5257" s="2"/>
      <c r="H5257" s="14"/>
      <c r="J5257" s="14"/>
      <c r="L5257" s="14"/>
      <c r="M5257" s="20"/>
    </row>
    <row r="5258" spans="1:13">
      <c r="A5258" s="28" t="s">
        <v>14</v>
      </c>
      <c r="F5258" s="2"/>
      <c r="H5258" s="14"/>
      <c r="J5258" s="14"/>
      <c r="L5258" s="14"/>
      <c r="M5258" s="20"/>
    </row>
    <row r="5259" spans="1:13">
      <c r="A5259" s="29" t="s">
        <v>15</v>
      </c>
      <c r="B5259" s="4"/>
      <c r="C5259" s="4"/>
      <c r="D5259" s="4"/>
      <c r="E5259" s="4"/>
      <c r="F5259" s="6"/>
      <c r="G5259" s="4"/>
      <c r="H5259" s="30"/>
      <c r="J5259" s="14"/>
      <c r="L5259" s="14"/>
      <c r="M5259" s="20"/>
    </row>
    <row r="5260" spans="1:13">
      <c r="A5260" s="29" t="s">
        <v>16</v>
      </c>
      <c r="B5260" s="4"/>
      <c r="C5260" s="4"/>
      <c r="D5260" s="4"/>
      <c r="E5260" s="4"/>
      <c r="F5260" s="6"/>
      <c r="G5260" s="4"/>
      <c r="H5260" s="30"/>
      <c r="J5260" s="14"/>
      <c r="L5260" s="14"/>
      <c r="M5260" s="20"/>
    </row>
    <row r="5261" spans="1:13">
      <c r="A5261" s="29" t="s">
        <v>17</v>
      </c>
      <c r="B5261" s="4"/>
      <c r="C5261" s="4"/>
      <c r="D5261" s="4"/>
      <c r="E5261" s="4"/>
      <c r="F5261" s="6"/>
      <c r="G5261" s="4"/>
      <c r="H5261" s="30"/>
      <c r="J5261" s="14"/>
      <c r="L5261" s="14"/>
      <c r="M5261" s="20"/>
    </row>
    <row r="5262" spans="1:13">
      <c r="A5262" s="29" t="s">
        <v>18</v>
      </c>
      <c r="B5262" s="4"/>
      <c r="C5262" s="4"/>
      <c r="D5262" s="4"/>
      <c r="E5262" s="4"/>
      <c r="F5262" s="6"/>
      <c r="G5262" s="4"/>
      <c r="H5262" s="30"/>
      <c r="J5262" s="14"/>
      <c r="K5262" s="95">
        <v>4.12</v>
      </c>
      <c r="L5262" s="96"/>
      <c r="M5262" s="20">
        <f>K5262*I5256*12</f>
        <v>46003.920000000006</v>
      </c>
    </row>
    <row r="5263" spans="1:13">
      <c r="A5263" s="29" t="s">
        <v>19</v>
      </c>
      <c r="B5263" s="4"/>
      <c r="C5263" s="4"/>
      <c r="D5263" s="4"/>
      <c r="E5263" s="4"/>
      <c r="F5263" s="6"/>
      <c r="G5263" s="4"/>
      <c r="H5263" s="30"/>
      <c r="J5263" s="14"/>
      <c r="L5263" s="14"/>
      <c r="M5263" s="20"/>
    </row>
    <row r="5264" spans="1:13">
      <c r="A5264" s="29" t="s">
        <v>20</v>
      </c>
      <c r="B5264" s="4"/>
      <c r="C5264" s="4"/>
      <c r="D5264" s="4"/>
      <c r="E5264" s="4"/>
      <c r="F5264" s="6"/>
      <c r="G5264" s="4"/>
      <c r="H5264" s="30"/>
      <c r="J5264" s="14"/>
      <c r="L5264" s="14"/>
      <c r="M5264" s="20"/>
    </row>
    <row r="5265" spans="1:13">
      <c r="A5265" s="29" t="s">
        <v>21</v>
      </c>
      <c r="B5265" s="4"/>
      <c r="C5265" s="4"/>
      <c r="D5265" s="4"/>
      <c r="E5265" s="4"/>
      <c r="F5265" s="6"/>
      <c r="G5265" s="4"/>
      <c r="H5265" s="30"/>
      <c r="J5265" s="14"/>
      <c r="L5265" s="14"/>
      <c r="M5265" s="20"/>
    </row>
    <row r="5266" spans="1:13">
      <c r="A5266" s="28" t="s">
        <v>22</v>
      </c>
      <c r="B5266" s="4"/>
      <c r="C5266" s="4"/>
      <c r="D5266" s="4"/>
      <c r="E5266" s="4"/>
      <c r="F5266" s="6"/>
      <c r="G5266" s="4"/>
      <c r="H5266" s="30"/>
      <c r="J5266" s="14"/>
      <c r="L5266" s="14"/>
      <c r="M5266" s="20"/>
    </row>
    <row r="5267" spans="1:13">
      <c r="A5267" s="29" t="s">
        <v>23</v>
      </c>
      <c r="B5267" s="4"/>
      <c r="C5267" s="4"/>
      <c r="D5267" s="4"/>
      <c r="E5267" s="4"/>
      <c r="F5267" s="6"/>
      <c r="G5267" s="4"/>
      <c r="H5267" s="30"/>
      <c r="J5267" s="14"/>
      <c r="L5267" s="14"/>
      <c r="M5267" s="20"/>
    </row>
    <row r="5268" spans="1:13">
      <c r="A5268" s="29" t="s">
        <v>24</v>
      </c>
      <c r="B5268" s="4"/>
      <c r="C5268" s="4"/>
      <c r="D5268" s="4"/>
      <c r="E5268" s="4"/>
      <c r="F5268" s="6"/>
      <c r="G5268" s="4"/>
      <c r="H5268" s="30"/>
      <c r="J5268" s="14"/>
      <c r="L5268" s="14"/>
      <c r="M5268" s="20"/>
    </row>
    <row r="5269" spans="1:13">
      <c r="A5269" s="29" t="s">
        <v>25</v>
      </c>
      <c r="B5269" s="4"/>
      <c r="C5269" s="4"/>
      <c r="D5269" s="4"/>
      <c r="E5269" s="4"/>
      <c r="F5269" s="6"/>
      <c r="G5269" s="4"/>
      <c r="H5269" s="30"/>
      <c r="J5269" s="14"/>
      <c r="K5269" s="95">
        <v>3.38</v>
      </c>
      <c r="L5269" s="96"/>
      <c r="M5269" s="20">
        <f>K5269*I5256*12</f>
        <v>37741.079999999994</v>
      </c>
    </row>
    <row r="5270" spans="1:13">
      <c r="A5270" s="29" t="s">
        <v>26</v>
      </c>
      <c r="B5270" s="4"/>
      <c r="C5270" s="4"/>
      <c r="D5270" s="4"/>
      <c r="E5270" s="4"/>
      <c r="F5270" s="6"/>
      <c r="G5270" s="4"/>
      <c r="H5270" s="30"/>
      <c r="J5270" s="14"/>
      <c r="L5270" s="14"/>
      <c r="M5270" s="20"/>
    </row>
    <row r="5271" spans="1:13">
      <c r="A5271" s="31" t="s">
        <v>27</v>
      </c>
      <c r="B5271" s="10"/>
      <c r="C5271" s="10"/>
      <c r="D5271" s="10"/>
      <c r="E5271" s="10"/>
      <c r="F5271" s="10"/>
      <c r="G5271" s="10"/>
      <c r="H5271" s="32"/>
      <c r="I5271" s="9"/>
      <c r="J5271" s="16"/>
      <c r="K5271" s="9"/>
      <c r="L5271" s="16"/>
      <c r="M5271" s="22"/>
    </row>
    <row r="5272" spans="1:13" ht="15.75">
      <c r="A5272" s="65" t="s">
        <v>81</v>
      </c>
      <c r="B5272" s="66"/>
      <c r="C5272" s="66"/>
      <c r="D5272" s="66"/>
      <c r="E5272" s="66"/>
      <c r="F5272" s="66"/>
      <c r="G5272" s="66"/>
      <c r="H5272" s="67"/>
      <c r="I5272" s="11"/>
      <c r="J5272" s="23"/>
      <c r="K5272" s="63">
        <v>2.2400000000000002</v>
      </c>
      <c r="L5272" s="64"/>
      <c r="M5272" s="12">
        <f>K5272*12*I5256</f>
        <v>25011.840000000004</v>
      </c>
    </row>
    <row r="5273" spans="1:13">
      <c r="A5273" s="110" t="s">
        <v>82</v>
      </c>
      <c r="B5273" s="111"/>
      <c r="C5273" s="111"/>
      <c r="D5273" s="111"/>
      <c r="E5273" s="111"/>
      <c r="F5273" s="111"/>
      <c r="G5273" s="111"/>
      <c r="H5273" s="112"/>
      <c r="I5273" s="2" t="s">
        <v>28</v>
      </c>
      <c r="J5273" s="14"/>
      <c r="K5273" s="2"/>
      <c r="L5273" s="14"/>
      <c r="M5273" s="20"/>
    </row>
    <row r="5274" spans="1:13">
      <c r="A5274" s="13"/>
      <c r="B5274" s="2"/>
      <c r="C5274" s="2"/>
      <c r="D5274" s="2"/>
      <c r="E5274" s="2"/>
      <c r="F5274" s="2"/>
      <c r="G5274" s="2"/>
      <c r="H5274" s="14"/>
      <c r="I5274" s="2" t="s">
        <v>29</v>
      </c>
      <c r="J5274" s="14"/>
      <c r="K5274" s="2"/>
      <c r="L5274" s="14"/>
      <c r="M5274" s="20"/>
    </row>
    <row r="5275" spans="1:13">
      <c r="A5275" s="13"/>
      <c r="B5275" s="2"/>
      <c r="C5275" s="2"/>
      <c r="D5275" s="2"/>
      <c r="E5275" s="2"/>
      <c r="F5275" s="2"/>
      <c r="G5275" s="2"/>
      <c r="H5275" s="14"/>
      <c r="I5275" s="2" t="s">
        <v>30</v>
      </c>
      <c r="J5275" s="14"/>
      <c r="K5275" s="88">
        <v>1.1200000000000001</v>
      </c>
      <c r="L5275" s="89"/>
      <c r="M5275" s="20">
        <f>K5275*12*I5256</f>
        <v>12505.920000000002</v>
      </c>
    </row>
    <row r="5276" spans="1:13">
      <c r="A5276" s="13"/>
      <c r="B5276" s="2"/>
      <c r="C5276" s="2"/>
      <c r="D5276" s="2"/>
      <c r="E5276" s="2"/>
      <c r="F5276" s="2"/>
      <c r="G5276" s="2"/>
      <c r="H5276" s="14"/>
      <c r="I5276" s="2" t="s">
        <v>31</v>
      </c>
      <c r="J5276" s="14"/>
      <c r="K5276" s="2"/>
      <c r="L5276" s="14"/>
      <c r="M5276" s="20"/>
    </row>
    <row r="5277" spans="1:13">
      <c r="A5277" s="15"/>
      <c r="B5277" s="9"/>
      <c r="C5277" s="9"/>
      <c r="D5277" s="9"/>
      <c r="E5277" s="9"/>
      <c r="F5277" s="9"/>
      <c r="G5277" s="9"/>
      <c r="H5277" s="16"/>
      <c r="I5277" s="9" t="s">
        <v>32</v>
      </c>
      <c r="J5277" s="16"/>
      <c r="K5277" s="9"/>
      <c r="L5277" s="16"/>
      <c r="M5277" s="22"/>
    </row>
    <row r="5278" spans="1:13">
      <c r="A5278" s="70" t="s">
        <v>5</v>
      </c>
      <c r="B5278" s="71"/>
      <c r="C5278" s="71"/>
      <c r="D5278" s="71"/>
      <c r="E5278" s="71"/>
      <c r="F5278" s="71"/>
      <c r="G5278" s="71"/>
      <c r="H5278" s="72"/>
      <c r="I5278" s="41" t="s">
        <v>33</v>
      </c>
      <c r="J5278" s="23"/>
      <c r="K5278" s="68">
        <v>0.35</v>
      </c>
      <c r="L5278" s="69"/>
      <c r="M5278" s="12">
        <f>K5278*12*I5256</f>
        <v>3908.0999999999995</v>
      </c>
    </row>
    <row r="5279" spans="1:13">
      <c r="A5279" s="113" t="s">
        <v>83</v>
      </c>
      <c r="B5279" s="114"/>
      <c r="C5279" s="114"/>
      <c r="D5279" s="114"/>
      <c r="E5279" s="114"/>
      <c r="F5279" s="114"/>
      <c r="G5279" s="114"/>
      <c r="H5279" s="115"/>
      <c r="I5279" s="43"/>
      <c r="J5279" s="14"/>
      <c r="K5279" s="116">
        <f>K5280+K5288</f>
        <v>1.59</v>
      </c>
      <c r="L5279" s="117"/>
      <c r="M5279" s="48">
        <f>M5280+M5288</f>
        <v>17753.939999999995</v>
      </c>
    </row>
    <row r="5280" spans="1:13">
      <c r="A5280" s="92" t="s">
        <v>34</v>
      </c>
      <c r="B5280" s="93"/>
      <c r="C5280" s="93"/>
      <c r="D5280" s="93"/>
      <c r="E5280" s="93"/>
      <c r="F5280" s="93"/>
      <c r="G5280" s="93"/>
      <c r="H5280" s="94"/>
      <c r="J5280" s="14"/>
      <c r="K5280" s="88">
        <f>K5281+K5282+K5283+K5285+K5287</f>
        <v>0.93</v>
      </c>
      <c r="L5280" s="89"/>
      <c r="M5280" s="47">
        <f>M5281+M5282+M5283+M5285+M5287</f>
        <v>10384.379999999997</v>
      </c>
    </row>
    <row r="5281" spans="1:13">
      <c r="A5281" s="13" t="s">
        <v>35</v>
      </c>
      <c r="H5281" s="14"/>
      <c r="I5281" t="s">
        <v>36</v>
      </c>
      <c r="J5281" s="14"/>
      <c r="K5281" s="95">
        <v>0.33</v>
      </c>
      <c r="L5281" s="96"/>
      <c r="M5281" s="20">
        <f>K5281*12*I5256</f>
        <v>3684.7799999999997</v>
      </c>
    </row>
    <row r="5282" spans="1:13">
      <c r="A5282" s="13" t="s">
        <v>37</v>
      </c>
      <c r="H5282" s="14"/>
      <c r="I5282" t="s">
        <v>38</v>
      </c>
      <c r="J5282" s="14"/>
      <c r="K5282" s="95">
        <v>0.15</v>
      </c>
      <c r="L5282" s="96"/>
      <c r="M5282" s="20">
        <f>K5282*12*I5256</f>
        <v>1674.8999999999999</v>
      </c>
    </row>
    <row r="5283" spans="1:13">
      <c r="A5283" s="13" t="s">
        <v>39</v>
      </c>
      <c r="H5283" s="14"/>
      <c r="I5283" t="s">
        <v>40</v>
      </c>
      <c r="J5283" s="14"/>
      <c r="K5283" s="95">
        <v>7.0000000000000007E-2</v>
      </c>
      <c r="L5283" s="96"/>
      <c r="M5283" s="20">
        <f>K5283*12*I5256</f>
        <v>781.62000000000012</v>
      </c>
    </row>
    <row r="5284" spans="1:13">
      <c r="A5284" s="13" t="s">
        <v>41</v>
      </c>
      <c r="H5284" s="14"/>
      <c r="J5284" s="14"/>
      <c r="L5284" s="14"/>
      <c r="M5284" s="20"/>
    </row>
    <row r="5285" spans="1:13">
      <c r="A5285" s="13" t="s">
        <v>42</v>
      </c>
      <c r="H5285" s="14"/>
      <c r="I5285" t="s">
        <v>43</v>
      </c>
      <c r="J5285" s="14"/>
      <c r="K5285" s="95">
        <v>0.35</v>
      </c>
      <c r="L5285" s="96"/>
      <c r="M5285" s="20">
        <f>K5285*12*I5256</f>
        <v>3908.0999999999995</v>
      </c>
    </row>
    <row r="5286" spans="1:13">
      <c r="A5286" s="13" t="s">
        <v>44</v>
      </c>
      <c r="H5286" s="14"/>
      <c r="I5286" t="s">
        <v>45</v>
      </c>
      <c r="J5286" s="14"/>
      <c r="L5286" s="14"/>
      <c r="M5286" s="20"/>
    </row>
    <row r="5287" spans="1:13">
      <c r="A5287" s="13" t="s">
        <v>46</v>
      </c>
      <c r="H5287" s="14"/>
      <c r="I5287" t="s">
        <v>47</v>
      </c>
      <c r="J5287" s="14"/>
      <c r="K5287" s="95">
        <v>0.03</v>
      </c>
      <c r="L5287" s="96"/>
      <c r="M5287" s="20">
        <f>K5287*12*I5256</f>
        <v>334.97999999999996</v>
      </c>
    </row>
    <row r="5288" spans="1:13">
      <c r="A5288" s="92" t="s">
        <v>48</v>
      </c>
      <c r="B5288" s="93"/>
      <c r="C5288" s="93"/>
      <c r="D5288" s="93"/>
      <c r="E5288" s="93"/>
      <c r="F5288" s="93"/>
      <c r="G5288" s="93"/>
      <c r="H5288" s="94"/>
      <c r="J5288" s="14"/>
      <c r="K5288" s="88">
        <f>K5289+K5290+K5291+K5292</f>
        <v>0.66</v>
      </c>
      <c r="L5288" s="89"/>
      <c r="M5288" s="47">
        <f>M5289+M5290+M5291+M5292</f>
        <v>7369.5599999999995</v>
      </c>
    </row>
    <row r="5289" spans="1:13">
      <c r="A5289" s="13" t="s">
        <v>49</v>
      </c>
      <c r="H5289" s="14"/>
      <c r="I5289" t="s">
        <v>40</v>
      </c>
      <c r="J5289" s="14"/>
      <c r="K5289" s="95">
        <v>0.19</v>
      </c>
      <c r="L5289" s="96"/>
      <c r="M5289" s="20">
        <f>K5289*12*I5256</f>
        <v>2121.5400000000004</v>
      </c>
    </row>
    <row r="5290" spans="1:13">
      <c r="A5290" s="13" t="s">
        <v>50</v>
      </c>
      <c r="H5290" s="14"/>
      <c r="I5290" t="s">
        <v>51</v>
      </c>
      <c r="J5290" s="14"/>
      <c r="K5290" s="95">
        <v>0.05</v>
      </c>
      <c r="L5290" s="96"/>
      <c r="M5290" s="20">
        <f>K5290*12*I5256</f>
        <v>558.30000000000007</v>
      </c>
    </row>
    <row r="5291" spans="1:13">
      <c r="A5291" s="13" t="s">
        <v>52</v>
      </c>
      <c r="H5291" s="14"/>
      <c r="I5291" t="s">
        <v>36</v>
      </c>
      <c r="J5291" s="14"/>
      <c r="K5291" s="95">
        <v>0.39</v>
      </c>
      <c r="L5291" s="96"/>
      <c r="M5291" s="20">
        <f>K5291*12*I5256</f>
        <v>4354.74</v>
      </c>
    </row>
    <row r="5292" spans="1:13">
      <c r="A5292" s="13" t="s">
        <v>53</v>
      </c>
      <c r="H5292" s="14"/>
      <c r="I5292" t="s">
        <v>40</v>
      </c>
      <c r="J5292" s="14"/>
      <c r="K5292" s="97">
        <v>0.03</v>
      </c>
      <c r="L5292" s="98"/>
      <c r="M5292" s="22">
        <f>K5292*12*I5256</f>
        <v>334.97999999999996</v>
      </c>
    </row>
    <row r="5293" spans="1:13" ht="15.75">
      <c r="A5293" s="65" t="s">
        <v>84</v>
      </c>
      <c r="B5293" s="66"/>
      <c r="C5293" s="66"/>
      <c r="D5293" s="66"/>
      <c r="E5293" s="66"/>
      <c r="F5293" s="66"/>
      <c r="G5293" s="66"/>
      <c r="H5293" s="67"/>
      <c r="I5293" s="11"/>
      <c r="J5293" s="23"/>
      <c r="K5293" s="68">
        <f>K5294+K5295+K5297+K5299+K5300</f>
        <v>0.53</v>
      </c>
      <c r="L5293" s="69"/>
      <c r="M5293" s="49">
        <f>M5294+M5295+M5297+M5299+M5300</f>
        <v>5917.9799999999987</v>
      </c>
    </row>
    <row r="5294" spans="1:13">
      <c r="A5294" s="33" t="s">
        <v>54</v>
      </c>
      <c r="B5294" s="7"/>
      <c r="C5294" s="1"/>
      <c r="D5294" s="1"/>
      <c r="E5294" s="1"/>
      <c r="F5294" s="1"/>
      <c r="G5294" s="1"/>
      <c r="H5294" s="14"/>
      <c r="I5294" s="75" t="s">
        <v>55</v>
      </c>
      <c r="J5294" s="76"/>
      <c r="K5294" s="99">
        <v>0.37</v>
      </c>
      <c r="L5294" s="100"/>
      <c r="M5294" s="20">
        <f>K5294*12*I5256</f>
        <v>4131.4199999999992</v>
      </c>
    </row>
    <row r="5295" spans="1:13">
      <c r="A5295" s="33" t="s">
        <v>56</v>
      </c>
      <c r="B5295" s="7"/>
      <c r="C5295" s="1"/>
      <c r="D5295" s="1"/>
      <c r="E5295" s="1"/>
      <c r="F5295" s="1"/>
      <c r="G5295" s="1"/>
      <c r="H5295" s="14"/>
      <c r="I5295" s="75" t="s">
        <v>57</v>
      </c>
      <c r="J5295" s="76"/>
      <c r="K5295" s="77">
        <v>0.06</v>
      </c>
      <c r="L5295" s="78"/>
      <c r="M5295" s="20">
        <f>K5295*12*I5256</f>
        <v>669.95999999999992</v>
      </c>
    </row>
    <row r="5296" spans="1:13">
      <c r="A5296" s="33" t="s">
        <v>58</v>
      </c>
      <c r="B5296" s="7"/>
      <c r="C5296" s="1"/>
      <c r="D5296" s="1"/>
      <c r="E5296" s="1"/>
      <c r="F5296" s="1"/>
      <c r="G5296" s="1"/>
      <c r="H5296" s="14"/>
      <c r="I5296" s="36"/>
      <c r="J5296" s="27"/>
      <c r="K5296" s="34"/>
      <c r="L5296" s="55"/>
      <c r="M5296" s="20"/>
    </row>
    <row r="5297" spans="1:13">
      <c r="A5297" s="33" t="s">
        <v>59</v>
      </c>
      <c r="B5297" s="7"/>
      <c r="C5297" s="1"/>
      <c r="D5297" s="1"/>
      <c r="E5297" s="1"/>
      <c r="F5297" s="1"/>
      <c r="G5297" s="1"/>
      <c r="H5297" s="14"/>
      <c r="I5297" s="75" t="s">
        <v>60</v>
      </c>
      <c r="J5297" s="76"/>
      <c r="K5297" s="77">
        <v>0.04</v>
      </c>
      <c r="L5297" s="78"/>
      <c r="M5297" s="20">
        <f>K5297*12*I5256</f>
        <v>446.64</v>
      </c>
    </row>
    <row r="5298" spans="1:13">
      <c r="A5298" s="33" t="s">
        <v>61</v>
      </c>
      <c r="B5298" s="7"/>
      <c r="C5298" s="1"/>
      <c r="D5298" s="1"/>
      <c r="E5298" s="1"/>
      <c r="F5298" s="1"/>
      <c r="G5298" s="1"/>
      <c r="H5298" s="14"/>
      <c r="I5298" s="36"/>
      <c r="J5298" s="27"/>
      <c r="K5298" s="34"/>
      <c r="L5298" s="55"/>
      <c r="M5298" s="20"/>
    </row>
    <row r="5299" spans="1:13">
      <c r="A5299" s="33" t="s">
        <v>62</v>
      </c>
      <c r="B5299" s="7"/>
      <c r="C5299" s="1"/>
      <c r="D5299" s="1"/>
      <c r="E5299" s="1"/>
      <c r="F5299" s="1"/>
      <c r="G5299" s="1"/>
      <c r="H5299" s="14"/>
      <c r="I5299" s="75" t="s">
        <v>63</v>
      </c>
      <c r="J5299" s="76"/>
      <c r="K5299" s="77">
        <v>0.03</v>
      </c>
      <c r="L5299" s="78"/>
      <c r="M5299" s="20">
        <f>K5299*12*I5256</f>
        <v>334.97999999999996</v>
      </c>
    </row>
    <row r="5300" spans="1:13">
      <c r="A5300" s="42" t="s">
        <v>64</v>
      </c>
      <c r="B5300" s="7"/>
      <c r="C5300" s="1"/>
      <c r="D5300" s="1"/>
      <c r="E5300" s="1"/>
      <c r="F5300" s="1"/>
      <c r="G5300" s="1"/>
      <c r="H5300" s="14"/>
      <c r="I5300" s="75" t="s">
        <v>63</v>
      </c>
      <c r="J5300" s="76"/>
      <c r="K5300" s="79">
        <v>0.03</v>
      </c>
      <c r="L5300" s="80"/>
      <c r="M5300" s="22">
        <f>K5300*12*I5256</f>
        <v>334.97999999999996</v>
      </c>
    </row>
    <row r="5301" spans="1:13" ht="15.75">
      <c r="A5301" s="65" t="s">
        <v>0</v>
      </c>
      <c r="B5301" s="66"/>
      <c r="C5301" s="66"/>
      <c r="D5301" s="66"/>
      <c r="E5301" s="66"/>
      <c r="F5301" s="66"/>
      <c r="G5301" s="66"/>
      <c r="H5301" s="67"/>
      <c r="I5301" s="11" t="s">
        <v>65</v>
      </c>
      <c r="J5301" s="23"/>
      <c r="K5301" s="81">
        <v>0.15</v>
      </c>
      <c r="L5301" s="82"/>
      <c r="M5301" s="49">
        <f>K5301*12*I5256</f>
        <v>1674.8999999999999</v>
      </c>
    </row>
    <row r="5302" spans="1:13" ht="15.75">
      <c r="A5302" s="83" t="s">
        <v>85</v>
      </c>
      <c r="B5302" s="84"/>
      <c r="C5302" s="84"/>
      <c r="D5302" s="84"/>
      <c r="E5302" s="84"/>
      <c r="F5302" s="84"/>
      <c r="G5302" s="84"/>
      <c r="H5302" s="85"/>
      <c r="J5302" s="14"/>
      <c r="K5302" s="86"/>
      <c r="L5302" s="87"/>
      <c r="M5302" s="20"/>
    </row>
    <row r="5303" spans="1:13">
      <c r="A5303" s="13" t="s">
        <v>67</v>
      </c>
      <c r="D5303" s="5"/>
      <c r="H5303" s="14"/>
      <c r="J5303" s="14"/>
      <c r="K5303" s="37"/>
      <c r="L5303" s="38"/>
      <c r="M5303" s="20"/>
    </row>
    <row r="5304" spans="1:13">
      <c r="A5304" s="13" t="s">
        <v>68</v>
      </c>
      <c r="D5304" s="5"/>
      <c r="H5304" s="14"/>
      <c r="J5304" s="14"/>
      <c r="K5304" s="37"/>
      <c r="L5304" s="38"/>
      <c r="M5304" s="20"/>
    </row>
    <row r="5305" spans="1:13">
      <c r="A5305" s="13" t="s">
        <v>69</v>
      </c>
      <c r="D5305" s="5"/>
      <c r="H5305" s="14"/>
      <c r="J5305" s="14"/>
      <c r="K5305" s="37"/>
      <c r="L5305" s="38"/>
      <c r="M5305" s="20"/>
    </row>
    <row r="5306" spans="1:13">
      <c r="A5306" s="13" t="s">
        <v>70</v>
      </c>
      <c r="D5306" s="5"/>
      <c r="F5306" s="3"/>
      <c r="H5306" s="14"/>
      <c r="J5306" s="14"/>
      <c r="K5306" s="37"/>
      <c r="L5306" s="38"/>
      <c r="M5306" s="20"/>
    </row>
    <row r="5307" spans="1:13">
      <c r="A5307" s="13" t="s">
        <v>71</v>
      </c>
      <c r="H5307" s="14"/>
      <c r="J5307" s="14"/>
      <c r="K5307" s="88">
        <v>2.91</v>
      </c>
      <c r="L5307" s="89"/>
      <c r="M5307" s="47">
        <f>K5307*12*I5256</f>
        <v>32493.06</v>
      </c>
    </row>
    <row r="5308" spans="1:13">
      <c r="A5308" s="13" t="s">
        <v>72</v>
      </c>
      <c r="H5308" s="14"/>
      <c r="J5308" s="14"/>
      <c r="L5308" s="14"/>
      <c r="M5308" s="20"/>
    </row>
    <row r="5309" spans="1:13">
      <c r="A5309" s="13" t="s">
        <v>73</v>
      </c>
      <c r="H5309" s="14"/>
      <c r="J5309" s="14"/>
      <c r="L5309" s="14"/>
      <c r="M5309" s="20"/>
    </row>
    <row r="5310" spans="1:13">
      <c r="A5310" s="15" t="s">
        <v>74</v>
      </c>
      <c r="B5310" s="9"/>
      <c r="C5310" s="9"/>
      <c r="D5310" s="9"/>
      <c r="E5310" s="9"/>
      <c r="F5310" s="9"/>
      <c r="G5310" s="9"/>
      <c r="H5310" s="16"/>
      <c r="I5310" s="9"/>
      <c r="J5310" s="16"/>
      <c r="K5310" s="9"/>
      <c r="L5310" s="16"/>
      <c r="M5310" s="22"/>
    </row>
    <row r="5311" spans="1:13">
      <c r="A5311" s="70" t="s">
        <v>66</v>
      </c>
      <c r="B5311" s="71"/>
      <c r="C5311" s="71"/>
      <c r="D5311" s="71"/>
      <c r="E5311" s="71"/>
      <c r="F5311" s="71"/>
      <c r="G5311" s="71"/>
      <c r="H5311" s="72"/>
      <c r="J5311" s="25"/>
      <c r="K5311" s="68">
        <f>K5262+K5269+K5275+K5278+K5279+K5301+K5293+K5307+K5272</f>
        <v>16.39</v>
      </c>
      <c r="L5311" s="69"/>
      <c r="M5311" s="22">
        <f>M5256+M5272+M5275+M5278+M5279+M5293+M5301+M5307</f>
        <v>183010.74</v>
      </c>
    </row>
    <row r="5312" spans="1:13">
      <c r="A5312" s="70" t="s">
        <v>4</v>
      </c>
      <c r="B5312" s="71"/>
      <c r="C5312" s="71"/>
      <c r="D5312" s="71"/>
      <c r="E5312" s="71"/>
      <c r="F5312" s="71"/>
      <c r="G5312" s="71"/>
      <c r="H5312" s="72"/>
      <c r="I5312" s="11"/>
      <c r="J5312" s="24"/>
      <c r="K5312" s="90">
        <v>17.32</v>
      </c>
      <c r="L5312" s="91"/>
      <c r="M5312" s="22">
        <f>K5312*12*I5256</f>
        <v>193395.12</v>
      </c>
    </row>
    <row r="5313" spans="1:13" ht="15.75">
      <c r="A5313" s="65" t="s">
        <v>77</v>
      </c>
      <c r="B5313" s="66"/>
      <c r="C5313" s="66"/>
      <c r="D5313" s="66"/>
      <c r="E5313" s="66"/>
      <c r="F5313" s="66"/>
      <c r="G5313" s="66"/>
      <c r="H5313" s="67"/>
      <c r="I5313" s="11"/>
      <c r="J5313" s="23"/>
      <c r="K5313" s="68">
        <v>3.15</v>
      </c>
      <c r="L5313" s="69"/>
      <c r="M5313" s="22">
        <f>K5313*12*I5256</f>
        <v>35172.899999999994</v>
      </c>
    </row>
    <row r="5314" spans="1:13" ht="15.75">
      <c r="A5314" s="65" t="s">
        <v>78</v>
      </c>
      <c r="B5314" s="66"/>
      <c r="C5314" s="66"/>
      <c r="D5314" s="66"/>
      <c r="E5314" s="66"/>
      <c r="F5314" s="66"/>
      <c r="G5314" s="66"/>
      <c r="H5314" s="67"/>
      <c r="I5314" s="11"/>
      <c r="J5314" s="23"/>
      <c r="K5314" s="68">
        <v>0.99</v>
      </c>
      <c r="L5314" s="69"/>
      <c r="M5314" s="22">
        <f>K5314*12*I5256</f>
        <v>11054.339999999998</v>
      </c>
    </row>
    <row r="5315" spans="1:13">
      <c r="A5315" s="70" t="s">
        <v>2</v>
      </c>
      <c r="B5315" s="71"/>
      <c r="C5315" s="71"/>
      <c r="D5315" s="71"/>
      <c r="E5315" s="71"/>
      <c r="F5315" s="71"/>
      <c r="G5315" s="71"/>
      <c r="H5315" s="72"/>
      <c r="I5315" s="11"/>
      <c r="J5315" s="23"/>
      <c r="K5315" s="73">
        <v>1.29</v>
      </c>
      <c r="L5315" s="74"/>
      <c r="M5315" s="22">
        <f>K5315*12*I5256</f>
        <v>14404.140000000001</v>
      </c>
    </row>
    <row r="5316" spans="1:13">
      <c r="A5316" s="70" t="s">
        <v>75</v>
      </c>
      <c r="B5316" s="71"/>
      <c r="C5316" s="71"/>
      <c r="D5316" s="71"/>
      <c r="E5316" s="71"/>
      <c r="F5316" s="71"/>
      <c r="G5316" s="71"/>
      <c r="H5316" s="72"/>
      <c r="I5316" s="11"/>
      <c r="J5316" s="24"/>
      <c r="K5316" s="68">
        <f>K5311+K5313+K5314+K5315+K5312</f>
        <v>39.14</v>
      </c>
      <c r="L5316" s="69"/>
      <c r="M5316" s="22">
        <f>M5311+M5312+M5313+M5314+M5315</f>
        <v>437037.24000000005</v>
      </c>
    </row>
    <row r="5318" spans="1:13">
      <c r="A5318" s="101" t="s">
        <v>7</v>
      </c>
      <c r="B5318" s="101"/>
      <c r="C5318" s="101"/>
      <c r="D5318" s="101"/>
      <c r="E5318" s="101"/>
      <c r="F5318" s="101"/>
      <c r="G5318" s="101"/>
      <c r="H5318" s="101"/>
      <c r="I5318" s="101"/>
      <c r="J5318" s="101"/>
      <c r="K5318" s="101"/>
      <c r="L5318" s="101"/>
    </row>
    <row r="5319" spans="1:13">
      <c r="A5319" s="102" t="s">
        <v>76</v>
      </c>
      <c r="B5319" s="102"/>
      <c r="C5319" s="102"/>
      <c r="D5319" s="102"/>
      <c r="E5319" s="102"/>
      <c r="F5319" s="102"/>
      <c r="G5319" s="102"/>
      <c r="H5319" s="102"/>
      <c r="I5319" s="102"/>
      <c r="J5319" s="102"/>
      <c r="K5319" s="102"/>
      <c r="L5319" s="102"/>
      <c r="M5319" s="102"/>
    </row>
    <row r="5320" spans="1:13">
      <c r="A5320" s="103" t="s">
        <v>172</v>
      </c>
      <c r="B5320" s="103"/>
      <c r="C5320" s="103"/>
      <c r="D5320" s="103"/>
      <c r="E5320" s="103"/>
      <c r="F5320" s="103"/>
      <c r="G5320" s="103"/>
      <c r="H5320" s="103"/>
      <c r="I5320" s="103"/>
      <c r="J5320" s="103"/>
      <c r="K5320" s="103"/>
      <c r="L5320" s="103"/>
      <c r="M5320" s="103"/>
    </row>
    <row r="5321" spans="1:13">
      <c r="A5321" s="17"/>
      <c r="B5321" s="19"/>
      <c r="C5321" s="19" t="s">
        <v>8</v>
      </c>
      <c r="D5321" s="19"/>
      <c r="E5321" s="19"/>
      <c r="F5321" s="19"/>
      <c r="G5321" s="19"/>
      <c r="H5321" s="18"/>
      <c r="I5321" s="19" t="s">
        <v>9</v>
      </c>
      <c r="J5321" s="18"/>
      <c r="K5321" s="39" t="s">
        <v>10</v>
      </c>
      <c r="L5321" s="40"/>
      <c r="M5321" s="21"/>
    </row>
    <row r="5322" spans="1:13">
      <c r="A5322" s="13"/>
      <c r="B5322" s="2"/>
      <c r="C5322" s="2"/>
      <c r="D5322" s="2"/>
      <c r="E5322" s="2"/>
      <c r="F5322" s="2"/>
      <c r="G5322" s="2"/>
      <c r="H5322" s="14"/>
      <c r="I5322" s="2"/>
      <c r="J5322" s="14"/>
      <c r="K5322" s="26" t="s">
        <v>11</v>
      </c>
      <c r="L5322" s="27"/>
      <c r="M5322" s="45" t="s">
        <v>1</v>
      </c>
    </row>
    <row r="5323" spans="1:13">
      <c r="A5323" s="15"/>
      <c r="B5323" s="9"/>
      <c r="C5323" s="9"/>
      <c r="D5323" s="9"/>
      <c r="E5323" s="9"/>
      <c r="F5323" s="9"/>
      <c r="G5323" s="9"/>
      <c r="H5323" s="16"/>
      <c r="I5323" s="104" t="s">
        <v>87</v>
      </c>
      <c r="J5323" s="105"/>
      <c r="K5323" s="9" t="s">
        <v>12</v>
      </c>
      <c r="L5323" s="16"/>
      <c r="M5323" s="46" t="s">
        <v>86</v>
      </c>
    </row>
    <row r="5324" spans="1:13">
      <c r="A5324" s="70" t="s">
        <v>80</v>
      </c>
      <c r="B5324" s="71"/>
      <c r="C5324" s="71"/>
      <c r="D5324" s="71"/>
      <c r="E5324" s="71"/>
      <c r="F5324" s="71"/>
      <c r="G5324" s="71"/>
      <c r="H5324" s="72"/>
      <c r="I5324" s="106">
        <v>893.7</v>
      </c>
      <c r="J5324" s="107"/>
      <c r="K5324" s="108">
        <f>K5330+K5337</f>
        <v>7.5</v>
      </c>
      <c r="L5324" s="109"/>
      <c r="M5324" s="22">
        <f>M5330+M5337</f>
        <v>80433</v>
      </c>
    </row>
    <row r="5325" spans="1:13">
      <c r="A5325" s="28" t="s">
        <v>13</v>
      </c>
      <c r="F5325" s="2"/>
      <c r="H5325" s="14"/>
      <c r="J5325" s="14"/>
      <c r="L5325" s="14"/>
      <c r="M5325" s="20"/>
    </row>
    <row r="5326" spans="1:13">
      <c r="A5326" s="28" t="s">
        <v>14</v>
      </c>
      <c r="F5326" s="2"/>
      <c r="H5326" s="14"/>
      <c r="J5326" s="14"/>
      <c r="L5326" s="14"/>
      <c r="M5326" s="20"/>
    </row>
    <row r="5327" spans="1:13">
      <c r="A5327" s="29" t="s">
        <v>15</v>
      </c>
      <c r="B5327" s="4"/>
      <c r="C5327" s="4"/>
      <c r="D5327" s="4"/>
      <c r="E5327" s="4"/>
      <c r="F5327" s="6"/>
      <c r="G5327" s="4"/>
      <c r="H5327" s="30"/>
      <c r="J5327" s="14"/>
      <c r="L5327" s="14"/>
      <c r="M5327" s="20"/>
    </row>
    <row r="5328" spans="1:13">
      <c r="A5328" s="29" t="s">
        <v>16</v>
      </c>
      <c r="B5328" s="4"/>
      <c r="C5328" s="4"/>
      <c r="D5328" s="4"/>
      <c r="E5328" s="4"/>
      <c r="F5328" s="6"/>
      <c r="G5328" s="4"/>
      <c r="H5328" s="30"/>
      <c r="J5328" s="14"/>
      <c r="L5328" s="14"/>
      <c r="M5328" s="20"/>
    </row>
    <row r="5329" spans="1:13">
      <c r="A5329" s="29" t="s">
        <v>17</v>
      </c>
      <c r="B5329" s="4"/>
      <c r="C5329" s="4"/>
      <c r="D5329" s="4"/>
      <c r="E5329" s="4"/>
      <c r="F5329" s="6"/>
      <c r="G5329" s="4"/>
      <c r="H5329" s="30"/>
      <c r="J5329" s="14"/>
      <c r="L5329" s="14"/>
      <c r="M5329" s="20"/>
    </row>
    <row r="5330" spans="1:13">
      <c r="A5330" s="29" t="s">
        <v>18</v>
      </c>
      <c r="B5330" s="4"/>
      <c r="C5330" s="4"/>
      <c r="D5330" s="4"/>
      <c r="E5330" s="4"/>
      <c r="F5330" s="6"/>
      <c r="G5330" s="4"/>
      <c r="H5330" s="30"/>
      <c r="J5330" s="14"/>
      <c r="K5330" s="95">
        <v>4.12</v>
      </c>
      <c r="L5330" s="96"/>
      <c r="M5330" s="20">
        <f>K5330*I5324*12</f>
        <v>44184.528000000006</v>
      </c>
    </row>
    <row r="5331" spans="1:13">
      <c r="A5331" s="29" t="s">
        <v>19</v>
      </c>
      <c r="B5331" s="4"/>
      <c r="C5331" s="4"/>
      <c r="D5331" s="4"/>
      <c r="E5331" s="4"/>
      <c r="F5331" s="6"/>
      <c r="G5331" s="4"/>
      <c r="H5331" s="30"/>
      <c r="J5331" s="14"/>
      <c r="L5331" s="14"/>
      <c r="M5331" s="20"/>
    </row>
    <row r="5332" spans="1:13">
      <c r="A5332" s="29" t="s">
        <v>20</v>
      </c>
      <c r="B5332" s="4"/>
      <c r="C5332" s="4"/>
      <c r="D5332" s="4"/>
      <c r="E5332" s="4"/>
      <c r="F5332" s="6"/>
      <c r="G5332" s="4"/>
      <c r="H5332" s="30"/>
      <c r="J5332" s="14"/>
      <c r="L5332" s="14"/>
      <c r="M5332" s="20"/>
    </row>
    <row r="5333" spans="1:13">
      <c r="A5333" s="29" t="s">
        <v>21</v>
      </c>
      <c r="B5333" s="4"/>
      <c r="C5333" s="4"/>
      <c r="D5333" s="4"/>
      <c r="E5333" s="4"/>
      <c r="F5333" s="6"/>
      <c r="G5333" s="4"/>
      <c r="H5333" s="30"/>
      <c r="J5333" s="14"/>
      <c r="L5333" s="14"/>
      <c r="M5333" s="20"/>
    </row>
    <row r="5334" spans="1:13">
      <c r="A5334" s="28" t="s">
        <v>22</v>
      </c>
      <c r="B5334" s="4"/>
      <c r="C5334" s="4"/>
      <c r="D5334" s="4"/>
      <c r="E5334" s="4"/>
      <c r="F5334" s="6"/>
      <c r="G5334" s="4"/>
      <c r="H5334" s="30"/>
      <c r="J5334" s="14"/>
      <c r="L5334" s="14"/>
      <c r="M5334" s="20"/>
    </row>
    <row r="5335" spans="1:13">
      <c r="A5335" s="29" t="s">
        <v>23</v>
      </c>
      <c r="B5335" s="4"/>
      <c r="C5335" s="4"/>
      <c r="D5335" s="4"/>
      <c r="E5335" s="4"/>
      <c r="F5335" s="6"/>
      <c r="G5335" s="4"/>
      <c r="H5335" s="30"/>
      <c r="J5335" s="14"/>
      <c r="L5335" s="14"/>
      <c r="M5335" s="20"/>
    </row>
    <row r="5336" spans="1:13">
      <c r="A5336" s="29" t="s">
        <v>24</v>
      </c>
      <c r="B5336" s="4"/>
      <c r="C5336" s="4"/>
      <c r="D5336" s="4"/>
      <c r="E5336" s="4"/>
      <c r="F5336" s="6"/>
      <c r="G5336" s="4"/>
      <c r="H5336" s="30"/>
      <c r="J5336" s="14"/>
      <c r="L5336" s="14"/>
      <c r="M5336" s="20"/>
    </row>
    <row r="5337" spans="1:13">
      <c r="A5337" s="29" t="s">
        <v>25</v>
      </c>
      <c r="B5337" s="4"/>
      <c r="C5337" s="4"/>
      <c r="D5337" s="4"/>
      <c r="E5337" s="4"/>
      <c r="F5337" s="6"/>
      <c r="G5337" s="4"/>
      <c r="H5337" s="30"/>
      <c r="J5337" s="14"/>
      <c r="K5337" s="95">
        <v>3.38</v>
      </c>
      <c r="L5337" s="96"/>
      <c r="M5337" s="20">
        <f>K5337*I5324*12</f>
        <v>36248.472000000002</v>
      </c>
    </row>
    <row r="5338" spans="1:13">
      <c r="A5338" s="29" t="s">
        <v>26</v>
      </c>
      <c r="B5338" s="4"/>
      <c r="C5338" s="4"/>
      <c r="D5338" s="4"/>
      <c r="E5338" s="4"/>
      <c r="F5338" s="6"/>
      <c r="G5338" s="4"/>
      <c r="H5338" s="30"/>
      <c r="J5338" s="14"/>
      <c r="L5338" s="14"/>
      <c r="M5338" s="20"/>
    </row>
    <row r="5339" spans="1:13">
      <c r="A5339" s="31" t="s">
        <v>27</v>
      </c>
      <c r="B5339" s="10"/>
      <c r="C5339" s="10"/>
      <c r="D5339" s="10"/>
      <c r="E5339" s="10"/>
      <c r="F5339" s="10"/>
      <c r="G5339" s="10"/>
      <c r="H5339" s="32"/>
      <c r="I5339" s="9"/>
      <c r="J5339" s="16"/>
      <c r="K5339" s="9"/>
      <c r="L5339" s="16"/>
      <c r="M5339" s="22"/>
    </row>
    <row r="5340" spans="1:13" ht="15.75">
      <c r="A5340" s="65" t="s">
        <v>81</v>
      </c>
      <c r="B5340" s="66"/>
      <c r="C5340" s="66"/>
      <c r="D5340" s="66"/>
      <c r="E5340" s="66"/>
      <c r="F5340" s="66"/>
      <c r="G5340" s="66"/>
      <c r="H5340" s="67"/>
      <c r="I5340" s="11"/>
      <c r="J5340" s="23"/>
      <c r="K5340" s="63">
        <v>2.2400000000000002</v>
      </c>
      <c r="L5340" s="64"/>
      <c r="M5340" s="12">
        <f>K5340*12*I5324</f>
        <v>24022.656000000003</v>
      </c>
    </row>
    <row r="5341" spans="1:13">
      <c r="A5341" s="110" t="s">
        <v>82</v>
      </c>
      <c r="B5341" s="111"/>
      <c r="C5341" s="111"/>
      <c r="D5341" s="111"/>
      <c r="E5341" s="111"/>
      <c r="F5341" s="111"/>
      <c r="G5341" s="111"/>
      <c r="H5341" s="112"/>
      <c r="I5341" s="2" t="s">
        <v>28</v>
      </c>
      <c r="J5341" s="14"/>
      <c r="K5341" s="2"/>
      <c r="L5341" s="14"/>
      <c r="M5341" s="20"/>
    </row>
    <row r="5342" spans="1:13">
      <c r="A5342" s="13"/>
      <c r="B5342" s="2"/>
      <c r="C5342" s="2"/>
      <c r="D5342" s="2"/>
      <c r="E5342" s="2"/>
      <c r="F5342" s="2"/>
      <c r="G5342" s="2"/>
      <c r="H5342" s="14"/>
      <c r="I5342" s="2" t="s">
        <v>29</v>
      </c>
      <c r="J5342" s="14"/>
      <c r="K5342" s="2"/>
      <c r="L5342" s="14"/>
      <c r="M5342" s="20"/>
    </row>
    <row r="5343" spans="1:13">
      <c r="A5343" s="13"/>
      <c r="B5343" s="2"/>
      <c r="C5343" s="2"/>
      <c r="D5343" s="2"/>
      <c r="E5343" s="2"/>
      <c r="F5343" s="2"/>
      <c r="G5343" s="2"/>
      <c r="H5343" s="14"/>
      <c r="I5343" s="2" t="s">
        <v>30</v>
      </c>
      <c r="J5343" s="14"/>
      <c r="K5343" s="88">
        <v>1.1200000000000001</v>
      </c>
      <c r="L5343" s="89"/>
      <c r="M5343" s="20">
        <f>K5343*12*I5324</f>
        <v>12011.328000000001</v>
      </c>
    </row>
    <row r="5344" spans="1:13">
      <c r="A5344" s="13"/>
      <c r="B5344" s="2"/>
      <c r="C5344" s="2"/>
      <c r="D5344" s="2"/>
      <c r="E5344" s="2"/>
      <c r="F5344" s="2"/>
      <c r="G5344" s="2"/>
      <c r="H5344" s="14"/>
      <c r="I5344" s="2" t="s">
        <v>31</v>
      </c>
      <c r="J5344" s="14"/>
      <c r="K5344" s="2"/>
      <c r="L5344" s="14"/>
      <c r="M5344" s="20"/>
    </row>
    <row r="5345" spans="1:13">
      <c r="A5345" s="15"/>
      <c r="B5345" s="9"/>
      <c r="C5345" s="9"/>
      <c r="D5345" s="9"/>
      <c r="E5345" s="9"/>
      <c r="F5345" s="9"/>
      <c r="G5345" s="9"/>
      <c r="H5345" s="16"/>
      <c r="I5345" s="9" t="s">
        <v>32</v>
      </c>
      <c r="J5345" s="16"/>
      <c r="K5345" s="9"/>
      <c r="L5345" s="16"/>
      <c r="M5345" s="22"/>
    </row>
    <row r="5346" spans="1:13">
      <c r="A5346" s="70" t="s">
        <v>5</v>
      </c>
      <c r="B5346" s="71"/>
      <c r="C5346" s="71"/>
      <c r="D5346" s="71"/>
      <c r="E5346" s="71"/>
      <c r="F5346" s="71"/>
      <c r="G5346" s="71"/>
      <c r="H5346" s="72"/>
      <c r="I5346" s="41" t="s">
        <v>33</v>
      </c>
      <c r="J5346" s="23"/>
      <c r="K5346" s="68">
        <v>0.35</v>
      </c>
      <c r="L5346" s="69"/>
      <c r="M5346" s="12">
        <f>K5346*12*I5324</f>
        <v>3753.5399999999995</v>
      </c>
    </row>
    <row r="5347" spans="1:13">
      <c r="A5347" s="113" t="s">
        <v>83</v>
      </c>
      <c r="B5347" s="114"/>
      <c r="C5347" s="114"/>
      <c r="D5347" s="114"/>
      <c r="E5347" s="114"/>
      <c r="F5347" s="114"/>
      <c r="G5347" s="114"/>
      <c r="H5347" s="115"/>
      <c r="I5347" s="43"/>
      <c r="J5347" s="14"/>
      <c r="K5347" s="116">
        <f>K5348+K5356</f>
        <v>1.59</v>
      </c>
      <c r="L5347" s="117"/>
      <c r="M5347" s="48">
        <f>M5348+M5356</f>
        <v>17051.795999999998</v>
      </c>
    </row>
    <row r="5348" spans="1:13">
      <c r="A5348" s="92" t="s">
        <v>34</v>
      </c>
      <c r="B5348" s="93"/>
      <c r="C5348" s="93"/>
      <c r="D5348" s="93"/>
      <c r="E5348" s="93"/>
      <c r="F5348" s="93"/>
      <c r="G5348" s="93"/>
      <c r="H5348" s="94"/>
      <c r="J5348" s="14"/>
      <c r="K5348" s="88">
        <f>K5349+K5350+K5351+K5353+K5355</f>
        <v>0.93</v>
      </c>
      <c r="L5348" s="89"/>
      <c r="M5348" s="47">
        <f>M5349+M5350+M5351+M5353+M5355</f>
        <v>9973.6919999999991</v>
      </c>
    </row>
    <row r="5349" spans="1:13">
      <c r="A5349" s="13" t="s">
        <v>35</v>
      </c>
      <c r="H5349" s="14"/>
      <c r="I5349" t="s">
        <v>36</v>
      </c>
      <c r="J5349" s="14"/>
      <c r="K5349" s="95">
        <v>0.33</v>
      </c>
      <c r="L5349" s="96"/>
      <c r="M5349" s="20">
        <f>K5349*12*I5324</f>
        <v>3539.0520000000001</v>
      </c>
    </row>
    <row r="5350" spans="1:13">
      <c r="A5350" s="13" t="s">
        <v>37</v>
      </c>
      <c r="H5350" s="14"/>
      <c r="I5350" t="s">
        <v>38</v>
      </c>
      <c r="J5350" s="14"/>
      <c r="K5350" s="95">
        <v>0.15</v>
      </c>
      <c r="L5350" s="96"/>
      <c r="M5350" s="20">
        <f>K5350*12*I5324</f>
        <v>1608.6599999999999</v>
      </c>
    </row>
    <row r="5351" spans="1:13">
      <c r="A5351" s="13" t="s">
        <v>39</v>
      </c>
      <c r="H5351" s="14"/>
      <c r="I5351" t="s">
        <v>40</v>
      </c>
      <c r="J5351" s="14"/>
      <c r="K5351" s="95">
        <v>7.0000000000000007E-2</v>
      </c>
      <c r="L5351" s="96"/>
      <c r="M5351" s="20">
        <f>K5351*12*I5324</f>
        <v>750.70800000000008</v>
      </c>
    </row>
    <row r="5352" spans="1:13">
      <c r="A5352" s="13" t="s">
        <v>41</v>
      </c>
      <c r="H5352" s="14"/>
      <c r="J5352" s="14"/>
      <c r="L5352" s="14"/>
      <c r="M5352" s="20"/>
    </row>
    <row r="5353" spans="1:13">
      <c r="A5353" s="13" t="s">
        <v>42</v>
      </c>
      <c r="H5353" s="14"/>
      <c r="I5353" t="s">
        <v>43</v>
      </c>
      <c r="J5353" s="14"/>
      <c r="K5353" s="95">
        <v>0.35</v>
      </c>
      <c r="L5353" s="96"/>
      <c r="M5353" s="20">
        <f>K5353*12*I5324</f>
        <v>3753.5399999999995</v>
      </c>
    </row>
    <row r="5354" spans="1:13">
      <c r="A5354" s="13" t="s">
        <v>44</v>
      </c>
      <c r="H5354" s="14"/>
      <c r="I5354" t="s">
        <v>45</v>
      </c>
      <c r="J5354" s="14"/>
      <c r="L5354" s="14"/>
      <c r="M5354" s="20"/>
    </row>
    <row r="5355" spans="1:13">
      <c r="A5355" s="13" t="s">
        <v>46</v>
      </c>
      <c r="H5355" s="14"/>
      <c r="I5355" t="s">
        <v>47</v>
      </c>
      <c r="J5355" s="14"/>
      <c r="K5355" s="95">
        <v>0.03</v>
      </c>
      <c r="L5355" s="96"/>
      <c r="M5355" s="20">
        <f>K5355*12*I5324</f>
        <v>321.73200000000003</v>
      </c>
    </row>
    <row r="5356" spans="1:13">
      <c r="A5356" s="92" t="s">
        <v>48</v>
      </c>
      <c r="B5356" s="93"/>
      <c r="C5356" s="93"/>
      <c r="D5356" s="93"/>
      <c r="E5356" s="93"/>
      <c r="F5356" s="93"/>
      <c r="G5356" s="93"/>
      <c r="H5356" s="94"/>
      <c r="J5356" s="14"/>
      <c r="K5356" s="88">
        <f>K5357+K5358+K5359+K5360</f>
        <v>0.66</v>
      </c>
      <c r="L5356" s="89"/>
      <c r="M5356" s="47">
        <f>M5357+M5358+M5359+M5360</f>
        <v>7078.1040000000003</v>
      </c>
    </row>
    <row r="5357" spans="1:13">
      <c r="A5357" s="13" t="s">
        <v>49</v>
      </c>
      <c r="H5357" s="14"/>
      <c r="I5357" t="s">
        <v>40</v>
      </c>
      <c r="J5357" s="14"/>
      <c r="K5357" s="95">
        <v>0.19</v>
      </c>
      <c r="L5357" s="96"/>
      <c r="M5357" s="20">
        <f>K5357*12*I5324</f>
        <v>2037.6360000000004</v>
      </c>
    </row>
    <row r="5358" spans="1:13">
      <c r="A5358" s="13" t="s">
        <v>50</v>
      </c>
      <c r="H5358" s="14"/>
      <c r="I5358" t="s">
        <v>51</v>
      </c>
      <c r="J5358" s="14"/>
      <c r="K5358" s="95">
        <v>0.05</v>
      </c>
      <c r="L5358" s="96"/>
      <c r="M5358" s="20">
        <f>K5358*12*I5324</f>
        <v>536.22000000000014</v>
      </c>
    </row>
    <row r="5359" spans="1:13">
      <c r="A5359" s="13" t="s">
        <v>52</v>
      </c>
      <c r="H5359" s="14"/>
      <c r="I5359" t="s">
        <v>36</v>
      </c>
      <c r="J5359" s="14"/>
      <c r="K5359" s="95">
        <v>0.39</v>
      </c>
      <c r="L5359" s="96"/>
      <c r="M5359" s="20">
        <f>K5359*12*I5324</f>
        <v>4182.5159999999996</v>
      </c>
    </row>
    <row r="5360" spans="1:13">
      <c r="A5360" s="13" t="s">
        <v>53</v>
      </c>
      <c r="H5360" s="14"/>
      <c r="I5360" t="s">
        <v>40</v>
      </c>
      <c r="J5360" s="14"/>
      <c r="K5360" s="97">
        <v>0.03</v>
      </c>
      <c r="L5360" s="98"/>
      <c r="M5360" s="22">
        <f>K5360*12*I5324</f>
        <v>321.73200000000003</v>
      </c>
    </row>
    <row r="5361" spans="1:13" ht="15.75">
      <c r="A5361" s="65" t="s">
        <v>84</v>
      </c>
      <c r="B5361" s="66"/>
      <c r="C5361" s="66"/>
      <c r="D5361" s="66"/>
      <c r="E5361" s="66"/>
      <c r="F5361" s="66"/>
      <c r="G5361" s="66"/>
      <c r="H5361" s="67"/>
      <c r="I5361" s="11"/>
      <c r="J5361" s="23"/>
      <c r="K5361" s="68">
        <f>K5362+K5363+K5365+K5367+K5368</f>
        <v>0.53</v>
      </c>
      <c r="L5361" s="69"/>
      <c r="M5361" s="49">
        <f>M5362+M5363+M5365+M5367+M5368</f>
        <v>5683.9319999999998</v>
      </c>
    </row>
    <row r="5362" spans="1:13">
      <c r="A5362" s="33" t="s">
        <v>54</v>
      </c>
      <c r="B5362" s="7"/>
      <c r="C5362" s="1"/>
      <c r="D5362" s="1"/>
      <c r="E5362" s="1"/>
      <c r="F5362" s="1"/>
      <c r="G5362" s="1"/>
      <c r="H5362" s="14"/>
      <c r="I5362" s="75" t="s">
        <v>55</v>
      </c>
      <c r="J5362" s="76"/>
      <c r="K5362" s="99">
        <v>0.37</v>
      </c>
      <c r="L5362" s="100"/>
      <c r="M5362" s="20">
        <f>K5362*12*I5324</f>
        <v>3968.0279999999998</v>
      </c>
    </row>
    <row r="5363" spans="1:13">
      <c r="A5363" s="33" t="s">
        <v>56</v>
      </c>
      <c r="B5363" s="7"/>
      <c r="C5363" s="1"/>
      <c r="D5363" s="1"/>
      <c r="E5363" s="1"/>
      <c r="F5363" s="1"/>
      <c r="G5363" s="1"/>
      <c r="H5363" s="14"/>
      <c r="I5363" s="75" t="s">
        <v>57</v>
      </c>
      <c r="J5363" s="76"/>
      <c r="K5363" s="77">
        <v>0.06</v>
      </c>
      <c r="L5363" s="78"/>
      <c r="M5363" s="20">
        <f>K5363*12*I5324</f>
        <v>643.46400000000006</v>
      </c>
    </row>
    <row r="5364" spans="1:13">
      <c r="A5364" s="33" t="s">
        <v>58</v>
      </c>
      <c r="B5364" s="7"/>
      <c r="C5364" s="1"/>
      <c r="D5364" s="1"/>
      <c r="E5364" s="1"/>
      <c r="F5364" s="1"/>
      <c r="G5364" s="1"/>
      <c r="H5364" s="14"/>
      <c r="I5364" s="36"/>
      <c r="J5364" s="27"/>
      <c r="K5364" s="34"/>
      <c r="L5364" s="55"/>
      <c r="M5364" s="20"/>
    </row>
    <row r="5365" spans="1:13">
      <c r="A5365" s="33" t="s">
        <v>59</v>
      </c>
      <c r="B5365" s="7"/>
      <c r="C5365" s="1"/>
      <c r="D5365" s="1"/>
      <c r="E5365" s="1"/>
      <c r="F5365" s="1"/>
      <c r="G5365" s="1"/>
      <c r="H5365" s="14"/>
      <c r="I5365" s="75" t="s">
        <v>60</v>
      </c>
      <c r="J5365" s="76"/>
      <c r="K5365" s="77">
        <v>0.04</v>
      </c>
      <c r="L5365" s="78"/>
      <c r="M5365" s="20">
        <f>K5365*12*I5324</f>
        <v>428.976</v>
      </c>
    </row>
    <row r="5366" spans="1:13">
      <c r="A5366" s="33" t="s">
        <v>61</v>
      </c>
      <c r="B5366" s="7"/>
      <c r="C5366" s="1"/>
      <c r="D5366" s="1"/>
      <c r="E5366" s="1"/>
      <c r="F5366" s="1"/>
      <c r="G5366" s="1"/>
      <c r="H5366" s="14"/>
      <c r="I5366" s="36"/>
      <c r="J5366" s="27"/>
      <c r="K5366" s="34"/>
      <c r="L5366" s="55"/>
      <c r="M5366" s="20"/>
    </row>
    <row r="5367" spans="1:13">
      <c r="A5367" s="33" t="s">
        <v>62</v>
      </c>
      <c r="B5367" s="7"/>
      <c r="C5367" s="1"/>
      <c r="D5367" s="1"/>
      <c r="E5367" s="1"/>
      <c r="F5367" s="1"/>
      <c r="G5367" s="1"/>
      <c r="H5367" s="14"/>
      <c r="I5367" s="75" t="s">
        <v>63</v>
      </c>
      <c r="J5367" s="76"/>
      <c r="K5367" s="77">
        <v>0.03</v>
      </c>
      <c r="L5367" s="78"/>
      <c r="M5367" s="20">
        <f>K5367*12*I5324</f>
        <v>321.73200000000003</v>
      </c>
    </row>
    <row r="5368" spans="1:13">
      <c r="A5368" s="42" t="s">
        <v>64</v>
      </c>
      <c r="B5368" s="7"/>
      <c r="C5368" s="1"/>
      <c r="D5368" s="1"/>
      <c r="E5368" s="1"/>
      <c r="F5368" s="1"/>
      <c r="G5368" s="1"/>
      <c r="H5368" s="14"/>
      <c r="I5368" s="75" t="s">
        <v>63</v>
      </c>
      <c r="J5368" s="76"/>
      <c r="K5368" s="79">
        <v>0.03</v>
      </c>
      <c r="L5368" s="80"/>
      <c r="M5368" s="22">
        <f>K5368*12*I5324</f>
        <v>321.73200000000003</v>
      </c>
    </row>
    <row r="5369" spans="1:13" ht="15.75">
      <c r="A5369" s="65" t="s">
        <v>0</v>
      </c>
      <c r="B5369" s="66"/>
      <c r="C5369" s="66"/>
      <c r="D5369" s="66"/>
      <c r="E5369" s="66"/>
      <c r="F5369" s="66"/>
      <c r="G5369" s="66"/>
      <c r="H5369" s="67"/>
      <c r="I5369" s="11" t="s">
        <v>65</v>
      </c>
      <c r="J5369" s="23"/>
      <c r="K5369" s="81">
        <v>0.15</v>
      </c>
      <c r="L5369" s="82"/>
      <c r="M5369" s="49">
        <f>K5369*12*I5324</f>
        <v>1608.6599999999999</v>
      </c>
    </row>
    <row r="5370" spans="1:13" ht="15.75">
      <c r="A5370" s="83" t="s">
        <v>85</v>
      </c>
      <c r="B5370" s="84"/>
      <c r="C5370" s="84"/>
      <c r="D5370" s="84"/>
      <c r="E5370" s="84"/>
      <c r="F5370" s="84"/>
      <c r="G5370" s="84"/>
      <c r="H5370" s="85"/>
      <c r="J5370" s="14"/>
      <c r="K5370" s="86"/>
      <c r="L5370" s="87"/>
      <c r="M5370" s="20"/>
    </row>
    <row r="5371" spans="1:13">
      <c r="A5371" s="13" t="s">
        <v>67</v>
      </c>
      <c r="D5371" s="5"/>
      <c r="H5371" s="14"/>
      <c r="J5371" s="14"/>
      <c r="K5371" s="37"/>
      <c r="L5371" s="38"/>
      <c r="M5371" s="20"/>
    </row>
    <row r="5372" spans="1:13">
      <c r="A5372" s="13" t="s">
        <v>68</v>
      </c>
      <c r="D5372" s="5"/>
      <c r="H5372" s="14"/>
      <c r="J5372" s="14"/>
      <c r="K5372" s="37"/>
      <c r="L5372" s="38"/>
      <c r="M5372" s="20"/>
    </row>
    <row r="5373" spans="1:13">
      <c r="A5373" s="13" t="s">
        <v>69</v>
      </c>
      <c r="D5373" s="5"/>
      <c r="H5373" s="14"/>
      <c r="J5373" s="14"/>
      <c r="K5373" s="37"/>
      <c r="L5373" s="38"/>
      <c r="M5373" s="20"/>
    </row>
    <row r="5374" spans="1:13">
      <c r="A5374" s="13" t="s">
        <v>70</v>
      </c>
      <c r="D5374" s="5"/>
      <c r="F5374" s="3"/>
      <c r="H5374" s="14"/>
      <c r="J5374" s="14"/>
      <c r="K5374" s="37"/>
      <c r="L5374" s="38"/>
      <c r="M5374" s="20"/>
    </row>
    <row r="5375" spans="1:13">
      <c r="A5375" s="13" t="s">
        <v>71</v>
      </c>
      <c r="H5375" s="14"/>
      <c r="J5375" s="14"/>
      <c r="K5375" s="88">
        <v>1.65</v>
      </c>
      <c r="L5375" s="89"/>
      <c r="M5375" s="47">
        <f>K5375*12*I5324</f>
        <v>17695.259999999998</v>
      </c>
    </row>
    <row r="5376" spans="1:13">
      <c r="A5376" s="13" t="s">
        <v>72</v>
      </c>
      <c r="H5376" s="14"/>
      <c r="J5376" s="14"/>
      <c r="L5376" s="14"/>
      <c r="M5376" s="20"/>
    </row>
    <row r="5377" spans="1:13">
      <c r="A5377" s="13" t="s">
        <v>73</v>
      </c>
      <c r="H5377" s="14"/>
      <c r="J5377" s="14"/>
      <c r="L5377" s="14"/>
      <c r="M5377" s="20"/>
    </row>
    <row r="5378" spans="1:13">
      <c r="A5378" s="15" t="s">
        <v>74</v>
      </c>
      <c r="B5378" s="9"/>
      <c r="C5378" s="9"/>
      <c r="D5378" s="9"/>
      <c r="E5378" s="9"/>
      <c r="F5378" s="9"/>
      <c r="G5378" s="9"/>
      <c r="H5378" s="16"/>
      <c r="I5378" s="9"/>
      <c r="J5378" s="16"/>
      <c r="K5378" s="9"/>
      <c r="L5378" s="16"/>
      <c r="M5378" s="22"/>
    </row>
    <row r="5379" spans="1:13">
      <c r="A5379" s="70" t="s">
        <v>66</v>
      </c>
      <c r="B5379" s="71"/>
      <c r="C5379" s="71"/>
      <c r="D5379" s="71"/>
      <c r="E5379" s="71"/>
      <c r="F5379" s="71"/>
      <c r="G5379" s="71"/>
      <c r="H5379" s="72"/>
      <c r="J5379" s="25"/>
      <c r="K5379" s="68">
        <f>K5330+K5337+K5343+K5346+K5347+K5369+K5361+K5375+K5340</f>
        <v>15.13</v>
      </c>
      <c r="L5379" s="69"/>
      <c r="M5379" s="22">
        <f>M5324+M5340+M5343+M5346+M5347+M5361+M5369+M5375</f>
        <v>162260.17199999999</v>
      </c>
    </row>
    <row r="5380" spans="1:13" ht="15.75">
      <c r="A5380" s="65" t="s">
        <v>77</v>
      </c>
      <c r="B5380" s="66"/>
      <c r="C5380" s="66"/>
      <c r="D5380" s="66"/>
      <c r="E5380" s="66"/>
      <c r="F5380" s="66"/>
      <c r="G5380" s="66"/>
      <c r="H5380" s="67"/>
      <c r="I5380" s="11"/>
      <c r="J5380" s="23"/>
      <c r="K5380" s="68">
        <v>3.15</v>
      </c>
      <c r="L5380" s="69"/>
      <c r="M5380" s="22">
        <f>K5380*12*I5324</f>
        <v>33781.86</v>
      </c>
    </row>
    <row r="5381" spans="1:13" ht="15.75">
      <c r="A5381" s="65" t="s">
        <v>78</v>
      </c>
      <c r="B5381" s="66"/>
      <c r="C5381" s="66"/>
      <c r="D5381" s="66"/>
      <c r="E5381" s="66"/>
      <c r="F5381" s="66"/>
      <c r="G5381" s="66"/>
      <c r="H5381" s="67"/>
      <c r="I5381" s="11"/>
      <c r="J5381" s="23"/>
      <c r="K5381" s="68">
        <v>0.99</v>
      </c>
      <c r="L5381" s="69"/>
      <c r="M5381" s="22">
        <f>K5381*12*I5324</f>
        <v>10617.155999999999</v>
      </c>
    </row>
    <row r="5382" spans="1:13">
      <c r="A5382" s="70" t="s">
        <v>2</v>
      </c>
      <c r="B5382" s="71"/>
      <c r="C5382" s="71"/>
      <c r="D5382" s="71"/>
      <c r="E5382" s="71"/>
      <c r="F5382" s="71"/>
      <c r="G5382" s="71"/>
      <c r="H5382" s="72"/>
      <c r="I5382" s="11"/>
      <c r="J5382" s="23"/>
      <c r="K5382" s="73">
        <v>1.29</v>
      </c>
      <c r="L5382" s="74"/>
      <c r="M5382" s="22">
        <f>K5382*12*I5324</f>
        <v>13834.476000000001</v>
      </c>
    </row>
    <row r="5383" spans="1:13">
      <c r="A5383" s="70" t="s">
        <v>75</v>
      </c>
      <c r="B5383" s="71"/>
      <c r="C5383" s="71"/>
      <c r="D5383" s="71"/>
      <c r="E5383" s="71"/>
      <c r="F5383" s="71"/>
      <c r="G5383" s="71"/>
      <c r="H5383" s="72"/>
      <c r="I5383" s="11"/>
      <c r="J5383" s="24"/>
      <c r="K5383" s="68">
        <f>K5379+K5380+K5381+K5382</f>
        <v>20.56</v>
      </c>
      <c r="L5383" s="69"/>
      <c r="M5383" s="22">
        <f>M5379+M5380+M5381+M5382</f>
        <v>220493.66399999999</v>
      </c>
    </row>
    <row r="5385" spans="1:13">
      <c r="A5385" s="101" t="s">
        <v>7</v>
      </c>
      <c r="B5385" s="101"/>
      <c r="C5385" s="101"/>
      <c r="D5385" s="101"/>
      <c r="E5385" s="101"/>
      <c r="F5385" s="101"/>
      <c r="G5385" s="101"/>
      <c r="H5385" s="101"/>
      <c r="I5385" s="101"/>
      <c r="J5385" s="101"/>
      <c r="K5385" s="101"/>
      <c r="L5385" s="101"/>
    </row>
    <row r="5386" spans="1:13">
      <c r="A5386" s="102" t="s">
        <v>76</v>
      </c>
      <c r="B5386" s="102"/>
      <c r="C5386" s="102"/>
      <c r="D5386" s="102"/>
      <c r="E5386" s="102"/>
      <c r="F5386" s="102"/>
      <c r="G5386" s="102"/>
      <c r="H5386" s="102"/>
      <c r="I5386" s="102"/>
      <c r="J5386" s="102"/>
      <c r="K5386" s="102"/>
      <c r="L5386" s="102"/>
      <c r="M5386" s="102"/>
    </row>
    <row r="5387" spans="1:13">
      <c r="A5387" s="103" t="s">
        <v>173</v>
      </c>
      <c r="B5387" s="103"/>
      <c r="C5387" s="103"/>
      <c r="D5387" s="103"/>
      <c r="E5387" s="103"/>
      <c r="F5387" s="103"/>
      <c r="G5387" s="103"/>
      <c r="H5387" s="103"/>
      <c r="I5387" s="103"/>
      <c r="J5387" s="103"/>
      <c r="K5387" s="103"/>
      <c r="L5387" s="103"/>
      <c r="M5387" s="103"/>
    </row>
    <row r="5388" spans="1:13">
      <c r="A5388" s="17"/>
      <c r="B5388" s="19"/>
      <c r="C5388" s="19" t="s">
        <v>8</v>
      </c>
      <c r="D5388" s="19"/>
      <c r="E5388" s="19"/>
      <c r="F5388" s="19"/>
      <c r="G5388" s="19"/>
      <c r="H5388" s="18"/>
      <c r="I5388" s="19" t="s">
        <v>9</v>
      </c>
      <c r="J5388" s="18"/>
      <c r="K5388" s="39" t="s">
        <v>10</v>
      </c>
      <c r="L5388" s="40"/>
      <c r="M5388" s="21"/>
    </row>
    <row r="5389" spans="1:13">
      <c r="A5389" s="13"/>
      <c r="B5389" s="2"/>
      <c r="C5389" s="2"/>
      <c r="D5389" s="2"/>
      <c r="E5389" s="2"/>
      <c r="F5389" s="2"/>
      <c r="G5389" s="2"/>
      <c r="H5389" s="14"/>
      <c r="I5389" s="2"/>
      <c r="J5389" s="14"/>
      <c r="K5389" s="26" t="s">
        <v>11</v>
      </c>
      <c r="L5389" s="27"/>
      <c r="M5389" s="45" t="s">
        <v>1</v>
      </c>
    </row>
    <row r="5390" spans="1:13">
      <c r="A5390" s="15"/>
      <c r="B5390" s="9"/>
      <c r="C5390" s="9"/>
      <c r="D5390" s="9"/>
      <c r="E5390" s="9"/>
      <c r="F5390" s="9"/>
      <c r="G5390" s="9"/>
      <c r="H5390" s="16"/>
      <c r="I5390" s="104" t="s">
        <v>87</v>
      </c>
      <c r="J5390" s="105"/>
      <c r="K5390" s="9" t="s">
        <v>12</v>
      </c>
      <c r="L5390" s="16"/>
      <c r="M5390" s="46" t="s">
        <v>86</v>
      </c>
    </row>
    <row r="5391" spans="1:13">
      <c r="A5391" s="70" t="s">
        <v>80</v>
      </c>
      <c r="B5391" s="71"/>
      <c r="C5391" s="71"/>
      <c r="D5391" s="71"/>
      <c r="E5391" s="71"/>
      <c r="F5391" s="71"/>
      <c r="G5391" s="71"/>
      <c r="H5391" s="72"/>
      <c r="I5391" s="106">
        <v>885.3</v>
      </c>
      <c r="J5391" s="107"/>
      <c r="K5391" s="108">
        <f>K5397+K5404</f>
        <v>7.5</v>
      </c>
      <c r="L5391" s="109"/>
      <c r="M5391" s="22">
        <f>M5397+M5404</f>
        <v>79677</v>
      </c>
    </row>
    <row r="5392" spans="1:13">
      <c r="A5392" s="28" t="s">
        <v>13</v>
      </c>
      <c r="F5392" s="2"/>
      <c r="H5392" s="14"/>
      <c r="J5392" s="14"/>
      <c r="L5392" s="14"/>
      <c r="M5392" s="20"/>
    </row>
    <row r="5393" spans="1:13">
      <c r="A5393" s="28" t="s">
        <v>14</v>
      </c>
      <c r="F5393" s="2"/>
      <c r="H5393" s="14"/>
      <c r="J5393" s="14"/>
      <c r="L5393" s="14"/>
      <c r="M5393" s="20"/>
    </row>
    <row r="5394" spans="1:13">
      <c r="A5394" s="29" t="s">
        <v>15</v>
      </c>
      <c r="B5394" s="4"/>
      <c r="C5394" s="4"/>
      <c r="D5394" s="4"/>
      <c r="E5394" s="4"/>
      <c r="F5394" s="6"/>
      <c r="G5394" s="4"/>
      <c r="H5394" s="30"/>
      <c r="J5394" s="14"/>
      <c r="L5394" s="14"/>
      <c r="M5394" s="20"/>
    </row>
    <row r="5395" spans="1:13">
      <c r="A5395" s="29" t="s">
        <v>16</v>
      </c>
      <c r="B5395" s="4"/>
      <c r="C5395" s="4"/>
      <c r="D5395" s="4"/>
      <c r="E5395" s="4"/>
      <c r="F5395" s="6"/>
      <c r="G5395" s="4"/>
      <c r="H5395" s="30"/>
      <c r="J5395" s="14"/>
      <c r="L5395" s="14"/>
      <c r="M5395" s="20"/>
    </row>
    <row r="5396" spans="1:13">
      <c r="A5396" s="29" t="s">
        <v>17</v>
      </c>
      <c r="B5396" s="4"/>
      <c r="C5396" s="4"/>
      <c r="D5396" s="4"/>
      <c r="E5396" s="4"/>
      <c r="F5396" s="6"/>
      <c r="G5396" s="4"/>
      <c r="H5396" s="30"/>
      <c r="J5396" s="14"/>
      <c r="L5396" s="14"/>
      <c r="M5396" s="20"/>
    </row>
    <row r="5397" spans="1:13">
      <c r="A5397" s="29" t="s">
        <v>18</v>
      </c>
      <c r="B5397" s="4"/>
      <c r="C5397" s="4"/>
      <c r="D5397" s="4"/>
      <c r="E5397" s="4"/>
      <c r="F5397" s="6"/>
      <c r="G5397" s="4"/>
      <c r="H5397" s="30"/>
      <c r="J5397" s="14"/>
      <c r="K5397" s="95">
        <v>4.12</v>
      </c>
      <c r="L5397" s="96"/>
      <c r="M5397" s="20">
        <f>K5397*I5391*12</f>
        <v>43769.231999999996</v>
      </c>
    </row>
    <row r="5398" spans="1:13">
      <c r="A5398" s="29" t="s">
        <v>19</v>
      </c>
      <c r="B5398" s="4"/>
      <c r="C5398" s="4"/>
      <c r="D5398" s="4"/>
      <c r="E5398" s="4"/>
      <c r="F5398" s="6"/>
      <c r="G5398" s="4"/>
      <c r="H5398" s="30"/>
      <c r="J5398" s="14"/>
      <c r="L5398" s="14"/>
      <c r="M5398" s="20"/>
    </row>
    <row r="5399" spans="1:13">
      <c r="A5399" s="29" t="s">
        <v>20</v>
      </c>
      <c r="B5399" s="4"/>
      <c r="C5399" s="4"/>
      <c r="D5399" s="4"/>
      <c r="E5399" s="4"/>
      <c r="F5399" s="6"/>
      <c r="G5399" s="4"/>
      <c r="H5399" s="30"/>
      <c r="J5399" s="14"/>
      <c r="L5399" s="14"/>
      <c r="M5399" s="20"/>
    </row>
    <row r="5400" spans="1:13">
      <c r="A5400" s="29" t="s">
        <v>21</v>
      </c>
      <c r="B5400" s="4"/>
      <c r="C5400" s="4"/>
      <c r="D5400" s="4"/>
      <c r="E5400" s="4"/>
      <c r="F5400" s="6"/>
      <c r="G5400" s="4"/>
      <c r="H5400" s="30"/>
      <c r="J5400" s="14"/>
      <c r="L5400" s="14"/>
      <c r="M5400" s="20"/>
    </row>
    <row r="5401" spans="1:13">
      <c r="A5401" s="28" t="s">
        <v>22</v>
      </c>
      <c r="B5401" s="4"/>
      <c r="C5401" s="4"/>
      <c r="D5401" s="4"/>
      <c r="E5401" s="4"/>
      <c r="F5401" s="6"/>
      <c r="G5401" s="4"/>
      <c r="H5401" s="30"/>
      <c r="J5401" s="14"/>
      <c r="L5401" s="14"/>
      <c r="M5401" s="20"/>
    </row>
    <row r="5402" spans="1:13">
      <c r="A5402" s="29" t="s">
        <v>23</v>
      </c>
      <c r="B5402" s="4"/>
      <c r="C5402" s="4"/>
      <c r="D5402" s="4"/>
      <c r="E5402" s="4"/>
      <c r="F5402" s="6"/>
      <c r="G5402" s="4"/>
      <c r="H5402" s="30"/>
      <c r="J5402" s="14"/>
      <c r="L5402" s="14"/>
      <c r="M5402" s="20"/>
    </row>
    <row r="5403" spans="1:13">
      <c r="A5403" s="29" t="s">
        <v>24</v>
      </c>
      <c r="B5403" s="4"/>
      <c r="C5403" s="4"/>
      <c r="D5403" s="4"/>
      <c r="E5403" s="4"/>
      <c r="F5403" s="6"/>
      <c r="G5403" s="4"/>
      <c r="H5403" s="30"/>
      <c r="J5403" s="14"/>
      <c r="L5403" s="14"/>
      <c r="M5403" s="20"/>
    </row>
    <row r="5404" spans="1:13">
      <c r="A5404" s="29" t="s">
        <v>25</v>
      </c>
      <c r="B5404" s="4"/>
      <c r="C5404" s="4"/>
      <c r="D5404" s="4"/>
      <c r="E5404" s="4"/>
      <c r="F5404" s="6"/>
      <c r="G5404" s="4"/>
      <c r="H5404" s="30"/>
      <c r="J5404" s="14"/>
      <c r="K5404" s="95">
        <v>3.38</v>
      </c>
      <c r="L5404" s="96"/>
      <c r="M5404" s="20">
        <f>K5404*I5391*12</f>
        <v>35907.767999999996</v>
      </c>
    </row>
    <row r="5405" spans="1:13">
      <c r="A5405" s="29" t="s">
        <v>26</v>
      </c>
      <c r="B5405" s="4"/>
      <c r="C5405" s="4"/>
      <c r="D5405" s="4"/>
      <c r="E5405" s="4"/>
      <c r="F5405" s="6"/>
      <c r="G5405" s="4"/>
      <c r="H5405" s="30"/>
      <c r="J5405" s="14"/>
      <c r="L5405" s="14"/>
      <c r="M5405" s="20"/>
    </row>
    <row r="5406" spans="1:13">
      <c r="A5406" s="31" t="s">
        <v>27</v>
      </c>
      <c r="B5406" s="10"/>
      <c r="C5406" s="10"/>
      <c r="D5406" s="10"/>
      <c r="E5406" s="10"/>
      <c r="F5406" s="10"/>
      <c r="G5406" s="10"/>
      <c r="H5406" s="32"/>
      <c r="I5406" s="9"/>
      <c r="J5406" s="16"/>
      <c r="K5406" s="9"/>
      <c r="L5406" s="16"/>
      <c r="M5406" s="22"/>
    </row>
    <row r="5407" spans="1:13" ht="15.75">
      <c r="A5407" s="65" t="s">
        <v>81</v>
      </c>
      <c r="B5407" s="66"/>
      <c r="C5407" s="66"/>
      <c r="D5407" s="66"/>
      <c r="E5407" s="66"/>
      <c r="F5407" s="66"/>
      <c r="G5407" s="66"/>
      <c r="H5407" s="67"/>
      <c r="I5407" s="11"/>
      <c r="J5407" s="23"/>
      <c r="K5407" s="63">
        <v>2.2400000000000002</v>
      </c>
      <c r="L5407" s="64"/>
      <c r="M5407" s="12">
        <f>K5407*12*I5391</f>
        <v>23796.864000000001</v>
      </c>
    </row>
    <row r="5408" spans="1:13">
      <c r="A5408" s="110" t="s">
        <v>82</v>
      </c>
      <c r="B5408" s="111"/>
      <c r="C5408" s="111"/>
      <c r="D5408" s="111"/>
      <c r="E5408" s="111"/>
      <c r="F5408" s="111"/>
      <c r="G5408" s="111"/>
      <c r="H5408" s="112"/>
      <c r="I5408" s="2" t="s">
        <v>28</v>
      </c>
      <c r="J5408" s="14"/>
      <c r="K5408" s="2"/>
      <c r="L5408" s="14"/>
      <c r="M5408" s="20"/>
    </row>
    <row r="5409" spans="1:13">
      <c r="A5409" s="13"/>
      <c r="B5409" s="2"/>
      <c r="C5409" s="2"/>
      <c r="D5409" s="2"/>
      <c r="E5409" s="2"/>
      <c r="F5409" s="2"/>
      <c r="G5409" s="2"/>
      <c r="H5409" s="14"/>
      <c r="I5409" s="2" t="s">
        <v>29</v>
      </c>
      <c r="J5409" s="14"/>
      <c r="K5409" s="2"/>
      <c r="L5409" s="14"/>
      <c r="M5409" s="20"/>
    </row>
    <row r="5410" spans="1:13">
      <c r="A5410" s="13"/>
      <c r="B5410" s="2"/>
      <c r="C5410" s="2"/>
      <c r="D5410" s="2"/>
      <c r="E5410" s="2"/>
      <c r="F5410" s="2"/>
      <c r="G5410" s="2"/>
      <c r="H5410" s="14"/>
      <c r="I5410" s="2" t="s">
        <v>30</v>
      </c>
      <c r="J5410" s="14"/>
      <c r="K5410" s="88">
        <v>1.1200000000000001</v>
      </c>
      <c r="L5410" s="89"/>
      <c r="M5410" s="20">
        <f>K5410*12*I5391</f>
        <v>11898.432000000001</v>
      </c>
    </row>
    <row r="5411" spans="1:13">
      <c r="A5411" s="13"/>
      <c r="B5411" s="2"/>
      <c r="C5411" s="2"/>
      <c r="D5411" s="2"/>
      <c r="E5411" s="2"/>
      <c r="F5411" s="2"/>
      <c r="G5411" s="2"/>
      <c r="H5411" s="14"/>
      <c r="I5411" s="2" t="s">
        <v>31</v>
      </c>
      <c r="J5411" s="14"/>
      <c r="K5411" s="2"/>
      <c r="L5411" s="14"/>
      <c r="M5411" s="20"/>
    </row>
    <row r="5412" spans="1:13">
      <c r="A5412" s="15"/>
      <c r="B5412" s="9"/>
      <c r="C5412" s="9"/>
      <c r="D5412" s="9"/>
      <c r="E5412" s="9"/>
      <c r="F5412" s="9"/>
      <c r="G5412" s="9"/>
      <c r="H5412" s="16"/>
      <c r="I5412" s="9" t="s">
        <v>32</v>
      </c>
      <c r="J5412" s="16"/>
      <c r="K5412" s="9"/>
      <c r="L5412" s="16"/>
      <c r="M5412" s="22"/>
    </row>
    <row r="5413" spans="1:13" ht="15.75">
      <c r="A5413" s="65" t="s">
        <v>84</v>
      </c>
      <c r="B5413" s="66"/>
      <c r="C5413" s="66"/>
      <c r="D5413" s="66"/>
      <c r="E5413" s="66"/>
      <c r="F5413" s="66"/>
      <c r="G5413" s="66"/>
      <c r="H5413" s="67"/>
      <c r="I5413" s="11"/>
      <c r="J5413" s="23"/>
      <c r="K5413" s="68">
        <f>K5414+K5415+K5417+K5419+K5420</f>
        <v>0.53</v>
      </c>
      <c r="L5413" s="69"/>
      <c r="M5413" s="49">
        <f>M5414+M5415+M5417+M5419+M5420</f>
        <v>5630.507999999998</v>
      </c>
    </row>
    <row r="5414" spans="1:13">
      <c r="A5414" s="33" t="s">
        <v>54</v>
      </c>
      <c r="B5414" s="7"/>
      <c r="C5414" s="1"/>
      <c r="D5414" s="1"/>
      <c r="E5414" s="1"/>
      <c r="F5414" s="1"/>
      <c r="G5414" s="1"/>
      <c r="H5414" s="14"/>
      <c r="I5414" s="75" t="s">
        <v>55</v>
      </c>
      <c r="J5414" s="76"/>
      <c r="K5414" s="99">
        <v>0.37</v>
      </c>
      <c r="L5414" s="100"/>
      <c r="M5414" s="20">
        <f>K5414*12*I5391</f>
        <v>3930.7319999999995</v>
      </c>
    </row>
    <row r="5415" spans="1:13">
      <c r="A5415" s="33" t="s">
        <v>56</v>
      </c>
      <c r="B5415" s="7"/>
      <c r="C5415" s="1"/>
      <c r="D5415" s="1"/>
      <c r="E5415" s="1"/>
      <c r="F5415" s="1"/>
      <c r="G5415" s="1"/>
      <c r="H5415" s="14"/>
      <c r="I5415" s="75" t="s">
        <v>57</v>
      </c>
      <c r="J5415" s="76"/>
      <c r="K5415" s="77">
        <v>0.06</v>
      </c>
      <c r="L5415" s="78"/>
      <c r="M5415" s="20">
        <f>K5415*12*I5391</f>
        <v>637.41599999999994</v>
      </c>
    </row>
    <row r="5416" spans="1:13">
      <c r="A5416" s="33" t="s">
        <v>58</v>
      </c>
      <c r="B5416" s="7"/>
      <c r="C5416" s="1"/>
      <c r="D5416" s="1"/>
      <c r="E5416" s="1"/>
      <c r="F5416" s="1"/>
      <c r="G5416" s="1"/>
      <c r="H5416" s="14"/>
      <c r="I5416" s="36"/>
      <c r="J5416" s="27"/>
      <c r="K5416" s="34"/>
      <c r="L5416" s="55"/>
      <c r="M5416" s="20"/>
    </row>
    <row r="5417" spans="1:13">
      <c r="A5417" s="33" t="s">
        <v>59</v>
      </c>
      <c r="B5417" s="7"/>
      <c r="C5417" s="1"/>
      <c r="D5417" s="1"/>
      <c r="E5417" s="1"/>
      <c r="F5417" s="1"/>
      <c r="G5417" s="1"/>
      <c r="H5417" s="14"/>
      <c r="I5417" s="75" t="s">
        <v>60</v>
      </c>
      <c r="J5417" s="76"/>
      <c r="K5417" s="77">
        <v>0.04</v>
      </c>
      <c r="L5417" s="78"/>
      <c r="M5417" s="20">
        <f>K5417*12*I5391</f>
        <v>424.94399999999996</v>
      </c>
    </row>
    <row r="5418" spans="1:13">
      <c r="A5418" s="33" t="s">
        <v>61</v>
      </c>
      <c r="B5418" s="7"/>
      <c r="C5418" s="1"/>
      <c r="D5418" s="1"/>
      <c r="E5418" s="1"/>
      <c r="F5418" s="1"/>
      <c r="G5418" s="1"/>
      <c r="H5418" s="14"/>
      <c r="I5418" s="36"/>
      <c r="J5418" s="27"/>
      <c r="K5418" s="34"/>
      <c r="L5418" s="55"/>
      <c r="M5418" s="20"/>
    </row>
    <row r="5419" spans="1:13">
      <c r="A5419" s="33" t="s">
        <v>62</v>
      </c>
      <c r="B5419" s="7"/>
      <c r="C5419" s="1"/>
      <c r="D5419" s="1"/>
      <c r="E5419" s="1"/>
      <c r="F5419" s="1"/>
      <c r="G5419" s="1"/>
      <c r="H5419" s="14"/>
      <c r="I5419" s="75" t="s">
        <v>63</v>
      </c>
      <c r="J5419" s="76"/>
      <c r="K5419" s="77">
        <v>0.03</v>
      </c>
      <c r="L5419" s="78"/>
      <c r="M5419" s="20">
        <f>K5419*12*I5391</f>
        <v>318.70799999999997</v>
      </c>
    </row>
    <row r="5420" spans="1:13">
      <c r="A5420" s="42" t="s">
        <v>64</v>
      </c>
      <c r="B5420" s="7"/>
      <c r="C5420" s="1"/>
      <c r="D5420" s="1"/>
      <c r="E5420" s="1"/>
      <c r="F5420" s="1"/>
      <c r="G5420" s="1"/>
      <c r="H5420" s="14"/>
      <c r="I5420" s="75" t="s">
        <v>63</v>
      </c>
      <c r="J5420" s="76"/>
      <c r="K5420" s="79">
        <v>0.03</v>
      </c>
      <c r="L5420" s="80"/>
      <c r="M5420" s="22">
        <f>K5420*12*I5391</f>
        <v>318.70799999999997</v>
      </c>
    </row>
    <row r="5421" spans="1:13" ht="15.75">
      <c r="A5421" s="65" t="s">
        <v>0</v>
      </c>
      <c r="B5421" s="66"/>
      <c r="C5421" s="66"/>
      <c r="D5421" s="66"/>
      <c r="E5421" s="66"/>
      <c r="F5421" s="66"/>
      <c r="G5421" s="66"/>
      <c r="H5421" s="67"/>
      <c r="I5421" s="11" t="s">
        <v>65</v>
      </c>
      <c r="J5421" s="23"/>
      <c r="K5421" s="81">
        <v>0.15</v>
      </c>
      <c r="L5421" s="82"/>
      <c r="M5421" s="49">
        <f>K5421*12*I5391</f>
        <v>1593.5399999999997</v>
      </c>
    </row>
    <row r="5422" spans="1:13" ht="15.75">
      <c r="A5422" s="83" t="s">
        <v>85</v>
      </c>
      <c r="B5422" s="84"/>
      <c r="C5422" s="84"/>
      <c r="D5422" s="84"/>
      <c r="E5422" s="84"/>
      <c r="F5422" s="84"/>
      <c r="G5422" s="84"/>
      <c r="H5422" s="85"/>
      <c r="J5422" s="14"/>
      <c r="K5422" s="86"/>
      <c r="L5422" s="87"/>
      <c r="M5422" s="20"/>
    </row>
    <row r="5423" spans="1:13">
      <c r="A5423" s="13" t="s">
        <v>67</v>
      </c>
      <c r="D5423" s="5"/>
      <c r="H5423" s="14"/>
      <c r="J5423" s="14"/>
      <c r="K5423" s="37"/>
      <c r="L5423" s="38"/>
      <c r="M5423" s="20"/>
    </row>
    <row r="5424" spans="1:13">
      <c r="A5424" s="13" t="s">
        <v>68</v>
      </c>
      <c r="D5424" s="5"/>
      <c r="H5424" s="14"/>
      <c r="J5424" s="14"/>
      <c r="K5424" s="37"/>
      <c r="L5424" s="38"/>
      <c r="M5424" s="20"/>
    </row>
    <row r="5425" spans="1:13">
      <c r="A5425" s="13" t="s">
        <v>69</v>
      </c>
      <c r="D5425" s="5"/>
      <c r="H5425" s="14"/>
      <c r="J5425" s="14"/>
      <c r="K5425" s="37"/>
      <c r="L5425" s="38"/>
      <c r="M5425" s="20"/>
    </row>
    <row r="5426" spans="1:13">
      <c r="A5426" s="13" t="s">
        <v>70</v>
      </c>
      <c r="D5426" s="5"/>
      <c r="F5426" s="3"/>
      <c r="H5426" s="14"/>
      <c r="J5426" s="14"/>
      <c r="K5426" s="37"/>
      <c r="L5426" s="38"/>
      <c r="M5426" s="20"/>
    </row>
    <row r="5427" spans="1:13">
      <c r="A5427" s="13" t="s">
        <v>71</v>
      </c>
      <c r="H5427" s="14"/>
      <c r="J5427" s="14"/>
      <c r="K5427" s="88">
        <v>2.5099999999999998</v>
      </c>
      <c r="L5427" s="89"/>
      <c r="M5427" s="47">
        <f>K5427*12*I5391</f>
        <v>26665.235999999997</v>
      </c>
    </row>
    <row r="5428" spans="1:13">
      <c r="A5428" s="13" t="s">
        <v>72</v>
      </c>
      <c r="H5428" s="14"/>
      <c r="J5428" s="14"/>
      <c r="L5428" s="14"/>
      <c r="M5428" s="20"/>
    </row>
    <row r="5429" spans="1:13">
      <c r="A5429" s="13" t="s">
        <v>73</v>
      </c>
      <c r="H5429" s="14"/>
      <c r="J5429" s="14"/>
      <c r="L5429" s="14"/>
      <c r="M5429" s="20"/>
    </row>
    <row r="5430" spans="1:13">
      <c r="A5430" s="15" t="s">
        <v>74</v>
      </c>
      <c r="B5430" s="9"/>
      <c r="C5430" s="9"/>
      <c r="D5430" s="9"/>
      <c r="E5430" s="9"/>
      <c r="F5430" s="9"/>
      <c r="G5430" s="9"/>
      <c r="H5430" s="16"/>
      <c r="I5430" s="9"/>
      <c r="J5430" s="16"/>
      <c r="K5430" s="9"/>
      <c r="L5430" s="16"/>
      <c r="M5430" s="22"/>
    </row>
    <row r="5431" spans="1:13">
      <c r="A5431" s="70" t="s">
        <v>66</v>
      </c>
      <c r="B5431" s="71"/>
      <c r="C5431" s="71"/>
      <c r="D5431" s="71"/>
      <c r="E5431" s="71"/>
      <c r="F5431" s="71"/>
      <c r="G5431" s="71"/>
      <c r="H5431" s="72"/>
      <c r="J5431" s="25"/>
      <c r="K5431" s="68">
        <f>K5397+K5404+K5410+K5421+K5413+K5427+K5407</f>
        <v>14.05</v>
      </c>
      <c r="L5431" s="69"/>
      <c r="M5431" s="22">
        <f>M5391+M5407+M5410+M5413+M5421+M5427</f>
        <v>149261.57999999999</v>
      </c>
    </row>
    <row r="5432" spans="1:13">
      <c r="A5432" s="70" t="s">
        <v>4</v>
      </c>
      <c r="B5432" s="71"/>
      <c r="C5432" s="71"/>
      <c r="D5432" s="71"/>
      <c r="E5432" s="71"/>
      <c r="F5432" s="71"/>
      <c r="G5432" s="71"/>
      <c r="H5432" s="72"/>
      <c r="I5432" s="11"/>
      <c r="J5432" s="24"/>
      <c r="K5432" s="90">
        <v>11.87</v>
      </c>
      <c r="L5432" s="91"/>
      <c r="M5432" s="22">
        <f>K5432*12*I5391</f>
        <v>126102.132</v>
      </c>
    </row>
    <row r="5433" spans="1:13" ht="15.75">
      <c r="A5433" s="65" t="s">
        <v>77</v>
      </c>
      <c r="B5433" s="66"/>
      <c r="C5433" s="66"/>
      <c r="D5433" s="66"/>
      <c r="E5433" s="66"/>
      <c r="F5433" s="66"/>
      <c r="G5433" s="66"/>
      <c r="H5433" s="67"/>
      <c r="I5433" s="11"/>
      <c r="J5433" s="23"/>
      <c r="K5433" s="68">
        <v>3.15</v>
      </c>
      <c r="L5433" s="69"/>
      <c r="M5433" s="22">
        <f>K5433*12*I5391</f>
        <v>33464.339999999997</v>
      </c>
    </row>
    <row r="5434" spans="1:13" ht="15.75">
      <c r="A5434" s="65" t="s">
        <v>78</v>
      </c>
      <c r="B5434" s="66"/>
      <c r="C5434" s="66"/>
      <c r="D5434" s="66"/>
      <c r="E5434" s="66"/>
      <c r="F5434" s="66"/>
      <c r="G5434" s="66"/>
      <c r="H5434" s="67"/>
      <c r="I5434" s="11"/>
      <c r="J5434" s="23"/>
      <c r="K5434" s="68">
        <v>0.99</v>
      </c>
      <c r="L5434" s="69"/>
      <c r="M5434" s="22">
        <f>K5434*12*I5391</f>
        <v>10517.363999999998</v>
      </c>
    </row>
    <row r="5435" spans="1:13">
      <c r="A5435" s="70" t="s">
        <v>2</v>
      </c>
      <c r="B5435" s="71"/>
      <c r="C5435" s="71"/>
      <c r="D5435" s="71"/>
      <c r="E5435" s="71"/>
      <c r="F5435" s="71"/>
      <c r="G5435" s="71"/>
      <c r="H5435" s="72"/>
      <c r="I5435" s="11"/>
      <c r="J5435" s="23"/>
      <c r="K5435" s="73">
        <v>1.29</v>
      </c>
      <c r="L5435" s="74"/>
      <c r="M5435" s="22">
        <f>K5435*12*I5391</f>
        <v>13704.444</v>
      </c>
    </row>
    <row r="5436" spans="1:13">
      <c r="A5436" s="70" t="s">
        <v>75</v>
      </c>
      <c r="B5436" s="71"/>
      <c r="C5436" s="71"/>
      <c r="D5436" s="71"/>
      <c r="E5436" s="71"/>
      <c r="F5436" s="71"/>
      <c r="G5436" s="71"/>
      <c r="H5436" s="72"/>
      <c r="I5436" s="11"/>
      <c r="J5436" s="24"/>
      <c r="K5436" s="68">
        <f>K5431+K5433+K5434+K5435+K5432</f>
        <v>31.349999999999994</v>
      </c>
      <c r="L5436" s="69"/>
      <c r="M5436" s="22">
        <f>M5431+M5432+M5433+M5434+M5435</f>
        <v>333049.86000000004</v>
      </c>
    </row>
    <row r="5438" spans="1:13">
      <c r="A5438" s="101" t="s">
        <v>7</v>
      </c>
      <c r="B5438" s="101"/>
      <c r="C5438" s="101"/>
      <c r="D5438" s="101"/>
      <c r="E5438" s="101"/>
      <c r="F5438" s="101"/>
      <c r="G5438" s="101"/>
      <c r="H5438" s="101"/>
      <c r="I5438" s="101"/>
      <c r="J5438" s="101"/>
      <c r="K5438" s="101"/>
      <c r="L5438" s="101"/>
    </row>
    <row r="5439" spans="1:13">
      <c r="A5439" s="102" t="s">
        <v>76</v>
      </c>
      <c r="B5439" s="102"/>
      <c r="C5439" s="102"/>
      <c r="D5439" s="102"/>
      <c r="E5439" s="102"/>
      <c r="F5439" s="102"/>
      <c r="G5439" s="102"/>
      <c r="H5439" s="102"/>
      <c r="I5439" s="102"/>
      <c r="J5439" s="102"/>
      <c r="K5439" s="102"/>
      <c r="L5439" s="102"/>
      <c r="M5439" s="102"/>
    </row>
    <row r="5440" spans="1:13">
      <c r="A5440" s="103" t="s">
        <v>174</v>
      </c>
      <c r="B5440" s="103"/>
      <c r="C5440" s="103"/>
      <c r="D5440" s="103"/>
      <c r="E5440" s="103"/>
      <c r="F5440" s="103"/>
      <c r="G5440" s="103"/>
      <c r="H5440" s="103"/>
      <c r="I5440" s="103"/>
      <c r="J5440" s="103"/>
      <c r="K5440" s="103"/>
      <c r="L5440" s="103"/>
      <c r="M5440" s="103"/>
    </row>
    <row r="5441" spans="1:13">
      <c r="A5441" s="17"/>
      <c r="B5441" s="19"/>
      <c r="C5441" s="19" t="s">
        <v>8</v>
      </c>
      <c r="D5441" s="19"/>
      <c r="E5441" s="19"/>
      <c r="F5441" s="19"/>
      <c r="G5441" s="19"/>
      <c r="H5441" s="18"/>
      <c r="I5441" s="19" t="s">
        <v>9</v>
      </c>
      <c r="J5441" s="18"/>
      <c r="K5441" s="39" t="s">
        <v>10</v>
      </c>
      <c r="L5441" s="40"/>
      <c r="M5441" s="21"/>
    </row>
    <row r="5442" spans="1:13">
      <c r="A5442" s="13"/>
      <c r="B5442" s="2"/>
      <c r="C5442" s="2"/>
      <c r="D5442" s="2"/>
      <c r="E5442" s="2"/>
      <c r="F5442" s="2"/>
      <c r="G5442" s="2"/>
      <c r="H5442" s="14"/>
      <c r="I5442" s="2"/>
      <c r="J5442" s="14"/>
      <c r="K5442" s="26" t="s">
        <v>11</v>
      </c>
      <c r="L5442" s="27"/>
      <c r="M5442" s="45" t="s">
        <v>1</v>
      </c>
    </row>
    <row r="5443" spans="1:13">
      <c r="A5443" s="15"/>
      <c r="B5443" s="9"/>
      <c r="C5443" s="9"/>
      <c r="D5443" s="9"/>
      <c r="E5443" s="9"/>
      <c r="F5443" s="9"/>
      <c r="G5443" s="9"/>
      <c r="H5443" s="16"/>
      <c r="I5443" s="104" t="s">
        <v>87</v>
      </c>
      <c r="J5443" s="105"/>
      <c r="K5443" s="9" t="s">
        <v>12</v>
      </c>
      <c r="L5443" s="16"/>
      <c r="M5443" s="46" t="s">
        <v>86</v>
      </c>
    </row>
    <row r="5444" spans="1:13">
      <c r="A5444" s="70" t="s">
        <v>80</v>
      </c>
      <c r="B5444" s="71"/>
      <c r="C5444" s="71"/>
      <c r="D5444" s="71"/>
      <c r="E5444" s="71"/>
      <c r="F5444" s="71"/>
      <c r="G5444" s="71"/>
      <c r="H5444" s="72"/>
      <c r="I5444" s="106">
        <v>382.6</v>
      </c>
      <c r="J5444" s="107"/>
      <c r="K5444" s="108">
        <f>K5450+K5457</f>
        <v>7.5</v>
      </c>
      <c r="L5444" s="109"/>
      <c r="M5444" s="22">
        <f>M5450+M5457</f>
        <v>34434</v>
      </c>
    </row>
    <row r="5445" spans="1:13">
      <c r="A5445" s="28" t="s">
        <v>13</v>
      </c>
      <c r="F5445" s="2"/>
      <c r="H5445" s="14"/>
      <c r="J5445" s="14"/>
      <c r="L5445" s="14"/>
      <c r="M5445" s="20"/>
    </row>
    <row r="5446" spans="1:13">
      <c r="A5446" s="28" t="s">
        <v>14</v>
      </c>
      <c r="F5446" s="2"/>
      <c r="H5446" s="14"/>
      <c r="J5446" s="14"/>
      <c r="L5446" s="14"/>
      <c r="M5446" s="20"/>
    </row>
    <row r="5447" spans="1:13">
      <c r="A5447" s="29" t="s">
        <v>15</v>
      </c>
      <c r="B5447" s="4"/>
      <c r="C5447" s="4"/>
      <c r="D5447" s="4"/>
      <c r="E5447" s="4"/>
      <c r="F5447" s="6"/>
      <c r="G5447" s="4"/>
      <c r="H5447" s="30"/>
      <c r="J5447" s="14"/>
      <c r="L5447" s="14"/>
      <c r="M5447" s="20"/>
    </row>
    <row r="5448" spans="1:13">
      <c r="A5448" s="29" t="s">
        <v>16</v>
      </c>
      <c r="B5448" s="4"/>
      <c r="C5448" s="4"/>
      <c r="D5448" s="4"/>
      <c r="E5448" s="4"/>
      <c r="F5448" s="6"/>
      <c r="G5448" s="4"/>
      <c r="H5448" s="30"/>
      <c r="J5448" s="14"/>
      <c r="L5448" s="14"/>
      <c r="M5448" s="20"/>
    </row>
    <row r="5449" spans="1:13">
      <c r="A5449" s="29" t="s">
        <v>17</v>
      </c>
      <c r="B5449" s="4"/>
      <c r="C5449" s="4"/>
      <c r="D5449" s="4"/>
      <c r="E5449" s="4"/>
      <c r="F5449" s="6"/>
      <c r="G5449" s="4"/>
      <c r="H5449" s="30"/>
      <c r="J5449" s="14"/>
      <c r="L5449" s="14"/>
      <c r="M5449" s="20"/>
    </row>
    <row r="5450" spans="1:13">
      <c r="A5450" s="29" t="s">
        <v>18</v>
      </c>
      <c r="B5450" s="4"/>
      <c r="C5450" s="4"/>
      <c r="D5450" s="4"/>
      <c r="E5450" s="4"/>
      <c r="F5450" s="6"/>
      <c r="G5450" s="4"/>
      <c r="H5450" s="30"/>
      <c r="J5450" s="14"/>
      <c r="K5450" s="95">
        <v>4.12</v>
      </c>
      <c r="L5450" s="96"/>
      <c r="M5450" s="20">
        <f>K5450*I5444*12</f>
        <v>18915.744000000002</v>
      </c>
    </row>
    <row r="5451" spans="1:13">
      <c r="A5451" s="29" t="s">
        <v>19</v>
      </c>
      <c r="B5451" s="4"/>
      <c r="C5451" s="4"/>
      <c r="D5451" s="4"/>
      <c r="E5451" s="4"/>
      <c r="F5451" s="6"/>
      <c r="G5451" s="4"/>
      <c r="H5451" s="30"/>
      <c r="J5451" s="14"/>
      <c r="L5451" s="14"/>
      <c r="M5451" s="20"/>
    </row>
    <row r="5452" spans="1:13">
      <c r="A5452" s="29" t="s">
        <v>20</v>
      </c>
      <c r="B5452" s="4"/>
      <c r="C5452" s="4"/>
      <c r="D5452" s="4"/>
      <c r="E5452" s="4"/>
      <c r="F5452" s="6"/>
      <c r="G5452" s="4"/>
      <c r="H5452" s="30"/>
      <c r="J5452" s="14"/>
      <c r="L5452" s="14"/>
      <c r="M5452" s="20"/>
    </row>
    <row r="5453" spans="1:13">
      <c r="A5453" s="29" t="s">
        <v>21</v>
      </c>
      <c r="B5453" s="4"/>
      <c r="C5453" s="4"/>
      <c r="D5453" s="4"/>
      <c r="E5453" s="4"/>
      <c r="F5453" s="6"/>
      <c r="G5453" s="4"/>
      <c r="H5453" s="30"/>
      <c r="J5453" s="14"/>
      <c r="L5453" s="14"/>
      <c r="M5453" s="20"/>
    </row>
    <row r="5454" spans="1:13">
      <c r="A5454" s="28" t="s">
        <v>22</v>
      </c>
      <c r="B5454" s="4"/>
      <c r="C5454" s="4"/>
      <c r="D5454" s="4"/>
      <c r="E5454" s="4"/>
      <c r="F5454" s="6"/>
      <c r="G5454" s="4"/>
      <c r="H5454" s="30"/>
      <c r="J5454" s="14"/>
      <c r="L5454" s="14"/>
      <c r="M5454" s="20"/>
    </row>
    <row r="5455" spans="1:13">
      <c r="A5455" s="29" t="s">
        <v>23</v>
      </c>
      <c r="B5455" s="4"/>
      <c r="C5455" s="4"/>
      <c r="D5455" s="4"/>
      <c r="E5455" s="4"/>
      <c r="F5455" s="6"/>
      <c r="G5455" s="4"/>
      <c r="H5455" s="30"/>
      <c r="J5455" s="14"/>
      <c r="L5455" s="14"/>
      <c r="M5455" s="20"/>
    </row>
    <row r="5456" spans="1:13">
      <c r="A5456" s="29" t="s">
        <v>24</v>
      </c>
      <c r="B5456" s="4"/>
      <c r="C5456" s="4"/>
      <c r="D5456" s="4"/>
      <c r="E5456" s="4"/>
      <c r="F5456" s="6"/>
      <c r="G5456" s="4"/>
      <c r="H5456" s="30"/>
      <c r="J5456" s="14"/>
      <c r="L5456" s="14"/>
      <c r="M5456" s="20"/>
    </row>
    <row r="5457" spans="1:13">
      <c r="A5457" s="29" t="s">
        <v>25</v>
      </c>
      <c r="B5457" s="4"/>
      <c r="C5457" s="4"/>
      <c r="D5457" s="4"/>
      <c r="E5457" s="4"/>
      <c r="F5457" s="6"/>
      <c r="G5457" s="4"/>
      <c r="H5457" s="30"/>
      <c r="J5457" s="14"/>
      <c r="K5457" s="95">
        <v>3.38</v>
      </c>
      <c r="L5457" s="96"/>
      <c r="M5457" s="20">
        <f>K5457*I5444*12</f>
        <v>15518.256000000001</v>
      </c>
    </row>
    <row r="5458" spans="1:13">
      <c r="A5458" s="29" t="s">
        <v>26</v>
      </c>
      <c r="B5458" s="4"/>
      <c r="C5458" s="4"/>
      <c r="D5458" s="4"/>
      <c r="E5458" s="4"/>
      <c r="F5458" s="6"/>
      <c r="G5458" s="4"/>
      <c r="H5458" s="30"/>
      <c r="J5458" s="14"/>
      <c r="L5458" s="14"/>
      <c r="M5458" s="20"/>
    </row>
    <row r="5459" spans="1:13">
      <c r="A5459" s="31" t="s">
        <v>27</v>
      </c>
      <c r="B5459" s="10"/>
      <c r="C5459" s="10"/>
      <c r="D5459" s="10"/>
      <c r="E5459" s="10"/>
      <c r="F5459" s="10"/>
      <c r="G5459" s="10"/>
      <c r="H5459" s="32"/>
      <c r="I5459" s="9"/>
      <c r="J5459" s="16"/>
      <c r="K5459" s="9"/>
      <c r="L5459" s="16"/>
      <c r="M5459" s="22"/>
    </row>
    <row r="5460" spans="1:13" ht="15.75">
      <c r="A5460" s="65" t="s">
        <v>81</v>
      </c>
      <c r="B5460" s="66"/>
      <c r="C5460" s="66"/>
      <c r="D5460" s="66"/>
      <c r="E5460" s="66"/>
      <c r="F5460" s="66"/>
      <c r="G5460" s="66"/>
      <c r="H5460" s="67"/>
      <c r="I5460" s="11"/>
      <c r="J5460" s="23"/>
      <c r="K5460" s="63">
        <v>2.2400000000000002</v>
      </c>
      <c r="L5460" s="64"/>
      <c r="M5460" s="12">
        <f>K5460*12*I5444</f>
        <v>10284.288000000002</v>
      </c>
    </row>
    <row r="5461" spans="1:13">
      <c r="A5461" s="110" t="s">
        <v>82</v>
      </c>
      <c r="B5461" s="111"/>
      <c r="C5461" s="111"/>
      <c r="D5461" s="111"/>
      <c r="E5461" s="111"/>
      <c r="F5461" s="111"/>
      <c r="G5461" s="111"/>
      <c r="H5461" s="112"/>
      <c r="I5461" s="2" t="s">
        <v>28</v>
      </c>
      <c r="J5461" s="14"/>
      <c r="K5461" s="2"/>
      <c r="L5461" s="14"/>
      <c r="M5461" s="20"/>
    </row>
    <row r="5462" spans="1:13">
      <c r="A5462" s="13"/>
      <c r="B5462" s="2"/>
      <c r="C5462" s="2"/>
      <c r="D5462" s="2"/>
      <c r="E5462" s="2"/>
      <c r="F5462" s="2"/>
      <c r="G5462" s="2"/>
      <c r="H5462" s="14"/>
      <c r="I5462" s="2" t="s">
        <v>29</v>
      </c>
      <c r="J5462" s="14"/>
      <c r="K5462" s="2"/>
      <c r="L5462" s="14"/>
      <c r="M5462" s="20"/>
    </row>
    <row r="5463" spans="1:13">
      <c r="A5463" s="13"/>
      <c r="B5463" s="2"/>
      <c r="C5463" s="2"/>
      <c r="D5463" s="2"/>
      <c r="E5463" s="2"/>
      <c r="F5463" s="2"/>
      <c r="G5463" s="2"/>
      <c r="H5463" s="14"/>
      <c r="I5463" s="2" t="s">
        <v>30</v>
      </c>
      <c r="J5463" s="14"/>
      <c r="K5463" s="88">
        <v>1.1200000000000001</v>
      </c>
      <c r="L5463" s="89"/>
      <c r="M5463" s="20">
        <f>K5463*12*I5444</f>
        <v>5142.1440000000011</v>
      </c>
    </row>
    <row r="5464" spans="1:13">
      <c r="A5464" s="13"/>
      <c r="B5464" s="2"/>
      <c r="C5464" s="2"/>
      <c r="D5464" s="2"/>
      <c r="E5464" s="2"/>
      <c r="F5464" s="2"/>
      <c r="G5464" s="2"/>
      <c r="H5464" s="14"/>
      <c r="I5464" s="2" t="s">
        <v>31</v>
      </c>
      <c r="J5464" s="14"/>
      <c r="K5464" s="2"/>
      <c r="L5464" s="14"/>
      <c r="M5464" s="20"/>
    </row>
    <row r="5465" spans="1:13">
      <c r="A5465" s="15"/>
      <c r="B5465" s="9"/>
      <c r="C5465" s="9"/>
      <c r="D5465" s="9"/>
      <c r="E5465" s="9"/>
      <c r="F5465" s="9"/>
      <c r="G5465" s="9"/>
      <c r="H5465" s="16"/>
      <c r="I5465" s="9" t="s">
        <v>32</v>
      </c>
      <c r="J5465" s="16"/>
      <c r="K5465" s="9"/>
      <c r="L5465" s="16"/>
      <c r="M5465" s="22"/>
    </row>
    <row r="5466" spans="1:13" ht="15.75">
      <c r="A5466" s="65" t="s">
        <v>84</v>
      </c>
      <c r="B5466" s="66"/>
      <c r="C5466" s="66"/>
      <c r="D5466" s="66"/>
      <c r="E5466" s="66"/>
      <c r="F5466" s="66"/>
      <c r="G5466" s="66"/>
      <c r="H5466" s="67"/>
      <c r="I5466" s="11"/>
      <c r="J5466" s="23"/>
      <c r="K5466" s="68">
        <f>K5467+K5468+K5470+K5472+K5473</f>
        <v>0.53</v>
      </c>
      <c r="L5466" s="69"/>
      <c r="M5466" s="49">
        <f>M5467+M5468+M5470+M5472+M5473</f>
        <v>2433.3359999999998</v>
      </c>
    </row>
    <row r="5467" spans="1:13">
      <c r="A5467" s="33" t="s">
        <v>54</v>
      </c>
      <c r="B5467" s="7"/>
      <c r="C5467" s="1"/>
      <c r="D5467" s="1"/>
      <c r="E5467" s="1"/>
      <c r="F5467" s="1"/>
      <c r="G5467" s="1"/>
      <c r="H5467" s="14"/>
      <c r="I5467" s="75" t="s">
        <v>55</v>
      </c>
      <c r="J5467" s="76"/>
      <c r="K5467" s="99">
        <v>0.37</v>
      </c>
      <c r="L5467" s="100"/>
      <c r="M5467" s="20">
        <f>K5467*12*I5444</f>
        <v>1698.7439999999999</v>
      </c>
    </row>
    <row r="5468" spans="1:13">
      <c r="A5468" s="33" t="s">
        <v>56</v>
      </c>
      <c r="B5468" s="7"/>
      <c r="C5468" s="1"/>
      <c r="D5468" s="1"/>
      <c r="E5468" s="1"/>
      <c r="F5468" s="1"/>
      <c r="G5468" s="1"/>
      <c r="H5468" s="14"/>
      <c r="I5468" s="75" t="s">
        <v>57</v>
      </c>
      <c r="J5468" s="76"/>
      <c r="K5468" s="77">
        <v>0.06</v>
      </c>
      <c r="L5468" s="78"/>
      <c r="M5468" s="20">
        <f>K5468*12*I5444</f>
        <v>275.47199999999998</v>
      </c>
    </row>
    <row r="5469" spans="1:13">
      <c r="A5469" s="33" t="s">
        <v>58</v>
      </c>
      <c r="B5469" s="7"/>
      <c r="C5469" s="1"/>
      <c r="D5469" s="1"/>
      <c r="E5469" s="1"/>
      <c r="F5469" s="1"/>
      <c r="G5469" s="1"/>
      <c r="H5469" s="14"/>
      <c r="I5469" s="36"/>
      <c r="J5469" s="27"/>
      <c r="K5469" s="34"/>
      <c r="L5469" s="55"/>
      <c r="M5469" s="20"/>
    </row>
    <row r="5470" spans="1:13">
      <c r="A5470" s="33" t="s">
        <v>59</v>
      </c>
      <c r="B5470" s="7"/>
      <c r="C5470" s="1"/>
      <c r="D5470" s="1"/>
      <c r="E5470" s="1"/>
      <c r="F5470" s="1"/>
      <c r="G5470" s="1"/>
      <c r="H5470" s="14"/>
      <c r="I5470" s="75" t="s">
        <v>60</v>
      </c>
      <c r="J5470" s="76"/>
      <c r="K5470" s="77">
        <v>0.04</v>
      </c>
      <c r="L5470" s="78"/>
      <c r="M5470" s="20">
        <f>K5470*12*I5444</f>
        <v>183.648</v>
      </c>
    </row>
    <row r="5471" spans="1:13">
      <c r="A5471" s="33" t="s">
        <v>61</v>
      </c>
      <c r="B5471" s="7"/>
      <c r="C5471" s="1"/>
      <c r="D5471" s="1"/>
      <c r="E5471" s="1"/>
      <c r="F5471" s="1"/>
      <c r="G5471" s="1"/>
      <c r="H5471" s="14"/>
      <c r="I5471" s="36"/>
      <c r="J5471" s="27"/>
      <c r="K5471" s="34"/>
      <c r="L5471" s="55"/>
      <c r="M5471" s="20"/>
    </row>
    <row r="5472" spans="1:13">
      <c r="A5472" s="33" t="s">
        <v>62</v>
      </c>
      <c r="B5472" s="7"/>
      <c r="C5472" s="1"/>
      <c r="D5472" s="1"/>
      <c r="E5472" s="1"/>
      <c r="F5472" s="1"/>
      <c r="G5472" s="1"/>
      <c r="H5472" s="14"/>
      <c r="I5472" s="75" t="s">
        <v>63</v>
      </c>
      <c r="J5472" s="76"/>
      <c r="K5472" s="77">
        <v>0.03</v>
      </c>
      <c r="L5472" s="78"/>
      <c r="M5472" s="20">
        <f>K5472*12*I5444</f>
        <v>137.73599999999999</v>
      </c>
    </row>
    <row r="5473" spans="1:13">
      <c r="A5473" s="42" t="s">
        <v>64</v>
      </c>
      <c r="B5473" s="7"/>
      <c r="C5473" s="1"/>
      <c r="D5473" s="1"/>
      <c r="E5473" s="1"/>
      <c r="F5473" s="1"/>
      <c r="G5473" s="1"/>
      <c r="H5473" s="14"/>
      <c r="I5473" s="75" t="s">
        <v>63</v>
      </c>
      <c r="J5473" s="76"/>
      <c r="K5473" s="79">
        <v>0.03</v>
      </c>
      <c r="L5473" s="80"/>
      <c r="M5473" s="22">
        <f>K5473*12*I5444</f>
        <v>137.73599999999999</v>
      </c>
    </row>
    <row r="5474" spans="1:13" ht="15.75">
      <c r="A5474" s="65" t="s">
        <v>0</v>
      </c>
      <c r="B5474" s="66"/>
      <c r="C5474" s="66"/>
      <c r="D5474" s="66"/>
      <c r="E5474" s="66"/>
      <c r="F5474" s="66"/>
      <c r="G5474" s="66"/>
      <c r="H5474" s="67"/>
      <c r="I5474" s="11" t="s">
        <v>65</v>
      </c>
      <c r="J5474" s="23"/>
      <c r="K5474" s="81">
        <v>0.15</v>
      </c>
      <c r="L5474" s="82"/>
      <c r="M5474" s="49">
        <f>K5474*12*I5444</f>
        <v>688.68</v>
      </c>
    </row>
    <row r="5475" spans="1:13" ht="15.75">
      <c r="A5475" s="83" t="s">
        <v>85</v>
      </c>
      <c r="B5475" s="84"/>
      <c r="C5475" s="84"/>
      <c r="D5475" s="84"/>
      <c r="E5475" s="84"/>
      <c r="F5475" s="84"/>
      <c r="G5475" s="84"/>
      <c r="H5475" s="85"/>
      <c r="J5475" s="14"/>
      <c r="K5475" s="86"/>
      <c r="L5475" s="87"/>
      <c r="M5475" s="20"/>
    </row>
    <row r="5476" spans="1:13">
      <c r="A5476" s="13" t="s">
        <v>67</v>
      </c>
      <c r="D5476" s="5"/>
      <c r="H5476" s="14"/>
      <c r="J5476" s="14"/>
      <c r="K5476" s="37"/>
      <c r="L5476" s="38"/>
      <c r="M5476" s="20"/>
    </row>
    <row r="5477" spans="1:13">
      <c r="A5477" s="13" t="s">
        <v>68</v>
      </c>
      <c r="D5477" s="5"/>
      <c r="H5477" s="14"/>
      <c r="J5477" s="14"/>
      <c r="K5477" s="37"/>
      <c r="L5477" s="38"/>
      <c r="M5477" s="20"/>
    </row>
    <row r="5478" spans="1:13">
      <c r="A5478" s="13" t="s">
        <v>69</v>
      </c>
      <c r="D5478" s="5"/>
      <c r="H5478" s="14"/>
      <c r="J5478" s="14"/>
      <c r="K5478" s="37"/>
      <c r="L5478" s="38"/>
      <c r="M5478" s="20"/>
    </row>
    <row r="5479" spans="1:13">
      <c r="A5479" s="13" t="s">
        <v>70</v>
      </c>
      <c r="D5479" s="5"/>
      <c r="F5479" s="3"/>
      <c r="H5479" s="14"/>
      <c r="J5479" s="14"/>
      <c r="K5479" s="37"/>
      <c r="L5479" s="38"/>
      <c r="M5479" s="20"/>
    </row>
    <row r="5480" spans="1:13">
      <c r="A5480" s="13" t="s">
        <v>71</v>
      </c>
      <c r="H5480" s="14"/>
      <c r="J5480" s="14"/>
      <c r="K5480" s="88">
        <v>1.25</v>
      </c>
      <c r="L5480" s="89"/>
      <c r="M5480" s="47">
        <f>K5480*12*I5444</f>
        <v>5739</v>
      </c>
    </row>
    <row r="5481" spans="1:13">
      <c r="A5481" s="13" t="s">
        <v>72</v>
      </c>
      <c r="H5481" s="14"/>
      <c r="J5481" s="14"/>
      <c r="L5481" s="14"/>
      <c r="M5481" s="20"/>
    </row>
    <row r="5482" spans="1:13">
      <c r="A5482" s="13" t="s">
        <v>73</v>
      </c>
      <c r="H5482" s="14"/>
      <c r="J5482" s="14"/>
      <c r="L5482" s="14"/>
      <c r="M5482" s="20"/>
    </row>
    <row r="5483" spans="1:13">
      <c r="A5483" s="15" t="s">
        <v>74</v>
      </c>
      <c r="B5483" s="9"/>
      <c r="C5483" s="9"/>
      <c r="D5483" s="9"/>
      <c r="E5483" s="9"/>
      <c r="F5483" s="9"/>
      <c r="G5483" s="9"/>
      <c r="H5483" s="16"/>
      <c r="I5483" s="9"/>
      <c r="J5483" s="16"/>
      <c r="K5483" s="9"/>
      <c r="L5483" s="16"/>
      <c r="M5483" s="22"/>
    </row>
    <row r="5484" spans="1:13">
      <c r="A5484" s="70" t="s">
        <v>66</v>
      </c>
      <c r="B5484" s="71"/>
      <c r="C5484" s="71"/>
      <c r="D5484" s="71"/>
      <c r="E5484" s="71"/>
      <c r="F5484" s="71"/>
      <c r="G5484" s="71"/>
      <c r="H5484" s="72"/>
      <c r="J5484" s="25"/>
      <c r="K5484" s="68">
        <f>K5450+K5457+K5463+K5474+K5466+K5480+K5460</f>
        <v>12.790000000000001</v>
      </c>
      <c r="L5484" s="69"/>
      <c r="M5484" s="22">
        <f>M5444+M5460+M5463+M5466+M5474+M5480</f>
        <v>58721.448000000004</v>
      </c>
    </row>
    <row r="5485" spans="1:13" ht="15.75">
      <c r="A5485" s="65" t="s">
        <v>77</v>
      </c>
      <c r="B5485" s="66"/>
      <c r="C5485" s="66"/>
      <c r="D5485" s="66"/>
      <c r="E5485" s="66"/>
      <c r="F5485" s="66"/>
      <c r="G5485" s="66"/>
      <c r="H5485" s="67"/>
      <c r="I5485" s="11"/>
      <c r="J5485" s="23"/>
      <c r="K5485" s="68">
        <v>3.15</v>
      </c>
      <c r="L5485" s="69"/>
      <c r="M5485" s="22">
        <f>K5485*12*I5444</f>
        <v>14462.28</v>
      </c>
    </row>
    <row r="5486" spans="1:13" ht="15.75">
      <c r="A5486" s="65" t="s">
        <v>78</v>
      </c>
      <c r="B5486" s="66"/>
      <c r="C5486" s="66"/>
      <c r="D5486" s="66"/>
      <c r="E5486" s="66"/>
      <c r="F5486" s="66"/>
      <c r="G5486" s="66"/>
      <c r="H5486" s="67"/>
      <c r="I5486" s="11"/>
      <c r="J5486" s="23"/>
      <c r="K5486" s="68">
        <v>0.99</v>
      </c>
      <c r="L5486" s="69"/>
      <c r="M5486" s="22">
        <f>K5486*12*I5444</f>
        <v>4545.2879999999996</v>
      </c>
    </row>
    <row r="5487" spans="1:13">
      <c r="A5487" s="70" t="s">
        <v>75</v>
      </c>
      <c r="B5487" s="71"/>
      <c r="C5487" s="71"/>
      <c r="D5487" s="71"/>
      <c r="E5487" s="71"/>
      <c r="F5487" s="71"/>
      <c r="G5487" s="71"/>
      <c r="H5487" s="72"/>
      <c r="I5487" s="11"/>
      <c r="J5487" s="24"/>
      <c r="K5487" s="68">
        <f>K5484+K5485+K5486</f>
        <v>16.93</v>
      </c>
      <c r="L5487" s="69"/>
      <c r="M5487" s="22">
        <f>M5484+M5485+M5486</f>
        <v>77729.016000000003</v>
      </c>
    </row>
    <row r="5489" spans="1:13">
      <c r="A5489" s="101" t="s">
        <v>7</v>
      </c>
      <c r="B5489" s="101"/>
      <c r="C5489" s="101"/>
      <c r="D5489" s="101"/>
      <c r="E5489" s="101"/>
      <c r="F5489" s="101"/>
      <c r="G5489" s="101"/>
      <c r="H5489" s="101"/>
      <c r="I5489" s="101"/>
      <c r="J5489" s="101"/>
      <c r="K5489" s="101"/>
      <c r="L5489" s="101"/>
    </row>
    <row r="5490" spans="1:13">
      <c r="A5490" s="102" t="s">
        <v>76</v>
      </c>
      <c r="B5490" s="102"/>
      <c r="C5490" s="102"/>
      <c r="D5490" s="102"/>
      <c r="E5490" s="102"/>
      <c r="F5490" s="102"/>
      <c r="G5490" s="102"/>
      <c r="H5490" s="102"/>
      <c r="I5490" s="102"/>
      <c r="J5490" s="102"/>
      <c r="K5490" s="102"/>
      <c r="L5490" s="102"/>
      <c r="M5490" s="102"/>
    </row>
    <row r="5491" spans="1:13">
      <c r="A5491" s="103" t="s">
        <v>175</v>
      </c>
      <c r="B5491" s="103"/>
      <c r="C5491" s="103"/>
      <c r="D5491" s="103"/>
      <c r="E5491" s="103"/>
      <c r="F5491" s="103"/>
      <c r="G5491" s="103"/>
      <c r="H5491" s="103"/>
      <c r="I5491" s="103"/>
      <c r="J5491" s="103"/>
      <c r="K5491" s="103"/>
      <c r="L5491" s="103"/>
      <c r="M5491" s="103"/>
    </row>
    <row r="5492" spans="1:13">
      <c r="A5492" s="17"/>
      <c r="B5492" s="19"/>
      <c r="C5492" s="19" t="s">
        <v>8</v>
      </c>
      <c r="D5492" s="19"/>
      <c r="E5492" s="19"/>
      <c r="F5492" s="19"/>
      <c r="G5492" s="19"/>
      <c r="H5492" s="18"/>
      <c r="I5492" s="19" t="s">
        <v>9</v>
      </c>
      <c r="J5492" s="18"/>
      <c r="K5492" s="39" t="s">
        <v>10</v>
      </c>
      <c r="L5492" s="40"/>
      <c r="M5492" s="21"/>
    </row>
    <row r="5493" spans="1:13">
      <c r="A5493" s="13"/>
      <c r="B5493" s="2"/>
      <c r="C5493" s="2"/>
      <c r="D5493" s="2"/>
      <c r="E5493" s="2"/>
      <c r="F5493" s="2"/>
      <c r="G5493" s="2"/>
      <c r="H5493" s="14"/>
      <c r="I5493" s="2"/>
      <c r="J5493" s="14"/>
      <c r="K5493" s="26" t="s">
        <v>11</v>
      </c>
      <c r="L5493" s="27"/>
      <c r="M5493" s="45" t="s">
        <v>1</v>
      </c>
    </row>
    <row r="5494" spans="1:13">
      <c r="A5494" s="15"/>
      <c r="B5494" s="9"/>
      <c r="C5494" s="9"/>
      <c r="D5494" s="9"/>
      <c r="E5494" s="9"/>
      <c r="F5494" s="9"/>
      <c r="G5494" s="9"/>
      <c r="H5494" s="16"/>
      <c r="I5494" s="104" t="s">
        <v>87</v>
      </c>
      <c r="J5494" s="105"/>
      <c r="K5494" s="9" t="s">
        <v>12</v>
      </c>
      <c r="L5494" s="16"/>
      <c r="M5494" s="46" t="s">
        <v>86</v>
      </c>
    </row>
    <row r="5495" spans="1:13">
      <c r="A5495" s="70" t="s">
        <v>80</v>
      </c>
      <c r="B5495" s="71"/>
      <c r="C5495" s="71"/>
      <c r="D5495" s="71"/>
      <c r="E5495" s="71"/>
      <c r="F5495" s="71"/>
      <c r="G5495" s="71"/>
      <c r="H5495" s="72"/>
      <c r="I5495" s="106">
        <v>1295.5</v>
      </c>
      <c r="J5495" s="107"/>
      <c r="K5495" s="108">
        <f>K5501+K5508</f>
        <v>7.5</v>
      </c>
      <c r="L5495" s="109"/>
      <c r="M5495" s="22">
        <f>M5501+M5508</f>
        <v>116595</v>
      </c>
    </row>
    <row r="5496" spans="1:13">
      <c r="A5496" s="28" t="s">
        <v>13</v>
      </c>
      <c r="F5496" s="2"/>
      <c r="H5496" s="14"/>
      <c r="J5496" s="14"/>
      <c r="L5496" s="14"/>
      <c r="M5496" s="20"/>
    </row>
    <row r="5497" spans="1:13">
      <c r="A5497" s="28" t="s">
        <v>14</v>
      </c>
      <c r="F5497" s="2"/>
      <c r="H5497" s="14"/>
      <c r="J5497" s="14"/>
      <c r="L5497" s="14"/>
      <c r="M5497" s="20"/>
    </row>
    <row r="5498" spans="1:13">
      <c r="A5498" s="29" t="s">
        <v>15</v>
      </c>
      <c r="B5498" s="4"/>
      <c r="C5498" s="4"/>
      <c r="D5498" s="4"/>
      <c r="E5498" s="4"/>
      <c r="F5498" s="6"/>
      <c r="G5498" s="4"/>
      <c r="H5498" s="30"/>
      <c r="J5498" s="14"/>
      <c r="L5498" s="14"/>
      <c r="M5498" s="20"/>
    </row>
    <row r="5499" spans="1:13">
      <c r="A5499" s="29" t="s">
        <v>16</v>
      </c>
      <c r="B5499" s="4"/>
      <c r="C5499" s="4"/>
      <c r="D5499" s="4"/>
      <c r="E5499" s="4"/>
      <c r="F5499" s="6"/>
      <c r="G5499" s="4"/>
      <c r="H5499" s="30"/>
      <c r="J5499" s="14"/>
      <c r="L5499" s="14"/>
      <c r="M5499" s="20"/>
    </row>
    <row r="5500" spans="1:13">
      <c r="A5500" s="29" t="s">
        <v>17</v>
      </c>
      <c r="B5500" s="4"/>
      <c r="C5500" s="4"/>
      <c r="D5500" s="4"/>
      <c r="E5500" s="4"/>
      <c r="F5500" s="6"/>
      <c r="G5500" s="4"/>
      <c r="H5500" s="30"/>
      <c r="J5500" s="14"/>
      <c r="L5500" s="14"/>
      <c r="M5500" s="20"/>
    </row>
    <row r="5501" spans="1:13">
      <c r="A5501" s="29" t="s">
        <v>18</v>
      </c>
      <c r="B5501" s="4"/>
      <c r="C5501" s="4"/>
      <c r="D5501" s="4"/>
      <c r="E5501" s="4"/>
      <c r="F5501" s="6"/>
      <c r="G5501" s="4"/>
      <c r="H5501" s="30"/>
      <c r="J5501" s="14"/>
      <c r="K5501" s="95">
        <v>4.12</v>
      </c>
      <c r="L5501" s="96"/>
      <c r="M5501" s="20">
        <f>K5501*I5495*12</f>
        <v>64049.520000000004</v>
      </c>
    </row>
    <row r="5502" spans="1:13">
      <c r="A5502" s="29" t="s">
        <v>19</v>
      </c>
      <c r="B5502" s="4"/>
      <c r="C5502" s="4"/>
      <c r="D5502" s="4"/>
      <c r="E5502" s="4"/>
      <c r="F5502" s="6"/>
      <c r="G5502" s="4"/>
      <c r="H5502" s="30"/>
      <c r="J5502" s="14"/>
      <c r="L5502" s="14"/>
      <c r="M5502" s="20"/>
    </row>
    <row r="5503" spans="1:13">
      <c r="A5503" s="29" t="s">
        <v>20</v>
      </c>
      <c r="B5503" s="4"/>
      <c r="C5503" s="4"/>
      <c r="D5503" s="4"/>
      <c r="E5503" s="4"/>
      <c r="F5503" s="6"/>
      <c r="G5503" s="4"/>
      <c r="H5503" s="30"/>
      <c r="J5503" s="14"/>
      <c r="L5503" s="14"/>
      <c r="M5503" s="20"/>
    </row>
    <row r="5504" spans="1:13">
      <c r="A5504" s="29" t="s">
        <v>21</v>
      </c>
      <c r="B5504" s="4"/>
      <c r="C5504" s="4"/>
      <c r="D5504" s="4"/>
      <c r="E5504" s="4"/>
      <c r="F5504" s="6"/>
      <c r="G5504" s="4"/>
      <c r="H5504" s="30"/>
      <c r="J5504" s="14"/>
      <c r="L5504" s="14"/>
      <c r="M5504" s="20"/>
    </row>
    <row r="5505" spans="1:13">
      <c r="A5505" s="28" t="s">
        <v>22</v>
      </c>
      <c r="B5505" s="4"/>
      <c r="C5505" s="4"/>
      <c r="D5505" s="4"/>
      <c r="E5505" s="4"/>
      <c r="F5505" s="6"/>
      <c r="G5505" s="4"/>
      <c r="H5505" s="30"/>
      <c r="J5505" s="14"/>
      <c r="L5505" s="14"/>
      <c r="M5505" s="20"/>
    </row>
    <row r="5506" spans="1:13">
      <c r="A5506" s="29" t="s">
        <v>23</v>
      </c>
      <c r="B5506" s="4"/>
      <c r="C5506" s="4"/>
      <c r="D5506" s="4"/>
      <c r="E5506" s="4"/>
      <c r="F5506" s="6"/>
      <c r="G5506" s="4"/>
      <c r="H5506" s="30"/>
      <c r="J5506" s="14"/>
      <c r="L5506" s="14"/>
      <c r="M5506" s="20"/>
    </row>
    <row r="5507" spans="1:13">
      <c r="A5507" s="29" t="s">
        <v>24</v>
      </c>
      <c r="B5507" s="4"/>
      <c r="C5507" s="4"/>
      <c r="D5507" s="4"/>
      <c r="E5507" s="4"/>
      <c r="F5507" s="6"/>
      <c r="G5507" s="4"/>
      <c r="H5507" s="30"/>
      <c r="J5507" s="14"/>
      <c r="L5507" s="14"/>
      <c r="M5507" s="20"/>
    </row>
    <row r="5508" spans="1:13">
      <c r="A5508" s="29" t="s">
        <v>25</v>
      </c>
      <c r="B5508" s="4"/>
      <c r="C5508" s="4"/>
      <c r="D5508" s="4"/>
      <c r="E5508" s="4"/>
      <c r="F5508" s="6"/>
      <c r="G5508" s="4"/>
      <c r="H5508" s="30"/>
      <c r="J5508" s="14"/>
      <c r="K5508" s="95">
        <v>3.38</v>
      </c>
      <c r="L5508" s="96"/>
      <c r="M5508" s="20">
        <f>K5508*I5495*12</f>
        <v>52545.479999999996</v>
      </c>
    </row>
    <row r="5509" spans="1:13">
      <c r="A5509" s="29" t="s">
        <v>26</v>
      </c>
      <c r="B5509" s="4"/>
      <c r="C5509" s="4"/>
      <c r="D5509" s="4"/>
      <c r="E5509" s="4"/>
      <c r="F5509" s="6"/>
      <c r="G5509" s="4"/>
      <c r="H5509" s="30"/>
      <c r="J5509" s="14"/>
      <c r="L5509" s="14"/>
      <c r="M5509" s="20"/>
    </row>
    <row r="5510" spans="1:13">
      <c r="A5510" s="31" t="s">
        <v>27</v>
      </c>
      <c r="B5510" s="10"/>
      <c r="C5510" s="10"/>
      <c r="D5510" s="10"/>
      <c r="E5510" s="10"/>
      <c r="F5510" s="10"/>
      <c r="G5510" s="10"/>
      <c r="H5510" s="32"/>
      <c r="I5510" s="9"/>
      <c r="J5510" s="16"/>
      <c r="K5510" s="9"/>
      <c r="L5510" s="16"/>
      <c r="M5510" s="22"/>
    </row>
    <row r="5511" spans="1:13" ht="15.75">
      <c r="A5511" s="65" t="s">
        <v>81</v>
      </c>
      <c r="B5511" s="66"/>
      <c r="C5511" s="66"/>
      <c r="D5511" s="66"/>
      <c r="E5511" s="66"/>
      <c r="F5511" s="66"/>
      <c r="G5511" s="66"/>
      <c r="H5511" s="67"/>
      <c r="I5511" s="11"/>
      <c r="J5511" s="23"/>
      <c r="K5511" s="63">
        <v>2.2400000000000002</v>
      </c>
      <c r="L5511" s="64"/>
      <c r="M5511" s="12">
        <f>K5511*12*I5495</f>
        <v>34823.040000000001</v>
      </c>
    </row>
    <row r="5512" spans="1:13">
      <c r="A5512" s="110" t="s">
        <v>82</v>
      </c>
      <c r="B5512" s="111"/>
      <c r="C5512" s="111"/>
      <c r="D5512" s="111"/>
      <c r="E5512" s="111"/>
      <c r="F5512" s="111"/>
      <c r="G5512" s="111"/>
      <c r="H5512" s="112"/>
      <c r="I5512" s="2" t="s">
        <v>28</v>
      </c>
      <c r="J5512" s="14"/>
      <c r="K5512" s="2"/>
      <c r="L5512" s="14"/>
      <c r="M5512" s="20"/>
    </row>
    <row r="5513" spans="1:13">
      <c r="A5513" s="13"/>
      <c r="B5513" s="2"/>
      <c r="C5513" s="2"/>
      <c r="D5513" s="2"/>
      <c r="E5513" s="2"/>
      <c r="F5513" s="2"/>
      <c r="G5513" s="2"/>
      <c r="H5513" s="14"/>
      <c r="I5513" s="2" t="s">
        <v>29</v>
      </c>
      <c r="J5513" s="14"/>
      <c r="K5513" s="2"/>
      <c r="L5513" s="14"/>
      <c r="M5513" s="20"/>
    </row>
    <row r="5514" spans="1:13">
      <c r="A5514" s="13"/>
      <c r="B5514" s="2"/>
      <c r="C5514" s="2"/>
      <c r="D5514" s="2"/>
      <c r="E5514" s="2"/>
      <c r="F5514" s="2"/>
      <c r="G5514" s="2"/>
      <c r="H5514" s="14"/>
      <c r="I5514" s="2" t="s">
        <v>30</v>
      </c>
      <c r="J5514" s="14"/>
      <c r="K5514" s="88">
        <v>1.1200000000000001</v>
      </c>
      <c r="L5514" s="89"/>
      <c r="M5514" s="20">
        <f>K5514*12*I5495</f>
        <v>17411.52</v>
      </c>
    </row>
    <row r="5515" spans="1:13">
      <c r="A5515" s="13"/>
      <c r="B5515" s="2"/>
      <c r="C5515" s="2"/>
      <c r="D5515" s="2"/>
      <c r="E5515" s="2"/>
      <c r="F5515" s="2"/>
      <c r="G5515" s="2"/>
      <c r="H5515" s="14"/>
      <c r="I5515" s="2" t="s">
        <v>31</v>
      </c>
      <c r="J5515" s="14"/>
      <c r="K5515" s="2"/>
      <c r="L5515" s="14"/>
      <c r="M5515" s="20"/>
    </row>
    <row r="5516" spans="1:13">
      <c r="A5516" s="15"/>
      <c r="B5516" s="9"/>
      <c r="C5516" s="9"/>
      <c r="D5516" s="9"/>
      <c r="E5516" s="9"/>
      <c r="F5516" s="9"/>
      <c r="G5516" s="9"/>
      <c r="H5516" s="16"/>
      <c r="I5516" s="9" t="s">
        <v>32</v>
      </c>
      <c r="J5516" s="16"/>
      <c r="K5516" s="9"/>
      <c r="L5516" s="16"/>
      <c r="M5516" s="22"/>
    </row>
    <row r="5517" spans="1:13">
      <c r="A5517" s="70" t="s">
        <v>5</v>
      </c>
      <c r="B5517" s="71"/>
      <c r="C5517" s="71"/>
      <c r="D5517" s="71"/>
      <c r="E5517" s="71"/>
      <c r="F5517" s="71"/>
      <c r="G5517" s="71"/>
      <c r="H5517" s="72"/>
      <c r="I5517" s="41" t="s">
        <v>33</v>
      </c>
      <c r="J5517" s="23"/>
      <c r="K5517" s="68">
        <v>0.35</v>
      </c>
      <c r="L5517" s="69"/>
      <c r="M5517" s="12">
        <f>K5517*12*I5495</f>
        <v>5441.0999999999995</v>
      </c>
    </row>
    <row r="5518" spans="1:13">
      <c r="A5518" s="113" t="s">
        <v>83</v>
      </c>
      <c r="B5518" s="114"/>
      <c r="C5518" s="114"/>
      <c r="D5518" s="114"/>
      <c r="E5518" s="114"/>
      <c r="F5518" s="114"/>
      <c r="G5518" s="114"/>
      <c r="H5518" s="115"/>
      <c r="I5518" s="43"/>
      <c r="J5518" s="14"/>
      <c r="K5518" s="116">
        <f>K5519+K5527</f>
        <v>1.59</v>
      </c>
      <c r="L5518" s="117"/>
      <c r="M5518" s="48">
        <f>M5519+M5527</f>
        <v>24718.139999999996</v>
      </c>
    </row>
    <row r="5519" spans="1:13">
      <c r="A5519" s="92" t="s">
        <v>34</v>
      </c>
      <c r="B5519" s="93"/>
      <c r="C5519" s="93"/>
      <c r="D5519" s="93"/>
      <c r="E5519" s="93"/>
      <c r="F5519" s="93"/>
      <c r="G5519" s="93"/>
      <c r="H5519" s="94"/>
      <c r="J5519" s="14"/>
      <c r="K5519" s="88">
        <f>K5520+K5521+K5522+K5524+K5526</f>
        <v>0.93</v>
      </c>
      <c r="L5519" s="89"/>
      <c r="M5519" s="47">
        <f>M5520+M5521+M5522+M5524+M5526</f>
        <v>14457.779999999997</v>
      </c>
    </row>
    <row r="5520" spans="1:13">
      <c r="A5520" s="13" t="s">
        <v>35</v>
      </c>
      <c r="H5520" s="14"/>
      <c r="I5520" t="s">
        <v>36</v>
      </c>
      <c r="J5520" s="14"/>
      <c r="K5520" s="95">
        <v>0.33</v>
      </c>
      <c r="L5520" s="96"/>
      <c r="M5520" s="20">
        <f>K5520*12*I5495</f>
        <v>5130.18</v>
      </c>
    </row>
    <row r="5521" spans="1:13">
      <c r="A5521" s="13" t="s">
        <v>37</v>
      </c>
      <c r="H5521" s="14"/>
      <c r="I5521" t="s">
        <v>38</v>
      </c>
      <c r="J5521" s="14"/>
      <c r="K5521" s="95">
        <v>0.15</v>
      </c>
      <c r="L5521" s="96"/>
      <c r="M5521" s="20">
        <f>K5521*12*I5495</f>
        <v>2331.8999999999996</v>
      </c>
    </row>
    <row r="5522" spans="1:13">
      <c r="A5522" s="13" t="s">
        <v>39</v>
      </c>
      <c r="H5522" s="14"/>
      <c r="I5522" t="s">
        <v>40</v>
      </c>
      <c r="J5522" s="14"/>
      <c r="K5522" s="95">
        <v>7.0000000000000007E-2</v>
      </c>
      <c r="L5522" s="96"/>
      <c r="M5522" s="20">
        <f>K5522*12*I5495</f>
        <v>1088.22</v>
      </c>
    </row>
    <row r="5523" spans="1:13">
      <c r="A5523" s="13" t="s">
        <v>41</v>
      </c>
      <c r="H5523" s="14"/>
      <c r="J5523" s="14"/>
      <c r="L5523" s="14"/>
      <c r="M5523" s="20"/>
    </row>
    <row r="5524" spans="1:13">
      <c r="A5524" s="13" t="s">
        <v>42</v>
      </c>
      <c r="H5524" s="14"/>
      <c r="I5524" t="s">
        <v>43</v>
      </c>
      <c r="J5524" s="14"/>
      <c r="K5524" s="95">
        <v>0.35</v>
      </c>
      <c r="L5524" s="96"/>
      <c r="M5524" s="20">
        <f>K5524*12*I5495</f>
        <v>5441.0999999999995</v>
      </c>
    </row>
    <row r="5525" spans="1:13">
      <c r="A5525" s="13" t="s">
        <v>44</v>
      </c>
      <c r="H5525" s="14"/>
      <c r="I5525" t="s">
        <v>45</v>
      </c>
      <c r="J5525" s="14"/>
      <c r="L5525" s="14"/>
      <c r="M5525" s="20"/>
    </row>
    <row r="5526" spans="1:13">
      <c r="A5526" s="13" t="s">
        <v>46</v>
      </c>
      <c r="H5526" s="14"/>
      <c r="I5526" t="s">
        <v>47</v>
      </c>
      <c r="J5526" s="14"/>
      <c r="K5526" s="95">
        <v>0.03</v>
      </c>
      <c r="L5526" s="96"/>
      <c r="M5526" s="20">
        <f>K5526*12*I5495</f>
        <v>466.38</v>
      </c>
    </row>
    <row r="5527" spans="1:13">
      <c r="A5527" s="92" t="s">
        <v>48</v>
      </c>
      <c r="B5527" s="93"/>
      <c r="C5527" s="93"/>
      <c r="D5527" s="93"/>
      <c r="E5527" s="93"/>
      <c r="F5527" s="93"/>
      <c r="G5527" s="93"/>
      <c r="H5527" s="94"/>
      <c r="J5527" s="14"/>
      <c r="K5527" s="88">
        <f>K5528+K5529+K5530+K5531</f>
        <v>0.66</v>
      </c>
      <c r="L5527" s="89"/>
      <c r="M5527" s="47">
        <f>M5528+M5529+M5530+M5531</f>
        <v>10260.359999999999</v>
      </c>
    </row>
    <row r="5528" spans="1:13">
      <c r="A5528" s="13" t="s">
        <v>49</v>
      </c>
      <c r="H5528" s="14"/>
      <c r="I5528" t="s">
        <v>40</v>
      </c>
      <c r="J5528" s="14"/>
      <c r="K5528" s="95">
        <v>0.19</v>
      </c>
      <c r="L5528" s="96"/>
      <c r="M5528" s="20">
        <f>K5528*12*I5495</f>
        <v>2953.7400000000002</v>
      </c>
    </row>
    <row r="5529" spans="1:13">
      <c r="A5529" s="13" t="s">
        <v>50</v>
      </c>
      <c r="H5529" s="14"/>
      <c r="I5529" t="s">
        <v>51</v>
      </c>
      <c r="J5529" s="14"/>
      <c r="K5529" s="95">
        <v>0.05</v>
      </c>
      <c r="L5529" s="96"/>
      <c r="M5529" s="20">
        <f>K5529*12*I5495</f>
        <v>777.30000000000007</v>
      </c>
    </row>
    <row r="5530" spans="1:13">
      <c r="A5530" s="13" t="s">
        <v>52</v>
      </c>
      <c r="H5530" s="14"/>
      <c r="I5530" t="s">
        <v>36</v>
      </c>
      <c r="J5530" s="14"/>
      <c r="K5530" s="95">
        <v>0.39</v>
      </c>
      <c r="L5530" s="96"/>
      <c r="M5530" s="20">
        <f>K5530*12*I5495</f>
        <v>6062.94</v>
      </c>
    </row>
    <row r="5531" spans="1:13">
      <c r="A5531" s="13" t="s">
        <v>53</v>
      </c>
      <c r="H5531" s="14"/>
      <c r="I5531" t="s">
        <v>40</v>
      </c>
      <c r="J5531" s="14"/>
      <c r="K5531" s="97">
        <v>0.03</v>
      </c>
      <c r="L5531" s="98"/>
      <c r="M5531" s="22">
        <f>K5531*12*I5495</f>
        <v>466.38</v>
      </c>
    </row>
    <row r="5532" spans="1:13" ht="15.75">
      <c r="A5532" s="65" t="s">
        <v>84</v>
      </c>
      <c r="B5532" s="66"/>
      <c r="C5532" s="66"/>
      <c r="D5532" s="66"/>
      <c r="E5532" s="66"/>
      <c r="F5532" s="66"/>
      <c r="G5532" s="66"/>
      <c r="H5532" s="67"/>
      <c r="I5532" s="11"/>
      <c r="J5532" s="23"/>
      <c r="K5532" s="68">
        <f>K5533+K5534+K5536+K5538+K5539</f>
        <v>0.53</v>
      </c>
      <c r="L5532" s="69"/>
      <c r="M5532" s="49">
        <f>M5533+M5534+M5536+M5538+M5539</f>
        <v>8239.3799999999992</v>
      </c>
    </row>
    <row r="5533" spans="1:13">
      <c r="A5533" s="33" t="s">
        <v>54</v>
      </c>
      <c r="B5533" s="7"/>
      <c r="C5533" s="1"/>
      <c r="D5533" s="1"/>
      <c r="E5533" s="1"/>
      <c r="F5533" s="1"/>
      <c r="G5533" s="1"/>
      <c r="H5533" s="14"/>
      <c r="I5533" s="75" t="s">
        <v>55</v>
      </c>
      <c r="J5533" s="76"/>
      <c r="K5533" s="99">
        <v>0.37</v>
      </c>
      <c r="L5533" s="100"/>
      <c r="M5533" s="20">
        <f>K5533*12*I5495</f>
        <v>5752.0199999999995</v>
      </c>
    </row>
    <row r="5534" spans="1:13">
      <c r="A5534" s="33" t="s">
        <v>56</v>
      </c>
      <c r="B5534" s="7"/>
      <c r="C5534" s="1"/>
      <c r="D5534" s="1"/>
      <c r="E5534" s="1"/>
      <c r="F5534" s="1"/>
      <c r="G5534" s="1"/>
      <c r="H5534" s="14"/>
      <c r="I5534" s="75" t="s">
        <v>57</v>
      </c>
      <c r="J5534" s="76"/>
      <c r="K5534" s="77">
        <v>0.06</v>
      </c>
      <c r="L5534" s="78"/>
      <c r="M5534" s="20">
        <f>K5534*12*I5495</f>
        <v>932.76</v>
      </c>
    </row>
    <row r="5535" spans="1:13">
      <c r="A5535" s="33" t="s">
        <v>58</v>
      </c>
      <c r="B5535" s="7"/>
      <c r="C5535" s="1"/>
      <c r="D5535" s="1"/>
      <c r="E5535" s="1"/>
      <c r="F5535" s="1"/>
      <c r="G5535" s="1"/>
      <c r="H5535" s="14"/>
      <c r="I5535" s="36"/>
      <c r="J5535" s="27"/>
      <c r="K5535" s="34"/>
      <c r="L5535" s="55"/>
      <c r="M5535" s="20"/>
    </row>
    <row r="5536" spans="1:13">
      <c r="A5536" s="33" t="s">
        <v>59</v>
      </c>
      <c r="B5536" s="7"/>
      <c r="C5536" s="1"/>
      <c r="D5536" s="1"/>
      <c r="E5536" s="1"/>
      <c r="F5536" s="1"/>
      <c r="G5536" s="1"/>
      <c r="H5536" s="14"/>
      <c r="I5536" s="75" t="s">
        <v>60</v>
      </c>
      <c r="J5536" s="76"/>
      <c r="K5536" s="77">
        <v>0.04</v>
      </c>
      <c r="L5536" s="78"/>
      <c r="M5536" s="20">
        <f>K5536*12*I5495</f>
        <v>621.84</v>
      </c>
    </row>
    <row r="5537" spans="1:13">
      <c r="A5537" s="33" t="s">
        <v>61</v>
      </c>
      <c r="B5537" s="7"/>
      <c r="C5537" s="1"/>
      <c r="D5537" s="1"/>
      <c r="E5537" s="1"/>
      <c r="F5537" s="1"/>
      <c r="G5537" s="1"/>
      <c r="H5537" s="14"/>
      <c r="I5537" s="36"/>
      <c r="J5537" s="27"/>
      <c r="K5537" s="34"/>
      <c r="L5537" s="55"/>
      <c r="M5537" s="20"/>
    </row>
    <row r="5538" spans="1:13">
      <c r="A5538" s="33" t="s">
        <v>62</v>
      </c>
      <c r="B5538" s="7"/>
      <c r="C5538" s="1"/>
      <c r="D5538" s="1"/>
      <c r="E5538" s="1"/>
      <c r="F5538" s="1"/>
      <c r="G5538" s="1"/>
      <c r="H5538" s="14"/>
      <c r="I5538" s="75" t="s">
        <v>63</v>
      </c>
      <c r="J5538" s="76"/>
      <c r="K5538" s="77">
        <v>0.03</v>
      </c>
      <c r="L5538" s="78"/>
      <c r="M5538" s="20">
        <f>K5538*12*I5495</f>
        <v>466.38</v>
      </c>
    </row>
    <row r="5539" spans="1:13">
      <c r="A5539" s="42" t="s">
        <v>64</v>
      </c>
      <c r="B5539" s="7"/>
      <c r="C5539" s="1"/>
      <c r="D5539" s="1"/>
      <c r="E5539" s="1"/>
      <c r="F5539" s="1"/>
      <c r="G5539" s="1"/>
      <c r="H5539" s="14"/>
      <c r="I5539" s="75" t="s">
        <v>63</v>
      </c>
      <c r="J5539" s="76"/>
      <c r="K5539" s="79">
        <v>0.03</v>
      </c>
      <c r="L5539" s="80"/>
      <c r="M5539" s="22">
        <f>K5539*12*I5495</f>
        <v>466.38</v>
      </c>
    </row>
    <row r="5540" spans="1:13" ht="15.75">
      <c r="A5540" s="65" t="s">
        <v>0</v>
      </c>
      <c r="B5540" s="66"/>
      <c r="C5540" s="66"/>
      <c r="D5540" s="66"/>
      <c r="E5540" s="66"/>
      <c r="F5540" s="66"/>
      <c r="G5540" s="66"/>
      <c r="H5540" s="67"/>
      <c r="I5540" s="11" t="s">
        <v>65</v>
      </c>
      <c r="J5540" s="23"/>
      <c r="K5540" s="81">
        <v>0.15</v>
      </c>
      <c r="L5540" s="82"/>
      <c r="M5540" s="49">
        <f>K5540*12*I5495</f>
        <v>2331.8999999999996</v>
      </c>
    </row>
    <row r="5541" spans="1:13" ht="15.75">
      <c r="A5541" s="83" t="s">
        <v>85</v>
      </c>
      <c r="B5541" s="84"/>
      <c r="C5541" s="84"/>
      <c r="D5541" s="84"/>
      <c r="E5541" s="84"/>
      <c r="F5541" s="84"/>
      <c r="G5541" s="84"/>
      <c r="H5541" s="85"/>
      <c r="J5541" s="14"/>
      <c r="K5541" s="86"/>
      <c r="L5541" s="87"/>
      <c r="M5541" s="20"/>
    </row>
    <row r="5542" spans="1:13">
      <c r="A5542" s="13" t="s">
        <v>67</v>
      </c>
      <c r="D5542" s="5"/>
      <c r="H5542" s="14"/>
      <c r="J5542" s="14"/>
      <c r="K5542" s="37"/>
      <c r="L5542" s="38"/>
      <c r="M5542" s="20"/>
    </row>
    <row r="5543" spans="1:13">
      <c r="A5543" s="13" t="s">
        <v>68</v>
      </c>
      <c r="D5543" s="5"/>
      <c r="H5543" s="14"/>
      <c r="J5543" s="14"/>
      <c r="K5543" s="37"/>
      <c r="L5543" s="38"/>
      <c r="M5543" s="20"/>
    </row>
    <row r="5544" spans="1:13">
      <c r="A5544" s="13" t="s">
        <v>69</v>
      </c>
      <c r="D5544" s="5"/>
      <c r="H5544" s="14"/>
      <c r="J5544" s="14"/>
      <c r="K5544" s="37"/>
      <c r="L5544" s="38"/>
      <c r="M5544" s="20"/>
    </row>
    <row r="5545" spans="1:13">
      <c r="A5545" s="13" t="s">
        <v>70</v>
      </c>
      <c r="D5545" s="5"/>
      <c r="F5545" s="3"/>
      <c r="H5545" s="14"/>
      <c r="J5545" s="14"/>
      <c r="K5545" s="37"/>
      <c r="L5545" s="38"/>
      <c r="M5545" s="20"/>
    </row>
    <row r="5546" spans="1:13">
      <c r="A5546" s="13" t="s">
        <v>71</v>
      </c>
      <c r="H5546" s="14"/>
      <c r="J5546" s="14"/>
      <c r="K5546" s="88">
        <v>1.65</v>
      </c>
      <c r="L5546" s="89"/>
      <c r="M5546" s="47">
        <f>K5546*12*I5495</f>
        <v>25650.899999999998</v>
      </c>
    </row>
    <row r="5547" spans="1:13">
      <c r="A5547" s="13" t="s">
        <v>72</v>
      </c>
      <c r="H5547" s="14"/>
      <c r="J5547" s="14"/>
      <c r="L5547" s="14"/>
      <c r="M5547" s="20"/>
    </row>
    <row r="5548" spans="1:13">
      <c r="A5548" s="13" t="s">
        <v>73</v>
      </c>
      <c r="H5548" s="14"/>
      <c r="J5548" s="14"/>
      <c r="L5548" s="14"/>
      <c r="M5548" s="20"/>
    </row>
    <row r="5549" spans="1:13">
      <c r="A5549" s="15" t="s">
        <v>74</v>
      </c>
      <c r="B5549" s="9"/>
      <c r="C5549" s="9"/>
      <c r="D5549" s="9"/>
      <c r="E5549" s="9"/>
      <c r="F5549" s="9"/>
      <c r="G5549" s="9"/>
      <c r="H5549" s="16"/>
      <c r="I5549" s="9"/>
      <c r="J5549" s="16"/>
      <c r="K5549" s="9"/>
      <c r="L5549" s="16"/>
      <c r="M5549" s="22"/>
    </row>
    <row r="5550" spans="1:13">
      <c r="A5550" s="70" t="s">
        <v>66</v>
      </c>
      <c r="B5550" s="71"/>
      <c r="C5550" s="71"/>
      <c r="D5550" s="71"/>
      <c r="E5550" s="71"/>
      <c r="F5550" s="71"/>
      <c r="G5550" s="71"/>
      <c r="H5550" s="72"/>
      <c r="J5550" s="25"/>
      <c r="K5550" s="68">
        <f>K5501+K5508+K5514+K5517+K5518+K5540+K5532+K5546+K5511</f>
        <v>15.13</v>
      </c>
      <c r="L5550" s="69"/>
      <c r="M5550" s="22">
        <f>M5495+M5511+M5514+M5517+M5518+M5532+M5540+M5546</f>
        <v>235210.97999999998</v>
      </c>
    </row>
    <row r="5551" spans="1:13" ht="15.75">
      <c r="A5551" s="65" t="s">
        <v>77</v>
      </c>
      <c r="B5551" s="66"/>
      <c r="C5551" s="66"/>
      <c r="D5551" s="66"/>
      <c r="E5551" s="66"/>
      <c r="F5551" s="66"/>
      <c r="G5551" s="66"/>
      <c r="H5551" s="67"/>
      <c r="I5551" s="11"/>
      <c r="J5551" s="23"/>
      <c r="K5551" s="68">
        <v>3.15</v>
      </c>
      <c r="L5551" s="69"/>
      <c r="M5551" s="22">
        <f>K5551*12*I5495</f>
        <v>48969.899999999994</v>
      </c>
    </row>
    <row r="5552" spans="1:13" ht="15.75">
      <c r="A5552" s="65" t="s">
        <v>78</v>
      </c>
      <c r="B5552" s="66"/>
      <c r="C5552" s="66"/>
      <c r="D5552" s="66"/>
      <c r="E5552" s="66"/>
      <c r="F5552" s="66"/>
      <c r="G5552" s="66"/>
      <c r="H5552" s="67"/>
      <c r="I5552" s="11"/>
      <c r="J5552" s="23"/>
      <c r="K5552" s="68">
        <v>0.99</v>
      </c>
      <c r="L5552" s="69"/>
      <c r="M5552" s="22">
        <f>K5552*12*I5495</f>
        <v>15390.539999999999</v>
      </c>
    </row>
    <row r="5553" spans="1:13">
      <c r="A5553" s="70" t="s">
        <v>2</v>
      </c>
      <c r="B5553" s="71"/>
      <c r="C5553" s="71"/>
      <c r="D5553" s="71"/>
      <c r="E5553" s="71"/>
      <c r="F5553" s="71"/>
      <c r="G5553" s="71"/>
      <c r="H5553" s="72"/>
      <c r="I5553" s="11"/>
      <c r="J5553" s="23"/>
      <c r="K5553" s="73">
        <v>1.29</v>
      </c>
      <c r="L5553" s="74"/>
      <c r="M5553" s="22">
        <f>K5553*12*I5495</f>
        <v>20054.34</v>
      </c>
    </row>
    <row r="5554" spans="1:13">
      <c r="A5554" s="70" t="s">
        <v>75</v>
      </c>
      <c r="B5554" s="71"/>
      <c r="C5554" s="71"/>
      <c r="D5554" s="71"/>
      <c r="E5554" s="71"/>
      <c r="F5554" s="71"/>
      <c r="G5554" s="71"/>
      <c r="H5554" s="72"/>
      <c r="I5554" s="11"/>
      <c r="J5554" s="24"/>
      <c r="K5554" s="68">
        <f>K5550+K5551+K5552+K5553</f>
        <v>20.56</v>
      </c>
      <c r="L5554" s="69"/>
      <c r="M5554" s="22">
        <f>M5550+M5551+M5552+M5553</f>
        <v>319625.76</v>
      </c>
    </row>
    <row r="5556" spans="1:13">
      <c r="A5556" s="101" t="s">
        <v>7</v>
      </c>
      <c r="B5556" s="101"/>
      <c r="C5556" s="101"/>
      <c r="D5556" s="101"/>
      <c r="E5556" s="101"/>
      <c r="F5556" s="101"/>
      <c r="G5556" s="101"/>
      <c r="H5556" s="101"/>
      <c r="I5556" s="101"/>
      <c r="J5556" s="101"/>
      <c r="K5556" s="101"/>
      <c r="L5556" s="101"/>
    </row>
    <row r="5557" spans="1:13">
      <c r="A5557" s="102" t="s">
        <v>76</v>
      </c>
      <c r="B5557" s="102"/>
      <c r="C5557" s="102"/>
      <c r="D5557" s="102"/>
      <c r="E5557" s="102"/>
      <c r="F5557" s="102"/>
      <c r="G5557" s="102"/>
      <c r="H5557" s="102"/>
      <c r="I5557" s="102"/>
      <c r="J5557" s="102"/>
      <c r="K5557" s="102"/>
      <c r="L5557" s="102"/>
      <c r="M5557" s="102"/>
    </row>
    <row r="5558" spans="1:13">
      <c r="A5558" s="103" t="s">
        <v>176</v>
      </c>
      <c r="B5558" s="103"/>
      <c r="C5558" s="103"/>
      <c r="D5558" s="103"/>
      <c r="E5558" s="103"/>
      <c r="F5558" s="103"/>
      <c r="G5558" s="103"/>
      <c r="H5558" s="103"/>
      <c r="I5558" s="103"/>
      <c r="J5558" s="103"/>
      <c r="K5558" s="103"/>
      <c r="L5558" s="103"/>
      <c r="M5558" s="103"/>
    </row>
    <row r="5559" spans="1:13">
      <c r="A5559" s="17"/>
      <c r="B5559" s="19"/>
      <c r="C5559" s="19" t="s">
        <v>8</v>
      </c>
      <c r="D5559" s="19"/>
      <c r="E5559" s="19"/>
      <c r="F5559" s="19"/>
      <c r="G5559" s="19"/>
      <c r="H5559" s="18"/>
      <c r="I5559" s="19" t="s">
        <v>9</v>
      </c>
      <c r="J5559" s="18"/>
      <c r="K5559" s="39" t="s">
        <v>10</v>
      </c>
      <c r="L5559" s="40"/>
      <c r="M5559" s="21"/>
    </row>
    <row r="5560" spans="1:13">
      <c r="A5560" s="13"/>
      <c r="B5560" s="2"/>
      <c r="C5560" s="2"/>
      <c r="D5560" s="2"/>
      <c r="E5560" s="2"/>
      <c r="F5560" s="2"/>
      <c r="G5560" s="2"/>
      <c r="H5560" s="14"/>
      <c r="I5560" s="2"/>
      <c r="J5560" s="14"/>
      <c r="K5560" s="26" t="s">
        <v>11</v>
      </c>
      <c r="L5560" s="27"/>
      <c r="M5560" s="45" t="s">
        <v>1</v>
      </c>
    </row>
    <row r="5561" spans="1:13">
      <c r="A5561" s="15"/>
      <c r="B5561" s="9"/>
      <c r="C5561" s="9"/>
      <c r="D5561" s="9"/>
      <c r="E5561" s="9"/>
      <c r="F5561" s="9"/>
      <c r="G5561" s="9"/>
      <c r="H5561" s="16"/>
      <c r="I5561" s="104" t="s">
        <v>87</v>
      </c>
      <c r="J5561" s="105"/>
      <c r="K5561" s="9" t="s">
        <v>12</v>
      </c>
      <c r="L5561" s="16"/>
      <c r="M5561" s="46" t="s">
        <v>86</v>
      </c>
    </row>
    <row r="5562" spans="1:13">
      <c r="A5562" s="70" t="s">
        <v>80</v>
      </c>
      <c r="B5562" s="71"/>
      <c r="C5562" s="71"/>
      <c r="D5562" s="71"/>
      <c r="E5562" s="71"/>
      <c r="F5562" s="71"/>
      <c r="G5562" s="71"/>
      <c r="H5562" s="72"/>
      <c r="I5562" s="106">
        <v>447.2</v>
      </c>
      <c r="J5562" s="107"/>
      <c r="K5562" s="108">
        <f>K5568+K5575</f>
        <v>7.5</v>
      </c>
      <c r="L5562" s="109"/>
      <c r="M5562" s="22">
        <f>M5568+M5575</f>
        <v>40248</v>
      </c>
    </row>
    <row r="5563" spans="1:13">
      <c r="A5563" s="28" t="s">
        <v>13</v>
      </c>
      <c r="F5563" s="2"/>
      <c r="H5563" s="14"/>
      <c r="J5563" s="14"/>
      <c r="L5563" s="14"/>
      <c r="M5563" s="20"/>
    </row>
    <row r="5564" spans="1:13">
      <c r="A5564" s="28" t="s">
        <v>14</v>
      </c>
      <c r="F5564" s="2"/>
      <c r="H5564" s="14"/>
      <c r="J5564" s="14"/>
      <c r="L5564" s="14"/>
      <c r="M5564" s="20"/>
    </row>
    <row r="5565" spans="1:13">
      <c r="A5565" s="29" t="s">
        <v>15</v>
      </c>
      <c r="B5565" s="4"/>
      <c r="C5565" s="4"/>
      <c r="D5565" s="4"/>
      <c r="E5565" s="4"/>
      <c r="F5565" s="6"/>
      <c r="G5565" s="4"/>
      <c r="H5565" s="30"/>
      <c r="J5565" s="14"/>
      <c r="L5565" s="14"/>
      <c r="M5565" s="20"/>
    </row>
    <row r="5566" spans="1:13">
      <c r="A5566" s="29" t="s">
        <v>16</v>
      </c>
      <c r="B5566" s="4"/>
      <c r="C5566" s="4"/>
      <c r="D5566" s="4"/>
      <c r="E5566" s="4"/>
      <c r="F5566" s="6"/>
      <c r="G5566" s="4"/>
      <c r="H5566" s="30"/>
      <c r="J5566" s="14"/>
      <c r="L5566" s="14"/>
      <c r="M5566" s="20"/>
    </row>
    <row r="5567" spans="1:13">
      <c r="A5567" s="29" t="s">
        <v>17</v>
      </c>
      <c r="B5567" s="4"/>
      <c r="C5567" s="4"/>
      <c r="D5567" s="4"/>
      <c r="E5567" s="4"/>
      <c r="F5567" s="6"/>
      <c r="G5567" s="4"/>
      <c r="H5567" s="30"/>
      <c r="J5567" s="14"/>
      <c r="L5567" s="14"/>
      <c r="M5567" s="20"/>
    </row>
    <row r="5568" spans="1:13">
      <c r="A5568" s="29" t="s">
        <v>18</v>
      </c>
      <c r="B5568" s="4"/>
      <c r="C5568" s="4"/>
      <c r="D5568" s="4"/>
      <c r="E5568" s="4"/>
      <c r="F5568" s="6"/>
      <c r="G5568" s="4"/>
      <c r="H5568" s="30"/>
      <c r="J5568" s="14"/>
      <c r="K5568" s="95">
        <v>4.12</v>
      </c>
      <c r="L5568" s="96"/>
      <c r="M5568" s="20">
        <f>K5568*I5562*12</f>
        <v>22109.567999999999</v>
      </c>
    </row>
    <row r="5569" spans="1:13">
      <c r="A5569" s="29" t="s">
        <v>19</v>
      </c>
      <c r="B5569" s="4"/>
      <c r="C5569" s="4"/>
      <c r="D5569" s="4"/>
      <c r="E5569" s="4"/>
      <c r="F5569" s="6"/>
      <c r="G5569" s="4"/>
      <c r="H5569" s="30"/>
      <c r="J5569" s="14"/>
      <c r="L5569" s="14"/>
      <c r="M5569" s="20"/>
    </row>
    <row r="5570" spans="1:13">
      <c r="A5570" s="29" t="s">
        <v>20</v>
      </c>
      <c r="B5570" s="4"/>
      <c r="C5570" s="4"/>
      <c r="D5570" s="4"/>
      <c r="E5570" s="4"/>
      <c r="F5570" s="6"/>
      <c r="G5570" s="4"/>
      <c r="H5570" s="30"/>
      <c r="J5570" s="14"/>
      <c r="L5570" s="14"/>
      <c r="M5570" s="20"/>
    </row>
    <row r="5571" spans="1:13">
      <c r="A5571" s="29" t="s">
        <v>21</v>
      </c>
      <c r="B5571" s="4"/>
      <c r="C5571" s="4"/>
      <c r="D5571" s="4"/>
      <c r="E5571" s="4"/>
      <c r="F5571" s="6"/>
      <c r="G5571" s="4"/>
      <c r="H5571" s="30"/>
      <c r="J5571" s="14"/>
      <c r="L5571" s="14"/>
      <c r="M5571" s="20"/>
    </row>
    <row r="5572" spans="1:13">
      <c r="A5572" s="28" t="s">
        <v>22</v>
      </c>
      <c r="B5572" s="4"/>
      <c r="C5572" s="4"/>
      <c r="D5572" s="4"/>
      <c r="E5572" s="4"/>
      <c r="F5572" s="6"/>
      <c r="G5572" s="4"/>
      <c r="H5572" s="30"/>
      <c r="J5572" s="14"/>
      <c r="L5572" s="14"/>
      <c r="M5572" s="20"/>
    </row>
    <row r="5573" spans="1:13">
      <c r="A5573" s="29" t="s">
        <v>23</v>
      </c>
      <c r="B5573" s="4"/>
      <c r="C5573" s="4"/>
      <c r="D5573" s="4"/>
      <c r="E5573" s="4"/>
      <c r="F5573" s="6"/>
      <c r="G5573" s="4"/>
      <c r="H5573" s="30"/>
      <c r="J5573" s="14"/>
      <c r="L5573" s="14"/>
      <c r="M5573" s="20"/>
    </row>
    <row r="5574" spans="1:13">
      <c r="A5574" s="29" t="s">
        <v>24</v>
      </c>
      <c r="B5574" s="4"/>
      <c r="C5574" s="4"/>
      <c r="D5574" s="4"/>
      <c r="E5574" s="4"/>
      <c r="F5574" s="6"/>
      <c r="G5574" s="4"/>
      <c r="H5574" s="30"/>
      <c r="J5574" s="14"/>
      <c r="L5574" s="14"/>
      <c r="M5574" s="20"/>
    </row>
    <row r="5575" spans="1:13">
      <c r="A5575" s="29" t="s">
        <v>25</v>
      </c>
      <c r="B5575" s="4"/>
      <c r="C5575" s="4"/>
      <c r="D5575" s="4"/>
      <c r="E5575" s="4"/>
      <c r="F5575" s="6"/>
      <c r="G5575" s="4"/>
      <c r="H5575" s="30"/>
      <c r="J5575" s="14"/>
      <c r="K5575" s="95">
        <v>3.38</v>
      </c>
      <c r="L5575" s="96"/>
      <c r="M5575" s="20">
        <f>K5575*I5562*12</f>
        <v>18138.431999999997</v>
      </c>
    </row>
    <row r="5576" spans="1:13">
      <c r="A5576" s="29" t="s">
        <v>26</v>
      </c>
      <c r="B5576" s="4"/>
      <c r="C5576" s="4"/>
      <c r="D5576" s="4"/>
      <c r="E5576" s="4"/>
      <c r="F5576" s="6"/>
      <c r="G5576" s="4"/>
      <c r="H5576" s="30"/>
      <c r="J5576" s="14"/>
      <c r="L5576" s="14"/>
      <c r="M5576" s="20"/>
    </row>
    <row r="5577" spans="1:13">
      <c r="A5577" s="31" t="s">
        <v>27</v>
      </c>
      <c r="B5577" s="10"/>
      <c r="C5577" s="10"/>
      <c r="D5577" s="10"/>
      <c r="E5577" s="10"/>
      <c r="F5577" s="10"/>
      <c r="G5577" s="10"/>
      <c r="H5577" s="32"/>
      <c r="I5577" s="9"/>
      <c r="J5577" s="16"/>
      <c r="K5577" s="9"/>
      <c r="L5577" s="16"/>
      <c r="M5577" s="22"/>
    </row>
    <row r="5578" spans="1:13" ht="15.75">
      <c r="A5578" s="65" t="s">
        <v>81</v>
      </c>
      <c r="B5578" s="66"/>
      <c r="C5578" s="66"/>
      <c r="D5578" s="66"/>
      <c r="E5578" s="66"/>
      <c r="F5578" s="66"/>
      <c r="G5578" s="66"/>
      <c r="H5578" s="67"/>
      <c r="I5578" s="11"/>
      <c r="J5578" s="23"/>
      <c r="K5578" s="63">
        <v>2.2400000000000002</v>
      </c>
      <c r="L5578" s="64"/>
      <c r="M5578" s="12">
        <f>K5578*12*I5562</f>
        <v>12020.736000000001</v>
      </c>
    </row>
    <row r="5579" spans="1:13">
      <c r="A5579" s="110" t="s">
        <v>82</v>
      </c>
      <c r="B5579" s="111"/>
      <c r="C5579" s="111"/>
      <c r="D5579" s="111"/>
      <c r="E5579" s="111"/>
      <c r="F5579" s="111"/>
      <c r="G5579" s="111"/>
      <c r="H5579" s="112"/>
      <c r="I5579" s="2" t="s">
        <v>28</v>
      </c>
      <c r="J5579" s="14"/>
      <c r="K5579" s="2"/>
      <c r="L5579" s="14"/>
      <c r="M5579" s="20"/>
    </row>
    <row r="5580" spans="1:13">
      <c r="A5580" s="13"/>
      <c r="B5580" s="2"/>
      <c r="C5580" s="2"/>
      <c r="D5580" s="2"/>
      <c r="E5580" s="2"/>
      <c r="F5580" s="2"/>
      <c r="G5580" s="2"/>
      <c r="H5580" s="14"/>
      <c r="I5580" s="2" t="s">
        <v>29</v>
      </c>
      <c r="J5580" s="14"/>
      <c r="K5580" s="2"/>
      <c r="L5580" s="14"/>
      <c r="M5580" s="20"/>
    </row>
    <row r="5581" spans="1:13">
      <c r="A5581" s="13"/>
      <c r="B5581" s="2"/>
      <c r="C5581" s="2"/>
      <c r="D5581" s="2"/>
      <c r="E5581" s="2"/>
      <c r="F5581" s="2"/>
      <c r="G5581" s="2"/>
      <c r="H5581" s="14"/>
      <c r="I5581" s="2" t="s">
        <v>30</v>
      </c>
      <c r="J5581" s="14"/>
      <c r="K5581" s="88">
        <v>1.1200000000000001</v>
      </c>
      <c r="L5581" s="89"/>
      <c r="M5581" s="20">
        <f>K5581*12*I5562</f>
        <v>6010.3680000000004</v>
      </c>
    </row>
    <row r="5582" spans="1:13">
      <c r="A5582" s="13"/>
      <c r="B5582" s="2"/>
      <c r="C5582" s="2"/>
      <c r="D5582" s="2"/>
      <c r="E5582" s="2"/>
      <c r="F5582" s="2"/>
      <c r="G5582" s="2"/>
      <c r="H5582" s="14"/>
      <c r="I5582" s="2" t="s">
        <v>31</v>
      </c>
      <c r="J5582" s="14"/>
      <c r="K5582" s="2"/>
      <c r="L5582" s="14"/>
      <c r="M5582" s="20"/>
    </row>
    <row r="5583" spans="1:13">
      <c r="A5583" s="15"/>
      <c r="B5583" s="9"/>
      <c r="C5583" s="9"/>
      <c r="D5583" s="9"/>
      <c r="E5583" s="9"/>
      <c r="F5583" s="9"/>
      <c r="G5583" s="9"/>
      <c r="H5583" s="16"/>
      <c r="I5583" s="9" t="s">
        <v>32</v>
      </c>
      <c r="J5583" s="16"/>
      <c r="K5583" s="9"/>
      <c r="L5583" s="16"/>
      <c r="M5583" s="22"/>
    </row>
    <row r="5584" spans="1:13">
      <c r="A5584" s="70" t="s">
        <v>5</v>
      </c>
      <c r="B5584" s="71"/>
      <c r="C5584" s="71"/>
      <c r="D5584" s="71"/>
      <c r="E5584" s="71"/>
      <c r="F5584" s="71"/>
      <c r="G5584" s="71"/>
      <c r="H5584" s="72"/>
      <c r="I5584" s="41" t="s">
        <v>33</v>
      </c>
      <c r="J5584" s="23"/>
      <c r="K5584" s="68">
        <v>0.35</v>
      </c>
      <c r="L5584" s="69"/>
      <c r="M5584" s="12">
        <f>K5584*12*I5562</f>
        <v>1878.2399999999996</v>
      </c>
    </row>
    <row r="5585" spans="1:13">
      <c r="A5585" s="113" t="s">
        <v>83</v>
      </c>
      <c r="B5585" s="114"/>
      <c r="C5585" s="114"/>
      <c r="D5585" s="114"/>
      <c r="E5585" s="114"/>
      <c r="F5585" s="114"/>
      <c r="G5585" s="114"/>
      <c r="H5585" s="115"/>
      <c r="I5585" s="43"/>
      <c r="J5585" s="14"/>
      <c r="K5585" s="116">
        <f>K5586+K5594</f>
        <v>1.59</v>
      </c>
      <c r="L5585" s="117"/>
      <c r="M5585" s="48">
        <f>M5586+M5594</f>
        <v>8532.5759999999991</v>
      </c>
    </row>
    <row r="5586" spans="1:13">
      <c r="A5586" s="92" t="s">
        <v>34</v>
      </c>
      <c r="B5586" s="93"/>
      <c r="C5586" s="93"/>
      <c r="D5586" s="93"/>
      <c r="E5586" s="93"/>
      <c r="F5586" s="93"/>
      <c r="G5586" s="93"/>
      <c r="H5586" s="94"/>
      <c r="J5586" s="14"/>
      <c r="K5586" s="88">
        <f>K5587+K5588+K5589+K5591+K5593</f>
        <v>0.93</v>
      </c>
      <c r="L5586" s="89"/>
      <c r="M5586" s="47">
        <f>M5587+M5588+M5589+M5591+M5593</f>
        <v>4990.7519999999995</v>
      </c>
    </row>
    <row r="5587" spans="1:13">
      <c r="A5587" s="13" t="s">
        <v>35</v>
      </c>
      <c r="H5587" s="14"/>
      <c r="I5587" t="s">
        <v>36</v>
      </c>
      <c r="J5587" s="14"/>
      <c r="K5587" s="95">
        <v>0.33</v>
      </c>
      <c r="L5587" s="96"/>
      <c r="M5587" s="20">
        <f>K5587*12*I5562</f>
        <v>1770.912</v>
      </c>
    </row>
    <row r="5588" spans="1:13">
      <c r="A5588" s="13" t="s">
        <v>37</v>
      </c>
      <c r="H5588" s="14"/>
      <c r="I5588" t="s">
        <v>38</v>
      </c>
      <c r="J5588" s="14"/>
      <c r="K5588" s="95">
        <v>0.15</v>
      </c>
      <c r="L5588" s="96"/>
      <c r="M5588" s="20">
        <f>K5588*12*I5562</f>
        <v>804.95999999999992</v>
      </c>
    </row>
    <row r="5589" spans="1:13">
      <c r="A5589" s="13" t="s">
        <v>39</v>
      </c>
      <c r="H5589" s="14"/>
      <c r="I5589" t="s">
        <v>40</v>
      </c>
      <c r="J5589" s="14"/>
      <c r="K5589" s="95">
        <v>7.0000000000000007E-2</v>
      </c>
      <c r="L5589" s="96"/>
      <c r="M5589" s="20">
        <f>K5589*12*I5562</f>
        <v>375.64800000000002</v>
      </c>
    </row>
    <row r="5590" spans="1:13">
      <c r="A5590" s="13" t="s">
        <v>41</v>
      </c>
      <c r="H5590" s="14"/>
      <c r="J5590" s="14"/>
      <c r="L5590" s="14"/>
      <c r="M5590" s="20"/>
    </row>
    <row r="5591" spans="1:13">
      <c r="A5591" s="13" t="s">
        <v>42</v>
      </c>
      <c r="H5591" s="14"/>
      <c r="I5591" t="s">
        <v>43</v>
      </c>
      <c r="J5591" s="14"/>
      <c r="K5591" s="95">
        <v>0.35</v>
      </c>
      <c r="L5591" s="96"/>
      <c r="M5591" s="20">
        <f>K5591*12*I5562</f>
        <v>1878.2399999999996</v>
      </c>
    </row>
    <row r="5592" spans="1:13">
      <c r="A5592" s="13" t="s">
        <v>44</v>
      </c>
      <c r="H5592" s="14"/>
      <c r="I5592" t="s">
        <v>45</v>
      </c>
      <c r="J5592" s="14"/>
      <c r="L5592" s="14"/>
      <c r="M5592" s="20"/>
    </row>
    <row r="5593" spans="1:13">
      <c r="A5593" s="13" t="s">
        <v>46</v>
      </c>
      <c r="H5593" s="14"/>
      <c r="I5593" t="s">
        <v>47</v>
      </c>
      <c r="J5593" s="14"/>
      <c r="K5593" s="95">
        <v>0.03</v>
      </c>
      <c r="L5593" s="96"/>
      <c r="M5593" s="20">
        <f>K5593*12*I5562</f>
        <v>160.99199999999999</v>
      </c>
    </row>
    <row r="5594" spans="1:13">
      <c r="A5594" s="92" t="s">
        <v>48</v>
      </c>
      <c r="B5594" s="93"/>
      <c r="C5594" s="93"/>
      <c r="D5594" s="93"/>
      <c r="E5594" s="93"/>
      <c r="F5594" s="93"/>
      <c r="G5594" s="93"/>
      <c r="H5594" s="94"/>
      <c r="J5594" s="14"/>
      <c r="K5594" s="88">
        <f>K5595+K5596+K5597+K5598</f>
        <v>0.66</v>
      </c>
      <c r="L5594" s="89"/>
      <c r="M5594" s="47">
        <f>M5595+M5596+M5597+M5598</f>
        <v>3541.8240000000001</v>
      </c>
    </row>
    <row r="5595" spans="1:13">
      <c r="A5595" s="13" t="s">
        <v>49</v>
      </c>
      <c r="H5595" s="14"/>
      <c r="I5595" t="s">
        <v>40</v>
      </c>
      <c r="J5595" s="14"/>
      <c r="K5595" s="95">
        <v>0.19</v>
      </c>
      <c r="L5595" s="96"/>
      <c r="M5595" s="20">
        <f>K5595*12*I5562</f>
        <v>1019.6160000000001</v>
      </c>
    </row>
    <row r="5596" spans="1:13">
      <c r="A5596" s="13" t="s">
        <v>50</v>
      </c>
      <c r="H5596" s="14"/>
      <c r="I5596" t="s">
        <v>51</v>
      </c>
      <c r="J5596" s="14"/>
      <c r="K5596" s="95">
        <v>0.05</v>
      </c>
      <c r="L5596" s="96"/>
      <c r="M5596" s="20">
        <f>K5596*12*I5562</f>
        <v>268.32000000000005</v>
      </c>
    </row>
    <row r="5597" spans="1:13">
      <c r="A5597" s="13" t="s">
        <v>52</v>
      </c>
      <c r="H5597" s="14"/>
      <c r="I5597" t="s">
        <v>36</v>
      </c>
      <c r="J5597" s="14"/>
      <c r="K5597" s="95">
        <v>0.39</v>
      </c>
      <c r="L5597" s="96"/>
      <c r="M5597" s="20">
        <f>K5597*12*I5562</f>
        <v>2092.8959999999997</v>
      </c>
    </row>
    <row r="5598" spans="1:13">
      <c r="A5598" s="13" t="s">
        <v>53</v>
      </c>
      <c r="H5598" s="14"/>
      <c r="I5598" t="s">
        <v>40</v>
      </c>
      <c r="J5598" s="14"/>
      <c r="K5598" s="97">
        <v>0.03</v>
      </c>
      <c r="L5598" s="98"/>
      <c r="M5598" s="22">
        <f>K5598*12*I5562</f>
        <v>160.99199999999999</v>
      </c>
    </row>
    <row r="5599" spans="1:13" ht="15.75">
      <c r="A5599" s="65" t="s">
        <v>84</v>
      </c>
      <c r="B5599" s="66"/>
      <c r="C5599" s="66"/>
      <c r="D5599" s="66"/>
      <c r="E5599" s="66"/>
      <c r="F5599" s="66"/>
      <c r="G5599" s="66"/>
      <c r="H5599" s="67"/>
      <c r="I5599" s="11"/>
      <c r="J5599" s="23"/>
      <c r="K5599" s="68">
        <f>K5600+K5601+K5603+K5605+K5606</f>
        <v>0.53</v>
      </c>
      <c r="L5599" s="69"/>
      <c r="M5599" s="49">
        <f>M5600+M5601+M5603+M5605+M5606</f>
        <v>2844.192</v>
      </c>
    </row>
    <row r="5600" spans="1:13">
      <c r="A5600" s="33" t="s">
        <v>54</v>
      </c>
      <c r="B5600" s="7"/>
      <c r="C5600" s="1"/>
      <c r="D5600" s="1"/>
      <c r="E5600" s="1"/>
      <c r="F5600" s="1"/>
      <c r="G5600" s="1"/>
      <c r="H5600" s="14"/>
      <c r="I5600" s="75" t="s">
        <v>55</v>
      </c>
      <c r="J5600" s="76"/>
      <c r="K5600" s="99">
        <v>0.37</v>
      </c>
      <c r="L5600" s="100"/>
      <c r="M5600" s="20">
        <f>K5600*12*I5562</f>
        <v>1985.5679999999998</v>
      </c>
    </row>
    <row r="5601" spans="1:13">
      <c r="A5601" s="33" t="s">
        <v>56</v>
      </c>
      <c r="B5601" s="7"/>
      <c r="C5601" s="1"/>
      <c r="D5601" s="1"/>
      <c r="E5601" s="1"/>
      <c r="F5601" s="1"/>
      <c r="G5601" s="1"/>
      <c r="H5601" s="14"/>
      <c r="I5601" s="75" t="s">
        <v>57</v>
      </c>
      <c r="J5601" s="76"/>
      <c r="K5601" s="77">
        <v>0.06</v>
      </c>
      <c r="L5601" s="78"/>
      <c r="M5601" s="20">
        <f>K5601*12*I5562</f>
        <v>321.98399999999998</v>
      </c>
    </row>
    <row r="5602" spans="1:13">
      <c r="A5602" s="33" t="s">
        <v>58</v>
      </c>
      <c r="B5602" s="7"/>
      <c r="C5602" s="1"/>
      <c r="D5602" s="1"/>
      <c r="E5602" s="1"/>
      <c r="F5602" s="1"/>
      <c r="G5602" s="1"/>
      <c r="H5602" s="14"/>
      <c r="I5602" s="36"/>
      <c r="J5602" s="27"/>
      <c r="K5602" s="34"/>
      <c r="L5602" s="55"/>
      <c r="M5602" s="20"/>
    </row>
    <row r="5603" spans="1:13">
      <c r="A5603" s="33" t="s">
        <v>59</v>
      </c>
      <c r="B5603" s="7"/>
      <c r="C5603" s="1"/>
      <c r="D5603" s="1"/>
      <c r="E5603" s="1"/>
      <c r="F5603" s="1"/>
      <c r="G5603" s="1"/>
      <c r="H5603" s="14"/>
      <c r="I5603" s="75" t="s">
        <v>60</v>
      </c>
      <c r="J5603" s="76"/>
      <c r="K5603" s="77">
        <v>0.04</v>
      </c>
      <c r="L5603" s="78"/>
      <c r="M5603" s="20">
        <f>K5603*12*I5562</f>
        <v>214.65599999999998</v>
      </c>
    </row>
    <row r="5604" spans="1:13">
      <c r="A5604" s="33" t="s">
        <v>61</v>
      </c>
      <c r="B5604" s="7"/>
      <c r="C5604" s="1"/>
      <c r="D5604" s="1"/>
      <c r="E5604" s="1"/>
      <c r="F5604" s="1"/>
      <c r="G5604" s="1"/>
      <c r="H5604" s="14"/>
      <c r="I5604" s="36"/>
      <c r="J5604" s="27"/>
      <c r="K5604" s="34"/>
      <c r="L5604" s="55"/>
      <c r="M5604" s="20"/>
    </row>
    <row r="5605" spans="1:13">
      <c r="A5605" s="33" t="s">
        <v>62</v>
      </c>
      <c r="B5605" s="7"/>
      <c r="C5605" s="1"/>
      <c r="D5605" s="1"/>
      <c r="E5605" s="1"/>
      <c r="F5605" s="1"/>
      <c r="G5605" s="1"/>
      <c r="H5605" s="14"/>
      <c r="I5605" s="75" t="s">
        <v>63</v>
      </c>
      <c r="J5605" s="76"/>
      <c r="K5605" s="77">
        <v>0.03</v>
      </c>
      <c r="L5605" s="78"/>
      <c r="M5605" s="20">
        <f>K5605*12*I5562</f>
        <v>160.99199999999999</v>
      </c>
    </row>
    <row r="5606" spans="1:13">
      <c r="A5606" s="42" t="s">
        <v>64</v>
      </c>
      <c r="B5606" s="7"/>
      <c r="C5606" s="1"/>
      <c r="D5606" s="1"/>
      <c r="E5606" s="1"/>
      <c r="F5606" s="1"/>
      <c r="G5606" s="1"/>
      <c r="H5606" s="14"/>
      <c r="I5606" s="75" t="s">
        <v>63</v>
      </c>
      <c r="J5606" s="76"/>
      <c r="K5606" s="79">
        <v>0.03</v>
      </c>
      <c r="L5606" s="80"/>
      <c r="M5606" s="22">
        <f>K5606*12*I5562</f>
        <v>160.99199999999999</v>
      </c>
    </row>
    <row r="5607" spans="1:13" ht="15.75">
      <c r="A5607" s="65" t="s">
        <v>0</v>
      </c>
      <c r="B5607" s="66"/>
      <c r="C5607" s="66"/>
      <c r="D5607" s="66"/>
      <c r="E5607" s="66"/>
      <c r="F5607" s="66"/>
      <c r="G5607" s="66"/>
      <c r="H5607" s="67"/>
      <c r="I5607" s="11" t="s">
        <v>65</v>
      </c>
      <c r="J5607" s="23"/>
      <c r="K5607" s="81">
        <v>0.15</v>
      </c>
      <c r="L5607" s="82"/>
      <c r="M5607" s="49">
        <f>K5607*12*I5562</f>
        <v>804.95999999999992</v>
      </c>
    </row>
    <row r="5608" spans="1:13" ht="15.75">
      <c r="A5608" s="83" t="s">
        <v>85</v>
      </c>
      <c r="B5608" s="84"/>
      <c r="C5608" s="84"/>
      <c r="D5608" s="84"/>
      <c r="E5608" s="84"/>
      <c r="F5608" s="84"/>
      <c r="G5608" s="84"/>
      <c r="H5608" s="85"/>
      <c r="J5608" s="14"/>
      <c r="K5608" s="86"/>
      <c r="L5608" s="87"/>
      <c r="M5608" s="20"/>
    </row>
    <row r="5609" spans="1:13">
      <c r="A5609" s="13" t="s">
        <v>67</v>
      </c>
      <c r="D5609" s="5"/>
      <c r="H5609" s="14"/>
      <c r="J5609" s="14"/>
      <c r="K5609" s="37"/>
      <c r="L5609" s="38"/>
      <c r="M5609" s="20"/>
    </row>
    <row r="5610" spans="1:13">
      <c r="A5610" s="13" t="s">
        <v>68</v>
      </c>
      <c r="D5610" s="5"/>
      <c r="H5610" s="14"/>
      <c r="J5610" s="14"/>
      <c r="K5610" s="37"/>
      <c r="L5610" s="38"/>
      <c r="M5610" s="20"/>
    </row>
    <row r="5611" spans="1:13">
      <c r="A5611" s="13" t="s">
        <v>69</v>
      </c>
      <c r="D5611" s="5"/>
      <c r="H5611" s="14"/>
      <c r="J5611" s="14"/>
      <c r="K5611" s="37"/>
      <c r="L5611" s="38"/>
      <c r="M5611" s="20"/>
    </row>
    <row r="5612" spans="1:13">
      <c r="A5612" s="13" t="s">
        <v>70</v>
      </c>
      <c r="D5612" s="5"/>
      <c r="F5612" s="3"/>
      <c r="H5612" s="14"/>
      <c r="J5612" s="14"/>
      <c r="K5612" s="37"/>
      <c r="L5612" s="38"/>
      <c r="M5612" s="20"/>
    </row>
    <row r="5613" spans="1:13">
      <c r="A5613" s="13" t="s">
        <v>71</v>
      </c>
      <c r="H5613" s="14"/>
      <c r="J5613" s="14"/>
      <c r="K5613" s="88">
        <v>2.91</v>
      </c>
      <c r="L5613" s="89"/>
      <c r="M5613" s="47">
        <f>K5613*12*I5562</f>
        <v>15616.224</v>
      </c>
    </row>
    <row r="5614" spans="1:13">
      <c r="A5614" s="13" t="s">
        <v>72</v>
      </c>
      <c r="H5614" s="14"/>
      <c r="J5614" s="14"/>
      <c r="L5614" s="14"/>
      <c r="M5614" s="20"/>
    </row>
    <row r="5615" spans="1:13">
      <c r="A5615" s="13" t="s">
        <v>73</v>
      </c>
      <c r="H5615" s="14"/>
      <c r="J5615" s="14"/>
      <c r="L5615" s="14"/>
      <c r="M5615" s="20"/>
    </row>
    <row r="5616" spans="1:13">
      <c r="A5616" s="15" t="s">
        <v>74</v>
      </c>
      <c r="B5616" s="9"/>
      <c r="C5616" s="9"/>
      <c r="D5616" s="9"/>
      <c r="E5616" s="9"/>
      <c r="F5616" s="9"/>
      <c r="G5616" s="9"/>
      <c r="H5616" s="16"/>
      <c r="I5616" s="9"/>
      <c r="J5616" s="16"/>
      <c r="K5616" s="9"/>
      <c r="L5616" s="16"/>
      <c r="M5616" s="22"/>
    </row>
    <row r="5617" spans="1:13">
      <c r="A5617" s="70" t="s">
        <v>66</v>
      </c>
      <c r="B5617" s="71"/>
      <c r="C5617" s="71"/>
      <c r="D5617" s="71"/>
      <c r="E5617" s="71"/>
      <c r="F5617" s="71"/>
      <c r="G5617" s="71"/>
      <c r="H5617" s="72"/>
      <c r="J5617" s="25"/>
      <c r="K5617" s="68">
        <f>K5568+K5575+K5581+K5584+K5585+K5607+K5599+K5613+K5578</f>
        <v>16.39</v>
      </c>
      <c r="L5617" s="69"/>
      <c r="M5617" s="22">
        <f>M5562+M5578+M5581+M5584+M5585+M5599+M5607+M5613</f>
        <v>87955.296000000002</v>
      </c>
    </row>
    <row r="5618" spans="1:13">
      <c r="A5618" s="70" t="s">
        <v>4</v>
      </c>
      <c r="B5618" s="71"/>
      <c r="C5618" s="71"/>
      <c r="D5618" s="71"/>
      <c r="E5618" s="71"/>
      <c r="F5618" s="71"/>
      <c r="G5618" s="71"/>
      <c r="H5618" s="72"/>
      <c r="I5618" s="11"/>
      <c r="J5618" s="24"/>
      <c r="K5618" s="90">
        <v>13.26</v>
      </c>
      <c r="L5618" s="91"/>
      <c r="M5618" s="22">
        <f>K5618*12*I5562</f>
        <v>71158.464000000007</v>
      </c>
    </row>
    <row r="5619" spans="1:13" ht="15.75">
      <c r="A5619" s="65" t="s">
        <v>77</v>
      </c>
      <c r="B5619" s="66"/>
      <c r="C5619" s="66"/>
      <c r="D5619" s="66"/>
      <c r="E5619" s="66"/>
      <c r="F5619" s="66"/>
      <c r="G5619" s="66"/>
      <c r="H5619" s="67"/>
      <c r="I5619" s="11"/>
      <c r="J5619" s="23"/>
      <c r="K5619" s="68">
        <v>3.15</v>
      </c>
      <c r="L5619" s="69"/>
      <c r="M5619" s="22">
        <f>K5619*12*I5562</f>
        <v>16904.16</v>
      </c>
    </row>
    <row r="5620" spans="1:13" ht="15.75">
      <c r="A5620" s="65" t="s">
        <v>78</v>
      </c>
      <c r="B5620" s="66"/>
      <c r="C5620" s="66"/>
      <c r="D5620" s="66"/>
      <c r="E5620" s="66"/>
      <c r="F5620" s="66"/>
      <c r="G5620" s="66"/>
      <c r="H5620" s="67"/>
      <c r="I5620" s="11"/>
      <c r="J5620" s="23"/>
      <c r="K5620" s="68">
        <v>0.99</v>
      </c>
      <c r="L5620" s="69"/>
      <c r="M5620" s="22">
        <f>K5620*12*I5562</f>
        <v>5312.735999999999</v>
      </c>
    </row>
    <row r="5621" spans="1:13">
      <c r="A5621" s="70" t="s">
        <v>2</v>
      </c>
      <c r="B5621" s="71"/>
      <c r="C5621" s="71"/>
      <c r="D5621" s="71"/>
      <c r="E5621" s="71"/>
      <c r="F5621" s="71"/>
      <c r="G5621" s="71"/>
      <c r="H5621" s="72"/>
      <c r="I5621" s="11"/>
      <c r="J5621" s="23"/>
      <c r="K5621" s="73">
        <v>1.29</v>
      </c>
      <c r="L5621" s="74"/>
      <c r="M5621" s="22">
        <f>K5621*12*I5562</f>
        <v>6922.6559999999999</v>
      </c>
    </row>
    <row r="5622" spans="1:13">
      <c r="A5622" s="70" t="s">
        <v>75</v>
      </c>
      <c r="B5622" s="71"/>
      <c r="C5622" s="71"/>
      <c r="D5622" s="71"/>
      <c r="E5622" s="71"/>
      <c r="F5622" s="71"/>
      <c r="G5622" s="71"/>
      <c r="H5622" s="72"/>
      <c r="I5622" s="11"/>
      <c r="J5622" s="24"/>
      <c r="K5622" s="68">
        <f>K5617+K5619+K5620+K5621+K5618</f>
        <v>35.08</v>
      </c>
      <c r="L5622" s="69"/>
      <c r="M5622" s="22">
        <f>M5617+M5618+M5619+M5620+M5621</f>
        <v>188253.31200000001</v>
      </c>
    </row>
    <row r="5624" spans="1:13">
      <c r="A5624" s="101" t="s">
        <v>7</v>
      </c>
      <c r="B5624" s="101"/>
      <c r="C5624" s="101"/>
      <c r="D5624" s="101"/>
      <c r="E5624" s="101"/>
      <c r="F5624" s="101"/>
      <c r="G5624" s="101"/>
      <c r="H5624" s="101"/>
      <c r="I5624" s="101"/>
      <c r="J5624" s="101"/>
      <c r="K5624" s="101"/>
      <c r="L5624" s="101"/>
    </row>
    <row r="5625" spans="1:13">
      <c r="A5625" s="102" t="s">
        <v>76</v>
      </c>
      <c r="B5625" s="102"/>
      <c r="C5625" s="102"/>
      <c r="D5625" s="102"/>
      <c r="E5625" s="102"/>
      <c r="F5625" s="102"/>
      <c r="G5625" s="102"/>
      <c r="H5625" s="102"/>
      <c r="I5625" s="102"/>
      <c r="J5625" s="102"/>
      <c r="K5625" s="102"/>
      <c r="L5625" s="102"/>
      <c r="M5625" s="102"/>
    </row>
    <row r="5626" spans="1:13">
      <c r="A5626" s="103" t="s">
        <v>177</v>
      </c>
      <c r="B5626" s="103"/>
      <c r="C5626" s="103"/>
      <c r="D5626" s="103"/>
      <c r="E5626" s="103"/>
      <c r="F5626" s="103"/>
      <c r="G5626" s="103"/>
      <c r="H5626" s="103"/>
      <c r="I5626" s="103"/>
      <c r="J5626" s="103"/>
      <c r="K5626" s="103"/>
      <c r="L5626" s="103"/>
      <c r="M5626" s="103"/>
    </row>
    <row r="5627" spans="1:13">
      <c r="A5627" s="17"/>
      <c r="B5627" s="19"/>
      <c r="C5627" s="19" t="s">
        <v>8</v>
      </c>
      <c r="D5627" s="19"/>
      <c r="E5627" s="19"/>
      <c r="F5627" s="19"/>
      <c r="G5627" s="19"/>
      <c r="H5627" s="18"/>
      <c r="I5627" s="19" t="s">
        <v>9</v>
      </c>
      <c r="J5627" s="18"/>
      <c r="K5627" s="39" t="s">
        <v>10</v>
      </c>
      <c r="L5627" s="40"/>
      <c r="M5627" s="21"/>
    </row>
    <row r="5628" spans="1:13">
      <c r="A5628" s="13"/>
      <c r="B5628" s="2"/>
      <c r="C5628" s="2"/>
      <c r="D5628" s="2"/>
      <c r="E5628" s="2"/>
      <c r="F5628" s="2"/>
      <c r="G5628" s="2"/>
      <c r="H5628" s="14"/>
      <c r="I5628" s="2"/>
      <c r="J5628" s="14"/>
      <c r="K5628" s="26" t="s">
        <v>11</v>
      </c>
      <c r="L5628" s="27"/>
      <c r="M5628" s="45" t="s">
        <v>1</v>
      </c>
    </row>
    <row r="5629" spans="1:13">
      <c r="A5629" s="15"/>
      <c r="B5629" s="9"/>
      <c r="C5629" s="9"/>
      <c r="D5629" s="9"/>
      <c r="E5629" s="9"/>
      <c r="F5629" s="9"/>
      <c r="G5629" s="9"/>
      <c r="H5629" s="16"/>
      <c r="I5629" s="104" t="s">
        <v>87</v>
      </c>
      <c r="J5629" s="105"/>
      <c r="K5629" s="9" t="s">
        <v>12</v>
      </c>
      <c r="L5629" s="16"/>
      <c r="M5629" s="46" t="s">
        <v>86</v>
      </c>
    </row>
    <row r="5630" spans="1:13">
      <c r="A5630" s="70" t="s">
        <v>80</v>
      </c>
      <c r="B5630" s="71"/>
      <c r="C5630" s="71"/>
      <c r="D5630" s="71"/>
      <c r="E5630" s="71"/>
      <c r="F5630" s="71"/>
      <c r="G5630" s="71"/>
      <c r="H5630" s="72"/>
      <c r="I5630" s="106">
        <v>262.89999999999998</v>
      </c>
      <c r="J5630" s="107"/>
      <c r="K5630" s="108">
        <f>K5636+K5643</f>
        <v>7.5</v>
      </c>
      <c r="L5630" s="109"/>
      <c r="M5630" s="22">
        <f>M5636+M5643</f>
        <v>23660.999999999996</v>
      </c>
    </row>
    <row r="5631" spans="1:13">
      <c r="A5631" s="28" t="s">
        <v>13</v>
      </c>
      <c r="F5631" s="2"/>
      <c r="H5631" s="14"/>
      <c r="J5631" s="14"/>
      <c r="L5631" s="14"/>
      <c r="M5631" s="20"/>
    </row>
    <row r="5632" spans="1:13">
      <c r="A5632" s="28" t="s">
        <v>14</v>
      </c>
      <c r="F5632" s="2"/>
      <c r="H5632" s="14"/>
      <c r="J5632" s="14"/>
      <c r="L5632" s="14"/>
      <c r="M5632" s="20"/>
    </row>
    <row r="5633" spans="1:13">
      <c r="A5633" s="29" t="s">
        <v>15</v>
      </c>
      <c r="B5633" s="4"/>
      <c r="C5633" s="4"/>
      <c r="D5633" s="4"/>
      <c r="E5633" s="4"/>
      <c r="F5633" s="6"/>
      <c r="G5633" s="4"/>
      <c r="H5633" s="30"/>
      <c r="J5633" s="14"/>
      <c r="L5633" s="14"/>
      <c r="M5633" s="20"/>
    </row>
    <row r="5634" spans="1:13">
      <c r="A5634" s="29" t="s">
        <v>16</v>
      </c>
      <c r="B5634" s="4"/>
      <c r="C5634" s="4"/>
      <c r="D5634" s="4"/>
      <c r="E5634" s="4"/>
      <c r="F5634" s="6"/>
      <c r="G5634" s="4"/>
      <c r="H5634" s="30"/>
      <c r="J5634" s="14"/>
      <c r="L5634" s="14"/>
      <c r="M5634" s="20"/>
    </row>
    <row r="5635" spans="1:13">
      <c r="A5635" s="29" t="s">
        <v>17</v>
      </c>
      <c r="B5635" s="4"/>
      <c r="C5635" s="4"/>
      <c r="D5635" s="4"/>
      <c r="E5635" s="4"/>
      <c r="F5635" s="6"/>
      <c r="G5635" s="4"/>
      <c r="H5635" s="30"/>
      <c r="J5635" s="14"/>
      <c r="L5635" s="14"/>
      <c r="M5635" s="20"/>
    </row>
    <row r="5636" spans="1:13">
      <c r="A5636" s="29" t="s">
        <v>18</v>
      </c>
      <c r="B5636" s="4"/>
      <c r="C5636" s="4"/>
      <c r="D5636" s="4"/>
      <c r="E5636" s="4"/>
      <c r="F5636" s="6"/>
      <c r="G5636" s="4"/>
      <c r="H5636" s="30"/>
      <c r="J5636" s="14"/>
      <c r="K5636" s="95">
        <v>4.12</v>
      </c>
      <c r="L5636" s="96"/>
      <c r="M5636" s="20">
        <f>K5636*I5630*12</f>
        <v>12997.775999999998</v>
      </c>
    </row>
    <row r="5637" spans="1:13">
      <c r="A5637" s="29" t="s">
        <v>19</v>
      </c>
      <c r="B5637" s="4"/>
      <c r="C5637" s="4"/>
      <c r="D5637" s="4"/>
      <c r="E5637" s="4"/>
      <c r="F5637" s="6"/>
      <c r="G5637" s="4"/>
      <c r="H5637" s="30"/>
      <c r="J5637" s="14"/>
      <c r="L5637" s="14"/>
      <c r="M5637" s="20"/>
    </row>
    <row r="5638" spans="1:13">
      <c r="A5638" s="29" t="s">
        <v>20</v>
      </c>
      <c r="B5638" s="4"/>
      <c r="C5638" s="4"/>
      <c r="D5638" s="4"/>
      <c r="E5638" s="4"/>
      <c r="F5638" s="6"/>
      <c r="G5638" s="4"/>
      <c r="H5638" s="30"/>
      <c r="J5638" s="14"/>
      <c r="L5638" s="14"/>
      <c r="M5638" s="20"/>
    </row>
    <row r="5639" spans="1:13">
      <c r="A5639" s="29" t="s">
        <v>21</v>
      </c>
      <c r="B5639" s="4"/>
      <c r="C5639" s="4"/>
      <c r="D5639" s="4"/>
      <c r="E5639" s="4"/>
      <c r="F5639" s="6"/>
      <c r="G5639" s="4"/>
      <c r="H5639" s="30"/>
      <c r="J5639" s="14"/>
      <c r="L5639" s="14"/>
      <c r="M5639" s="20"/>
    </row>
    <row r="5640" spans="1:13">
      <c r="A5640" s="28" t="s">
        <v>22</v>
      </c>
      <c r="B5640" s="4"/>
      <c r="C5640" s="4"/>
      <c r="D5640" s="4"/>
      <c r="E5640" s="4"/>
      <c r="F5640" s="6"/>
      <c r="G5640" s="4"/>
      <c r="H5640" s="30"/>
      <c r="J5640" s="14"/>
      <c r="L5640" s="14"/>
      <c r="M5640" s="20"/>
    </row>
    <row r="5641" spans="1:13">
      <c r="A5641" s="29" t="s">
        <v>23</v>
      </c>
      <c r="B5641" s="4"/>
      <c r="C5641" s="4"/>
      <c r="D5641" s="4"/>
      <c r="E5641" s="4"/>
      <c r="F5641" s="6"/>
      <c r="G5641" s="4"/>
      <c r="H5641" s="30"/>
      <c r="J5641" s="14"/>
      <c r="L5641" s="14"/>
      <c r="M5641" s="20"/>
    </row>
    <row r="5642" spans="1:13">
      <c r="A5642" s="29" t="s">
        <v>24</v>
      </c>
      <c r="B5642" s="4"/>
      <c r="C5642" s="4"/>
      <c r="D5642" s="4"/>
      <c r="E5642" s="4"/>
      <c r="F5642" s="6"/>
      <c r="G5642" s="4"/>
      <c r="H5642" s="30"/>
      <c r="J5642" s="14"/>
      <c r="L5642" s="14"/>
      <c r="M5642" s="20"/>
    </row>
    <row r="5643" spans="1:13">
      <c r="A5643" s="29" t="s">
        <v>25</v>
      </c>
      <c r="B5643" s="4"/>
      <c r="C5643" s="4"/>
      <c r="D5643" s="4"/>
      <c r="E5643" s="4"/>
      <c r="F5643" s="6"/>
      <c r="G5643" s="4"/>
      <c r="H5643" s="30"/>
      <c r="J5643" s="14"/>
      <c r="K5643" s="95">
        <v>3.38</v>
      </c>
      <c r="L5643" s="96"/>
      <c r="M5643" s="20">
        <f>K5643*I5630*12</f>
        <v>10663.223999999998</v>
      </c>
    </row>
    <row r="5644" spans="1:13">
      <c r="A5644" s="29" t="s">
        <v>26</v>
      </c>
      <c r="B5644" s="4"/>
      <c r="C5644" s="4"/>
      <c r="D5644" s="4"/>
      <c r="E5644" s="4"/>
      <c r="F5644" s="6"/>
      <c r="G5644" s="4"/>
      <c r="H5644" s="30"/>
      <c r="J5644" s="14"/>
      <c r="L5644" s="14"/>
      <c r="M5644" s="20"/>
    </row>
    <row r="5645" spans="1:13">
      <c r="A5645" s="31" t="s">
        <v>27</v>
      </c>
      <c r="B5645" s="10"/>
      <c r="C5645" s="10"/>
      <c r="D5645" s="10"/>
      <c r="E5645" s="10"/>
      <c r="F5645" s="10"/>
      <c r="G5645" s="10"/>
      <c r="H5645" s="32"/>
      <c r="I5645" s="9"/>
      <c r="J5645" s="16"/>
      <c r="K5645" s="9"/>
      <c r="L5645" s="16"/>
      <c r="M5645" s="22"/>
    </row>
    <row r="5646" spans="1:13" ht="15.75">
      <c r="A5646" s="65" t="s">
        <v>81</v>
      </c>
      <c r="B5646" s="66"/>
      <c r="C5646" s="66"/>
      <c r="D5646" s="66"/>
      <c r="E5646" s="66"/>
      <c r="F5646" s="66"/>
      <c r="G5646" s="66"/>
      <c r="H5646" s="67"/>
      <c r="I5646" s="11"/>
      <c r="J5646" s="23"/>
      <c r="K5646" s="63">
        <v>2.2400000000000002</v>
      </c>
      <c r="L5646" s="64"/>
      <c r="M5646" s="12">
        <f>K5646*12*I5630</f>
        <v>7066.7520000000004</v>
      </c>
    </row>
    <row r="5647" spans="1:13">
      <c r="A5647" s="110" t="s">
        <v>82</v>
      </c>
      <c r="B5647" s="111"/>
      <c r="C5647" s="111"/>
      <c r="D5647" s="111"/>
      <c r="E5647" s="111"/>
      <c r="F5647" s="111"/>
      <c r="G5647" s="111"/>
      <c r="H5647" s="112"/>
      <c r="I5647" s="2" t="s">
        <v>28</v>
      </c>
      <c r="J5647" s="14"/>
      <c r="K5647" s="2"/>
      <c r="L5647" s="14"/>
      <c r="M5647" s="20"/>
    </row>
    <row r="5648" spans="1:13">
      <c r="A5648" s="13"/>
      <c r="B5648" s="2"/>
      <c r="C5648" s="2"/>
      <c r="D5648" s="2"/>
      <c r="E5648" s="2"/>
      <c r="F5648" s="2"/>
      <c r="G5648" s="2"/>
      <c r="H5648" s="14"/>
      <c r="I5648" s="2" t="s">
        <v>29</v>
      </c>
      <c r="J5648" s="14"/>
      <c r="K5648" s="2"/>
      <c r="L5648" s="14"/>
      <c r="M5648" s="20"/>
    </row>
    <row r="5649" spans="1:13">
      <c r="A5649" s="13"/>
      <c r="B5649" s="2"/>
      <c r="C5649" s="2"/>
      <c r="D5649" s="2"/>
      <c r="E5649" s="2"/>
      <c r="F5649" s="2"/>
      <c r="G5649" s="2"/>
      <c r="H5649" s="14"/>
      <c r="I5649" s="2" t="s">
        <v>30</v>
      </c>
      <c r="J5649" s="14"/>
      <c r="K5649" s="88">
        <v>1.1200000000000001</v>
      </c>
      <c r="L5649" s="89"/>
      <c r="M5649" s="20">
        <f>K5649*12*I5630</f>
        <v>3533.3760000000002</v>
      </c>
    </row>
    <row r="5650" spans="1:13">
      <c r="A5650" s="13"/>
      <c r="B5650" s="2"/>
      <c r="C5650" s="2"/>
      <c r="D5650" s="2"/>
      <c r="E5650" s="2"/>
      <c r="F5650" s="2"/>
      <c r="G5650" s="2"/>
      <c r="H5650" s="14"/>
      <c r="I5650" s="2" t="s">
        <v>31</v>
      </c>
      <c r="J5650" s="14"/>
      <c r="K5650" s="2"/>
      <c r="L5650" s="14"/>
      <c r="M5650" s="20"/>
    </row>
    <row r="5651" spans="1:13">
      <c r="A5651" s="15"/>
      <c r="B5651" s="9"/>
      <c r="C5651" s="9"/>
      <c r="D5651" s="9"/>
      <c r="E5651" s="9"/>
      <c r="F5651" s="9"/>
      <c r="G5651" s="9"/>
      <c r="H5651" s="16"/>
      <c r="I5651" s="9" t="s">
        <v>32</v>
      </c>
      <c r="J5651" s="16"/>
      <c r="K5651" s="9"/>
      <c r="L5651" s="16"/>
      <c r="M5651" s="22"/>
    </row>
    <row r="5652" spans="1:13">
      <c r="A5652" s="70" t="s">
        <v>5</v>
      </c>
      <c r="B5652" s="71"/>
      <c r="C5652" s="71"/>
      <c r="D5652" s="71"/>
      <c r="E5652" s="71"/>
      <c r="F5652" s="71"/>
      <c r="G5652" s="71"/>
      <c r="H5652" s="72"/>
      <c r="I5652" s="41" t="s">
        <v>33</v>
      </c>
      <c r="J5652" s="23"/>
      <c r="K5652" s="68">
        <v>0.35</v>
      </c>
      <c r="L5652" s="69"/>
      <c r="M5652" s="12">
        <f>K5652*12*I5630</f>
        <v>1104.1799999999996</v>
      </c>
    </row>
    <row r="5653" spans="1:13">
      <c r="A5653" s="113" t="s">
        <v>83</v>
      </c>
      <c r="B5653" s="114"/>
      <c r="C5653" s="114"/>
      <c r="D5653" s="114"/>
      <c r="E5653" s="114"/>
      <c r="F5653" s="114"/>
      <c r="G5653" s="114"/>
      <c r="H5653" s="115"/>
      <c r="I5653" s="43"/>
      <c r="J5653" s="14"/>
      <c r="K5653" s="116">
        <f>K5654+K5662</f>
        <v>1.59</v>
      </c>
      <c r="L5653" s="117"/>
      <c r="M5653" s="48">
        <f>M5654+M5662</f>
        <v>5016.1319999999987</v>
      </c>
    </row>
    <row r="5654" spans="1:13">
      <c r="A5654" s="92" t="s">
        <v>34</v>
      </c>
      <c r="B5654" s="93"/>
      <c r="C5654" s="93"/>
      <c r="D5654" s="93"/>
      <c r="E5654" s="93"/>
      <c r="F5654" s="93"/>
      <c r="G5654" s="93"/>
      <c r="H5654" s="94"/>
      <c r="J5654" s="14"/>
      <c r="K5654" s="88">
        <f>K5655+K5656+K5657+K5659+K5661</f>
        <v>0.93</v>
      </c>
      <c r="L5654" s="89"/>
      <c r="M5654" s="47">
        <f>M5655+M5656+M5657+M5659+M5661</f>
        <v>2933.963999999999</v>
      </c>
    </row>
    <row r="5655" spans="1:13">
      <c r="A5655" s="13" t="s">
        <v>35</v>
      </c>
      <c r="H5655" s="14"/>
      <c r="I5655" t="s">
        <v>36</v>
      </c>
      <c r="J5655" s="14"/>
      <c r="K5655" s="95">
        <v>0.33</v>
      </c>
      <c r="L5655" s="96"/>
      <c r="M5655" s="20">
        <f>K5655*12*I5630</f>
        <v>1041.0839999999998</v>
      </c>
    </row>
    <row r="5656" spans="1:13">
      <c r="A5656" s="13" t="s">
        <v>37</v>
      </c>
      <c r="H5656" s="14"/>
      <c r="I5656" t="s">
        <v>38</v>
      </c>
      <c r="J5656" s="14"/>
      <c r="K5656" s="95">
        <v>0.15</v>
      </c>
      <c r="L5656" s="96"/>
      <c r="M5656" s="20">
        <f>K5656*12*I5630</f>
        <v>473.21999999999991</v>
      </c>
    </row>
    <row r="5657" spans="1:13">
      <c r="A5657" s="13" t="s">
        <v>39</v>
      </c>
      <c r="H5657" s="14"/>
      <c r="I5657" t="s">
        <v>40</v>
      </c>
      <c r="J5657" s="14"/>
      <c r="K5657" s="95">
        <v>7.0000000000000007E-2</v>
      </c>
      <c r="L5657" s="96"/>
      <c r="M5657" s="20">
        <f>K5657*12*I5630</f>
        <v>220.83600000000001</v>
      </c>
    </row>
    <row r="5658" spans="1:13">
      <c r="A5658" s="13" t="s">
        <v>41</v>
      </c>
      <c r="H5658" s="14"/>
      <c r="J5658" s="14"/>
      <c r="L5658" s="14"/>
      <c r="M5658" s="20"/>
    </row>
    <row r="5659" spans="1:13">
      <c r="A5659" s="13" t="s">
        <v>42</v>
      </c>
      <c r="H5659" s="14"/>
      <c r="I5659" t="s">
        <v>43</v>
      </c>
      <c r="J5659" s="14"/>
      <c r="K5659" s="95">
        <v>0.35</v>
      </c>
      <c r="L5659" s="96"/>
      <c r="M5659" s="20">
        <f>K5659*12*I5630</f>
        <v>1104.1799999999996</v>
      </c>
    </row>
    <row r="5660" spans="1:13">
      <c r="A5660" s="13" t="s">
        <v>44</v>
      </c>
      <c r="H5660" s="14"/>
      <c r="I5660" t="s">
        <v>45</v>
      </c>
      <c r="J5660" s="14"/>
      <c r="L5660" s="14"/>
      <c r="M5660" s="20"/>
    </row>
    <row r="5661" spans="1:13">
      <c r="A5661" s="13" t="s">
        <v>46</v>
      </c>
      <c r="H5661" s="14"/>
      <c r="I5661" t="s">
        <v>47</v>
      </c>
      <c r="J5661" s="14"/>
      <c r="K5661" s="95">
        <v>0.03</v>
      </c>
      <c r="L5661" s="96"/>
      <c r="M5661" s="20">
        <f>K5661*12*I5630</f>
        <v>94.643999999999991</v>
      </c>
    </row>
    <row r="5662" spans="1:13">
      <c r="A5662" s="92" t="s">
        <v>48</v>
      </c>
      <c r="B5662" s="93"/>
      <c r="C5662" s="93"/>
      <c r="D5662" s="93"/>
      <c r="E5662" s="93"/>
      <c r="F5662" s="93"/>
      <c r="G5662" s="93"/>
      <c r="H5662" s="94"/>
      <c r="J5662" s="14"/>
      <c r="K5662" s="88">
        <f>K5663+K5664+K5665+K5666</f>
        <v>0.66</v>
      </c>
      <c r="L5662" s="89"/>
      <c r="M5662" s="47">
        <f>M5663+M5664+M5665+M5666</f>
        <v>2082.1679999999997</v>
      </c>
    </row>
    <row r="5663" spans="1:13">
      <c r="A5663" s="13" t="s">
        <v>49</v>
      </c>
      <c r="H5663" s="14"/>
      <c r="I5663" t="s">
        <v>40</v>
      </c>
      <c r="J5663" s="14"/>
      <c r="K5663" s="95">
        <v>0.19</v>
      </c>
      <c r="L5663" s="96"/>
      <c r="M5663" s="20">
        <f>K5663*12*I5630</f>
        <v>599.41200000000003</v>
      </c>
    </row>
    <row r="5664" spans="1:13">
      <c r="A5664" s="13" t="s">
        <v>50</v>
      </c>
      <c r="H5664" s="14"/>
      <c r="I5664" t="s">
        <v>51</v>
      </c>
      <c r="J5664" s="14"/>
      <c r="K5664" s="95">
        <v>0.05</v>
      </c>
      <c r="L5664" s="96"/>
      <c r="M5664" s="20">
        <f>K5664*12*I5630</f>
        <v>157.74</v>
      </c>
    </row>
    <row r="5665" spans="1:13">
      <c r="A5665" s="13" t="s">
        <v>52</v>
      </c>
      <c r="H5665" s="14"/>
      <c r="I5665" t="s">
        <v>36</v>
      </c>
      <c r="J5665" s="14"/>
      <c r="K5665" s="95">
        <v>0.39</v>
      </c>
      <c r="L5665" s="96"/>
      <c r="M5665" s="20">
        <f>K5665*12*I5630</f>
        <v>1230.3719999999998</v>
      </c>
    </row>
    <row r="5666" spans="1:13">
      <c r="A5666" s="13" t="s">
        <v>53</v>
      </c>
      <c r="H5666" s="14"/>
      <c r="I5666" t="s">
        <v>40</v>
      </c>
      <c r="J5666" s="14"/>
      <c r="K5666" s="97">
        <v>0.03</v>
      </c>
      <c r="L5666" s="98"/>
      <c r="M5666" s="22">
        <f>K5666*12*I5630</f>
        <v>94.643999999999991</v>
      </c>
    </row>
    <row r="5667" spans="1:13" ht="15.75">
      <c r="A5667" s="65" t="s">
        <v>84</v>
      </c>
      <c r="B5667" s="66"/>
      <c r="C5667" s="66"/>
      <c r="D5667" s="66"/>
      <c r="E5667" s="66"/>
      <c r="F5667" s="66"/>
      <c r="G5667" s="66"/>
      <c r="H5667" s="67"/>
      <c r="I5667" s="11"/>
      <c r="J5667" s="23"/>
      <c r="K5667" s="68">
        <f>K5668+K5669+K5671+K5673+K5674</f>
        <v>0.53</v>
      </c>
      <c r="L5667" s="69"/>
      <c r="M5667" s="49">
        <f>M5668+M5669+M5671+M5673+M5674</f>
        <v>1672.0439999999999</v>
      </c>
    </row>
    <row r="5668" spans="1:13">
      <c r="A5668" s="33" t="s">
        <v>54</v>
      </c>
      <c r="B5668" s="7"/>
      <c r="C5668" s="1"/>
      <c r="D5668" s="1"/>
      <c r="E5668" s="1"/>
      <c r="F5668" s="1"/>
      <c r="G5668" s="1"/>
      <c r="H5668" s="14"/>
      <c r="I5668" s="75" t="s">
        <v>55</v>
      </c>
      <c r="J5668" s="76"/>
      <c r="K5668" s="99">
        <v>0.37</v>
      </c>
      <c r="L5668" s="100"/>
      <c r="M5668" s="20">
        <f>K5668*12*I5630</f>
        <v>1167.2759999999998</v>
      </c>
    </row>
    <row r="5669" spans="1:13">
      <c r="A5669" s="33" t="s">
        <v>56</v>
      </c>
      <c r="B5669" s="7"/>
      <c r="C5669" s="1"/>
      <c r="D5669" s="1"/>
      <c r="E5669" s="1"/>
      <c r="F5669" s="1"/>
      <c r="G5669" s="1"/>
      <c r="H5669" s="14"/>
      <c r="I5669" s="75" t="s">
        <v>57</v>
      </c>
      <c r="J5669" s="76"/>
      <c r="K5669" s="77">
        <v>0.06</v>
      </c>
      <c r="L5669" s="78"/>
      <c r="M5669" s="20">
        <f>K5669*12*I5630</f>
        <v>189.28799999999998</v>
      </c>
    </row>
    <row r="5670" spans="1:13">
      <c r="A5670" s="33" t="s">
        <v>58</v>
      </c>
      <c r="B5670" s="7"/>
      <c r="C5670" s="1"/>
      <c r="D5670" s="1"/>
      <c r="E5670" s="1"/>
      <c r="F5670" s="1"/>
      <c r="G5670" s="1"/>
      <c r="H5670" s="14"/>
      <c r="I5670" s="36"/>
      <c r="J5670" s="27"/>
      <c r="K5670" s="34"/>
      <c r="L5670" s="55"/>
      <c r="M5670" s="20"/>
    </row>
    <row r="5671" spans="1:13">
      <c r="A5671" s="33" t="s">
        <v>59</v>
      </c>
      <c r="B5671" s="7"/>
      <c r="C5671" s="1"/>
      <c r="D5671" s="1"/>
      <c r="E5671" s="1"/>
      <c r="F5671" s="1"/>
      <c r="G5671" s="1"/>
      <c r="H5671" s="14"/>
      <c r="I5671" s="75" t="s">
        <v>60</v>
      </c>
      <c r="J5671" s="76"/>
      <c r="K5671" s="77">
        <v>0.04</v>
      </c>
      <c r="L5671" s="78"/>
      <c r="M5671" s="20">
        <f>K5671*12*I5630</f>
        <v>126.19199999999998</v>
      </c>
    </row>
    <row r="5672" spans="1:13">
      <c r="A5672" s="33" t="s">
        <v>61</v>
      </c>
      <c r="B5672" s="7"/>
      <c r="C5672" s="1"/>
      <c r="D5672" s="1"/>
      <c r="E5672" s="1"/>
      <c r="F5672" s="1"/>
      <c r="G5672" s="1"/>
      <c r="H5672" s="14"/>
      <c r="I5672" s="36"/>
      <c r="J5672" s="27"/>
      <c r="K5672" s="34"/>
      <c r="L5672" s="55"/>
      <c r="M5672" s="20"/>
    </row>
    <row r="5673" spans="1:13">
      <c r="A5673" s="33" t="s">
        <v>62</v>
      </c>
      <c r="B5673" s="7"/>
      <c r="C5673" s="1"/>
      <c r="D5673" s="1"/>
      <c r="E5673" s="1"/>
      <c r="F5673" s="1"/>
      <c r="G5673" s="1"/>
      <c r="H5673" s="14"/>
      <c r="I5673" s="75" t="s">
        <v>63</v>
      </c>
      <c r="J5673" s="76"/>
      <c r="K5673" s="77">
        <v>0.03</v>
      </c>
      <c r="L5673" s="78"/>
      <c r="M5673" s="20">
        <f>K5673*12*I5630</f>
        <v>94.643999999999991</v>
      </c>
    </row>
    <row r="5674" spans="1:13">
      <c r="A5674" s="42" t="s">
        <v>64</v>
      </c>
      <c r="B5674" s="7"/>
      <c r="C5674" s="1"/>
      <c r="D5674" s="1"/>
      <c r="E5674" s="1"/>
      <c r="F5674" s="1"/>
      <c r="G5674" s="1"/>
      <c r="H5674" s="14"/>
      <c r="I5674" s="75" t="s">
        <v>63</v>
      </c>
      <c r="J5674" s="76"/>
      <c r="K5674" s="79">
        <v>0.03</v>
      </c>
      <c r="L5674" s="80"/>
      <c r="M5674" s="22">
        <f>K5674*12*I5630</f>
        <v>94.643999999999991</v>
      </c>
    </row>
    <row r="5675" spans="1:13" ht="15.75">
      <c r="A5675" s="65" t="s">
        <v>0</v>
      </c>
      <c r="B5675" s="66"/>
      <c r="C5675" s="66"/>
      <c r="D5675" s="66"/>
      <c r="E5675" s="66"/>
      <c r="F5675" s="66"/>
      <c r="G5675" s="66"/>
      <c r="H5675" s="67"/>
      <c r="I5675" s="11" t="s">
        <v>65</v>
      </c>
      <c r="J5675" s="23"/>
      <c r="K5675" s="81">
        <v>0.15</v>
      </c>
      <c r="L5675" s="82"/>
      <c r="M5675" s="49">
        <f>K5675*12*I5630</f>
        <v>473.21999999999991</v>
      </c>
    </row>
    <row r="5676" spans="1:13" ht="15.75">
      <c r="A5676" s="83" t="s">
        <v>85</v>
      </c>
      <c r="B5676" s="84"/>
      <c r="C5676" s="84"/>
      <c r="D5676" s="84"/>
      <c r="E5676" s="84"/>
      <c r="F5676" s="84"/>
      <c r="G5676" s="84"/>
      <c r="H5676" s="85"/>
      <c r="J5676" s="14"/>
      <c r="K5676" s="86"/>
      <c r="L5676" s="87"/>
      <c r="M5676" s="20"/>
    </row>
    <row r="5677" spans="1:13">
      <c r="A5677" s="13" t="s">
        <v>67</v>
      </c>
      <c r="D5677" s="5"/>
      <c r="H5677" s="14"/>
      <c r="J5677" s="14"/>
      <c r="K5677" s="37"/>
      <c r="L5677" s="38"/>
      <c r="M5677" s="20"/>
    </row>
    <row r="5678" spans="1:13">
      <c r="A5678" s="13" t="s">
        <v>68</v>
      </c>
      <c r="D5678" s="5"/>
      <c r="H5678" s="14"/>
      <c r="J5678" s="14"/>
      <c r="K5678" s="37"/>
      <c r="L5678" s="38"/>
      <c r="M5678" s="20"/>
    </row>
    <row r="5679" spans="1:13">
      <c r="A5679" s="13" t="s">
        <v>69</v>
      </c>
      <c r="D5679" s="5"/>
      <c r="H5679" s="14"/>
      <c r="J5679" s="14"/>
      <c r="K5679" s="37"/>
      <c r="L5679" s="38"/>
      <c r="M5679" s="20"/>
    </row>
    <row r="5680" spans="1:13">
      <c r="A5680" s="13" t="s">
        <v>70</v>
      </c>
      <c r="D5680" s="5"/>
      <c r="F5680" s="3"/>
      <c r="H5680" s="14"/>
      <c r="J5680" s="14"/>
      <c r="K5680" s="37"/>
      <c r="L5680" s="38"/>
      <c r="M5680" s="20"/>
    </row>
    <row r="5681" spans="1:13">
      <c r="A5681" s="13" t="s">
        <v>71</v>
      </c>
      <c r="H5681" s="14"/>
      <c r="J5681" s="14"/>
      <c r="K5681" s="88">
        <v>2.91</v>
      </c>
      <c r="L5681" s="89"/>
      <c r="M5681" s="47">
        <f>K5681*12*I5630</f>
        <v>9180.4679999999989</v>
      </c>
    </row>
    <row r="5682" spans="1:13">
      <c r="A5682" s="13" t="s">
        <v>72</v>
      </c>
      <c r="H5682" s="14"/>
      <c r="J5682" s="14"/>
      <c r="L5682" s="14"/>
      <c r="M5682" s="20"/>
    </row>
    <row r="5683" spans="1:13">
      <c r="A5683" s="13" t="s">
        <v>73</v>
      </c>
      <c r="H5683" s="14"/>
      <c r="J5683" s="14"/>
      <c r="L5683" s="14"/>
      <c r="M5683" s="20"/>
    </row>
    <row r="5684" spans="1:13">
      <c r="A5684" s="15" t="s">
        <v>74</v>
      </c>
      <c r="B5684" s="9"/>
      <c r="C5684" s="9"/>
      <c r="D5684" s="9"/>
      <c r="E5684" s="9"/>
      <c r="F5684" s="9"/>
      <c r="G5684" s="9"/>
      <c r="H5684" s="16"/>
      <c r="I5684" s="9"/>
      <c r="J5684" s="16"/>
      <c r="K5684" s="9"/>
      <c r="L5684" s="16"/>
      <c r="M5684" s="22"/>
    </row>
    <row r="5685" spans="1:13">
      <c r="A5685" s="70" t="s">
        <v>66</v>
      </c>
      <c r="B5685" s="71"/>
      <c r="C5685" s="71"/>
      <c r="D5685" s="71"/>
      <c r="E5685" s="71"/>
      <c r="F5685" s="71"/>
      <c r="G5685" s="71"/>
      <c r="H5685" s="72"/>
      <c r="J5685" s="25"/>
      <c r="K5685" s="68">
        <f>K5636+K5643+K5649+K5652+K5653+K5675+K5667+K5681+K5646</f>
        <v>16.39</v>
      </c>
      <c r="L5685" s="69"/>
      <c r="M5685" s="22">
        <f>M5630+M5646+M5649+M5652+M5653+M5667+M5675+M5681</f>
        <v>51707.171999999999</v>
      </c>
    </row>
    <row r="5686" spans="1:13">
      <c r="A5686" s="70" t="s">
        <v>4</v>
      </c>
      <c r="B5686" s="71"/>
      <c r="C5686" s="71"/>
      <c r="D5686" s="71"/>
      <c r="E5686" s="71"/>
      <c r="F5686" s="71"/>
      <c r="G5686" s="71"/>
      <c r="H5686" s="72"/>
      <c r="I5686" s="11"/>
      <c r="J5686" s="24"/>
      <c r="K5686" s="90">
        <v>13.49</v>
      </c>
      <c r="L5686" s="91"/>
      <c r="M5686" s="22">
        <f>K5686*12*I5630</f>
        <v>42558.251999999993</v>
      </c>
    </row>
    <row r="5687" spans="1:13" ht="15.75">
      <c r="A5687" s="65" t="s">
        <v>77</v>
      </c>
      <c r="B5687" s="66"/>
      <c r="C5687" s="66"/>
      <c r="D5687" s="66"/>
      <c r="E5687" s="66"/>
      <c r="F5687" s="66"/>
      <c r="G5687" s="66"/>
      <c r="H5687" s="67"/>
      <c r="I5687" s="11"/>
      <c r="J5687" s="23"/>
      <c r="K5687" s="68">
        <v>3.15</v>
      </c>
      <c r="L5687" s="69"/>
      <c r="M5687" s="22">
        <f>K5687*12*I5630</f>
        <v>9937.619999999999</v>
      </c>
    </row>
    <row r="5688" spans="1:13" ht="15.75">
      <c r="A5688" s="65" t="s">
        <v>78</v>
      </c>
      <c r="B5688" s="66"/>
      <c r="C5688" s="66"/>
      <c r="D5688" s="66"/>
      <c r="E5688" s="66"/>
      <c r="F5688" s="66"/>
      <c r="G5688" s="66"/>
      <c r="H5688" s="67"/>
      <c r="I5688" s="11"/>
      <c r="J5688" s="23"/>
      <c r="K5688" s="68">
        <v>0.99</v>
      </c>
      <c r="L5688" s="69"/>
      <c r="M5688" s="22">
        <f>K5688*12*I5630</f>
        <v>3123.2519999999995</v>
      </c>
    </row>
    <row r="5689" spans="1:13">
      <c r="A5689" s="70" t="s">
        <v>2</v>
      </c>
      <c r="B5689" s="71"/>
      <c r="C5689" s="71"/>
      <c r="D5689" s="71"/>
      <c r="E5689" s="71"/>
      <c r="F5689" s="71"/>
      <c r="G5689" s="71"/>
      <c r="H5689" s="72"/>
      <c r="I5689" s="11"/>
      <c r="J5689" s="23"/>
      <c r="K5689" s="73">
        <v>1.29</v>
      </c>
      <c r="L5689" s="74"/>
      <c r="M5689" s="22">
        <f>K5689*12*I5630</f>
        <v>4069.6919999999996</v>
      </c>
    </row>
    <row r="5690" spans="1:13">
      <c r="A5690" s="70" t="s">
        <v>75</v>
      </c>
      <c r="B5690" s="71"/>
      <c r="C5690" s="71"/>
      <c r="D5690" s="71"/>
      <c r="E5690" s="71"/>
      <c r="F5690" s="71"/>
      <c r="G5690" s="71"/>
      <c r="H5690" s="72"/>
      <c r="I5690" s="11"/>
      <c r="J5690" s="24"/>
      <c r="K5690" s="68">
        <f>K5685+K5687+K5688+K5689+K5686</f>
        <v>35.309999999999995</v>
      </c>
      <c r="L5690" s="69"/>
      <c r="M5690" s="22">
        <f>M5685+M5686+M5687+M5688+M5689</f>
        <v>111395.98799999998</v>
      </c>
    </row>
    <row r="5692" spans="1:13">
      <c r="A5692" s="101" t="s">
        <v>7</v>
      </c>
      <c r="B5692" s="101"/>
      <c r="C5692" s="101"/>
      <c r="D5692" s="101"/>
      <c r="E5692" s="101"/>
      <c r="F5692" s="101"/>
      <c r="G5692" s="101"/>
      <c r="H5692" s="101"/>
      <c r="I5692" s="101"/>
      <c r="J5692" s="101"/>
      <c r="K5692" s="101"/>
      <c r="L5692" s="101"/>
    </row>
    <row r="5693" spans="1:13">
      <c r="A5693" s="102" t="s">
        <v>76</v>
      </c>
      <c r="B5693" s="102"/>
      <c r="C5693" s="102"/>
      <c r="D5693" s="102"/>
      <c r="E5693" s="102"/>
      <c r="F5693" s="102"/>
      <c r="G5693" s="102"/>
      <c r="H5693" s="102"/>
      <c r="I5693" s="102"/>
      <c r="J5693" s="102"/>
      <c r="K5693" s="102"/>
      <c r="L5693" s="102"/>
      <c r="M5693" s="102"/>
    </row>
    <row r="5694" spans="1:13">
      <c r="A5694" s="103" t="s">
        <v>178</v>
      </c>
      <c r="B5694" s="103"/>
      <c r="C5694" s="103"/>
      <c r="D5694" s="103"/>
      <c r="E5694" s="103"/>
      <c r="F5694" s="103"/>
      <c r="G5694" s="103"/>
      <c r="H5694" s="103"/>
      <c r="I5694" s="103"/>
      <c r="J5694" s="103"/>
      <c r="K5694" s="103"/>
      <c r="L5694" s="103"/>
      <c r="M5694" s="103"/>
    </row>
    <row r="5695" spans="1:13">
      <c r="A5695" s="17"/>
      <c r="B5695" s="19"/>
      <c r="C5695" s="19" t="s">
        <v>8</v>
      </c>
      <c r="D5695" s="19"/>
      <c r="E5695" s="19"/>
      <c r="F5695" s="19"/>
      <c r="G5695" s="19"/>
      <c r="H5695" s="18"/>
      <c r="I5695" s="19" t="s">
        <v>9</v>
      </c>
      <c r="J5695" s="18"/>
      <c r="K5695" s="39" t="s">
        <v>10</v>
      </c>
      <c r="L5695" s="40"/>
      <c r="M5695" s="21"/>
    </row>
    <row r="5696" spans="1:13">
      <c r="A5696" s="13"/>
      <c r="B5696" s="2"/>
      <c r="C5696" s="2"/>
      <c r="D5696" s="2"/>
      <c r="E5696" s="2"/>
      <c r="F5696" s="2"/>
      <c r="G5696" s="2"/>
      <c r="H5696" s="14"/>
      <c r="I5696" s="2"/>
      <c r="J5696" s="14"/>
      <c r="K5696" s="26" t="s">
        <v>11</v>
      </c>
      <c r="L5696" s="27"/>
      <c r="M5696" s="45" t="s">
        <v>1</v>
      </c>
    </row>
    <row r="5697" spans="1:13">
      <c r="A5697" s="15"/>
      <c r="B5697" s="9"/>
      <c r="C5697" s="9"/>
      <c r="D5697" s="9"/>
      <c r="E5697" s="9"/>
      <c r="F5697" s="9"/>
      <c r="G5697" s="9"/>
      <c r="H5697" s="16"/>
      <c r="I5697" s="104" t="s">
        <v>87</v>
      </c>
      <c r="J5697" s="105"/>
      <c r="K5697" s="9" t="s">
        <v>12</v>
      </c>
      <c r="L5697" s="16"/>
      <c r="M5697" s="46" t="s">
        <v>86</v>
      </c>
    </row>
    <row r="5698" spans="1:13">
      <c r="A5698" s="70" t="s">
        <v>80</v>
      </c>
      <c r="B5698" s="71"/>
      <c r="C5698" s="71"/>
      <c r="D5698" s="71"/>
      <c r="E5698" s="71"/>
      <c r="F5698" s="71"/>
      <c r="G5698" s="71"/>
      <c r="H5698" s="72"/>
      <c r="I5698" s="106">
        <v>270.3</v>
      </c>
      <c r="J5698" s="107"/>
      <c r="K5698" s="108">
        <f>K5704+K5711</f>
        <v>7.5</v>
      </c>
      <c r="L5698" s="109"/>
      <c r="M5698" s="22">
        <f>M5704+M5711</f>
        <v>24327</v>
      </c>
    </row>
    <row r="5699" spans="1:13">
      <c r="A5699" s="28" t="s">
        <v>13</v>
      </c>
      <c r="F5699" s="2"/>
      <c r="H5699" s="14"/>
      <c r="J5699" s="14"/>
      <c r="L5699" s="14"/>
      <c r="M5699" s="20"/>
    </row>
    <row r="5700" spans="1:13">
      <c r="A5700" s="28" t="s">
        <v>14</v>
      </c>
      <c r="F5700" s="2"/>
      <c r="H5700" s="14"/>
      <c r="J5700" s="14"/>
      <c r="L5700" s="14"/>
      <c r="M5700" s="20"/>
    </row>
    <row r="5701" spans="1:13">
      <c r="A5701" s="29" t="s">
        <v>15</v>
      </c>
      <c r="B5701" s="4"/>
      <c r="C5701" s="4"/>
      <c r="D5701" s="4"/>
      <c r="E5701" s="4"/>
      <c r="F5701" s="6"/>
      <c r="G5701" s="4"/>
      <c r="H5701" s="30"/>
      <c r="J5701" s="14"/>
      <c r="L5701" s="14"/>
      <c r="M5701" s="20"/>
    </row>
    <row r="5702" spans="1:13">
      <c r="A5702" s="29" t="s">
        <v>16</v>
      </c>
      <c r="B5702" s="4"/>
      <c r="C5702" s="4"/>
      <c r="D5702" s="4"/>
      <c r="E5702" s="4"/>
      <c r="F5702" s="6"/>
      <c r="G5702" s="4"/>
      <c r="H5702" s="30"/>
      <c r="J5702" s="14"/>
      <c r="L5702" s="14"/>
      <c r="M5702" s="20"/>
    </row>
    <row r="5703" spans="1:13">
      <c r="A5703" s="29" t="s">
        <v>17</v>
      </c>
      <c r="B5703" s="4"/>
      <c r="C5703" s="4"/>
      <c r="D5703" s="4"/>
      <c r="E5703" s="4"/>
      <c r="F5703" s="6"/>
      <c r="G5703" s="4"/>
      <c r="H5703" s="30"/>
      <c r="J5703" s="14"/>
      <c r="L5703" s="14"/>
      <c r="M5703" s="20"/>
    </row>
    <row r="5704" spans="1:13">
      <c r="A5704" s="29" t="s">
        <v>18</v>
      </c>
      <c r="B5704" s="4"/>
      <c r="C5704" s="4"/>
      <c r="D5704" s="4"/>
      <c r="E5704" s="4"/>
      <c r="F5704" s="6"/>
      <c r="G5704" s="4"/>
      <c r="H5704" s="30"/>
      <c r="J5704" s="14"/>
      <c r="K5704" s="95">
        <v>4.12</v>
      </c>
      <c r="L5704" s="96"/>
      <c r="M5704" s="20">
        <f>K5704*I5698*12</f>
        <v>13363.632</v>
      </c>
    </row>
    <row r="5705" spans="1:13">
      <c r="A5705" s="29" t="s">
        <v>19</v>
      </c>
      <c r="B5705" s="4"/>
      <c r="C5705" s="4"/>
      <c r="D5705" s="4"/>
      <c r="E5705" s="4"/>
      <c r="F5705" s="6"/>
      <c r="G5705" s="4"/>
      <c r="H5705" s="30"/>
      <c r="J5705" s="14"/>
      <c r="L5705" s="14"/>
      <c r="M5705" s="20"/>
    </row>
    <row r="5706" spans="1:13">
      <c r="A5706" s="29" t="s">
        <v>20</v>
      </c>
      <c r="B5706" s="4"/>
      <c r="C5706" s="4"/>
      <c r="D5706" s="4"/>
      <c r="E5706" s="4"/>
      <c r="F5706" s="6"/>
      <c r="G5706" s="4"/>
      <c r="H5706" s="30"/>
      <c r="J5706" s="14"/>
      <c r="L5706" s="14"/>
      <c r="M5706" s="20"/>
    </row>
    <row r="5707" spans="1:13">
      <c r="A5707" s="29" t="s">
        <v>21</v>
      </c>
      <c r="B5707" s="4"/>
      <c r="C5707" s="4"/>
      <c r="D5707" s="4"/>
      <c r="E5707" s="4"/>
      <c r="F5707" s="6"/>
      <c r="G5707" s="4"/>
      <c r="H5707" s="30"/>
      <c r="J5707" s="14"/>
      <c r="L5707" s="14"/>
      <c r="M5707" s="20"/>
    </row>
    <row r="5708" spans="1:13">
      <c r="A5708" s="28" t="s">
        <v>22</v>
      </c>
      <c r="B5708" s="4"/>
      <c r="C5708" s="4"/>
      <c r="D5708" s="4"/>
      <c r="E5708" s="4"/>
      <c r="F5708" s="6"/>
      <c r="G5708" s="4"/>
      <c r="H5708" s="30"/>
      <c r="J5708" s="14"/>
      <c r="L5708" s="14"/>
      <c r="M5708" s="20"/>
    </row>
    <row r="5709" spans="1:13">
      <c r="A5709" s="29" t="s">
        <v>23</v>
      </c>
      <c r="B5709" s="4"/>
      <c r="C5709" s="4"/>
      <c r="D5709" s="4"/>
      <c r="E5709" s="4"/>
      <c r="F5709" s="6"/>
      <c r="G5709" s="4"/>
      <c r="H5709" s="30"/>
      <c r="J5709" s="14"/>
      <c r="L5709" s="14"/>
      <c r="M5709" s="20"/>
    </row>
    <row r="5710" spans="1:13">
      <c r="A5710" s="29" t="s">
        <v>24</v>
      </c>
      <c r="B5710" s="4"/>
      <c r="C5710" s="4"/>
      <c r="D5710" s="4"/>
      <c r="E5710" s="4"/>
      <c r="F5710" s="6"/>
      <c r="G5710" s="4"/>
      <c r="H5710" s="30"/>
      <c r="J5710" s="14"/>
      <c r="L5710" s="14"/>
      <c r="M5710" s="20"/>
    </row>
    <row r="5711" spans="1:13">
      <c r="A5711" s="29" t="s">
        <v>25</v>
      </c>
      <c r="B5711" s="4"/>
      <c r="C5711" s="4"/>
      <c r="D5711" s="4"/>
      <c r="E5711" s="4"/>
      <c r="F5711" s="6"/>
      <c r="G5711" s="4"/>
      <c r="H5711" s="30"/>
      <c r="J5711" s="14"/>
      <c r="K5711" s="95">
        <v>3.38</v>
      </c>
      <c r="L5711" s="96"/>
      <c r="M5711" s="20">
        <f>K5711*I5698*12</f>
        <v>10963.368</v>
      </c>
    </row>
    <row r="5712" spans="1:13">
      <c r="A5712" s="29" t="s">
        <v>26</v>
      </c>
      <c r="B5712" s="4"/>
      <c r="C5712" s="4"/>
      <c r="D5712" s="4"/>
      <c r="E5712" s="4"/>
      <c r="F5712" s="6"/>
      <c r="G5712" s="4"/>
      <c r="H5712" s="30"/>
      <c r="J5712" s="14"/>
      <c r="L5712" s="14"/>
      <c r="M5712" s="20"/>
    </row>
    <row r="5713" spans="1:13">
      <c r="A5713" s="31" t="s">
        <v>27</v>
      </c>
      <c r="B5713" s="10"/>
      <c r="C5713" s="10"/>
      <c r="D5713" s="10"/>
      <c r="E5713" s="10"/>
      <c r="F5713" s="10"/>
      <c r="G5713" s="10"/>
      <c r="H5713" s="32"/>
      <c r="I5713" s="9"/>
      <c r="J5713" s="16"/>
      <c r="K5713" s="9"/>
      <c r="L5713" s="16"/>
      <c r="M5713" s="22"/>
    </row>
    <row r="5714" spans="1:13" ht="15.75">
      <c r="A5714" s="65" t="s">
        <v>81</v>
      </c>
      <c r="B5714" s="66"/>
      <c r="C5714" s="66"/>
      <c r="D5714" s="66"/>
      <c r="E5714" s="66"/>
      <c r="F5714" s="66"/>
      <c r="G5714" s="66"/>
      <c r="H5714" s="67"/>
      <c r="I5714" s="11"/>
      <c r="J5714" s="23"/>
      <c r="K5714" s="63">
        <v>2.2400000000000002</v>
      </c>
      <c r="L5714" s="64"/>
      <c r="M5714" s="12">
        <f>K5714*12*I5698</f>
        <v>7265.6640000000007</v>
      </c>
    </row>
    <row r="5715" spans="1:13">
      <c r="A5715" s="110" t="s">
        <v>82</v>
      </c>
      <c r="B5715" s="111"/>
      <c r="C5715" s="111"/>
      <c r="D5715" s="111"/>
      <c r="E5715" s="111"/>
      <c r="F5715" s="111"/>
      <c r="G5715" s="111"/>
      <c r="H5715" s="112"/>
      <c r="I5715" s="2" t="s">
        <v>28</v>
      </c>
      <c r="J5715" s="14"/>
      <c r="K5715" s="2"/>
      <c r="L5715" s="14"/>
      <c r="M5715" s="20"/>
    </row>
    <row r="5716" spans="1:13">
      <c r="A5716" s="13"/>
      <c r="B5716" s="2"/>
      <c r="C5716" s="2"/>
      <c r="D5716" s="2"/>
      <c r="E5716" s="2"/>
      <c r="F5716" s="2"/>
      <c r="G5716" s="2"/>
      <c r="H5716" s="14"/>
      <c r="I5716" s="2" t="s">
        <v>29</v>
      </c>
      <c r="J5716" s="14"/>
      <c r="K5716" s="2"/>
      <c r="L5716" s="14"/>
      <c r="M5716" s="20"/>
    </row>
    <row r="5717" spans="1:13">
      <c r="A5717" s="13"/>
      <c r="B5717" s="2"/>
      <c r="C5717" s="2"/>
      <c r="D5717" s="2"/>
      <c r="E5717" s="2"/>
      <c r="F5717" s="2"/>
      <c r="G5717" s="2"/>
      <c r="H5717" s="14"/>
      <c r="I5717" s="2" t="s">
        <v>30</v>
      </c>
      <c r="J5717" s="14"/>
      <c r="K5717" s="88">
        <v>1.1200000000000001</v>
      </c>
      <c r="L5717" s="89"/>
      <c r="M5717" s="20">
        <f>K5717*12*I5698</f>
        <v>3632.8320000000003</v>
      </c>
    </row>
    <row r="5718" spans="1:13">
      <c r="A5718" s="13"/>
      <c r="B5718" s="2"/>
      <c r="C5718" s="2"/>
      <c r="D5718" s="2"/>
      <c r="E5718" s="2"/>
      <c r="F5718" s="2"/>
      <c r="G5718" s="2"/>
      <c r="H5718" s="14"/>
      <c r="I5718" s="2" t="s">
        <v>31</v>
      </c>
      <c r="J5718" s="14"/>
      <c r="K5718" s="2"/>
      <c r="L5718" s="14"/>
      <c r="M5718" s="20"/>
    </row>
    <row r="5719" spans="1:13">
      <c r="A5719" s="15"/>
      <c r="B5719" s="9"/>
      <c r="C5719" s="9"/>
      <c r="D5719" s="9"/>
      <c r="E5719" s="9"/>
      <c r="F5719" s="9"/>
      <c r="G5719" s="9"/>
      <c r="H5719" s="16"/>
      <c r="I5719" s="9" t="s">
        <v>32</v>
      </c>
      <c r="J5719" s="16"/>
      <c r="K5719" s="9"/>
      <c r="L5719" s="16"/>
      <c r="M5719" s="22"/>
    </row>
    <row r="5720" spans="1:13">
      <c r="A5720" s="70" t="s">
        <v>5</v>
      </c>
      <c r="B5720" s="71"/>
      <c r="C5720" s="71"/>
      <c r="D5720" s="71"/>
      <c r="E5720" s="71"/>
      <c r="F5720" s="71"/>
      <c r="G5720" s="71"/>
      <c r="H5720" s="72"/>
      <c r="I5720" s="41" t="s">
        <v>33</v>
      </c>
      <c r="J5720" s="23"/>
      <c r="K5720" s="68">
        <v>0.35</v>
      </c>
      <c r="L5720" s="69"/>
      <c r="M5720" s="12">
        <f>K5720*12*I5698</f>
        <v>1135.2599999999998</v>
      </c>
    </row>
    <row r="5721" spans="1:13" ht="15.75">
      <c r="A5721" s="65" t="s">
        <v>84</v>
      </c>
      <c r="B5721" s="66"/>
      <c r="C5721" s="66"/>
      <c r="D5721" s="66"/>
      <c r="E5721" s="66"/>
      <c r="F5721" s="66"/>
      <c r="G5721" s="66"/>
      <c r="H5721" s="67"/>
      <c r="I5721" s="11"/>
      <c r="J5721" s="23"/>
      <c r="K5721" s="68">
        <f>K5722+K5723+K5725+K5727+K5728</f>
        <v>0.53</v>
      </c>
      <c r="L5721" s="69"/>
      <c r="M5721" s="49">
        <f>M5722+M5723+M5725+M5727+M5728</f>
        <v>1719.1079999999997</v>
      </c>
    </row>
    <row r="5722" spans="1:13">
      <c r="A5722" s="33" t="s">
        <v>54</v>
      </c>
      <c r="B5722" s="7"/>
      <c r="C5722" s="1"/>
      <c r="D5722" s="1"/>
      <c r="E5722" s="1"/>
      <c r="F5722" s="1"/>
      <c r="G5722" s="1"/>
      <c r="H5722" s="14"/>
      <c r="I5722" s="75" t="s">
        <v>55</v>
      </c>
      <c r="J5722" s="76"/>
      <c r="K5722" s="99">
        <v>0.37</v>
      </c>
      <c r="L5722" s="100"/>
      <c r="M5722" s="20">
        <f>K5722*12*I5698</f>
        <v>1200.1319999999998</v>
      </c>
    </row>
    <row r="5723" spans="1:13">
      <c r="A5723" s="33" t="s">
        <v>56</v>
      </c>
      <c r="B5723" s="7"/>
      <c r="C5723" s="1"/>
      <c r="D5723" s="1"/>
      <c r="E5723" s="1"/>
      <c r="F5723" s="1"/>
      <c r="G5723" s="1"/>
      <c r="H5723" s="14"/>
      <c r="I5723" s="75" t="s">
        <v>57</v>
      </c>
      <c r="J5723" s="76"/>
      <c r="K5723" s="77">
        <v>0.06</v>
      </c>
      <c r="L5723" s="78"/>
      <c r="M5723" s="20">
        <f>K5723*12*I5698</f>
        <v>194.61600000000001</v>
      </c>
    </row>
    <row r="5724" spans="1:13">
      <c r="A5724" s="33" t="s">
        <v>58</v>
      </c>
      <c r="B5724" s="7"/>
      <c r="C5724" s="1"/>
      <c r="D5724" s="1"/>
      <c r="E5724" s="1"/>
      <c r="F5724" s="1"/>
      <c r="G5724" s="1"/>
      <c r="H5724" s="14"/>
      <c r="I5724" s="36"/>
      <c r="J5724" s="27"/>
      <c r="K5724" s="34"/>
      <c r="L5724" s="55"/>
      <c r="M5724" s="20"/>
    </row>
    <row r="5725" spans="1:13">
      <c r="A5725" s="33" t="s">
        <v>59</v>
      </c>
      <c r="B5725" s="7"/>
      <c r="C5725" s="1"/>
      <c r="D5725" s="1"/>
      <c r="E5725" s="1"/>
      <c r="F5725" s="1"/>
      <c r="G5725" s="1"/>
      <c r="H5725" s="14"/>
      <c r="I5725" s="75" t="s">
        <v>60</v>
      </c>
      <c r="J5725" s="76"/>
      <c r="K5725" s="77">
        <v>0.04</v>
      </c>
      <c r="L5725" s="78"/>
      <c r="M5725" s="20">
        <f>K5725*12*I5698</f>
        <v>129.744</v>
      </c>
    </row>
    <row r="5726" spans="1:13">
      <c r="A5726" s="33" t="s">
        <v>61</v>
      </c>
      <c r="B5726" s="7"/>
      <c r="C5726" s="1"/>
      <c r="D5726" s="1"/>
      <c r="E5726" s="1"/>
      <c r="F5726" s="1"/>
      <c r="G5726" s="1"/>
      <c r="H5726" s="14"/>
      <c r="I5726" s="36"/>
      <c r="J5726" s="27"/>
      <c r="K5726" s="34"/>
      <c r="L5726" s="55"/>
      <c r="M5726" s="20"/>
    </row>
    <row r="5727" spans="1:13">
      <c r="A5727" s="33" t="s">
        <v>62</v>
      </c>
      <c r="B5727" s="7"/>
      <c r="C5727" s="1"/>
      <c r="D5727" s="1"/>
      <c r="E5727" s="1"/>
      <c r="F5727" s="1"/>
      <c r="G5727" s="1"/>
      <c r="H5727" s="14"/>
      <c r="I5727" s="75" t="s">
        <v>63</v>
      </c>
      <c r="J5727" s="76"/>
      <c r="K5727" s="77">
        <v>0.03</v>
      </c>
      <c r="L5727" s="78"/>
      <c r="M5727" s="20">
        <f>K5727*12*I5698</f>
        <v>97.308000000000007</v>
      </c>
    </row>
    <row r="5728" spans="1:13">
      <c r="A5728" s="42" t="s">
        <v>64</v>
      </c>
      <c r="B5728" s="7"/>
      <c r="C5728" s="1"/>
      <c r="D5728" s="1"/>
      <c r="E5728" s="1"/>
      <c r="F5728" s="1"/>
      <c r="G5728" s="1"/>
      <c r="H5728" s="14"/>
      <c r="I5728" s="75" t="s">
        <v>63</v>
      </c>
      <c r="J5728" s="76"/>
      <c r="K5728" s="79">
        <v>0.03</v>
      </c>
      <c r="L5728" s="80"/>
      <c r="M5728" s="22">
        <f>K5728*12*I5698</f>
        <v>97.308000000000007</v>
      </c>
    </row>
    <row r="5729" spans="1:13" ht="15.75">
      <c r="A5729" s="65" t="s">
        <v>0</v>
      </c>
      <c r="B5729" s="66"/>
      <c r="C5729" s="66"/>
      <c r="D5729" s="66"/>
      <c r="E5729" s="66"/>
      <c r="F5729" s="66"/>
      <c r="G5729" s="66"/>
      <c r="H5729" s="67"/>
      <c r="I5729" s="11" t="s">
        <v>65</v>
      </c>
      <c r="J5729" s="23"/>
      <c r="K5729" s="81">
        <v>0.15</v>
      </c>
      <c r="L5729" s="82"/>
      <c r="M5729" s="49">
        <f>K5729*12*I5698</f>
        <v>486.53999999999996</v>
      </c>
    </row>
    <row r="5730" spans="1:13" ht="15.75">
      <c r="A5730" s="83" t="s">
        <v>85</v>
      </c>
      <c r="B5730" s="84"/>
      <c r="C5730" s="84"/>
      <c r="D5730" s="84"/>
      <c r="E5730" s="84"/>
      <c r="F5730" s="84"/>
      <c r="G5730" s="84"/>
      <c r="H5730" s="85"/>
      <c r="J5730" s="14"/>
      <c r="K5730" s="86"/>
      <c r="L5730" s="87"/>
      <c r="M5730" s="20"/>
    </row>
    <row r="5731" spans="1:13">
      <c r="A5731" s="13" t="s">
        <v>67</v>
      </c>
      <c r="D5731" s="5"/>
      <c r="H5731" s="14"/>
      <c r="J5731" s="14"/>
      <c r="K5731" s="37"/>
      <c r="L5731" s="38"/>
      <c r="M5731" s="20"/>
    </row>
    <row r="5732" spans="1:13">
      <c r="A5732" s="13" t="s">
        <v>68</v>
      </c>
      <c r="D5732" s="5"/>
      <c r="H5732" s="14"/>
      <c r="J5732" s="14"/>
      <c r="K5732" s="37"/>
      <c r="L5732" s="38"/>
      <c r="M5732" s="20"/>
    </row>
    <row r="5733" spans="1:13">
      <c r="A5733" s="13" t="s">
        <v>69</v>
      </c>
      <c r="D5733" s="5"/>
      <c r="H5733" s="14"/>
      <c r="J5733" s="14"/>
      <c r="K5733" s="37"/>
      <c r="L5733" s="38"/>
      <c r="M5733" s="20"/>
    </row>
    <row r="5734" spans="1:13">
      <c r="A5734" s="13" t="s">
        <v>70</v>
      </c>
      <c r="D5734" s="5"/>
      <c r="F5734" s="3"/>
      <c r="H5734" s="14"/>
      <c r="J5734" s="14"/>
      <c r="K5734" s="37"/>
      <c r="L5734" s="38"/>
      <c r="M5734" s="20"/>
    </row>
    <row r="5735" spans="1:13">
      <c r="A5735" s="13" t="s">
        <v>71</v>
      </c>
      <c r="H5735" s="14"/>
      <c r="J5735" s="14"/>
      <c r="K5735" s="88">
        <v>2.58</v>
      </c>
      <c r="L5735" s="89"/>
      <c r="M5735" s="47">
        <f>K5735*12*I5698</f>
        <v>8368.4880000000012</v>
      </c>
    </row>
    <row r="5736" spans="1:13">
      <c r="A5736" s="13" t="s">
        <v>72</v>
      </c>
      <c r="H5736" s="14"/>
      <c r="J5736" s="14"/>
      <c r="L5736" s="14"/>
      <c r="M5736" s="20"/>
    </row>
    <row r="5737" spans="1:13">
      <c r="A5737" s="13" t="s">
        <v>73</v>
      </c>
      <c r="H5737" s="14"/>
      <c r="J5737" s="14"/>
      <c r="L5737" s="14"/>
      <c r="M5737" s="20"/>
    </row>
    <row r="5738" spans="1:13">
      <c r="A5738" s="15" t="s">
        <v>74</v>
      </c>
      <c r="B5738" s="9"/>
      <c r="C5738" s="9"/>
      <c r="D5738" s="9"/>
      <c r="E5738" s="9"/>
      <c r="F5738" s="9"/>
      <c r="G5738" s="9"/>
      <c r="H5738" s="16"/>
      <c r="I5738" s="9"/>
      <c r="J5738" s="16"/>
      <c r="K5738" s="9"/>
      <c r="L5738" s="16"/>
      <c r="M5738" s="22"/>
    </row>
    <row r="5739" spans="1:13">
      <c r="A5739" s="70" t="s">
        <v>66</v>
      </c>
      <c r="B5739" s="71"/>
      <c r="C5739" s="71"/>
      <c r="D5739" s="71"/>
      <c r="E5739" s="71"/>
      <c r="F5739" s="71"/>
      <c r="G5739" s="71"/>
      <c r="H5739" s="72"/>
      <c r="J5739" s="25"/>
      <c r="K5739" s="68">
        <f>K5704+K5711+K5717+K5720+K5729+K5721+K5735+K5714</f>
        <v>14.47</v>
      </c>
      <c r="L5739" s="69"/>
      <c r="M5739" s="22">
        <f>M5698+M5714+M5717+M5720+M5721+M5729+M5735</f>
        <v>46934.892000000007</v>
      </c>
    </row>
    <row r="5740" spans="1:13">
      <c r="A5740" s="70" t="s">
        <v>4</v>
      </c>
      <c r="B5740" s="71"/>
      <c r="C5740" s="71"/>
      <c r="D5740" s="71"/>
      <c r="E5740" s="71"/>
      <c r="F5740" s="71"/>
      <c r="G5740" s="71"/>
      <c r="H5740" s="72"/>
      <c r="I5740" s="11"/>
      <c r="J5740" s="24"/>
      <c r="K5740" s="90">
        <v>7.11</v>
      </c>
      <c r="L5740" s="91"/>
      <c r="M5740" s="22">
        <f>K5740*12*I5698</f>
        <v>23061.996000000003</v>
      </c>
    </row>
    <row r="5741" spans="1:13" ht="15.75">
      <c r="A5741" s="65" t="s">
        <v>77</v>
      </c>
      <c r="B5741" s="66"/>
      <c r="C5741" s="66"/>
      <c r="D5741" s="66"/>
      <c r="E5741" s="66"/>
      <c r="F5741" s="66"/>
      <c r="G5741" s="66"/>
      <c r="H5741" s="67"/>
      <c r="I5741" s="11"/>
      <c r="J5741" s="23"/>
      <c r="K5741" s="68">
        <v>3.15</v>
      </c>
      <c r="L5741" s="69"/>
      <c r="M5741" s="22">
        <f>K5741*12*I5698</f>
        <v>10217.34</v>
      </c>
    </row>
    <row r="5742" spans="1:13" ht="15.75">
      <c r="A5742" s="65" t="s">
        <v>78</v>
      </c>
      <c r="B5742" s="66"/>
      <c r="C5742" s="66"/>
      <c r="D5742" s="66"/>
      <c r="E5742" s="66"/>
      <c r="F5742" s="66"/>
      <c r="G5742" s="66"/>
      <c r="H5742" s="67"/>
      <c r="I5742" s="11"/>
      <c r="J5742" s="23"/>
      <c r="K5742" s="68">
        <v>0.99</v>
      </c>
      <c r="L5742" s="69"/>
      <c r="M5742" s="22">
        <f>K5742*12*I5698</f>
        <v>3211.1639999999998</v>
      </c>
    </row>
    <row r="5743" spans="1:13">
      <c r="A5743" s="70" t="s">
        <v>2</v>
      </c>
      <c r="B5743" s="71"/>
      <c r="C5743" s="71"/>
      <c r="D5743" s="71"/>
      <c r="E5743" s="71"/>
      <c r="F5743" s="71"/>
      <c r="G5743" s="71"/>
      <c r="H5743" s="72"/>
      <c r="I5743" s="11"/>
      <c r="J5743" s="23"/>
      <c r="K5743" s="73">
        <v>1.29</v>
      </c>
      <c r="L5743" s="74"/>
      <c r="M5743" s="22">
        <f>K5743*12*I5698</f>
        <v>4184.2440000000006</v>
      </c>
    </row>
    <row r="5744" spans="1:13">
      <c r="A5744" s="70" t="s">
        <v>75</v>
      </c>
      <c r="B5744" s="71"/>
      <c r="C5744" s="71"/>
      <c r="D5744" s="71"/>
      <c r="E5744" s="71"/>
      <c r="F5744" s="71"/>
      <c r="G5744" s="71"/>
      <c r="H5744" s="72"/>
      <c r="I5744" s="11"/>
      <c r="J5744" s="24"/>
      <c r="K5744" s="68">
        <f>K5739+K5741+K5742+K5743+K5740</f>
        <v>27.009999999999998</v>
      </c>
      <c r="L5744" s="69"/>
      <c r="M5744" s="22">
        <f>M5739+M5740+M5741+M5742+M5743</f>
        <v>87609.636000000013</v>
      </c>
    </row>
    <row r="5746" spans="1:13">
      <c r="A5746" s="101" t="s">
        <v>7</v>
      </c>
      <c r="B5746" s="101"/>
      <c r="C5746" s="101"/>
      <c r="D5746" s="101"/>
      <c r="E5746" s="101"/>
      <c r="F5746" s="101"/>
      <c r="G5746" s="101"/>
      <c r="H5746" s="101"/>
      <c r="I5746" s="101"/>
      <c r="J5746" s="101"/>
      <c r="K5746" s="101"/>
      <c r="L5746" s="101"/>
    </row>
    <row r="5747" spans="1:13">
      <c r="A5747" s="102" t="s">
        <v>76</v>
      </c>
      <c r="B5747" s="102"/>
      <c r="C5747" s="102"/>
      <c r="D5747" s="102"/>
      <c r="E5747" s="102"/>
      <c r="F5747" s="102"/>
      <c r="G5747" s="102"/>
      <c r="H5747" s="102"/>
      <c r="I5747" s="102"/>
      <c r="J5747" s="102"/>
      <c r="K5747" s="102"/>
      <c r="L5747" s="102"/>
      <c r="M5747" s="102"/>
    </row>
    <row r="5748" spans="1:13">
      <c r="A5748" s="103" t="s">
        <v>179</v>
      </c>
      <c r="B5748" s="103"/>
      <c r="C5748" s="103"/>
      <c r="D5748" s="103"/>
      <c r="E5748" s="103"/>
      <c r="F5748" s="103"/>
      <c r="G5748" s="103"/>
      <c r="H5748" s="103"/>
      <c r="I5748" s="103"/>
      <c r="J5748" s="103"/>
      <c r="K5748" s="103"/>
      <c r="L5748" s="103"/>
      <c r="M5748" s="103"/>
    </row>
    <row r="5749" spans="1:13">
      <c r="A5749" s="17"/>
      <c r="B5749" s="19"/>
      <c r="C5749" s="19" t="s">
        <v>8</v>
      </c>
      <c r="D5749" s="19"/>
      <c r="E5749" s="19"/>
      <c r="F5749" s="19"/>
      <c r="G5749" s="19"/>
      <c r="H5749" s="18"/>
      <c r="I5749" s="19" t="s">
        <v>9</v>
      </c>
      <c r="J5749" s="18"/>
      <c r="K5749" s="39" t="s">
        <v>10</v>
      </c>
      <c r="L5749" s="40"/>
      <c r="M5749" s="21"/>
    </row>
    <row r="5750" spans="1:13">
      <c r="A5750" s="13"/>
      <c r="B5750" s="2"/>
      <c r="C5750" s="2"/>
      <c r="D5750" s="2"/>
      <c r="E5750" s="2"/>
      <c r="F5750" s="2"/>
      <c r="G5750" s="2"/>
      <c r="H5750" s="14"/>
      <c r="I5750" s="2"/>
      <c r="J5750" s="14"/>
      <c r="K5750" s="26" t="s">
        <v>11</v>
      </c>
      <c r="L5750" s="27"/>
      <c r="M5750" s="45" t="s">
        <v>1</v>
      </c>
    </row>
    <row r="5751" spans="1:13">
      <c r="A5751" s="15"/>
      <c r="B5751" s="9"/>
      <c r="C5751" s="9"/>
      <c r="D5751" s="9"/>
      <c r="E5751" s="9"/>
      <c r="F5751" s="9"/>
      <c r="G5751" s="9"/>
      <c r="H5751" s="16"/>
      <c r="I5751" s="104" t="s">
        <v>87</v>
      </c>
      <c r="J5751" s="105"/>
      <c r="K5751" s="9" t="s">
        <v>12</v>
      </c>
      <c r="L5751" s="16"/>
      <c r="M5751" s="46" t="s">
        <v>86</v>
      </c>
    </row>
    <row r="5752" spans="1:13">
      <c r="A5752" s="70" t="s">
        <v>80</v>
      </c>
      <c r="B5752" s="71"/>
      <c r="C5752" s="71"/>
      <c r="D5752" s="71"/>
      <c r="E5752" s="71"/>
      <c r="F5752" s="71"/>
      <c r="G5752" s="71"/>
      <c r="H5752" s="72"/>
      <c r="I5752" s="106">
        <v>1511.8</v>
      </c>
      <c r="J5752" s="107"/>
      <c r="K5752" s="108">
        <f>K5758+K5765</f>
        <v>7.5</v>
      </c>
      <c r="L5752" s="109"/>
      <c r="M5752" s="22">
        <f>M5758+M5765</f>
        <v>136062</v>
      </c>
    </row>
    <row r="5753" spans="1:13">
      <c r="A5753" s="28" t="s">
        <v>13</v>
      </c>
      <c r="F5753" s="2"/>
      <c r="H5753" s="14"/>
      <c r="J5753" s="14"/>
      <c r="L5753" s="14"/>
      <c r="M5753" s="20"/>
    </row>
    <row r="5754" spans="1:13">
      <c r="A5754" s="28" t="s">
        <v>14</v>
      </c>
      <c r="F5754" s="2"/>
      <c r="H5754" s="14"/>
      <c r="J5754" s="14"/>
      <c r="L5754" s="14"/>
      <c r="M5754" s="20"/>
    </row>
    <row r="5755" spans="1:13">
      <c r="A5755" s="29" t="s">
        <v>15</v>
      </c>
      <c r="B5755" s="4"/>
      <c r="C5755" s="4"/>
      <c r="D5755" s="4"/>
      <c r="E5755" s="4"/>
      <c r="F5755" s="6"/>
      <c r="G5755" s="4"/>
      <c r="H5755" s="30"/>
      <c r="J5755" s="14"/>
      <c r="L5755" s="14"/>
      <c r="M5755" s="20"/>
    </row>
    <row r="5756" spans="1:13">
      <c r="A5756" s="29" t="s">
        <v>16</v>
      </c>
      <c r="B5756" s="4"/>
      <c r="C5756" s="4"/>
      <c r="D5756" s="4"/>
      <c r="E5756" s="4"/>
      <c r="F5756" s="6"/>
      <c r="G5756" s="4"/>
      <c r="H5756" s="30"/>
      <c r="J5756" s="14"/>
      <c r="L5756" s="14"/>
      <c r="M5756" s="20"/>
    </row>
    <row r="5757" spans="1:13">
      <c r="A5757" s="29" t="s">
        <v>17</v>
      </c>
      <c r="B5757" s="4"/>
      <c r="C5757" s="4"/>
      <c r="D5757" s="4"/>
      <c r="E5757" s="4"/>
      <c r="F5757" s="6"/>
      <c r="G5757" s="4"/>
      <c r="H5757" s="30"/>
      <c r="J5757" s="14"/>
      <c r="L5757" s="14"/>
      <c r="M5757" s="20"/>
    </row>
    <row r="5758" spans="1:13">
      <c r="A5758" s="29" t="s">
        <v>18</v>
      </c>
      <c r="B5758" s="4"/>
      <c r="C5758" s="4"/>
      <c r="D5758" s="4"/>
      <c r="E5758" s="4"/>
      <c r="F5758" s="6"/>
      <c r="G5758" s="4"/>
      <c r="H5758" s="30"/>
      <c r="J5758" s="14"/>
      <c r="K5758" s="95">
        <v>4.12</v>
      </c>
      <c r="L5758" s="96"/>
      <c r="M5758" s="20">
        <f>K5758*I5752*12</f>
        <v>74743.391999999993</v>
      </c>
    </row>
    <row r="5759" spans="1:13">
      <c r="A5759" s="29" t="s">
        <v>19</v>
      </c>
      <c r="B5759" s="4"/>
      <c r="C5759" s="4"/>
      <c r="D5759" s="4"/>
      <c r="E5759" s="4"/>
      <c r="F5759" s="6"/>
      <c r="G5759" s="4"/>
      <c r="H5759" s="30"/>
      <c r="J5759" s="14"/>
      <c r="L5759" s="14"/>
      <c r="M5759" s="20"/>
    </row>
    <row r="5760" spans="1:13">
      <c r="A5760" s="29" t="s">
        <v>20</v>
      </c>
      <c r="B5760" s="4"/>
      <c r="C5760" s="4"/>
      <c r="D5760" s="4"/>
      <c r="E5760" s="4"/>
      <c r="F5760" s="6"/>
      <c r="G5760" s="4"/>
      <c r="H5760" s="30"/>
      <c r="J5760" s="14"/>
      <c r="L5760" s="14"/>
      <c r="M5760" s="20"/>
    </row>
    <row r="5761" spans="1:13">
      <c r="A5761" s="29" t="s">
        <v>21</v>
      </c>
      <c r="B5761" s="4"/>
      <c r="C5761" s="4"/>
      <c r="D5761" s="4"/>
      <c r="E5761" s="4"/>
      <c r="F5761" s="6"/>
      <c r="G5761" s="4"/>
      <c r="H5761" s="30"/>
      <c r="J5761" s="14"/>
      <c r="L5761" s="14"/>
      <c r="M5761" s="20"/>
    </row>
    <row r="5762" spans="1:13">
      <c r="A5762" s="28" t="s">
        <v>22</v>
      </c>
      <c r="B5762" s="4"/>
      <c r="C5762" s="4"/>
      <c r="D5762" s="4"/>
      <c r="E5762" s="4"/>
      <c r="F5762" s="6"/>
      <c r="G5762" s="4"/>
      <c r="H5762" s="30"/>
      <c r="J5762" s="14"/>
      <c r="L5762" s="14"/>
      <c r="M5762" s="20"/>
    </row>
    <row r="5763" spans="1:13">
      <c r="A5763" s="29" t="s">
        <v>23</v>
      </c>
      <c r="B5763" s="4"/>
      <c r="C5763" s="4"/>
      <c r="D5763" s="4"/>
      <c r="E5763" s="4"/>
      <c r="F5763" s="6"/>
      <c r="G5763" s="4"/>
      <c r="H5763" s="30"/>
      <c r="J5763" s="14"/>
      <c r="L5763" s="14"/>
      <c r="M5763" s="20"/>
    </row>
    <row r="5764" spans="1:13">
      <c r="A5764" s="29" t="s">
        <v>24</v>
      </c>
      <c r="B5764" s="4"/>
      <c r="C5764" s="4"/>
      <c r="D5764" s="4"/>
      <c r="E5764" s="4"/>
      <c r="F5764" s="6"/>
      <c r="G5764" s="4"/>
      <c r="H5764" s="30"/>
      <c r="J5764" s="14"/>
      <c r="L5764" s="14"/>
      <c r="M5764" s="20"/>
    </row>
    <row r="5765" spans="1:13">
      <c r="A5765" s="29" t="s">
        <v>25</v>
      </c>
      <c r="B5765" s="4"/>
      <c r="C5765" s="4"/>
      <c r="D5765" s="4"/>
      <c r="E5765" s="4"/>
      <c r="F5765" s="6"/>
      <c r="G5765" s="4"/>
      <c r="H5765" s="30"/>
      <c r="J5765" s="14"/>
      <c r="K5765" s="95">
        <v>3.38</v>
      </c>
      <c r="L5765" s="96"/>
      <c r="M5765" s="20">
        <f>K5765*I5752*12</f>
        <v>61318.608</v>
      </c>
    </row>
    <row r="5766" spans="1:13">
      <c r="A5766" s="29" t="s">
        <v>26</v>
      </c>
      <c r="B5766" s="4"/>
      <c r="C5766" s="4"/>
      <c r="D5766" s="4"/>
      <c r="E5766" s="4"/>
      <c r="F5766" s="6"/>
      <c r="G5766" s="4"/>
      <c r="H5766" s="30"/>
      <c r="J5766" s="14"/>
      <c r="L5766" s="14"/>
      <c r="M5766" s="20"/>
    </row>
    <row r="5767" spans="1:13">
      <c r="A5767" s="31" t="s">
        <v>27</v>
      </c>
      <c r="B5767" s="10"/>
      <c r="C5767" s="10"/>
      <c r="D5767" s="10"/>
      <c r="E5767" s="10"/>
      <c r="F5767" s="10"/>
      <c r="G5767" s="10"/>
      <c r="H5767" s="32"/>
      <c r="I5767" s="9"/>
      <c r="J5767" s="16"/>
      <c r="K5767" s="9"/>
      <c r="L5767" s="16"/>
      <c r="M5767" s="22"/>
    </row>
    <row r="5768" spans="1:13" ht="15.75">
      <c r="A5768" s="65" t="s">
        <v>81</v>
      </c>
      <c r="B5768" s="66"/>
      <c r="C5768" s="66"/>
      <c r="D5768" s="66"/>
      <c r="E5768" s="66"/>
      <c r="F5768" s="66"/>
      <c r="G5768" s="66"/>
      <c r="H5768" s="67"/>
      <c r="I5768" s="11"/>
      <c r="J5768" s="23"/>
      <c r="K5768" s="63">
        <v>2.2400000000000002</v>
      </c>
      <c r="L5768" s="64"/>
      <c r="M5768" s="12">
        <f>K5768*12*I5752</f>
        <v>40637.184000000001</v>
      </c>
    </row>
    <row r="5769" spans="1:13">
      <c r="A5769" s="110" t="s">
        <v>82</v>
      </c>
      <c r="B5769" s="111"/>
      <c r="C5769" s="111"/>
      <c r="D5769" s="111"/>
      <c r="E5769" s="111"/>
      <c r="F5769" s="111"/>
      <c r="G5769" s="111"/>
      <c r="H5769" s="112"/>
      <c r="I5769" s="2" t="s">
        <v>28</v>
      </c>
      <c r="J5769" s="14"/>
      <c r="K5769" s="2"/>
      <c r="L5769" s="14"/>
      <c r="M5769" s="20"/>
    </row>
    <row r="5770" spans="1:13">
      <c r="A5770" s="13"/>
      <c r="B5770" s="2"/>
      <c r="C5770" s="2"/>
      <c r="D5770" s="2"/>
      <c r="E5770" s="2"/>
      <c r="F5770" s="2"/>
      <c r="G5770" s="2"/>
      <c r="H5770" s="14"/>
      <c r="I5770" s="2" t="s">
        <v>29</v>
      </c>
      <c r="J5770" s="14"/>
      <c r="K5770" s="2"/>
      <c r="L5770" s="14"/>
      <c r="M5770" s="20"/>
    </row>
    <row r="5771" spans="1:13">
      <c r="A5771" s="13"/>
      <c r="B5771" s="2"/>
      <c r="C5771" s="2"/>
      <c r="D5771" s="2"/>
      <c r="E5771" s="2"/>
      <c r="F5771" s="2"/>
      <c r="G5771" s="2"/>
      <c r="H5771" s="14"/>
      <c r="I5771" s="2" t="s">
        <v>30</v>
      </c>
      <c r="J5771" s="14"/>
      <c r="K5771" s="88">
        <v>1.1200000000000001</v>
      </c>
      <c r="L5771" s="89"/>
      <c r="M5771" s="20">
        <f>K5771*12*I5752</f>
        <v>20318.592000000001</v>
      </c>
    </row>
    <row r="5772" spans="1:13">
      <c r="A5772" s="13"/>
      <c r="B5772" s="2"/>
      <c r="C5772" s="2"/>
      <c r="D5772" s="2"/>
      <c r="E5772" s="2"/>
      <c r="F5772" s="2"/>
      <c r="G5772" s="2"/>
      <c r="H5772" s="14"/>
      <c r="I5772" s="2" t="s">
        <v>31</v>
      </c>
      <c r="J5772" s="14"/>
      <c r="K5772" s="2"/>
      <c r="L5772" s="14"/>
      <c r="M5772" s="20"/>
    </row>
    <row r="5773" spans="1:13">
      <c r="A5773" s="15"/>
      <c r="B5773" s="9"/>
      <c r="C5773" s="9"/>
      <c r="D5773" s="9"/>
      <c r="E5773" s="9"/>
      <c r="F5773" s="9"/>
      <c r="G5773" s="9"/>
      <c r="H5773" s="16"/>
      <c r="I5773" s="9" t="s">
        <v>32</v>
      </c>
      <c r="J5773" s="16"/>
      <c r="K5773" s="9"/>
      <c r="L5773" s="16"/>
      <c r="M5773" s="22"/>
    </row>
    <row r="5774" spans="1:13">
      <c r="A5774" s="70" t="s">
        <v>5</v>
      </c>
      <c r="B5774" s="71"/>
      <c r="C5774" s="71"/>
      <c r="D5774" s="71"/>
      <c r="E5774" s="71"/>
      <c r="F5774" s="71"/>
      <c r="G5774" s="71"/>
      <c r="H5774" s="72"/>
      <c r="I5774" s="41" t="s">
        <v>33</v>
      </c>
      <c r="J5774" s="23"/>
      <c r="K5774" s="68">
        <v>0.35</v>
      </c>
      <c r="L5774" s="69"/>
      <c r="M5774" s="12">
        <f>K5774*12*I5752</f>
        <v>6349.5599999999986</v>
      </c>
    </row>
    <row r="5775" spans="1:13">
      <c r="A5775" s="113" t="s">
        <v>83</v>
      </c>
      <c r="B5775" s="114"/>
      <c r="C5775" s="114"/>
      <c r="D5775" s="114"/>
      <c r="E5775" s="114"/>
      <c r="F5775" s="114"/>
      <c r="G5775" s="114"/>
      <c r="H5775" s="115"/>
      <c r="I5775" s="43"/>
      <c r="J5775" s="14"/>
      <c r="K5775" s="116">
        <f>K5776+K5784</f>
        <v>1.59</v>
      </c>
      <c r="L5775" s="117"/>
      <c r="M5775" s="48">
        <f>M5776+M5784</f>
        <v>28845.143999999997</v>
      </c>
    </row>
    <row r="5776" spans="1:13">
      <c r="A5776" s="92" t="s">
        <v>34</v>
      </c>
      <c r="B5776" s="93"/>
      <c r="C5776" s="93"/>
      <c r="D5776" s="93"/>
      <c r="E5776" s="93"/>
      <c r="F5776" s="93"/>
      <c r="G5776" s="93"/>
      <c r="H5776" s="94"/>
      <c r="J5776" s="14"/>
      <c r="K5776" s="88">
        <f>K5777+K5778+K5779+K5781+K5783</f>
        <v>0.93</v>
      </c>
      <c r="L5776" s="89"/>
      <c r="M5776" s="47">
        <f>M5777+M5778+M5779+M5781+M5783</f>
        <v>16871.687999999998</v>
      </c>
    </row>
    <row r="5777" spans="1:13">
      <c r="A5777" s="13" t="s">
        <v>35</v>
      </c>
      <c r="H5777" s="14"/>
      <c r="I5777" t="s">
        <v>36</v>
      </c>
      <c r="J5777" s="14"/>
      <c r="K5777" s="95">
        <v>0.33</v>
      </c>
      <c r="L5777" s="96"/>
      <c r="M5777" s="20">
        <f>K5777*12*I5752</f>
        <v>5986.7280000000001</v>
      </c>
    </row>
    <row r="5778" spans="1:13">
      <c r="A5778" s="13" t="s">
        <v>37</v>
      </c>
      <c r="H5778" s="14"/>
      <c r="I5778" t="s">
        <v>38</v>
      </c>
      <c r="J5778" s="14"/>
      <c r="K5778" s="95">
        <v>0.15</v>
      </c>
      <c r="L5778" s="96"/>
      <c r="M5778" s="20">
        <f>K5778*12*I5752</f>
        <v>2721.24</v>
      </c>
    </row>
    <row r="5779" spans="1:13">
      <c r="A5779" s="13" t="s">
        <v>39</v>
      </c>
      <c r="H5779" s="14"/>
      <c r="I5779" t="s">
        <v>40</v>
      </c>
      <c r="J5779" s="14"/>
      <c r="K5779" s="95">
        <v>7.0000000000000007E-2</v>
      </c>
      <c r="L5779" s="96"/>
      <c r="M5779" s="20">
        <f>K5779*12*I5752</f>
        <v>1269.912</v>
      </c>
    </row>
    <row r="5780" spans="1:13">
      <c r="A5780" s="13" t="s">
        <v>41</v>
      </c>
      <c r="H5780" s="14"/>
      <c r="J5780" s="14"/>
      <c r="L5780" s="14"/>
      <c r="M5780" s="20"/>
    </row>
    <row r="5781" spans="1:13">
      <c r="A5781" s="13" t="s">
        <v>42</v>
      </c>
      <c r="H5781" s="14"/>
      <c r="I5781" t="s">
        <v>43</v>
      </c>
      <c r="J5781" s="14"/>
      <c r="K5781" s="95">
        <v>0.35</v>
      </c>
      <c r="L5781" s="96"/>
      <c r="M5781" s="20">
        <f>K5781*12*I5752</f>
        <v>6349.5599999999986</v>
      </c>
    </row>
    <row r="5782" spans="1:13">
      <c r="A5782" s="13" t="s">
        <v>44</v>
      </c>
      <c r="H5782" s="14"/>
      <c r="I5782" t="s">
        <v>45</v>
      </c>
      <c r="J5782" s="14"/>
      <c r="L5782" s="14"/>
      <c r="M5782" s="20"/>
    </row>
    <row r="5783" spans="1:13">
      <c r="A5783" s="13" t="s">
        <v>46</v>
      </c>
      <c r="H5783" s="14"/>
      <c r="I5783" t="s">
        <v>47</v>
      </c>
      <c r="J5783" s="14"/>
      <c r="K5783" s="95">
        <v>0.03</v>
      </c>
      <c r="L5783" s="96"/>
      <c r="M5783" s="20">
        <f>K5783*12*I5752</f>
        <v>544.24799999999993</v>
      </c>
    </row>
    <row r="5784" spans="1:13">
      <c r="A5784" s="92" t="s">
        <v>48</v>
      </c>
      <c r="B5784" s="93"/>
      <c r="C5784" s="93"/>
      <c r="D5784" s="93"/>
      <c r="E5784" s="93"/>
      <c r="F5784" s="93"/>
      <c r="G5784" s="93"/>
      <c r="H5784" s="94"/>
      <c r="J5784" s="14"/>
      <c r="K5784" s="88">
        <f>K5785+K5786+K5787+K5788</f>
        <v>0.66</v>
      </c>
      <c r="L5784" s="89"/>
      <c r="M5784" s="47">
        <f>M5785+M5786+M5787+M5788</f>
        <v>11973.455999999998</v>
      </c>
    </row>
    <row r="5785" spans="1:13">
      <c r="A5785" s="13" t="s">
        <v>49</v>
      </c>
      <c r="H5785" s="14"/>
      <c r="I5785" t="s">
        <v>40</v>
      </c>
      <c r="J5785" s="14"/>
      <c r="K5785" s="95">
        <v>0.19</v>
      </c>
      <c r="L5785" s="96"/>
      <c r="M5785" s="20">
        <f>K5785*12*I5752</f>
        <v>3446.9040000000005</v>
      </c>
    </row>
    <row r="5786" spans="1:13">
      <c r="A5786" s="13" t="s">
        <v>50</v>
      </c>
      <c r="H5786" s="14"/>
      <c r="I5786" t="s">
        <v>51</v>
      </c>
      <c r="J5786" s="14"/>
      <c r="K5786" s="95">
        <v>0.05</v>
      </c>
      <c r="L5786" s="96"/>
      <c r="M5786" s="20">
        <f>K5786*12*I5752</f>
        <v>907.08000000000015</v>
      </c>
    </row>
    <row r="5787" spans="1:13">
      <c r="A5787" s="13" t="s">
        <v>52</v>
      </c>
      <c r="H5787" s="14"/>
      <c r="I5787" t="s">
        <v>36</v>
      </c>
      <c r="J5787" s="14"/>
      <c r="K5787" s="95">
        <v>0.39</v>
      </c>
      <c r="L5787" s="96"/>
      <c r="M5787" s="20">
        <f>K5787*12*I5752</f>
        <v>7075.2239999999993</v>
      </c>
    </row>
    <row r="5788" spans="1:13">
      <c r="A5788" s="13" t="s">
        <v>53</v>
      </c>
      <c r="H5788" s="14"/>
      <c r="I5788" t="s">
        <v>40</v>
      </c>
      <c r="J5788" s="14"/>
      <c r="K5788" s="97">
        <v>0.03</v>
      </c>
      <c r="L5788" s="98"/>
      <c r="M5788" s="22">
        <f>K5788*12*I5752</f>
        <v>544.24799999999993</v>
      </c>
    </row>
    <row r="5789" spans="1:13" ht="15.75">
      <c r="A5789" s="65" t="s">
        <v>84</v>
      </c>
      <c r="B5789" s="66"/>
      <c r="C5789" s="66"/>
      <c r="D5789" s="66"/>
      <c r="E5789" s="66"/>
      <c r="F5789" s="66"/>
      <c r="G5789" s="66"/>
      <c r="H5789" s="67"/>
      <c r="I5789" s="11"/>
      <c r="J5789" s="23"/>
      <c r="K5789" s="68">
        <f>K5790+K5791+K5793+K5795+K5796</f>
        <v>0.53</v>
      </c>
      <c r="L5789" s="69"/>
      <c r="M5789" s="49">
        <f>M5790+M5791+M5793+M5795+M5796</f>
        <v>9615.0479999999989</v>
      </c>
    </row>
    <row r="5790" spans="1:13">
      <c r="A5790" s="33" t="s">
        <v>54</v>
      </c>
      <c r="B5790" s="7"/>
      <c r="C5790" s="1"/>
      <c r="D5790" s="1"/>
      <c r="E5790" s="1"/>
      <c r="F5790" s="1"/>
      <c r="G5790" s="1"/>
      <c r="H5790" s="14"/>
      <c r="I5790" s="75" t="s">
        <v>55</v>
      </c>
      <c r="J5790" s="76"/>
      <c r="K5790" s="99">
        <v>0.37</v>
      </c>
      <c r="L5790" s="100"/>
      <c r="M5790" s="20">
        <f>K5790*12*I5752</f>
        <v>6712.3919999999989</v>
      </c>
    </row>
    <row r="5791" spans="1:13">
      <c r="A5791" s="33" t="s">
        <v>56</v>
      </c>
      <c r="B5791" s="7"/>
      <c r="C5791" s="1"/>
      <c r="D5791" s="1"/>
      <c r="E5791" s="1"/>
      <c r="F5791" s="1"/>
      <c r="G5791" s="1"/>
      <c r="H5791" s="14"/>
      <c r="I5791" s="75" t="s">
        <v>57</v>
      </c>
      <c r="J5791" s="76"/>
      <c r="K5791" s="77">
        <v>0.06</v>
      </c>
      <c r="L5791" s="78"/>
      <c r="M5791" s="20">
        <f>K5791*12*I5752</f>
        <v>1088.4959999999999</v>
      </c>
    </row>
    <row r="5792" spans="1:13">
      <c r="A5792" s="33" t="s">
        <v>58</v>
      </c>
      <c r="B5792" s="7"/>
      <c r="C5792" s="1"/>
      <c r="D5792" s="1"/>
      <c r="E5792" s="1"/>
      <c r="F5792" s="1"/>
      <c r="G5792" s="1"/>
      <c r="H5792" s="14"/>
      <c r="I5792" s="36"/>
      <c r="J5792" s="27"/>
      <c r="K5792" s="34"/>
      <c r="L5792" s="55"/>
      <c r="M5792" s="20"/>
    </row>
    <row r="5793" spans="1:13">
      <c r="A5793" s="33" t="s">
        <v>59</v>
      </c>
      <c r="B5793" s="7"/>
      <c r="C5793" s="1"/>
      <c r="D5793" s="1"/>
      <c r="E5793" s="1"/>
      <c r="F5793" s="1"/>
      <c r="G5793" s="1"/>
      <c r="H5793" s="14"/>
      <c r="I5793" s="75" t="s">
        <v>60</v>
      </c>
      <c r="J5793" s="76"/>
      <c r="K5793" s="77">
        <v>0.04</v>
      </c>
      <c r="L5793" s="78"/>
      <c r="M5793" s="20">
        <f>K5793*12*I5752</f>
        <v>725.66399999999999</v>
      </c>
    </row>
    <row r="5794" spans="1:13">
      <c r="A5794" s="33" t="s">
        <v>61</v>
      </c>
      <c r="B5794" s="7"/>
      <c r="C5794" s="1"/>
      <c r="D5794" s="1"/>
      <c r="E5794" s="1"/>
      <c r="F5794" s="1"/>
      <c r="G5794" s="1"/>
      <c r="H5794" s="14"/>
      <c r="I5794" s="36"/>
      <c r="J5794" s="27"/>
      <c r="K5794" s="34"/>
      <c r="L5794" s="55"/>
      <c r="M5794" s="20"/>
    </row>
    <row r="5795" spans="1:13">
      <c r="A5795" s="33" t="s">
        <v>62</v>
      </c>
      <c r="B5795" s="7"/>
      <c r="C5795" s="1"/>
      <c r="D5795" s="1"/>
      <c r="E5795" s="1"/>
      <c r="F5795" s="1"/>
      <c r="G5795" s="1"/>
      <c r="H5795" s="14"/>
      <c r="I5795" s="75" t="s">
        <v>63</v>
      </c>
      <c r="J5795" s="76"/>
      <c r="K5795" s="77">
        <v>0.03</v>
      </c>
      <c r="L5795" s="78"/>
      <c r="M5795" s="20">
        <f>K5795*12*I5752</f>
        <v>544.24799999999993</v>
      </c>
    </row>
    <row r="5796" spans="1:13">
      <c r="A5796" s="42" t="s">
        <v>64</v>
      </c>
      <c r="B5796" s="7"/>
      <c r="C5796" s="1"/>
      <c r="D5796" s="1"/>
      <c r="E5796" s="1"/>
      <c r="F5796" s="1"/>
      <c r="G5796" s="1"/>
      <c r="H5796" s="14"/>
      <c r="I5796" s="75" t="s">
        <v>63</v>
      </c>
      <c r="J5796" s="76"/>
      <c r="K5796" s="79">
        <v>0.03</v>
      </c>
      <c r="L5796" s="80"/>
      <c r="M5796" s="22">
        <f>K5796*12*I5752</f>
        <v>544.24799999999993</v>
      </c>
    </row>
    <row r="5797" spans="1:13" ht="15.75">
      <c r="A5797" s="65" t="s">
        <v>0</v>
      </c>
      <c r="B5797" s="66"/>
      <c r="C5797" s="66"/>
      <c r="D5797" s="66"/>
      <c r="E5797" s="66"/>
      <c r="F5797" s="66"/>
      <c r="G5797" s="66"/>
      <c r="H5797" s="67"/>
      <c r="I5797" s="11" t="s">
        <v>65</v>
      </c>
      <c r="J5797" s="23"/>
      <c r="K5797" s="81">
        <v>0.15</v>
      </c>
      <c r="L5797" s="82"/>
      <c r="M5797" s="49">
        <f>K5797*12*I5752</f>
        <v>2721.24</v>
      </c>
    </row>
    <row r="5798" spans="1:13" ht="15.75">
      <c r="A5798" s="83" t="s">
        <v>85</v>
      </c>
      <c r="B5798" s="84"/>
      <c r="C5798" s="84"/>
      <c r="D5798" s="84"/>
      <c r="E5798" s="84"/>
      <c r="F5798" s="84"/>
      <c r="G5798" s="84"/>
      <c r="H5798" s="85"/>
      <c r="J5798" s="14"/>
      <c r="K5798" s="86"/>
      <c r="L5798" s="87"/>
      <c r="M5798" s="20"/>
    </row>
    <row r="5799" spans="1:13">
      <c r="A5799" s="13" t="s">
        <v>67</v>
      </c>
      <c r="D5799" s="5"/>
      <c r="H5799" s="14"/>
      <c r="J5799" s="14"/>
      <c r="K5799" s="37"/>
      <c r="L5799" s="38"/>
      <c r="M5799" s="20"/>
    </row>
    <row r="5800" spans="1:13">
      <c r="A5800" s="13" t="s">
        <v>68</v>
      </c>
      <c r="D5800" s="5"/>
      <c r="H5800" s="14"/>
      <c r="J5800" s="14"/>
      <c r="K5800" s="37"/>
      <c r="L5800" s="38"/>
      <c r="M5800" s="20"/>
    </row>
    <row r="5801" spans="1:13">
      <c r="A5801" s="13" t="s">
        <v>69</v>
      </c>
      <c r="D5801" s="5"/>
      <c r="H5801" s="14"/>
      <c r="J5801" s="14"/>
      <c r="K5801" s="37"/>
      <c r="L5801" s="38"/>
      <c r="M5801" s="20"/>
    </row>
    <row r="5802" spans="1:13">
      <c r="A5802" s="13" t="s">
        <v>70</v>
      </c>
      <c r="D5802" s="5"/>
      <c r="F5802" s="3"/>
      <c r="H5802" s="14"/>
      <c r="J5802" s="14"/>
      <c r="K5802" s="37"/>
      <c r="L5802" s="38"/>
      <c r="M5802" s="20"/>
    </row>
    <row r="5803" spans="1:13">
      <c r="A5803" s="13" t="s">
        <v>71</v>
      </c>
      <c r="H5803" s="14"/>
      <c r="J5803" s="14"/>
      <c r="K5803" s="88">
        <v>2.91</v>
      </c>
      <c r="L5803" s="89"/>
      <c r="M5803" s="47">
        <f>K5803*12*I5752</f>
        <v>52792.056000000004</v>
      </c>
    </row>
    <row r="5804" spans="1:13">
      <c r="A5804" s="13" t="s">
        <v>72</v>
      </c>
      <c r="H5804" s="14"/>
      <c r="J5804" s="14"/>
      <c r="L5804" s="14"/>
      <c r="M5804" s="20"/>
    </row>
    <row r="5805" spans="1:13">
      <c r="A5805" s="13" t="s">
        <v>73</v>
      </c>
      <c r="H5805" s="14"/>
      <c r="J5805" s="14"/>
      <c r="L5805" s="14"/>
      <c r="M5805" s="20"/>
    </row>
    <row r="5806" spans="1:13">
      <c r="A5806" s="15" t="s">
        <v>74</v>
      </c>
      <c r="B5806" s="9"/>
      <c r="C5806" s="9"/>
      <c r="D5806" s="9"/>
      <c r="E5806" s="9"/>
      <c r="F5806" s="9"/>
      <c r="G5806" s="9"/>
      <c r="H5806" s="16"/>
      <c r="I5806" s="9"/>
      <c r="J5806" s="16"/>
      <c r="K5806" s="9"/>
      <c r="L5806" s="16"/>
      <c r="M5806" s="22"/>
    </row>
    <row r="5807" spans="1:13">
      <c r="A5807" s="70" t="s">
        <v>66</v>
      </c>
      <c r="B5807" s="71"/>
      <c r="C5807" s="71"/>
      <c r="D5807" s="71"/>
      <c r="E5807" s="71"/>
      <c r="F5807" s="71"/>
      <c r="G5807" s="71"/>
      <c r="H5807" s="72"/>
      <c r="J5807" s="25"/>
      <c r="K5807" s="68">
        <f>K5758+K5765+K5771+K5774+K5775+K5797+K5789+K5803+K5768</f>
        <v>16.39</v>
      </c>
      <c r="L5807" s="69"/>
      <c r="M5807" s="22">
        <f>M5752+M5768+M5771+M5774+M5775+M5789+M5797+M5803</f>
        <v>297340.82400000002</v>
      </c>
    </row>
    <row r="5808" spans="1:13">
      <c r="A5808" s="70" t="s">
        <v>4</v>
      </c>
      <c r="B5808" s="71"/>
      <c r="C5808" s="71"/>
      <c r="D5808" s="71"/>
      <c r="E5808" s="71"/>
      <c r="F5808" s="71"/>
      <c r="G5808" s="71"/>
      <c r="H5808" s="72"/>
      <c r="I5808" s="11"/>
      <c r="J5808" s="24"/>
      <c r="K5808" s="90">
        <v>16.850000000000001</v>
      </c>
      <c r="L5808" s="91"/>
      <c r="M5808" s="22">
        <f>K5808*12*I5752</f>
        <v>305685.96000000002</v>
      </c>
    </row>
    <row r="5809" spans="1:13" ht="15.75">
      <c r="A5809" s="65" t="s">
        <v>77</v>
      </c>
      <c r="B5809" s="66"/>
      <c r="C5809" s="66"/>
      <c r="D5809" s="66"/>
      <c r="E5809" s="66"/>
      <c r="F5809" s="66"/>
      <c r="G5809" s="66"/>
      <c r="H5809" s="67"/>
      <c r="I5809" s="11"/>
      <c r="J5809" s="23"/>
      <c r="K5809" s="68">
        <v>3.15</v>
      </c>
      <c r="L5809" s="69"/>
      <c r="M5809" s="22">
        <f>K5809*12*I5752</f>
        <v>57146.039999999994</v>
      </c>
    </row>
    <row r="5810" spans="1:13" ht="15.75">
      <c r="A5810" s="65" t="s">
        <v>78</v>
      </c>
      <c r="B5810" s="66"/>
      <c r="C5810" s="66"/>
      <c r="D5810" s="66"/>
      <c r="E5810" s="66"/>
      <c r="F5810" s="66"/>
      <c r="G5810" s="66"/>
      <c r="H5810" s="67"/>
      <c r="I5810" s="11"/>
      <c r="J5810" s="23"/>
      <c r="K5810" s="68">
        <v>0.99</v>
      </c>
      <c r="L5810" s="69"/>
      <c r="M5810" s="22">
        <f>K5810*12*I5752</f>
        <v>17960.183999999997</v>
      </c>
    </row>
    <row r="5811" spans="1:13">
      <c r="A5811" s="70" t="s">
        <v>2</v>
      </c>
      <c r="B5811" s="71"/>
      <c r="C5811" s="71"/>
      <c r="D5811" s="71"/>
      <c r="E5811" s="71"/>
      <c r="F5811" s="71"/>
      <c r="G5811" s="71"/>
      <c r="H5811" s="72"/>
      <c r="I5811" s="11"/>
      <c r="J5811" s="23"/>
      <c r="K5811" s="73">
        <v>1.29</v>
      </c>
      <c r="L5811" s="74"/>
      <c r="M5811" s="22">
        <f>K5811*12*I5752</f>
        <v>23402.664000000001</v>
      </c>
    </row>
    <row r="5812" spans="1:13">
      <c r="A5812" s="70" t="s">
        <v>75</v>
      </c>
      <c r="B5812" s="71"/>
      <c r="C5812" s="71"/>
      <c r="D5812" s="71"/>
      <c r="E5812" s="71"/>
      <c r="F5812" s="71"/>
      <c r="G5812" s="71"/>
      <c r="H5812" s="72"/>
      <c r="I5812" s="11"/>
      <c r="J5812" s="24"/>
      <c r="K5812" s="68">
        <f>K5807+K5809+K5810+K5811+K5808</f>
        <v>38.67</v>
      </c>
      <c r="L5812" s="69"/>
      <c r="M5812" s="22">
        <f>M5807+M5808+M5809+M5810+M5811</f>
        <v>701535.67200000002</v>
      </c>
    </row>
    <row r="5814" spans="1:13">
      <c r="A5814" s="101" t="s">
        <v>7</v>
      </c>
      <c r="B5814" s="101"/>
      <c r="C5814" s="101"/>
      <c r="D5814" s="101"/>
      <c r="E5814" s="101"/>
      <c r="F5814" s="101"/>
      <c r="G5814" s="101"/>
      <c r="H5814" s="101"/>
      <c r="I5814" s="101"/>
      <c r="J5814" s="101"/>
      <c r="K5814" s="101"/>
      <c r="L5814" s="101"/>
    </row>
    <row r="5815" spans="1:13">
      <c r="A5815" s="102" t="s">
        <v>76</v>
      </c>
      <c r="B5815" s="102"/>
      <c r="C5815" s="102"/>
      <c r="D5815" s="102"/>
      <c r="E5815" s="102"/>
      <c r="F5815" s="102"/>
      <c r="G5815" s="102"/>
      <c r="H5815" s="102"/>
      <c r="I5815" s="102"/>
      <c r="J5815" s="102"/>
      <c r="K5815" s="102"/>
      <c r="L5815" s="102"/>
      <c r="M5815" s="102"/>
    </row>
    <row r="5816" spans="1:13">
      <c r="A5816" s="103" t="s">
        <v>180</v>
      </c>
      <c r="B5816" s="103"/>
      <c r="C5816" s="103"/>
      <c r="D5816" s="103"/>
      <c r="E5816" s="103"/>
      <c r="F5816" s="103"/>
      <c r="G5816" s="103"/>
      <c r="H5816" s="103"/>
      <c r="I5816" s="103"/>
      <c r="J5816" s="103"/>
      <c r="K5816" s="103"/>
      <c r="L5816" s="103"/>
      <c r="M5816" s="103"/>
    </row>
    <row r="5817" spans="1:13">
      <c r="A5817" s="17"/>
      <c r="B5817" s="19"/>
      <c r="C5817" s="19" t="s">
        <v>8</v>
      </c>
      <c r="D5817" s="19"/>
      <c r="E5817" s="19"/>
      <c r="F5817" s="19"/>
      <c r="G5817" s="19"/>
      <c r="H5817" s="18"/>
      <c r="I5817" s="19" t="s">
        <v>9</v>
      </c>
      <c r="J5817" s="18"/>
      <c r="K5817" s="39" t="s">
        <v>10</v>
      </c>
      <c r="L5817" s="40"/>
      <c r="M5817" s="21"/>
    </row>
    <row r="5818" spans="1:13">
      <c r="A5818" s="13"/>
      <c r="B5818" s="2"/>
      <c r="C5818" s="2"/>
      <c r="D5818" s="2"/>
      <c r="E5818" s="2"/>
      <c r="F5818" s="2"/>
      <c r="G5818" s="2"/>
      <c r="H5818" s="14"/>
      <c r="I5818" s="2"/>
      <c r="J5818" s="14"/>
      <c r="K5818" s="26" t="s">
        <v>11</v>
      </c>
      <c r="L5818" s="27"/>
      <c r="M5818" s="45" t="s">
        <v>1</v>
      </c>
    </row>
    <row r="5819" spans="1:13">
      <c r="A5819" s="15"/>
      <c r="B5819" s="9"/>
      <c r="C5819" s="9"/>
      <c r="D5819" s="9"/>
      <c r="E5819" s="9"/>
      <c r="F5819" s="9"/>
      <c r="G5819" s="9"/>
      <c r="H5819" s="16"/>
      <c r="I5819" s="104" t="s">
        <v>87</v>
      </c>
      <c r="J5819" s="105"/>
      <c r="K5819" s="9" t="s">
        <v>12</v>
      </c>
      <c r="L5819" s="16"/>
      <c r="M5819" s="46" t="s">
        <v>86</v>
      </c>
    </row>
    <row r="5820" spans="1:13">
      <c r="A5820" s="70" t="s">
        <v>80</v>
      </c>
      <c r="B5820" s="71"/>
      <c r="C5820" s="71"/>
      <c r="D5820" s="71"/>
      <c r="E5820" s="71"/>
      <c r="F5820" s="71"/>
      <c r="G5820" s="71"/>
      <c r="H5820" s="72"/>
      <c r="I5820" s="106">
        <v>1517.1</v>
      </c>
      <c r="J5820" s="107"/>
      <c r="K5820" s="108">
        <f>K5826+K5833</f>
        <v>7.5</v>
      </c>
      <c r="L5820" s="109"/>
      <c r="M5820" s="22">
        <f>M5826+M5833</f>
        <v>136539</v>
      </c>
    </row>
    <row r="5821" spans="1:13">
      <c r="A5821" s="28" t="s">
        <v>13</v>
      </c>
      <c r="F5821" s="2"/>
      <c r="H5821" s="14"/>
      <c r="J5821" s="14"/>
      <c r="L5821" s="14"/>
      <c r="M5821" s="20"/>
    </row>
    <row r="5822" spans="1:13">
      <c r="A5822" s="28" t="s">
        <v>14</v>
      </c>
      <c r="F5822" s="2"/>
      <c r="H5822" s="14"/>
      <c r="J5822" s="14"/>
      <c r="L5822" s="14"/>
      <c r="M5822" s="20"/>
    </row>
    <row r="5823" spans="1:13">
      <c r="A5823" s="29" t="s">
        <v>15</v>
      </c>
      <c r="B5823" s="4"/>
      <c r="C5823" s="4"/>
      <c r="D5823" s="4"/>
      <c r="E5823" s="4"/>
      <c r="F5823" s="6"/>
      <c r="G5823" s="4"/>
      <c r="H5823" s="30"/>
      <c r="J5823" s="14"/>
      <c r="L5823" s="14"/>
      <c r="M5823" s="20"/>
    </row>
    <row r="5824" spans="1:13">
      <c r="A5824" s="29" t="s">
        <v>16</v>
      </c>
      <c r="B5824" s="4"/>
      <c r="C5824" s="4"/>
      <c r="D5824" s="4"/>
      <c r="E5824" s="4"/>
      <c r="F5824" s="6"/>
      <c r="G5824" s="4"/>
      <c r="H5824" s="30"/>
      <c r="J5824" s="14"/>
      <c r="L5824" s="14"/>
      <c r="M5824" s="20"/>
    </row>
    <row r="5825" spans="1:13">
      <c r="A5825" s="29" t="s">
        <v>17</v>
      </c>
      <c r="B5825" s="4"/>
      <c r="C5825" s="4"/>
      <c r="D5825" s="4"/>
      <c r="E5825" s="4"/>
      <c r="F5825" s="6"/>
      <c r="G5825" s="4"/>
      <c r="H5825" s="30"/>
      <c r="J5825" s="14"/>
      <c r="L5825" s="14"/>
      <c r="M5825" s="20"/>
    </row>
    <row r="5826" spans="1:13">
      <c r="A5826" s="29" t="s">
        <v>18</v>
      </c>
      <c r="B5826" s="4"/>
      <c r="C5826" s="4"/>
      <c r="D5826" s="4"/>
      <c r="E5826" s="4"/>
      <c r="F5826" s="6"/>
      <c r="G5826" s="4"/>
      <c r="H5826" s="30"/>
      <c r="J5826" s="14"/>
      <c r="K5826" s="95">
        <v>4.12</v>
      </c>
      <c r="L5826" s="96"/>
      <c r="M5826" s="20">
        <f>K5826*I5820*12</f>
        <v>75005.423999999999</v>
      </c>
    </row>
    <row r="5827" spans="1:13">
      <c r="A5827" s="29" t="s">
        <v>19</v>
      </c>
      <c r="B5827" s="4"/>
      <c r="C5827" s="4"/>
      <c r="D5827" s="4"/>
      <c r="E5827" s="4"/>
      <c r="F5827" s="6"/>
      <c r="G5827" s="4"/>
      <c r="H5827" s="30"/>
      <c r="J5827" s="14"/>
      <c r="L5827" s="14"/>
      <c r="M5827" s="20"/>
    </row>
    <row r="5828" spans="1:13">
      <c r="A5828" s="29" t="s">
        <v>20</v>
      </c>
      <c r="B5828" s="4"/>
      <c r="C5828" s="4"/>
      <c r="D5828" s="4"/>
      <c r="E5828" s="4"/>
      <c r="F5828" s="6"/>
      <c r="G5828" s="4"/>
      <c r="H5828" s="30"/>
      <c r="J5828" s="14"/>
      <c r="L5828" s="14"/>
      <c r="M5828" s="20"/>
    </row>
    <row r="5829" spans="1:13">
      <c r="A5829" s="29" t="s">
        <v>21</v>
      </c>
      <c r="B5829" s="4"/>
      <c r="C5829" s="4"/>
      <c r="D5829" s="4"/>
      <c r="E5829" s="4"/>
      <c r="F5829" s="6"/>
      <c r="G5829" s="4"/>
      <c r="H5829" s="30"/>
      <c r="J5829" s="14"/>
      <c r="L5829" s="14"/>
      <c r="M5829" s="20"/>
    </row>
    <row r="5830" spans="1:13">
      <c r="A5830" s="28" t="s">
        <v>22</v>
      </c>
      <c r="B5830" s="4"/>
      <c r="C5830" s="4"/>
      <c r="D5830" s="4"/>
      <c r="E5830" s="4"/>
      <c r="F5830" s="6"/>
      <c r="G5830" s="4"/>
      <c r="H5830" s="30"/>
      <c r="J5830" s="14"/>
      <c r="L5830" s="14"/>
      <c r="M5830" s="20"/>
    </row>
    <row r="5831" spans="1:13">
      <c r="A5831" s="29" t="s">
        <v>23</v>
      </c>
      <c r="B5831" s="4"/>
      <c r="C5831" s="4"/>
      <c r="D5831" s="4"/>
      <c r="E5831" s="4"/>
      <c r="F5831" s="6"/>
      <c r="G5831" s="4"/>
      <c r="H5831" s="30"/>
      <c r="J5831" s="14"/>
      <c r="L5831" s="14"/>
      <c r="M5831" s="20"/>
    </row>
    <row r="5832" spans="1:13">
      <c r="A5832" s="29" t="s">
        <v>24</v>
      </c>
      <c r="B5832" s="4"/>
      <c r="C5832" s="4"/>
      <c r="D5832" s="4"/>
      <c r="E5832" s="4"/>
      <c r="F5832" s="6"/>
      <c r="G5832" s="4"/>
      <c r="H5832" s="30"/>
      <c r="J5832" s="14"/>
      <c r="L5832" s="14"/>
      <c r="M5832" s="20"/>
    </row>
    <row r="5833" spans="1:13">
      <c r="A5833" s="29" t="s">
        <v>25</v>
      </c>
      <c r="B5833" s="4"/>
      <c r="C5833" s="4"/>
      <c r="D5833" s="4"/>
      <c r="E5833" s="4"/>
      <c r="F5833" s="6"/>
      <c r="G5833" s="4"/>
      <c r="H5833" s="30"/>
      <c r="J5833" s="14"/>
      <c r="K5833" s="95">
        <v>3.38</v>
      </c>
      <c r="L5833" s="96"/>
      <c r="M5833" s="20">
        <f>K5833*I5820*12</f>
        <v>61533.576000000001</v>
      </c>
    </row>
    <row r="5834" spans="1:13">
      <c r="A5834" s="29" t="s">
        <v>26</v>
      </c>
      <c r="B5834" s="4"/>
      <c r="C5834" s="4"/>
      <c r="D5834" s="4"/>
      <c r="E5834" s="4"/>
      <c r="F5834" s="6"/>
      <c r="G5834" s="4"/>
      <c r="H5834" s="30"/>
      <c r="J5834" s="14"/>
      <c r="L5834" s="14"/>
      <c r="M5834" s="20"/>
    </row>
    <row r="5835" spans="1:13">
      <c r="A5835" s="31" t="s">
        <v>27</v>
      </c>
      <c r="B5835" s="10"/>
      <c r="C5835" s="10"/>
      <c r="D5835" s="10"/>
      <c r="E5835" s="10"/>
      <c r="F5835" s="10"/>
      <c r="G5835" s="10"/>
      <c r="H5835" s="32"/>
      <c r="I5835" s="9"/>
      <c r="J5835" s="16"/>
      <c r="K5835" s="9"/>
      <c r="L5835" s="16"/>
      <c r="M5835" s="22"/>
    </row>
    <row r="5836" spans="1:13" ht="15.75">
      <c r="A5836" s="65" t="s">
        <v>81</v>
      </c>
      <c r="B5836" s="66"/>
      <c r="C5836" s="66"/>
      <c r="D5836" s="66"/>
      <c r="E5836" s="66"/>
      <c r="F5836" s="66"/>
      <c r="G5836" s="66"/>
      <c r="H5836" s="67"/>
      <c r="I5836" s="11"/>
      <c r="J5836" s="23"/>
      <c r="K5836" s="63">
        <v>2.2400000000000002</v>
      </c>
      <c r="L5836" s="64"/>
      <c r="M5836" s="12">
        <f>K5836*12*I5820</f>
        <v>40779.648000000001</v>
      </c>
    </row>
    <row r="5837" spans="1:13">
      <c r="A5837" s="110" t="s">
        <v>82</v>
      </c>
      <c r="B5837" s="111"/>
      <c r="C5837" s="111"/>
      <c r="D5837" s="111"/>
      <c r="E5837" s="111"/>
      <c r="F5837" s="111"/>
      <c r="G5837" s="111"/>
      <c r="H5837" s="112"/>
      <c r="I5837" s="2" t="s">
        <v>28</v>
      </c>
      <c r="J5837" s="14"/>
      <c r="K5837" s="2"/>
      <c r="L5837" s="14"/>
      <c r="M5837" s="20"/>
    </row>
    <row r="5838" spans="1:13">
      <c r="A5838" s="13"/>
      <c r="B5838" s="2"/>
      <c r="C5838" s="2"/>
      <c r="D5838" s="2"/>
      <c r="E5838" s="2"/>
      <c r="F5838" s="2"/>
      <c r="G5838" s="2"/>
      <c r="H5838" s="14"/>
      <c r="I5838" s="2" t="s">
        <v>29</v>
      </c>
      <c r="J5838" s="14"/>
      <c r="K5838" s="2"/>
      <c r="L5838" s="14"/>
      <c r="M5838" s="20"/>
    </row>
    <row r="5839" spans="1:13">
      <c r="A5839" s="13"/>
      <c r="B5839" s="2"/>
      <c r="C5839" s="2"/>
      <c r="D5839" s="2"/>
      <c r="E5839" s="2"/>
      <c r="F5839" s="2"/>
      <c r="G5839" s="2"/>
      <c r="H5839" s="14"/>
      <c r="I5839" s="2" t="s">
        <v>30</v>
      </c>
      <c r="J5839" s="14"/>
      <c r="K5839" s="88">
        <v>1.1200000000000001</v>
      </c>
      <c r="L5839" s="89"/>
      <c r="M5839" s="20">
        <f>K5839*12*I5820</f>
        <v>20389.824000000001</v>
      </c>
    </row>
    <row r="5840" spans="1:13">
      <c r="A5840" s="13"/>
      <c r="B5840" s="2"/>
      <c r="C5840" s="2"/>
      <c r="D5840" s="2"/>
      <c r="E5840" s="2"/>
      <c r="F5840" s="2"/>
      <c r="G5840" s="2"/>
      <c r="H5840" s="14"/>
      <c r="I5840" s="2" t="s">
        <v>31</v>
      </c>
      <c r="J5840" s="14"/>
      <c r="K5840" s="2"/>
      <c r="L5840" s="14"/>
      <c r="M5840" s="20"/>
    </row>
    <row r="5841" spans="1:13">
      <c r="A5841" s="15"/>
      <c r="B5841" s="9"/>
      <c r="C5841" s="9"/>
      <c r="D5841" s="9"/>
      <c r="E5841" s="9"/>
      <c r="F5841" s="9"/>
      <c r="G5841" s="9"/>
      <c r="H5841" s="16"/>
      <c r="I5841" s="9" t="s">
        <v>32</v>
      </c>
      <c r="J5841" s="16"/>
      <c r="K5841" s="9"/>
      <c r="L5841" s="16"/>
      <c r="M5841" s="22"/>
    </row>
    <row r="5842" spans="1:13">
      <c r="A5842" s="70" t="s">
        <v>5</v>
      </c>
      <c r="B5842" s="71"/>
      <c r="C5842" s="71"/>
      <c r="D5842" s="71"/>
      <c r="E5842" s="71"/>
      <c r="F5842" s="71"/>
      <c r="G5842" s="71"/>
      <c r="H5842" s="72"/>
      <c r="I5842" s="41" t="s">
        <v>33</v>
      </c>
      <c r="J5842" s="23"/>
      <c r="K5842" s="68">
        <v>0.35</v>
      </c>
      <c r="L5842" s="69"/>
      <c r="M5842" s="12">
        <f>K5842*12*I5820</f>
        <v>6371.8199999999988</v>
      </c>
    </row>
    <row r="5843" spans="1:13">
      <c r="A5843" s="113" t="s">
        <v>83</v>
      </c>
      <c r="B5843" s="114"/>
      <c r="C5843" s="114"/>
      <c r="D5843" s="114"/>
      <c r="E5843" s="114"/>
      <c r="F5843" s="114"/>
      <c r="G5843" s="114"/>
      <c r="H5843" s="115"/>
      <c r="I5843" s="43"/>
      <c r="J5843" s="14"/>
      <c r="K5843" s="116">
        <f>K5844+K5852</f>
        <v>1.59</v>
      </c>
      <c r="L5843" s="117"/>
      <c r="M5843" s="48">
        <f>M5844+M5852</f>
        <v>28946.267999999996</v>
      </c>
    </row>
    <row r="5844" spans="1:13">
      <c r="A5844" s="92" t="s">
        <v>34</v>
      </c>
      <c r="B5844" s="93"/>
      <c r="C5844" s="93"/>
      <c r="D5844" s="93"/>
      <c r="E5844" s="93"/>
      <c r="F5844" s="93"/>
      <c r="G5844" s="93"/>
      <c r="H5844" s="94"/>
      <c r="J5844" s="14"/>
      <c r="K5844" s="88">
        <f>K5845+K5846+K5847+K5849+K5851</f>
        <v>0.93</v>
      </c>
      <c r="L5844" s="89"/>
      <c r="M5844" s="47">
        <f>M5845+M5846+M5847+M5849+M5851</f>
        <v>16930.835999999996</v>
      </c>
    </row>
    <row r="5845" spans="1:13">
      <c r="A5845" s="13" t="s">
        <v>35</v>
      </c>
      <c r="H5845" s="14"/>
      <c r="I5845" t="s">
        <v>36</v>
      </c>
      <c r="J5845" s="14"/>
      <c r="K5845" s="95">
        <v>0.33</v>
      </c>
      <c r="L5845" s="96"/>
      <c r="M5845" s="20">
        <f>K5845*12*I5820</f>
        <v>6007.7159999999994</v>
      </c>
    </row>
    <row r="5846" spans="1:13">
      <c r="A5846" s="13" t="s">
        <v>37</v>
      </c>
      <c r="H5846" s="14"/>
      <c r="I5846" t="s">
        <v>38</v>
      </c>
      <c r="J5846" s="14"/>
      <c r="K5846" s="95">
        <v>0.15</v>
      </c>
      <c r="L5846" s="96"/>
      <c r="M5846" s="20">
        <f>K5846*12*I5820</f>
        <v>2730.7799999999997</v>
      </c>
    </row>
    <row r="5847" spans="1:13">
      <c r="A5847" s="13" t="s">
        <v>39</v>
      </c>
      <c r="H5847" s="14"/>
      <c r="I5847" t="s">
        <v>40</v>
      </c>
      <c r="J5847" s="14"/>
      <c r="K5847" s="95">
        <v>7.0000000000000007E-2</v>
      </c>
      <c r="L5847" s="96"/>
      <c r="M5847" s="20">
        <f>K5847*12*I5820</f>
        <v>1274.364</v>
      </c>
    </row>
    <row r="5848" spans="1:13">
      <c r="A5848" s="13" t="s">
        <v>41</v>
      </c>
      <c r="H5848" s="14"/>
      <c r="J5848" s="14"/>
      <c r="L5848" s="14"/>
      <c r="M5848" s="20"/>
    </row>
    <row r="5849" spans="1:13">
      <c r="A5849" s="13" t="s">
        <v>42</v>
      </c>
      <c r="H5849" s="14"/>
      <c r="I5849" t="s">
        <v>43</v>
      </c>
      <c r="J5849" s="14"/>
      <c r="K5849" s="95">
        <v>0.35</v>
      </c>
      <c r="L5849" s="96"/>
      <c r="M5849" s="20">
        <f>K5849*12*I5820</f>
        <v>6371.8199999999988</v>
      </c>
    </row>
    <row r="5850" spans="1:13">
      <c r="A5850" s="13" t="s">
        <v>44</v>
      </c>
      <c r="H5850" s="14"/>
      <c r="I5850" t="s">
        <v>45</v>
      </c>
      <c r="J5850" s="14"/>
      <c r="L5850" s="14"/>
      <c r="M5850" s="20"/>
    </row>
    <row r="5851" spans="1:13">
      <c r="A5851" s="13" t="s">
        <v>46</v>
      </c>
      <c r="H5851" s="14"/>
      <c r="I5851" t="s">
        <v>47</v>
      </c>
      <c r="J5851" s="14"/>
      <c r="K5851" s="95">
        <v>0.03</v>
      </c>
      <c r="L5851" s="96"/>
      <c r="M5851" s="20">
        <f>K5851*12*I5820</f>
        <v>546.15599999999995</v>
      </c>
    </row>
    <row r="5852" spans="1:13">
      <c r="A5852" s="92" t="s">
        <v>48</v>
      </c>
      <c r="B5852" s="93"/>
      <c r="C5852" s="93"/>
      <c r="D5852" s="93"/>
      <c r="E5852" s="93"/>
      <c r="F5852" s="93"/>
      <c r="G5852" s="93"/>
      <c r="H5852" s="94"/>
      <c r="J5852" s="14"/>
      <c r="K5852" s="88">
        <f>K5853+K5854+K5855+K5856</f>
        <v>0.66</v>
      </c>
      <c r="L5852" s="89"/>
      <c r="M5852" s="47">
        <f>M5853+M5854+M5855+M5856</f>
        <v>12015.432000000001</v>
      </c>
    </row>
    <row r="5853" spans="1:13">
      <c r="A5853" s="13" t="s">
        <v>49</v>
      </c>
      <c r="H5853" s="14"/>
      <c r="I5853" t="s">
        <v>40</v>
      </c>
      <c r="J5853" s="14"/>
      <c r="K5853" s="95">
        <v>0.19</v>
      </c>
      <c r="L5853" s="96"/>
      <c r="M5853" s="20">
        <f>K5853*12*I5820</f>
        <v>3458.9880000000003</v>
      </c>
    </row>
    <row r="5854" spans="1:13">
      <c r="A5854" s="13" t="s">
        <v>50</v>
      </c>
      <c r="H5854" s="14"/>
      <c r="I5854" t="s">
        <v>51</v>
      </c>
      <c r="J5854" s="14"/>
      <c r="K5854" s="95">
        <v>0.05</v>
      </c>
      <c r="L5854" s="96"/>
      <c r="M5854" s="20">
        <f>K5854*12*I5820</f>
        <v>910.2600000000001</v>
      </c>
    </row>
    <row r="5855" spans="1:13">
      <c r="A5855" s="13" t="s">
        <v>52</v>
      </c>
      <c r="H5855" s="14"/>
      <c r="I5855" t="s">
        <v>36</v>
      </c>
      <c r="J5855" s="14"/>
      <c r="K5855" s="95">
        <v>0.39</v>
      </c>
      <c r="L5855" s="96"/>
      <c r="M5855" s="20">
        <f>K5855*12*I5820</f>
        <v>7100.0279999999993</v>
      </c>
    </row>
    <row r="5856" spans="1:13">
      <c r="A5856" s="13" t="s">
        <v>53</v>
      </c>
      <c r="H5856" s="14"/>
      <c r="I5856" t="s">
        <v>40</v>
      </c>
      <c r="J5856" s="14"/>
      <c r="K5856" s="97">
        <v>0.03</v>
      </c>
      <c r="L5856" s="98"/>
      <c r="M5856" s="22">
        <f>K5856*12*I5820</f>
        <v>546.15599999999995</v>
      </c>
    </row>
    <row r="5857" spans="1:13" ht="15.75">
      <c r="A5857" s="65" t="s">
        <v>84</v>
      </c>
      <c r="B5857" s="66"/>
      <c r="C5857" s="66"/>
      <c r="D5857" s="66"/>
      <c r="E5857" s="66"/>
      <c r="F5857" s="66"/>
      <c r="G5857" s="66"/>
      <c r="H5857" s="67"/>
      <c r="I5857" s="11"/>
      <c r="J5857" s="23"/>
      <c r="K5857" s="68">
        <f>K5858+K5859+K5861+K5863+K5864</f>
        <v>0.53</v>
      </c>
      <c r="L5857" s="69"/>
      <c r="M5857" s="49">
        <f>M5858+M5859+M5861+M5863+M5864</f>
        <v>9648.7559999999976</v>
      </c>
    </row>
    <row r="5858" spans="1:13">
      <c r="A5858" s="33" t="s">
        <v>54</v>
      </c>
      <c r="B5858" s="7"/>
      <c r="C5858" s="1"/>
      <c r="D5858" s="1"/>
      <c r="E5858" s="1"/>
      <c r="F5858" s="1"/>
      <c r="G5858" s="1"/>
      <c r="H5858" s="14"/>
      <c r="I5858" s="75" t="s">
        <v>55</v>
      </c>
      <c r="J5858" s="76"/>
      <c r="K5858" s="99">
        <v>0.37</v>
      </c>
      <c r="L5858" s="100"/>
      <c r="M5858" s="20">
        <f>K5858*12*I5820</f>
        <v>6735.9239999999991</v>
      </c>
    </row>
    <row r="5859" spans="1:13">
      <c r="A5859" s="33" t="s">
        <v>56</v>
      </c>
      <c r="B5859" s="7"/>
      <c r="C5859" s="1"/>
      <c r="D5859" s="1"/>
      <c r="E5859" s="1"/>
      <c r="F5859" s="1"/>
      <c r="G5859" s="1"/>
      <c r="H5859" s="14"/>
      <c r="I5859" s="75" t="s">
        <v>57</v>
      </c>
      <c r="J5859" s="76"/>
      <c r="K5859" s="77">
        <v>0.06</v>
      </c>
      <c r="L5859" s="78"/>
      <c r="M5859" s="20">
        <f>K5859*12*I5820</f>
        <v>1092.3119999999999</v>
      </c>
    </row>
    <row r="5860" spans="1:13">
      <c r="A5860" s="33" t="s">
        <v>58</v>
      </c>
      <c r="B5860" s="7"/>
      <c r="C5860" s="1"/>
      <c r="D5860" s="1"/>
      <c r="E5860" s="1"/>
      <c r="F5860" s="1"/>
      <c r="G5860" s="1"/>
      <c r="H5860" s="14"/>
      <c r="I5860" s="36"/>
      <c r="J5860" s="27"/>
      <c r="K5860" s="34"/>
      <c r="L5860" s="55"/>
      <c r="M5860" s="20"/>
    </row>
    <row r="5861" spans="1:13">
      <c r="A5861" s="33" t="s">
        <v>59</v>
      </c>
      <c r="B5861" s="7"/>
      <c r="C5861" s="1"/>
      <c r="D5861" s="1"/>
      <c r="E5861" s="1"/>
      <c r="F5861" s="1"/>
      <c r="G5861" s="1"/>
      <c r="H5861" s="14"/>
      <c r="I5861" s="75" t="s">
        <v>60</v>
      </c>
      <c r="J5861" s="76"/>
      <c r="K5861" s="77">
        <v>0.04</v>
      </c>
      <c r="L5861" s="78"/>
      <c r="M5861" s="20">
        <f>K5861*12*I5820</f>
        <v>728.20799999999997</v>
      </c>
    </row>
    <row r="5862" spans="1:13">
      <c r="A5862" s="33" t="s">
        <v>61</v>
      </c>
      <c r="B5862" s="7"/>
      <c r="C5862" s="1"/>
      <c r="D5862" s="1"/>
      <c r="E5862" s="1"/>
      <c r="F5862" s="1"/>
      <c r="G5862" s="1"/>
      <c r="H5862" s="14"/>
      <c r="I5862" s="36"/>
      <c r="J5862" s="27"/>
      <c r="K5862" s="34"/>
      <c r="L5862" s="55"/>
      <c r="M5862" s="20"/>
    </row>
    <row r="5863" spans="1:13">
      <c r="A5863" s="33" t="s">
        <v>62</v>
      </c>
      <c r="B5863" s="7"/>
      <c r="C5863" s="1"/>
      <c r="D5863" s="1"/>
      <c r="E5863" s="1"/>
      <c r="F5863" s="1"/>
      <c r="G5863" s="1"/>
      <c r="H5863" s="14"/>
      <c r="I5863" s="75" t="s">
        <v>63</v>
      </c>
      <c r="J5863" s="76"/>
      <c r="K5863" s="77">
        <v>0.03</v>
      </c>
      <c r="L5863" s="78"/>
      <c r="M5863" s="20">
        <f>K5863*12*I5820</f>
        <v>546.15599999999995</v>
      </c>
    </row>
    <row r="5864" spans="1:13">
      <c r="A5864" s="42" t="s">
        <v>64</v>
      </c>
      <c r="B5864" s="7"/>
      <c r="C5864" s="1"/>
      <c r="D5864" s="1"/>
      <c r="E5864" s="1"/>
      <c r="F5864" s="1"/>
      <c r="G5864" s="1"/>
      <c r="H5864" s="14"/>
      <c r="I5864" s="75" t="s">
        <v>63</v>
      </c>
      <c r="J5864" s="76"/>
      <c r="K5864" s="79">
        <v>0.03</v>
      </c>
      <c r="L5864" s="80"/>
      <c r="M5864" s="22">
        <f>K5864*12*I5820</f>
        <v>546.15599999999995</v>
      </c>
    </row>
    <row r="5865" spans="1:13" ht="15.75">
      <c r="A5865" s="65" t="s">
        <v>0</v>
      </c>
      <c r="B5865" s="66"/>
      <c r="C5865" s="66"/>
      <c r="D5865" s="66"/>
      <c r="E5865" s="66"/>
      <c r="F5865" s="66"/>
      <c r="G5865" s="66"/>
      <c r="H5865" s="67"/>
      <c r="I5865" s="11" t="s">
        <v>65</v>
      </c>
      <c r="J5865" s="23"/>
      <c r="K5865" s="81">
        <v>0.15</v>
      </c>
      <c r="L5865" s="82"/>
      <c r="M5865" s="49">
        <f>K5865*12*I5820</f>
        <v>2730.7799999999997</v>
      </c>
    </row>
    <row r="5866" spans="1:13" ht="15.75">
      <c r="A5866" s="83" t="s">
        <v>85</v>
      </c>
      <c r="B5866" s="84"/>
      <c r="C5866" s="84"/>
      <c r="D5866" s="84"/>
      <c r="E5866" s="84"/>
      <c r="F5866" s="84"/>
      <c r="G5866" s="84"/>
      <c r="H5866" s="85"/>
      <c r="J5866" s="14"/>
      <c r="K5866" s="86"/>
      <c r="L5866" s="87"/>
      <c r="M5866" s="20"/>
    </row>
    <row r="5867" spans="1:13">
      <c r="A5867" s="13" t="s">
        <v>67</v>
      </c>
      <c r="D5867" s="5"/>
      <c r="H5867" s="14"/>
      <c r="J5867" s="14"/>
      <c r="K5867" s="37"/>
      <c r="L5867" s="44"/>
      <c r="M5867" s="20"/>
    </row>
    <row r="5868" spans="1:13">
      <c r="A5868" s="13" t="s">
        <v>68</v>
      </c>
      <c r="D5868" s="5"/>
      <c r="H5868" s="14"/>
      <c r="J5868" s="14"/>
      <c r="K5868" s="37"/>
      <c r="L5868" s="44"/>
      <c r="M5868" s="20"/>
    </row>
    <row r="5869" spans="1:13">
      <c r="A5869" s="13" t="s">
        <v>69</v>
      </c>
      <c r="D5869" s="5"/>
      <c r="H5869" s="14"/>
      <c r="J5869" s="14"/>
      <c r="K5869" s="37"/>
      <c r="L5869" s="44"/>
      <c r="M5869" s="20"/>
    </row>
    <row r="5870" spans="1:13">
      <c r="A5870" s="13" t="s">
        <v>70</v>
      </c>
      <c r="D5870" s="5"/>
      <c r="F5870" s="3"/>
      <c r="H5870" s="14"/>
      <c r="J5870" s="14"/>
      <c r="K5870" s="37"/>
      <c r="L5870" s="44"/>
      <c r="M5870" s="20"/>
    </row>
    <row r="5871" spans="1:13">
      <c r="A5871" s="13" t="s">
        <v>71</v>
      </c>
      <c r="H5871" s="14"/>
      <c r="J5871" s="14"/>
      <c r="K5871" s="88">
        <v>2.91</v>
      </c>
      <c r="L5871" s="89"/>
      <c r="M5871" s="47">
        <f>K5871*12*I5820</f>
        <v>52977.131999999998</v>
      </c>
    </row>
    <row r="5872" spans="1:13">
      <c r="A5872" s="13" t="s">
        <v>72</v>
      </c>
      <c r="H5872" s="14"/>
      <c r="J5872" s="14"/>
      <c r="L5872" s="14"/>
      <c r="M5872" s="20"/>
    </row>
    <row r="5873" spans="1:13">
      <c r="A5873" s="13" t="s">
        <v>73</v>
      </c>
      <c r="H5873" s="14"/>
      <c r="J5873" s="14"/>
      <c r="L5873" s="14"/>
      <c r="M5873" s="20"/>
    </row>
    <row r="5874" spans="1:13">
      <c r="A5874" s="15" t="s">
        <v>74</v>
      </c>
      <c r="B5874" s="9"/>
      <c r="C5874" s="9"/>
      <c r="D5874" s="9"/>
      <c r="E5874" s="9"/>
      <c r="F5874" s="9"/>
      <c r="G5874" s="9"/>
      <c r="H5874" s="16"/>
      <c r="I5874" s="9"/>
      <c r="J5874" s="16"/>
      <c r="K5874" s="9"/>
      <c r="L5874" s="16"/>
      <c r="M5874" s="22"/>
    </row>
    <row r="5875" spans="1:13">
      <c r="A5875" s="70" t="s">
        <v>66</v>
      </c>
      <c r="B5875" s="71"/>
      <c r="C5875" s="71"/>
      <c r="D5875" s="71"/>
      <c r="E5875" s="71"/>
      <c r="F5875" s="71"/>
      <c r="G5875" s="71"/>
      <c r="H5875" s="72"/>
      <c r="J5875" s="25"/>
      <c r="K5875" s="68">
        <f>K5826+K5833+K5839+K5842+K5843+K5865+K5857+K5871+K5836</f>
        <v>16.39</v>
      </c>
      <c r="L5875" s="69"/>
      <c r="M5875" s="22">
        <f>M5820+M5836+M5839+M5842+M5843+M5857+M5865+M5871</f>
        <v>298383.228</v>
      </c>
    </row>
    <row r="5876" spans="1:13">
      <c r="A5876" s="70" t="s">
        <v>4</v>
      </c>
      <c r="B5876" s="71"/>
      <c r="C5876" s="71"/>
      <c r="D5876" s="71"/>
      <c r="E5876" s="71"/>
      <c r="F5876" s="71"/>
      <c r="G5876" s="71"/>
      <c r="H5876" s="72"/>
      <c r="I5876" s="11"/>
      <c r="J5876" s="24"/>
      <c r="K5876" s="90">
        <v>17.32</v>
      </c>
      <c r="L5876" s="91"/>
      <c r="M5876" s="22">
        <f>K5876*12*I5820</f>
        <v>315314.06400000001</v>
      </c>
    </row>
    <row r="5877" spans="1:13" ht="15.75">
      <c r="A5877" s="65" t="s">
        <v>77</v>
      </c>
      <c r="B5877" s="66"/>
      <c r="C5877" s="66"/>
      <c r="D5877" s="66"/>
      <c r="E5877" s="66"/>
      <c r="F5877" s="66"/>
      <c r="G5877" s="66"/>
      <c r="H5877" s="67"/>
      <c r="I5877" s="11"/>
      <c r="J5877" s="23"/>
      <c r="K5877" s="68">
        <v>3.15</v>
      </c>
      <c r="L5877" s="69"/>
      <c r="M5877" s="22">
        <f>K5877*12*I5820</f>
        <v>57346.37999999999</v>
      </c>
    </row>
    <row r="5878" spans="1:13" ht="15.75">
      <c r="A5878" s="65" t="s">
        <v>78</v>
      </c>
      <c r="B5878" s="66"/>
      <c r="C5878" s="66"/>
      <c r="D5878" s="66"/>
      <c r="E5878" s="66"/>
      <c r="F5878" s="66"/>
      <c r="G5878" s="66"/>
      <c r="H5878" s="67"/>
      <c r="I5878" s="11"/>
      <c r="J5878" s="23"/>
      <c r="K5878" s="68">
        <v>0.99</v>
      </c>
      <c r="L5878" s="69"/>
      <c r="M5878" s="22">
        <f>K5878*12*I5820</f>
        <v>18023.147999999997</v>
      </c>
    </row>
    <row r="5879" spans="1:13">
      <c r="A5879" s="70" t="s">
        <v>2</v>
      </c>
      <c r="B5879" s="71"/>
      <c r="C5879" s="71"/>
      <c r="D5879" s="71"/>
      <c r="E5879" s="71"/>
      <c r="F5879" s="71"/>
      <c r="G5879" s="71"/>
      <c r="H5879" s="72"/>
      <c r="I5879" s="11"/>
      <c r="J5879" s="23"/>
      <c r="K5879" s="73">
        <v>1.29</v>
      </c>
      <c r="L5879" s="74"/>
      <c r="M5879" s="22">
        <f>K5879*12*I5820</f>
        <v>23484.707999999999</v>
      </c>
    </row>
    <row r="5880" spans="1:13">
      <c r="A5880" s="70" t="s">
        <v>75</v>
      </c>
      <c r="B5880" s="71"/>
      <c r="C5880" s="71"/>
      <c r="D5880" s="71"/>
      <c r="E5880" s="71"/>
      <c r="F5880" s="71"/>
      <c r="G5880" s="71"/>
      <c r="H5880" s="72"/>
      <c r="I5880" s="11"/>
      <c r="J5880" s="24"/>
      <c r="K5880" s="68">
        <f>K5875+K5877+K5878+K5879+K5876</f>
        <v>39.14</v>
      </c>
      <c r="L5880" s="69"/>
      <c r="M5880" s="22">
        <f>M5875+M5876+M5877+M5878+M5879</f>
        <v>712551.52800000005</v>
      </c>
    </row>
    <row r="5882" spans="1:13">
      <c r="A5882" s="101" t="s">
        <v>7</v>
      </c>
      <c r="B5882" s="101"/>
      <c r="C5882" s="101"/>
      <c r="D5882" s="101"/>
      <c r="E5882" s="101"/>
      <c r="F5882" s="101"/>
      <c r="G5882" s="101"/>
      <c r="H5882" s="101"/>
      <c r="I5882" s="101"/>
      <c r="J5882" s="101"/>
      <c r="K5882" s="101"/>
      <c r="L5882" s="101"/>
    </row>
    <row r="5883" spans="1:13">
      <c r="A5883" s="102" t="s">
        <v>76</v>
      </c>
      <c r="B5883" s="102"/>
      <c r="C5883" s="102"/>
      <c r="D5883" s="102"/>
      <c r="E5883" s="102"/>
      <c r="F5883" s="102"/>
      <c r="G5883" s="102"/>
      <c r="H5883" s="102"/>
      <c r="I5883" s="102"/>
      <c r="J5883" s="102"/>
      <c r="K5883" s="102"/>
      <c r="L5883" s="102"/>
      <c r="M5883" s="102"/>
    </row>
    <row r="5884" spans="1:13">
      <c r="A5884" s="103" t="s">
        <v>181</v>
      </c>
      <c r="B5884" s="103"/>
      <c r="C5884" s="103"/>
      <c r="D5884" s="103"/>
      <c r="E5884" s="103"/>
      <c r="F5884" s="103"/>
      <c r="G5884" s="103"/>
      <c r="H5884" s="103"/>
      <c r="I5884" s="103"/>
      <c r="J5884" s="103"/>
      <c r="K5884" s="103"/>
      <c r="L5884" s="103"/>
      <c r="M5884" s="103"/>
    </row>
    <row r="5885" spans="1:13">
      <c r="A5885" s="17"/>
      <c r="B5885" s="19"/>
      <c r="C5885" s="19" t="s">
        <v>8</v>
      </c>
      <c r="D5885" s="19"/>
      <c r="E5885" s="19"/>
      <c r="F5885" s="19"/>
      <c r="G5885" s="19"/>
      <c r="H5885" s="18"/>
      <c r="I5885" s="19" t="s">
        <v>9</v>
      </c>
      <c r="J5885" s="18"/>
      <c r="K5885" s="39" t="s">
        <v>10</v>
      </c>
      <c r="L5885" s="40"/>
      <c r="M5885" s="21"/>
    </row>
    <row r="5886" spans="1:13">
      <c r="A5886" s="13"/>
      <c r="B5886" s="2"/>
      <c r="C5886" s="2"/>
      <c r="D5886" s="2"/>
      <c r="E5886" s="2"/>
      <c r="F5886" s="2"/>
      <c r="G5886" s="2"/>
      <c r="H5886" s="14"/>
      <c r="I5886" s="2"/>
      <c r="J5886" s="14"/>
      <c r="K5886" s="26" t="s">
        <v>11</v>
      </c>
      <c r="L5886" s="27"/>
      <c r="M5886" s="45" t="s">
        <v>1</v>
      </c>
    </row>
    <row r="5887" spans="1:13">
      <c r="A5887" s="15"/>
      <c r="B5887" s="9"/>
      <c r="C5887" s="9"/>
      <c r="D5887" s="9"/>
      <c r="E5887" s="9"/>
      <c r="F5887" s="9"/>
      <c r="G5887" s="9"/>
      <c r="H5887" s="16"/>
      <c r="I5887" s="104" t="s">
        <v>87</v>
      </c>
      <c r="J5887" s="105"/>
      <c r="K5887" s="9" t="s">
        <v>12</v>
      </c>
      <c r="L5887" s="16"/>
      <c r="M5887" s="46" t="s">
        <v>86</v>
      </c>
    </row>
    <row r="5888" spans="1:13">
      <c r="A5888" s="70" t="s">
        <v>80</v>
      </c>
      <c r="B5888" s="71"/>
      <c r="C5888" s="71"/>
      <c r="D5888" s="71"/>
      <c r="E5888" s="71"/>
      <c r="F5888" s="71"/>
      <c r="G5888" s="71"/>
      <c r="H5888" s="72"/>
      <c r="I5888" s="106">
        <v>387.5</v>
      </c>
      <c r="J5888" s="107"/>
      <c r="K5888" s="108">
        <f>K5894+K5901</f>
        <v>7.5</v>
      </c>
      <c r="L5888" s="109"/>
      <c r="M5888" s="22">
        <f>M5894+M5901</f>
        <v>34875</v>
      </c>
    </row>
    <row r="5889" spans="1:13">
      <c r="A5889" s="28" t="s">
        <v>13</v>
      </c>
      <c r="F5889" s="2"/>
      <c r="H5889" s="14"/>
      <c r="J5889" s="14"/>
      <c r="L5889" s="14"/>
      <c r="M5889" s="20"/>
    </row>
    <row r="5890" spans="1:13">
      <c r="A5890" s="28" t="s">
        <v>14</v>
      </c>
      <c r="F5890" s="2"/>
      <c r="H5890" s="14"/>
      <c r="J5890" s="14"/>
      <c r="L5890" s="14"/>
      <c r="M5890" s="20"/>
    </row>
    <row r="5891" spans="1:13">
      <c r="A5891" s="29" t="s">
        <v>15</v>
      </c>
      <c r="B5891" s="4"/>
      <c r="C5891" s="4"/>
      <c r="D5891" s="4"/>
      <c r="E5891" s="4"/>
      <c r="F5891" s="6"/>
      <c r="G5891" s="4"/>
      <c r="H5891" s="30"/>
      <c r="J5891" s="14"/>
      <c r="L5891" s="14"/>
      <c r="M5891" s="20"/>
    </row>
    <row r="5892" spans="1:13">
      <c r="A5892" s="29" t="s">
        <v>16</v>
      </c>
      <c r="B5892" s="4"/>
      <c r="C5892" s="4"/>
      <c r="D5892" s="4"/>
      <c r="E5892" s="4"/>
      <c r="F5892" s="6"/>
      <c r="G5892" s="4"/>
      <c r="H5892" s="30"/>
      <c r="J5892" s="14"/>
      <c r="L5892" s="14"/>
      <c r="M5892" s="20"/>
    </row>
    <row r="5893" spans="1:13">
      <c r="A5893" s="29" t="s">
        <v>17</v>
      </c>
      <c r="B5893" s="4"/>
      <c r="C5893" s="4"/>
      <c r="D5893" s="4"/>
      <c r="E5893" s="4"/>
      <c r="F5893" s="6"/>
      <c r="G5893" s="4"/>
      <c r="H5893" s="30"/>
      <c r="J5893" s="14"/>
      <c r="L5893" s="14"/>
      <c r="M5893" s="20"/>
    </row>
    <row r="5894" spans="1:13">
      <c r="A5894" s="29" t="s">
        <v>18</v>
      </c>
      <c r="B5894" s="4"/>
      <c r="C5894" s="4"/>
      <c r="D5894" s="4"/>
      <c r="E5894" s="4"/>
      <c r="F5894" s="6"/>
      <c r="G5894" s="4"/>
      <c r="H5894" s="30"/>
      <c r="J5894" s="14"/>
      <c r="K5894" s="95">
        <v>4.12</v>
      </c>
      <c r="L5894" s="96"/>
      <c r="M5894" s="20">
        <f>K5894*I5888*12</f>
        <v>19158</v>
      </c>
    </row>
    <row r="5895" spans="1:13">
      <c r="A5895" s="29" t="s">
        <v>19</v>
      </c>
      <c r="B5895" s="4"/>
      <c r="C5895" s="4"/>
      <c r="D5895" s="4"/>
      <c r="E5895" s="4"/>
      <c r="F5895" s="6"/>
      <c r="G5895" s="4"/>
      <c r="H5895" s="30"/>
      <c r="J5895" s="14"/>
      <c r="L5895" s="14"/>
      <c r="M5895" s="20"/>
    </row>
    <row r="5896" spans="1:13">
      <c r="A5896" s="29" t="s">
        <v>20</v>
      </c>
      <c r="B5896" s="4"/>
      <c r="C5896" s="4"/>
      <c r="D5896" s="4"/>
      <c r="E5896" s="4"/>
      <c r="F5896" s="6"/>
      <c r="G5896" s="4"/>
      <c r="H5896" s="30"/>
      <c r="J5896" s="14"/>
      <c r="L5896" s="14"/>
      <c r="M5896" s="20"/>
    </row>
    <row r="5897" spans="1:13">
      <c r="A5897" s="29" t="s">
        <v>21</v>
      </c>
      <c r="B5897" s="4"/>
      <c r="C5897" s="4"/>
      <c r="D5897" s="4"/>
      <c r="E5897" s="4"/>
      <c r="F5897" s="6"/>
      <c r="G5897" s="4"/>
      <c r="H5897" s="30"/>
      <c r="J5897" s="14"/>
      <c r="L5897" s="14"/>
      <c r="M5897" s="20"/>
    </row>
    <row r="5898" spans="1:13">
      <c r="A5898" s="28" t="s">
        <v>22</v>
      </c>
      <c r="B5898" s="4"/>
      <c r="C5898" s="4"/>
      <c r="D5898" s="4"/>
      <c r="E5898" s="4"/>
      <c r="F5898" s="6"/>
      <c r="G5898" s="4"/>
      <c r="H5898" s="30"/>
      <c r="J5898" s="14"/>
      <c r="L5898" s="14"/>
      <c r="M5898" s="20"/>
    </row>
    <row r="5899" spans="1:13">
      <c r="A5899" s="29" t="s">
        <v>23</v>
      </c>
      <c r="B5899" s="4"/>
      <c r="C5899" s="4"/>
      <c r="D5899" s="4"/>
      <c r="E5899" s="4"/>
      <c r="F5899" s="6"/>
      <c r="G5899" s="4"/>
      <c r="H5899" s="30"/>
      <c r="J5899" s="14"/>
      <c r="L5899" s="14"/>
      <c r="M5899" s="20"/>
    </row>
    <row r="5900" spans="1:13">
      <c r="A5900" s="29" t="s">
        <v>24</v>
      </c>
      <c r="B5900" s="4"/>
      <c r="C5900" s="4"/>
      <c r="D5900" s="4"/>
      <c r="E5900" s="4"/>
      <c r="F5900" s="6"/>
      <c r="G5900" s="4"/>
      <c r="H5900" s="30"/>
      <c r="J5900" s="14"/>
      <c r="L5900" s="14"/>
      <c r="M5900" s="20"/>
    </row>
    <row r="5901" spans="1:13">
      <c r="A5901" s="29" t="s">
        <v>25</v>
      </c>
      <c r="B5901" s="4"/>
      <c r="C5901" s="4"/>
      <c r="D5901" s="4"/>
      <c r="E5901" s="4"/>
      <c r="F5901" s="6"/>
      <c r="G5901" s="4"/>
      <c r="H5901" s="30"/>
      <c r="J5901" s="14"/>
      <c r="K5901" s="95">
        <v>3.38</v>
      </c>
      <c r="L5901" s="96"/>
      <c r="M5901" s="20">
        <f>K5901*I5888*12</f>
        <v>15717</v>
      </c>
    </row>
    <row r="5902" spans="1:13">
      <c r="A5902" s="29" t="s">
        <v>26</v>
      </c>
      <c r="B5902" s="4"/>
      <c r="C5902" s="4"/>
      <c r="D5902" s="4"/>
      <c r="E5902" s="4"/>
      <c r="F5902" s="6"/>
      <c r="G5902" s="4"/>
      <c r="H5902" s="30"/>
      <c r="J5902" s="14"/>
      <c r="L5902" s="14"/>
      <c r="M5902" s="20"/>
    </row>
    <row r="5903" spans="1:13">
      <c r="A5903" s="31" t="s">
        <v>27</v>
      </c>
      <c r="B5903" s="10"/>
      <c r="C5903" s="10"/>
      <c r="D5903" s="10"/>
      <c r="E5903" s="10"/>
      <c r="F5903" s="10"/>
      <c r="G5903" s="10"/>
      <c r="H5903" s="32"/>
      <c r="I5903" s="9"/>
      <c r="J5903" s="16"/>
      <c r="K5903" s="9"/>
      <c r="L5903" s="16"/>
      <c r="M5903" s="22"/>
    </row>
    <row r="5904" spans="1:13" ht="15.75">
      <c r="A5904" s="65" t="s">
        <v>81</v>
      </c>
      <c r="B5904" s="66"/>
      <c r="C5904" s="66"/>
      <c r="D5904" s="66"/>
      <c r="E5904" s="66"/>
      <c r="F5904" s="66"/>
      <c r="G5904" s="66"/>
      <c r="H5904" s="67"/>
      <c r="I5904" s="11"/>
      <c r="J5904" s="23"/>
      <c r="K5904" s="63">
        <v>2.2400000000000002</v>
      </c>
      <c r="L5904" s="64"/>
      <c r="M5904" s="12">
        <f>K5904*12*I5888</f>
        <v>10416.000000000002</v>
      </c>
    </row>
    <row r="5905" spans="1:13">
      <c r="A5905" s="110" t="s">
        <v>82</v>
      </c>
      <c r="B5905" s="111"/>
      <c r="C5905" s="111"/>
      <c r="D5905" s="111"/>
      <c r="E5905" s="111"/>
      <c r="F5905" s="111"/>
      <c r="G5905" s="111"/>
      <c r="H5905" s="112"/>
      <c r="I5905" s="2" t="s">
        <v>28</v>
      </c>
      <c r="J5905" s="14"/>
      <c r="K5905" s="2"/>
      <c r="L5905" s="14"/>
      <c r="M5905" s="20"/>
    </row>
    <row r="5906" spans="1:13">
      <c r="A5906" s="13"/>
      <c r="B5906" s="2"/>
      <c r="C5906" s="2"/>
      <c r="D5906" s="2"/>
      <c r="E5906" s="2"/>
      <c r="F5906" s="2"/>
      <c r="G5906" s="2"/>
      <c r="H5906" s="14"/>
      <c r="I5906" s="2" t="s">
        <v>29</v>
      </c>
      <c r="J5906" s="14"/>
      <c r="K5906" s="2"/>
      <c r="L5906" s="14"/>
      <c r="M5906" s="20"/>
    </row>
    <row r="5907" spans="1:13">
      <c r="A5907" s="13"/>
      <c r="B5907" s="2"/>
      <c r="C5907" s="2"/>
      <c r="D5907" s="2"/>
      <c r="E5907" s="2"/>
      <c r="F5907" s="2"/>
      <c r="G5907" s="2"/>
      <c r="H5907" s="14"/>
      <c r="I5907" s="2" t="s">
        <v>30</v>
      </c>
      <c r="J5907" s="14"/>
      <c r="K5907" s="88">
        <v>1.1200000000000001</v>
      </c>
      <c r="L5907" s="89"/>
      <c r="M5907" s="20">
        <f>K5907*12*I5888</f>
        <v>5208.0000000000009</v>
      </c>
    </row>
    <row r="5908" spans="1:13">
      <c r="A5908" s="13"/>
      <c r="B5908" s="2"/>
      <c r="C5908" s="2"/>
      <c r="D5908" s="2"/>
      <c r="E5908" s="2"/>
      <c r="F5908" s="2"/>
      <c r="G5908" s="2"/>
      <c r="H5908" s="14"/>
      <c r="I5908" s="2" t="s">
        <v>31</v>
      </c>
      <c r="J5908" s="14"/>
      <c r="K5908" s="2"/>
      <c r="L5908" s="14"/>
      <c r="M5908" s="20"/>
    </row>
    <row r="5909" spans="1:13">
      <c r="A5909" s="15"/>
      <c r="B5909" s="9"/>
      <c r="C5909" s="9"/>
      <c r="D5909" s="9"/>
      <c r="E5909" s="9"/>
      <c r="F5909" s="9"/>
      <c r="G5909" s="9"/>
      <c r="H5909" s="16"/>
      <c r="I5909" s="9" t="s">
        <v>32</v>
      </c>
      <c r="J5909" s="16"/>
      <c r="K5909" s="9"/>
      <c r="L5909" s="16"/>
      <c r="M5909" s="22"/>
    </row>
    <row r="5910" spans="1:13">
      <c r="A5910" s="70" t="s">
        <v>5</v>
      </c>
      <c r="B5910" s="71"/>
      <c r="C5910" s="71"/>
      <c r="D5910" s="71"/>
      <c r="E5910" s="71"/>
      <c r="F5910" s="71"/>
      <c r="G5910" s="71"/>
      <c r="H5910" s="72"/>
      <c r="I5910" s="41" t="s">
        <v>33</v>
      </c>
      <c r="J5910" s="23"/>
      <c r="K5910" s="68">
        <v>0.35</v>
      </c>
      <c r="L5910" s="69"/>
      <c r="M5910" s="12">
        <f>K5910*12*I5888</f>
        <v>1627.4999999999998</v>
      </c>
    </row>
    <row r="5911" spans="1:13">
      <c r="A5911" s="113" t="s">
        <v>83</v>
      </c>
      <c r="B5911" s="114"/>
      <c r="C5911" s="114"/>
      <c r="D5911" s="114"/>
      <c r="E5911" s="114"/>
      <c r="F5911" s="114"/>
      <c r="G5911" s="114"/>
      <c r="H5911" s="115"/>
      <c r="I5911" s="43"/>
      <c r="J5911" s="14"/>
      <c r="K5911" s="116">
        <f>K5912+K5920</f>
        <v>1.59</v>
      </c>
      <c r="L5911" s="117"/>
      <c r="M5911" s="48">
        <f>M5912+M5920</f>
        <v>7393.5</v>
      </c>
    </row>
    <row r="5912" spans="1:13">
      <c r="A5912" s="92" t="s">
        <v>34</v>
      </c>
      <c r="B5912" s="93"/>
      <c r="C5912" s="93"/>
      <c r="D5912" s="93"/>
      <c r="E5912" s="93"/>
      <c r="F5912" s="93"/>
      <c r="G5912" s="93"/>
      <c r="H5912" s="94"/>
      <c r="J5912" s="14"/>
      <c r="K5912" s="88">
        <f>K5913+K5914+K5915+K5917+K5919</f>
        <v>0.93</v>
      </c>
      <c r="L5912" s="89"/>
      <c r="M5912" s="47">
        <f>M5913+M5914+M5915+M5917+M5919</f>
        <v>4324.5</v>
      </c>
    </row>
    <row r="5913" spans="1:13">
      <c r="A5913" s="13" t="s">
        <v>35</v>
      </c>
      <c r="H5913" s="14"/>
      <c r="I5913" t="s">
        <v>36</v>
      </c>
      <c r="J5913" s="14"/>
      <c r="K5913" s="95">
        <v>0.33</v>
      </c>
      <c r="L5913" s="96"/>
      <c r="M5913" s="20">
        <f>K5913*12*I5888</f>
        <v>1534.5</v>
      </c>
    </row>
    <row r="5914" spans="1:13">
      <c r="A5914" s="13" t="s">
        <v>37</v>
      </c>
      <c r="H5914" s="14"/>
      <c r="I5914" t="s">
        <v>38</v>
      </c>
      <c r="J5914" s="14"/>
      <c r="K5914" s="95">
        <v>0.15</v>
      </c>
      <c r="L5914" s="96"/>
      <c r="M5914" s="20">
        <f>K5914*12*I5888</f>
        <v>697.49999999999989</v>
      </c>
    </row>
    <row r="5915" spans="1:13">
      <c r="A5915" s="13" t="s">
        <v>39</v>
      </c>
      <c r="H5915" s="14"/>
      <c r="I5915" t="s">
        <v>40</v>
      </c>
      <c r="J5915" s="14"/>
      <c r="K5915" s="95">
        <v>7.0000000000000007E-2</v>
      </c>
      <c r="L5915" s="96"/>
      <c r="M5915" s="20">
        <f>K5915*12*I5888</f>
        <v>325.50000000000006</v>
      </c>
    </row>
    <row r="5916" spans="1:13">
      <c r="A5916" s="13" t="s">
        <v>41</v>
      </c>
      <c r="H5916" s="14"/>
      <c r="J5916" s="14"/>
      <c r="L5916" s="14"/>
      <c r="M5916" s="20"/>
    </row>
    <row r="5917" spans="1:13">
      <c r="A5917" s="13" t="s">
        <v>42</v>
      </c>
      <c r="H5917" s="14"/>
      <c r="I5917" t="s">
        <v>43</v>
      </c>
      <c r="J5917" s="14"/>
      <c r="K5917" s="95">
        <v>0.35</v>
      </c>
      <c r="L5917" s="96"/>
      <c r="M5917" s="20">
        <f>K5917*12*I5888</f>
        <v>1627.4999999999998</v>
      </c>
    </row>
    <row r="5918" spans="1:13">
      <c r="A5918" s="13" t="s">
        <v>44</v>
      </c>
      <c r="H5918" s="14"/>
      <c r="I5918" t="s">
        <v>45</v>
      </c>
      <c r="J5918" s="14"/>
      <c r="L5918" s="14"/>
      <c r="M5918" s="20"/>
    </row>
    <row r="5919" spans="1:13">
      <c r="A5919" s="13" t="s">
        <v>46</v>
      </c>
      <c r="H5919" s="14"/>
      <c r="I5919" t="s">
        <v>47</v>
      </c>
      <c r="J5919" s="14"/>
      <c r="K5919" s="95">
        <v>0.03</v>
      </c>
      <c r="L5919" s="96"/>
      <c r="M5919" s="20">
        <f>K5919*12*I5888</f>
        <v>139.5</v>
      </c>
    </row>
    <row r="5920" spans="1:13">
      <c r="A5920" s="92" t="s">
        <v>48</v>
      </c>
      <c r="B5920" s="93"/>
      <c r="C5920" s="93"/>
      <c r="D5920" s="93"/>
      <c r="E5920" s="93"/>
      <c r="F5920" s="93"/>
      <c r="G5920" s="93"/>
      <c r="H5920" s="94"/>
      <c r="J5920" s="14"/>
      <c r="K5920" s="88">
        <f>K5921+K5922+K5923+K5924</f>
        <v>0.66</v>
      </c>
      <c r="L5920" s="89"/>
      <c r="M5920" s="47">
        <f>M5921+M5922+M5923+M5924</f>
        <v>3069</v>
      </c>
    </row>
    <row r="5921" spans="1:13">
      <c r="A5921" s="13" t="s">
        <v>49</v>
      </c>
      <c r="H5921" s="14"/>
      <c r="I5921" t="s">
        <v>40</v>
      </c>
      <c r="J5921" s="14"/>
      <c r="K5921" s="95">
        <v>0.19</v>
      </c>
      <c r="L5921" s="96"/>
      <c r="M5921" s="20">
        <f>K5921*12*I5888</f>
        <v>883.50000000000011</v>
      </c>
    </row>
    <row r="5922" spans="1:13">
      <c r="A5922" s="13" t="s">
        <v>50</v>
      </c>
      <c r="H5922" s="14"/>
      <c r="I5922" t="s">
        <v>51</v>
      </c>
      <c r="J5922" s="14"/>
      <c r="K5922" s="95">
        <v>0.05</v>
      </c>
      <c r="L5922" s="96"/>
      <c r="M5922" s="20">
        <f>K5922*12*I5888</f>
        <v>232.50000000000003</v>
      </c>
    </row>
    <row r="5923" spans="1:13">
      <c r="A5923" s="13" t="s">
        <v>52</v>
      </c>
      <c r="H5923" s="14"/>
      <c r="I5923" t="s">
        <v>36</v>
      </c>
      <c r="J5923" s="14"/>
      <c r="K5923" s="95">
        <v>0.39</v>
      </c>
      <c r="L5923" s="96"/>
      <c r="M5923" s="20">
        <f>K5923*12*I5888</f>
        <v>1813.5</v>
      </c>
    </row>
    <row r="5924" spans="1:13">
      <c r="A5924" s="13" t="s">
        <v>53</v>
      </c>
      <c r="H5924" s="14"/>
      <c r="I5924" t="s">
        <v>40</v>
      </c>
      <c r="J5924" s="14"/>
      <c r="K5924" s="97">
        <v>0.03</v>
      </c>
      <c r="L5924" s="98"/>
      <c r="M5924" s="22">
        <f>K5924*12*I5888</f>
        <v>139.5</v>
      </c>
    </row>
    <row r="5925" spans="1:13" ht="15.75">
      <c r="A5925" s="65" t="s">
        <v>84</v>
      </c>
      <c r="B5925" s="66"/>
      <c r="C5925" s="66"/>
      <c r="D5925" s="66"/>
      <c r="E5925" s="66"/>
      <c r="F5925" s="66"/>
      <c r="G5925" s="66"/>
      <c r="H5925" s="67"/>
      <c r="I5925" s="11"/>
      <c r="J5925" s="23"/>
      <c r="K5925" s="68">
        <f>K5926+K5927+K5929+K5931+K5932</f>
        <v>0.53</v>
      </c>
      <c r="L5925" s="69"/>
      <c r="M5925" s="49">
        <f>M5926+M5927+M5929+M5931+M5932</f>
        <v>2464.5</v>
      </c>
    </row>
    <row r="5926" spans="1:13">
      <c r="A5926" s="33" t="s">
        <v>54</v>
      </c>
      <c r="B5926" s="7"/>
      <c r="C5926" s="1"/>
      <c r="D5926" s="1"/>
      <c r="E5926" s="1"/>
      <c r="F5926" s="1"/>
      <c r="G5926" s="1"/>
      <c r="H5926" s="14"/>
      <c r="I5926" s="75" t="s">
        <v>55</v>
      </c>
      <c r="J5926" s="76"/>
      <c r="K5926" s="99">
        <v>0.37</v>
      </c>
      <c r="L5926" s="100"/>
      <c r="M5926" s="20">
        <f>K5926*12*I5888</f>
        <v>1720.4999999999998</v>
      </c>
    </row>
    <row r="5927" spans="1:13">
      <c r="A5927" s="33" t="s">
        <v>56</v>
      </c>
      <c r="B5927" s="7"/>
      <c r="C5927" s="1"/>
      <c r="D5927" s="1"/>
      <c r="E5927" s="1"/>
      <c r="F5927" s="1"/>
      <c r="G5927" s="1"/>
      <c r="H5927" s="14"/>
      <c r="I5927" s="75" t="s">
        <v>57</v>
      </c>
      <c r="J5927" s="76"/>
      <c r="K5927" s="77">
        <v>0.06</v>
      </c>
      <c r="L5927" s="78"/>
      <c r="M5927" s="20">
        <f>K5927*12*I5888</f>
        <v>279</v>
      </c>
    </row>
    <row r="5928" spans="1:13">
      <c r="A5928" s="33" t="s">
        <v>58</v>
      </c>
      <c r="B5928" s="7"/>
      <c r="C5928" s="1"/>
      <c r="D5928" s="1"/>
      <c r="E5928" s="1"/>
      <c r="F5928" s="1"/>
      <c r="G5928" s="1"/>
      <c r="H5928" s="14"/>
      <c r="I5928" s="36"/>
      <c r="J5928" s="27"/>
      <c r="K5928" s="34"/>
      <c r="L5928" s="55"/>
      <c r="M5928" s="20"/>
    </row>
    <row r="5929" spans="1:13">
      <c r="A5929" s="33" t="s">
        <v>59</v>
      </c>
      <c r="B5929" s="7"/>
      <c r="C5929" s="1"/>
      <c r="D5929" s="1"/>
      <c r="E5929" s="1"/>
      <c r="F5929" s="1"/>
      <c r="G5929" s="1"/>
      <c r="H5929" s="14"/>
      <c r="I5929" s="75" t="s">
        <v>60</v>
      </c>
      <c r="J5929" s="76"/>
      <c r="K5929" s="77">
        <v>0.04</v>
      </c>
      <c r="L5929" s="78"/>
      <c r="M5929" s="20">
        <f>K5929*12*I5888</f>
        <v>186</v>
      </c>
    </row>
    <row r="5930" spans="1:13">
      <c r="A5930" s="33" t="s">
        <v>61</v>
      </c>
      <c r="B5930" s="7"/>
      <c r="C5930" s="1"/>
      <c r="D5930" s="1"/>
      <c r="E5930" s="1"/>
      <c r="F5930" s="1"/>
      <c r="G5930" s="1"/>
      <c r="H5930" s="14"/>
      <c r="I5930" s="36"/>
      <c r="J5930" s="27"/>
      <c r="K5930" s="34"/>
      <c r="L5930" s="55"/>
      <c r="M5930" s="20"/>
    </row>
    <row r="5931" spans="1:13">
      <c r="A5931" s="33" t="s">
        <v>62</v>
      </c>
      <c r="B5931" s="7"/>
      <c r="C5931" s="1"/>
      <c r="D5931" s="1"/>
      <c r="E5931" s="1"/>
      <c r="F5931" s="1"/>
      <c r="G5931" s="1"/>
      <c r="H5931" s="14"/>
      <c r="I5931" s="75" t="s">
        <v>63</v>
      </c>
      <c r="J5931" s="76"/>
      <c r="K5931" s="77">
        <v>0.03</v>
      </c>
      <c r="L5931" s="78"/>
      <c r="M5931" s="20">
        <f>K5931*12*I5888</f>
        <v>139.5</v>
      </c>
    </row>
    <row r="5932" spans="1:13">
      <c r="A5932" s="42" t="s">
        <v>64</v>
      </c>
      <c r="B5932" s="7"/>
      <c r="C5932" s="1"/>
      <c r="D5932" s="1"/>
      <c r="E5932" s="1"/>
      <c r="F5932" s="1"/>
      <c r="G5932" s="1"/>
      <c r="H5932" s="14"/>
      <c r="I5932" s="75" t="s">
        <v>63</v>
      </c>
      <c r="J5932" s="76"/>
      <c r="K5932" s="79">
        <v>0.03</v>
      </c>
      <c r="L5932" s="80"/>
      <c r="M5932" s="22">
        <f>K5932*12*I5888</f>
        <v>139.5</v>
      </c>
    </row>
    <row r="5933" spans="1:13" ht="15.75">
      <c r="A5933" s="65" t="s">
        <v>0</v>
      </c>
      <c r="B5933" s="66"/>
      <c r="C5933" s="66"/>
      <c r="D5933" s="66"/>
      <c r="E5933" s="66"/>
      <c r="F5933" s="66"/>
      <c r="G5933" s="66"/>
      <c r="H5933" s="67"/>
      <c r="I5933" s="11" t="s">
        <v>65</v>
      </c>
      <c r="J5933" s="23"/>
      <c r="K5933" s="81">
        <v>0.15</v>
      </c>
      <c r="L5933" s="82"/>
      <c r="M5933" s="49">
        <f>K5933*12*I5888</f>
        <v>697.49999999999989</v>
      </c>
    </row>
    <row r="5934" spans="1:13" ht="15.75">
      <c r="A5934" s="83" t="s">
        <v>85</v>
      </c>
      <c r="B5934" s="84"/>
      <c r="C5934" s="84"/>
      <c r="D5934" s="84"/>
      <c r="E5934" s="84"/>
      <c r="F5934" s="84"/>
      <c r="G5934" s="84"/>
      <c r="H5934" s="85"/>
      <c r="J5934" s="14"/>
      <c r="K5934" s="86"/>
      <c r="L5934" s="87"/>
      <c r="M5934" s="20"/>
    </row>
    <row r="5935" spans="1:13">
      <c r="A5935" s="13" t="s">
        <v>67</v>
      </c>
      <c r="D5935" s="5"/>
      <c r="H5935" s="14"/>
      <c r="J5935" s="14"/>
      <c r="K5935" s="37"/>
      <c r="L5935" s="44"/>
      <c r="M5935" s="20"/>
    </row>
    <row r="5936" spans="1:13">
      <c r="A5936" s="13" t="s">
        <v>68</v>
      </c>
      <c r="D5936" s="5"/>
      <c r="H5936" s="14"/>
      <c r="J5936" s="14"/>
      <c r="K5936" s="37"/>
      <c r="L5936" s="44"/>
      <c r="M5936" s="20"/>
    </row>
    <row r="5937" spans="1:13">
      <c r="A5937" s="13" t="s">
        <v>69</v>
      </c>
      <c r="D5937" s="5"/>
      <c r="H5937" s="14"/>
      <c r="J5937" s="14"/>
      <c r="K5937" s="37"/>
      <c r="L5937" s="44"/>
      <c r="M5937" s="20"/>
    </row>
    <row r="5938" spans="1:13">
      <c r="A5938" s="13" t="s">
        <v>70</v>
      </c>
      <c r="D5938" s="5"/>
      <c r="F5938" s="3"/>
      <c r="H5938" s="14"/>
      <c r="J5938" s="14"/>
      <c r="K5938" s="37"/>
      <c r="L5938" s="44"/>
      <c r="M5938" s="20"/>
    </row>
    <row r="5939" spans="1:13">
      <c r="A5939" s="13" t="s">
        <v>71</v>
      </c>
      <c r="H5939" s="14"/>
      <c r="J5939" s="14"/>
      <c r="K5939" s="88">
        <v>2.91</v>
      </c>
      <c r="L5939" s="89"/>
      <c r="M5939" s="47">
        <f>K5939*12*I5888</f>
        <v>13531.5</v>
      </c>
    </row>
    <row r="5940" spans="1:13">
      <c r="A5940" s="13" t="s">
        <v>72</v>
      </c>
      <c r="H5940" s="14"/>
      <c r="J5940" s="14"/>
      <c r="L5940" s="14"/>
      <c r="M5940" s="20"/>
    </row>
    <row r="5941" spans="1:13">
      <c r="A5941" s="13" t="s">
        <v>73</v>
      </c>
      <c r="H5941" s="14"/>
      <c r="J5941" s="14"/>
      <c r="L5941" s="14"/>
      <c r="M5941" s="20"/>
    </row>
    <row r="5942" spans="1:13">
      <c r="A5942" s="15" t="s">
        <v>74</v>
      </c>
      <c r="B5942" s="9"/>
      <c r="C5942" s="9"/>
      <c r="D5942" s="9"/>
      <c r="E5942" s="9"/>
      <c r="F5942" s="9"/>
      <c r="G5942" s="9"/>
      <c r="H5942" s="16"/>
      <c r="I5942" s="9"/>
      <c r="J5942" s="16"/>
      <c r="K5942" s="9"/>
      <c r="L5942" s="16"/>
      <c r="M5942" s="22"/>
    </row>
    <row r="5943" spans="1:13">
      <c r="A5943" s="70" t="s">
        <v>66</v>
      </c>
      <c r="B5943" s="71"/>
      <c r="C5943" s="71"/>
      <c r="D5943" s="71"/>
      <c r="E5943" s="71"/>
      <c r="F5943" s="71"/>
      <c r="G5943" s="71"/>
      <c r="H5943" s="72"/>
      <c r="J5943" s="25"/>
      <c r="K5943" s="68">
        <f>K5894+K5901+K5907+K5910+K5911+K5933+K5925+K5939+K5904</f>
        <v>16.39</v>
      </c>
      <c r="L5943" s="69"/>
      <c r="M5943" s="22">
        <f>M5888+M5904+M5907+M5910+M5911+M5925+M5933+M5939</f>
        <v>76213.5</v>
      </c>
    </row>
    <row r="5944" spans="1:13">
      <c r="A5944" s="70" t="s">
        <v>4</v>
      </c>
      <c r="B5944" s="71"/>
      <c r="C5944" s="71"/>
      <c r="D5944" s="71"/>
      <c r="E5944" s="71"/>
      <c r="F5944" s="71"/>
      <c r="G5944" s="71"/>
      <c r="H5944" s="72"/>
      <c r="I5944" s="11"/>
      <c r="J5944" s="24"/>
      <c r="K5944" s="90">
        <v>10.43</v>
      </c>
      <c r="L5944" s="91"/>
      <c r="M5944" s="22">
        <f>K5944*12*I5888</f>
        <v>48499.5</v>
      </c>
    </row>
    <row r="5945" spans="1:13" ht="15.75">
      <c r="A5945" s="65" t="s">
        <v>77</v>
      </c>
      <c r="B5945" s="66"/>
      <c r="C5945" s="66"/>
      <c r="D5945" s="66"/>
      <c r="E5945" s="66"/>
      <c r="F5945" s="66"/>
      <c r="G5945" s="66"/>
      <c r="H5945" s="67"/>
      <c r="I5945" s="11"/>
      <c r="J5945" s="23"/>
      <c r="K5945" s="68">
        <v>3.15</v>
      </c>
      <c r="L5945" s="69"/>
      <c r="M5945" s="22">
        <f>K5945*12*I5888</f>
        <v>14647.499999999998</v>
      </c>
    </row>
    <row r="5946" spans="1:13" ht="15.75">
      <c r="A5946" s="65" t="s">
        <v>78</v>
      </c>
      <c r="B5946" s="66"/>
      <c r="C5946" s="66"/>
      <c r="D5946" s="66"/>
      <c r="E5946" s="66"/>
      <c r="F5946" s="66"/>
      <c r="G5946" s="66"/>
      <c r="H5946" s="67"/>
      <c r="I5946" s="11"/>
      <c r="J5946" s="23"/>
      <c r="K5946" s="68">
        <v>0.99</v>
      </c>
      <c r="L5946" s="69"/>
      <c r="M5946" s="22">
        <f>K5946*12*I5888</f>
        <v>4603.5</v>
      </c>
    </row>
    <row r="5947" spans="1:13">
      <c r="A5947" s="70" t="s">
        <v>2</v>
      </c>
      <c r="B5947" s="71"/>
      <c r="C5947" s="71"/>
      <c r="D5947" s="71"/>
      <c r="E5947" s="71"/>
      <c r="F5947" s="71"/>
      <c r="G5947" s="71"/>
      <c r="H5947" s="72"/>
      <c r="I5947" s="11"/>
      <c r="J5947" s="23"/>
      <c r="K5947" s="73">
        <v>1.29</v>
      </c>
      <c r="L5947" s="74"/>
      <c r="M5947" s="22">
        <f>K5947*12*I5888</f>
        <v>5998.5</v>
      </c>
    </row>
    <row r="5948" spans="1:13">
      <c r="A5948" s="70" t="s">
        <v>75</v>
      </c>
      <c r="B5948" s="71"/>
      <c r="C5948" s="71"/>
      <c r="D5948" s="71"/>
      <c r="E5948" s="71"/>
      <c r="F5948" s="71"/>
      <c r="G5948" s="71"/>
      <c r="H5948" s="72"/>
      <c r="I5948" s="11"/>
      <c r="J5948" s="24"/>
      <c r="K5948" s="68">
        <f>K5943+K5945+K5946+K5947+K5944</f>
        <v>32.25</v>
      </c>
      <c r="L5948" s="69"/>
      <c r="M5948" s="22">
        <f>M5943+M5944+M5945+M5946+M5947</f>
        <v>149962.5</v>
      </c>
    </row>
    <row r="5950" spans="1:13">
      <c r="A5950" s="101" t="s">
        <v>7</v>
      </c>
      <c r="B5950" s="101"/>
      <c r="C5950" s="101"/>
      <c r="D5950" s="101"/>
      <c r="E5950" s="101"/>
      <c r="F5950" s="101"/>
      <c r="G5950" s="101"/>
      <c r="H5950" s="101"/>
      <c r="I5950" s="101"/>
      <c r="J5950" s="101"/>
      <c r="K5950" s="101"/>
      <c r="L5950" s="101"/>
    </row>
    <row r="5951" spans="1:13">
      <c r="A5951" s="102" t="s">
        <v>76</v>
      </c>
      <c r="B5951" s="102"/>
      <c r="C5951" s="102"/>
      <c r="D5951" s="102"/>
      <c r="E5951" s="102"/>
      <c r="F5951" s="102"/>
      <c r="G5951" s="102"/>
      <c r="H5951" s="102"/>
      <c r="I5951" s="102"/>
      <c r="J5951" s="102"/>
      <c r="K5951" s="102"/>
      <c r="L5951" s="102"/>
      <c r="M5951" s="102"/>
    </row>
    <row r="5952" spans="1:13">
      <c r="A5952" s="103" t="s">
        <v>182</v>
      </c>
      <c r="B5952" s="103"/>
      <c r="C5952" s="103"/>
      <c r="D5952" s="103"/>
      <c r="E5952" s="103"/>
      <c r="F5952" s="103"/>
      <c r="G5952" s="103"/>
      <c r="H5952" s="103"/>
      <c r="I5952" s="103"/>
      <c r="J5952" s="103"/>
      <c r="K5952" s="103"/>
      <c r="L5952" s="103"/>
      <c r="M5952" s="103"/>
    </row>
    <row r="5953" spans="1:13">
      <c r="A5953" s="17"/>
      <c r="B5953" s="19"/>
      <c r="C5953" s="19" t="s">
        <v>8</v>
      </c>
      <c r="D5953" s="19"/>
      <c r="E5953" s="19"/>
      <c r="F5953" s="19"/>
      <c r="G5953" s="19"/>
      <c r="H5953" s="18"/>
      <c r="I5953" s="19" t="s">
        <v>9</v>
      </c>
      <c r="J5953" s="18"/>
      <c r="K5953" s="39" t="s">
        <v>10</v>
      </c>
      <c r="L5953" s="40"/>
      <c r="M5953" s="21"/>
    </row>
    <row r="5954" spans="1:13">
      <c r="A5954" s="13"/>
      <c r="B5954" s="2"/>
      <c r="C5954" s="2"/>
      <c r="D5954" s="2"/>
      <c r="E5954" s="2"/>
      <c r="F5954" s="2"/>
      <c r="G5954" s="2"/>
      <c r="H5954" s="14"/>
      <c r="I5954" s="2"/>
      <c r="J5954" s="14"/>
      <c r="K5954" s="26" t="s">
        <v>11</v>
      </c>
      <c r="L5954" s="27"/>
      <c r="M5954" s="45" t="s">
        <v>1</v>
      </c>
    </row>
    <row r="5955" spans="1:13">
      <c r="A5955" s="15"/>
      <c r="B5955" s="9"/>
      <c r="C5955" s="9"/>
      <c r="D5955" s="9"/>
      <c r="E5955" s="9"/>
      <c r="F5955" s="9"/>
      <c r="G5955" s="9"/>
      <c r="H5955" s="16"/>
      <c r="I5955" s="104" t="s">
        <v>87</v>
      </c>
      <c r="J5955" s="105"/>
      <c r="K5955" s="9" t="s">
        <v>12</v>
      </c>
      <c r="L5955" s="16"/>
      <c r="M5955" s="46" t="s">
        <v>86</v>
      </c>
    </row>
    <row r="5956" spans="1:13">
      <c r="A5956" s="70" t="s">
        <v>80</v>
      </c>
      <c r="B5956" s="71"/>
      <c r="C5956" s="71"/>
      <c r="D5956" s="71"/>
      <c r="E5956" s="71"/>
      <c r="F5956" s="71"/>
      <c r="G5956" s="71"/>
      <c r="H5956" s="72"/>
      <c r="I5956" s="106">
        <v>627.6</v>
      </c>
      <c r="J5956" s="107"/>
      <c r="K5956" s="108">
        <f>K5962+K5969</f>
        <v>7.5</v>
      </c>
      <c r="L5956" s="109"/>
      <c r="M5956" s="22">
        <f>M5962+M5969</f>
        <v>56484</v>
      </c>
    </row>
    <row r="5957" spans="1:13">
      <c r="A5957" s="28" t="s">
        <v>13</v>
      </c>
      <c r="F5957" s="2"/>
      <c r="H5957" s="14"/>
      <c r="J5957" s="14"/>
      <c r="L5957" s="14"/>
      <c r="M5957" s="20"/>
    </row>
    <row r="5958" spans="1:13">
      <c r="A5958" s="28" t="s">
        <v>14</v>
      </c>
      <c r="F5958" s="2"/>
      <c r="H5958" s="14"/>
      <c r="J5958" s="14"/>
      <c r="L5958" s="14"/>
      <c r="M5958" s="20"/>
    </row>
    <row r="5959" spans="1:13">
      <c r="A5959" s="29" t="s">
        <v>15</v>
      </c>
      <c r="B5959" s="4"/>
      <c r="C5959" s="4"/>
      <c r="D5959" s="4"/>
      <c r="E5959" s="4"/>
      <c r="F5959" s="6"/>
      <c r="G5959" s="4"/>
      <c r="H5959" s="30"/>
      <c r="J5959" s="14"/>
      <c r="L5959" s="14"/>
      <c r="M5959" s="20"/>
    </row>
    <row r="5960" spans="1:13">
      <c r="A5960" s="29" t="s">
        <v>16</v>
      </c>
      <c r="B5960" s="4"/>
      <c r="C5960" s="4"/>
      <c r="D5960" s="4"/>
      <c r="E5960" s="4"/>
      <c r="F5960" s="6"/>
      <c r="G5960" s="4"/>
      <c r="H5960" s="30"/>
      <c r="J5960" s="14"/>
      <c r="L5960" s="14"/>
      <c r="M5960" s="20"/>
    </row>
    <row r="5961" spans="1:13">
      <c r="A5961" s="29" t="s">
        <v>17</v>
      </c>
      <c r="B5961" s="4"/>
      <c r="C5961" s="4"/>
      <c r="D5961" s="4"/>
      <c r="E5961" s="4"/>
      <c r="F5961" s="6"/>
      <c r="G5961" s="4"/>
      <c r="H5961" s="30"/>
      <c r="J5961" s="14"/>
      <c r="L5961" s="14"/>
      <c r="M5961" s="20"/>
    </row>
    <row r="5962" spans="1:13">
      <c r="A5962" s="29" t="s">
        <v>18</v>
      </c>
      <c r="B5962" s="4"/>
      <c r="C5962" s="4"/>
      <c r="D5962" s="4"/>
      <c r="E5962" s="4"/>
      <c r="F5962" s="6"/>
      <c r="G5962" s="4"/>
      <c r="H5962" s="30"/>
      <c r="J5962" s="14"/>
      <c r="K5962" s="95">
        <v>4.12</v>
      </c>
      <c r="L5962" s="96"/>
      <c r="M5962" s="20">
        <f>K5962*I5956*12</f>
        <v>31028.544000000002</v>
      </c>
    </row>
    <row r="5963" spans="1:13">
      <c r="A5963" s="29" t="s">
        <v>19</v>
      </c>
      <c r="B5963" s="4"/>
      <c r="C5963" s="4"/>
      <c r="D5963" s="4"/>
      <c r="E5963" s="4"/>
      <c r="F5963" s="6"/>
      <c r="G5963" s="4"/>
      <c r="H5963" s="30"/>
      <c r="J5963" s="14"/>
      <c r="L5963" s="14"/>
      <c r="M5963" s="20"/>
    </row>
    <row r="5964" spans="1:13">
      <c r="A5964" s="29" t="s">
        <v>20</v>
      </c>
      <c r="B5964" s="4"/>
      <c r="C5964" s="4"/>
      <c r="D5964" s="4"/>
      <c r="E5964" s="4"/>
      <c r="F5964" s="6"/>
      <c r="G5964" s="4"/>
      <c r="H5964" s="30"/>
      <c r="J5964" s="14"/>
      <c r="L5964" s="14"/>
      <c r="M5964" s="20"/>
    </row>
    <row r="5965" spans="1:13">
      <c r="A5965" s="29" t="s">
        <v>21</v>
      </c>
      <c r="B5965" s="4"/>
      <c r="C5965" s="4"/>
      <c r="D5965" s="4"/>
      <c r="E5965" s="4"/>
      <c r="F5965" s="6"/>
      <c r="G5965" s="4"/>
      <c r="H5965" s="30"/>
      <c r="J5965" s="14"/>
      <c r="L5965" s="14"/>
      <c r="M5965" s="20"/>
    </row>
    <row r="5966" spans="1:13">
      <c r="A5966" s="28" t="s">
        <v>22</v>
      </c>
      <c r="B5966" s="4"/>
      <c r="C5966" s="4"/>
      <c r="D5966" s="4"/>
      <c r="E5966" s="4"/>
      <c r="F5966" s="6"/>
      <c r="G5966" s="4"/>
      <c r="H5966" s="30"/>
      <c r="J5966" s="14"/>
      <c r="L5966" s="14"/>
      <c r="M5966" s="20"/>
    </row>
    <row r="5967" spans="1:13">
      <c r="A5967" s="29" t="s">
        <v>23</v>
      </c>
      <c r="B5967" s="4"/>
      <c r="C5967" s="4"/>
      <c r="D5967" s="4"/>
      <c r="E5967" s="4"/>
      <c r="F5967" s="6"/>
      <c r="G5967" s="4"/>
      <c r="H5967" s="30"/>
      <c r="J5967" s="14"/>
      <c r="L5967" s="14"/>
      <c r="M5967" s="20"/>
    </row>
    <row r="5968" spans="1:13">
      <c r="A5968" s="29" t="s">
        <v>24</v>
      </c>
      <c r="B5968" s="4"/>
      <c r="C5968" s="4"/>
      <c r="D5968" s="4"/>
      <c r="E5968" s="4"/>
      <c r="F5968" s="6"/>
      <c r="G5968" s="4"/>
      <c r="H5968" s="30"/>
      <c r="J5968" s="14"/>
      <c r="L5968" s="14"/>
      <c r="M5968" s="20"/>
    </row>
    <row r="5969" spans="1:13">
      <c r="A5969" s="29" t="s">
        <v>25</v>
      </c>
      <c r="B5969" s="4"/>
      <c r="C5969" s="4"/>
      <c r="D5969" s="4"/>
      <c r="E5969" s="4"/>
      <c r="F5969" s="6"/>
      <c r="G5969" s="4"/>
      <c r="H5969" s="30"/>
      <c r="J5969" s="14"/>
      <c r="K5969" s="95">
        <v>3.38</v>
      </c>
      <c r="L5969" s="96"/>
      <c r="M5969" s="20">
        <f>K5969*I5956*12</f>
        <v>25455.455999999998</v>
      </c>
    </row>
    <row r="5970" spans="1:13">
      <c r="A5970" s="29" t="s">
        <v>26</v>
      </c>
      <c r="B5970" s="4"/>
      <c r="C5970" s="4"/>
      <c r="D5970" s="4"/>
      <c r="E5970" s="4"/>
      <c r="F5970" s="6"/>
      <c r="G5970" s="4"/>
      <c r="H5970" s="30"/>
      <c r="J5970" s="14"/>
      <c r="L5970" s="14"/>
      <c r="M5970" s="20"/>
    </row>
    <row r="5971" spans="1:13">
      <c r="A5971" s="31" t="s">
        <v>27</v>
      </c>
      <c r="B5971" s="10"/>
      <c r="C5971" s="10"/>
      <c r="D5971" s="10"/>
      <c r="E5971" s="10"/>
      <c r="F5971" s="10"/>
      <c r="G5971" s="10"/>
      <c r="H5971" s="32"/>
      <c r="I5971" s="9"/>
      <c r="J5971" s="16"/>
      <c r="K5971" s="9"/>
      <c r="L5971" s="16"/>
      <c r="M5971" s="22"/>
    </row>
    <row r="5972" spans="1:13" ht="15.75">
      <c r="A5972" s="65" t="s">
        <v>81</v>
      </c>
      <c r="B5972" s="66"/>
      <c r="C5972" s="66"/>
      <c r="D5972" s="66"/>
      <c r="E5972" s="66"/>
      <c r="F5972" s="66"/>
      <c r="G5972" s="66"/>
      <c r="H5972" s="67"/>
      <c r="I5972" s="11"/>
      <c r="J5972" s="23"/>
      <c r="K5972" s="63">
        <v>2.2400000000000002</v>
      </c>
      <c r="L5972" s="64"/>
      <c r="M5972" s="12">
        <f>K5972*12*I5956</f>
        <v>16869.888000000003</v>
      </c>
    </row>
    <row r="5973" spans="1:13">
      <c r="A5973" s="110" t="s">
        <v>82</v>
      </c>
      <c r="B5973" s="111"/>
      <c r="C5973" s="111"/>
      <c r="D5973" s="111"/>
      <c r="E5973" s="111"/>
      <c r="F5973" s="111"/>
      <c r="G5973" s="111"/>
      <c r="H5973" s="112"/>
      <c r="I5973" s="2" t="s">
        <v>28</v>
      </c>
      <c r="J5973" s="14"/>
      <c r="K5973" s="2"/>
      <c r="L5973" s="14"/>
      <c r="M5973" s="20"/>
    </row>
    <row r="5974" spans="1:13">
      <c r="A5974" s="13"/>
      <c r="B5974" s="2"/>
      <c r="C5974" s="2"/>
      <c r="D5974" s="2"/>
      <c r="E5974" s="2"/>
      <c r="F5974" s="2"/>
      <c r="G5974" s="2"/>
      <c r="H5974" s="14"/>
      <c r="I5974" s="2" t="s">
        <v>29</v>
      </c>
      <c r="J5974" s="14"/>
      <c r="K5974" s="2"/>
      <c r="L5974" s="14"/>
      <c r="M5974" s="20"/>
    </row>
    <row r="5975" spans="1:13">
      <c r="A5975" s="13"/>
      <c r="B5975" s="2"/>
      <c r="C5975" s="2"/>
      <c r="D5975" s="2"/>
      <c r="E5975" s="2"/>
      <c r="F5975" s="2"/>
      <c r="G5975" s="2"/>
      <c r="H5975" s="14"/>
      <c r="I5975" s="2" t="s">
        <v>30</v>
      </c>
      <c r="J5975" s="14"/>
      <c r="K5975" s="88">
        <v>1.1200000000000001</v>
      </c>
      <c r="L5975" s="89"/>
      <c r="M5975" s="20">
        <f>K5975*12*I5956</f>
        <v>8434.9440000000013</v>
      </c>
    </row>
    <row r="5976" spans="1:13">
      <c r="A5976" s="13"/>
      <c r="B5976" s="2"/>
      <c r="C5976" s="2"/>
      <c r="D5976" s="2"/>
      <c r="E5976" s="2"/>
      <c r="F5976" s="2"/>
      <c r="G5976" s="2"/>
      <c r="H5976" s="14"/>
      <c r="I5976" s="2" t="s">
        <v>31</v>
      </c>
      <c r="J5976" s="14"/>
      <c r="K5976" s="2"/>
      <c r="L5976" s="14"/>
      <c r="M5976" s="20"/>
    </row>
    <row r="5977" spans="1:13">
      <c r="A5977" s="15"/>
      <c r="B5977" s="9"/>
      <c r="C5977" s="9"/>
      <c r="D5977" s="9"/>
      <c r="E5977" s="9"/>
      <c r="F5977" s="9"/>
      <c r="G5977" s="9"/>
      <c r="H5977" s="16"/>
      <c r="I5977" s="9" t="s">
        <v>32</v>
      </c>
      <c r="J5977" s="16"/>
      <c r="K5977" s="9"/>
      <c r="L5977" s="16"/>
      <c r="M5977" s="22"/>
    </row>
    <row r="5978" spans="1:13">
      <c r="A5978" s="113" t="s">
        <v>83</v>
      </c>
      <c r="B5978" s="114"/>
      <c r="C5978" s="114"/>
      <c r="D5978" s="114"/>
      <c r="E5978" s="114"/>
      <c r="F5978" s="114"/>
      <c r="G5978" s="114"/>
      <c r="H5978" s="115"/>
      <c r="I5978" s="43"/>
      <c r="J5978" s="14"/>
      <c r="K5978" s="116">
        <f>K5979+K5987</f>
        <v>1.59</v>
      </c>
      <c r="L5978" s="117"/>
      <c r="M5978" s="48">
        <f>M5979+M5987</f>
        <v>11974.608</v>
      </c>
    </row>
    <row r="5979" spans="1:13">
      <c r="A5979" s="92" t="s">
        <v>34</v>
      </c>
      <c r="B5979" s="93"/>
      <c r="C5979" s="93"/>
      <c r="D5979" s="93"/>
      <c r="E5979" s="93"/>
      <c r="F5979" s="93"/>
      <c r="G5979" s="93"/>
      <c r="H5979" s="94"/>
      <c r="J5979" s="14"/>
      <c r="K5979" s="88">
        <f>K5980+K5981+K5982+K5984+K5986</f>
        <v>0.93</v>
      </c>
      <c r="L5979" s="89"/>
      <c r="M5979" s="47">
        <f>M5980+M5981+M5982+M5984+M5986</f>
        <v>7004.0159999999996</v>
      </c>
    </row>
    <row r="5980" spans="1:13">
      <c r="A5980" s="13" t="s">
        <v>35</v>
      </c>
      <c r="H5980" s="14"/>
      <c r="I5980" t="s">
        <v>36</v>
      </c>
      <c r="J5980" s="14"/>
      <c r="K5980" s="95">
        <v>0.33</v>
      </c>
      <c r="L5980" s="96"/>
      <c r="M5980" s="20">
        <f>K5980*12*I5956</f>
        <v>2485.2960000000003</v>
      </c>
    </row>
    <row r="5981" spans="1:13">
      <c r="A5981" s="13" t="s">
        <v>37</v>
      </c>
      <c r="H5981" s="14"/>
      <c r="I5981" t="s">
        <v>38</v>
      </c>
      <c r="J5981" s="14"/>
      <c r="K5981" s="95">
        <v>0.15</v>
      </c>
      <c r="L5981" s="96"/>
      <c r="M5981" s="20">
        <f>K5981*12*I5956</f>
        <v>1129.6799999999998</v>
      </c>
    </row>
    <row r="5982" spans="1:13">
      <c r="A5982" s="13" t="s">
        <v>39</v>
      </c>
      <c r="H5982" s="14"/>
      <c r="I5982" t="s">
        <v>40</v>
      </c>
      <c r="J5982" s="14"/>
      <c r="K5982" s="95">
        <v>7.0000000000000007E-2</v>
      </c>
      <c r="L5982" s="96"/>
      <c r="M5982" s="20">
        <f>K5982*12*I5956</f>
        <v>527.18400000000008</v>
      </c>
    </row>
    <row r="5983" spans="1:13">
      <c r="A5983" s="13" t="s">
        <v>41</v>
      </c>
      <c r="H5983" s="14"/>
      <c r="J5983" s="14"/>
      <c r="L5983" s="14"/>
      <c r="M5983" s="20"/>
    </row>
    <row r="5984" spans="1:13">
      <c r="A5984" s="13" t="s">
        <v>42</v>
      </c>
      <c r="H5984" s="14"/>
      <c r="I5984" t="s">
        <v>43</v>
      </c>
      <c r="J5984" s="14"/>
      <c r="K5984" s="95">
        <v>0.35</v>
      </c>
      <c r="L5984" s="96"/>
      <c r="M5984" s="20">
        <f>K5984*12*I5956</f>
        <v>2635.9199999999996</v>
      </c>
    </row>
    <row r="5985" spans="1:13">
      <c r="A5985" s="13" t="s">
        <v>44</v>
      </c>
      <c r="H5985" s="14"/>
      <c r="I5985" t="s">
        <v>45</v>
      </c>
      <c r="J5985" s="14"/>
      <c r="L5985" s="14"/>
      <c r="M5985" s="20"/>
    </row>
    <row r="5986" spans="1:13">
      <c r="A5986" s="13" t="s">
        <v>46</v>
      </c>
      <c r="H5986" s="14"/>
      <c r="I5986" t="s">
        <v>47</v>
      </c>
      <c r="J5986" s="14"/>
      <c r="K5986" s="95">
        <v>0.03</v>
      </c>
      <c r="L5986" s="96"/>
      <c r="M5986" s="20">
        <f>K5986*12*I5956</f>
        <v>225.93600000000001</v>
      </c>
    </row>
    <row r="5987" spans="1:13">
      <c r="A5987" s="92" t="s">
        <v>48</v>
      </c>
      <c r="B5987" s="93"/>
      <c r="C5987" s="93"/>
      <c r="D5987" s="93"/>
      <c r="E5987" s="93"/>
      <c r="F5987" s="93"/>
      <c r="G5987" s="93"/>
      <c r="H5987" s="94"/>
      <c r="J5987" s="14"/>
      <c r="K5987" s="88">
        <f>K5988+K5989+K5990+K5991</f>
        <v>0.66</v>
      </c>
      <c r="L5987" s="89"/>
      <c r="M5987" s="47">
        <f>M5988+M5989+M5990+M5991</f>
        <v>4970.5920000000006</v>
      </c>
    </row>
    <row r="5988" spans="1:13">
      <c r="A5988" s="13" t="s">
        <v>49</v>
      </c>
      <c r="H5988" s="14"/>
      <c r="I5988" t="s">
        <v>40</v>
      </c>
      <c r="J5988" s="14"/>
      <c r="K5988" s="95">
        <v>0.19</v>
      </c>
      <c r="L5988" s="96"/>
      <c r="M5988" s="20">
        <f>K5988*12*I5956</f>
        <v>1430.9280000000001</v>
      </c>
    </row>
    <row r="5989" spans="1:13">
      <c r="A5989" s="13" t="s">
        <v>50</v>
      </c>
      <c r="H5989" s="14"/>
      <c r="I5989" t="s">
        <v>51</v>
      </c>
      <c r="J5989" s="14"/>
      <c r="K5989" s="95">
        <v>0.05</v>
      </c>
      <c r="L5989" s="96"/>
      <c r="M5989" s="20">
        <f>K5989*12*I5956</f>
        <v>376.56000000000006</v>
      </c>
    </row>
    <row r="5990" spans="1:13">
      <c r="A5990" s="13" t="s">
        <v>52</v>
      </c>
      <c r="H5990" s="14"/>
      <c r="I5990" t="s">
        <v>36</v>
      </c>
      <c r="J5990" s="14"/>
      <c r="K5990" s="95">
        <v>0.39</v>
      </c>
      <c r="L5990" s="96"/>
      <c r="M5990" s="20">
        <f>K5990*12*I5956</f>
        <v>2937.1680000000001</v>
      </c>
    </row>
    <row r="5991" spans="1:13">
      <c r="A5991" s="13" t="s">
        <v>53</v>
      </c>
      <c r="H5991" s="14"/>
      <c r="I5991" t="s">
        <v>40</v>
      </c>
      <c r="J5991" s="14"/>
      <c r="K5991" s="97">
        <v>0.03</v>
      </c>
      <c r="L5991" s="98"/>
      <c r="M5991" s="22">
        <f>K5991*12*I5956</f>
        <v>225.93600000000001</v>
      </c>
    </row>
    <row r="5992" spans="1:13" ht="15.75">
      <c r="A5992" s="65" t="s">
        <v>84</v>
      </c>
      <c r="B5992" s="66"/>
      <c r="C5992" s="66"/>
      <c r="D5992" s="66"/>
      <c r="E5992" s="66"/>
      <c r="F5992" s="66"/>
      <c r="G5992" s="66"/>
      <c r="H5992" s="67"/>
      <c r="I5992" s="11"/>
      <c r="J5992" s="23"/>
      <c r="K5992" s="68">
        <f>K5993+K5994+K5996+K5998+K5999</f>
        <v>0.53</v>
      </c>
      <c r="L5992" s="69"/>
      <c r="M5992" s="49">
        <f>M5993+M5994+M5996+M5998+M5999</f>
        <v>3991.5360000000001</v>
      </c>
    </row>
    <row r="5993" spans="1:13">
      <c r="A5993" s="33" t="s">
        <v>54</v>
      </c>
      <c r="B5993" s="7"/>
      <c r="C5993" s="1"/>
      <c r="D5993" s="1"/>
      <c r="E5993" s="1"/>
      <c r="F5993" s="1"/>
      <c r="G5993" s="1"/>
      <c r="H5993" s="14"/>
      <c r="I5993" s="75" t="s">
        <v>55</v>
      </c>
      <c r="J5993" s="76"/>
      <c r="K5993" s="99">
        <v>0.37</v>
      </c>
      <c r="L5993" s="100"/>
      <c r="M5993" s="20">
        <f>K5993*12*I5956</f>
        <v>2786.5439999999999</v>
      </c>
    </row>
    <row r="5994" spans="1:13">
      <c r="A5994" s="33" t="s">
        <v>56</v>
      </c>
      <c r="B5994" s="7"/>
      <c r="C5994" s="1"/>
      <c r="D5994" s="1"/>
      <c r="E5994" s="1"/>
      <c r="F5994" s="1"/>
      <c r="G5994" s="1"/>
      <c r="H5994" s="14"/>
      <c r="I5994" s="75" t="s">
        <v>57</v>
      </c>
      <c r="J5994" s="76"/>
      <c r="K5994" s="77">
        <v>0.06</v>
      </c>
      <c r="L5994" s="78"/>
      <c r="M5994" s="20">
        <f>K5994*12*I5956</f>
        <v>451.87200000000001</v>
      </c>
    </row>
    <row r="5995" spans="1:13">
      <c r="A5995" s="33" t="s">
        <v>58</v>
      </c>
      <c r="B5995" s="7"/>
      <c r="C5995" s="1"/>
      <c r="D5995" s="1"/>
      <c r="E5995" s="1"/>
      <c r="F5995" s="1"/>
      <c r="G5995" s="1"/>
      <c r="H5995" s="14"/>
      <c r="I5995" s="36"/>
      <c r="J5995" s="27"/>
      <c r="K5995" s="34"/>
      <c r="L5995" s="55"/>
      <c r="M5995" s="20"/>
    </row>
    <row r="5996" spans="1:13">
      <c r="A5996" s="33" t="s">
        <v>59</v>
      </c>
      <c r="B5996" s="7"/>
      <c r="C5996" s="1"/>
      <c r="D5996" s="1"/>
      <c r="E5996" s="1"/>
      <c r="F5996" s="1"/>
      <c r="G5996" s="1"/>
      <c r="H5996" s="14"/>
      <c r="I5996" s="75" t="s">
        <v>60</v>
      </c>
      <c r="J5996" s="76"/>
      <c r="K5996" s="77">
        <v>0.04</v>
      </c>
      <c r="L5996" s="78"/>
      <c r="M5996" s="20">
        <f>K5996*12*I5956</f>
        <v>301.24799999999999</v>
      </c>
    </row>
    <row r="5997" spans="1:13">
      <c r="A5997" s="33" t="s">
        <v>61</v>
      </c>
      <c r="B5997" s="7"/>
      <c r="C5997" s="1"/>
      <c r="D5997" s="1"/>
      <c r="E5997" s="1"/>
      <c r="F5997" s="1"/>
      <c r="G5997" s="1"/>
      <c r="H5997" s="14"/>
      <c r="I5997" s="36"/>
      <c r="J5997" s="27"/>
      <c r="K5997" s="34"/>
      <c r="L5997" s="55"/>
      <c r="M5997" s="20"/>
    </row>
    <row r="5998" spans="1:13">
      <c r="A5998" s="33" t="s">
        <v>62</v>
      </c>
      <c r="B5998" s="7"/>
      <c r="C5998" s="1"/>
      <c r="D5998" s="1"/>
      <c r="E5998" s="1"/>
      <c r="F5998" s="1"/>
      <c r="G5998" s="1"/>
      <c r="H5998" s="14"/>
      <c r="I5998" s="75" t="s">
        <v>63</v>
      </c>
      <c r="J5998" s="76"/>
      <c r="K5998" s="77">
        <v>0.03</v>
      </c>
      <c r="L5998" s="78"/>
      <c r="M5998" s="20">
        <f>K5998*12*I5956</f>
        <v>225.93600000000001</v>
      </c>
    </row>
    <row r="5999" spans="1:13">
      <c r="A5999" s="42" t="s">
        <v>64</v>
      </c>
      <c r="B5999" s="7"/>
      <c r="C5999" s="1"/>
      <c r="D5999" s="1"/>
      <c r="E5999" s="1"/>
      <c r="F5999" s="1"/>
      <c r="G5999" s="1"/>
      <c r="H5999" s="14"/>
      <c r="I5999" s="75" t="s">
        <v>63</v>
      </c>
      <c r="J5999" s="76"/>
      <c r="K5999" s="79">
        <v>0.03</v>
      </c>
      <c r="L5999" s="80"/>
      <c r="M5999" s="22">
        <f>K5999*12*I5956</f>
        <v>225.93600000000001</v>
      </c>
    </row>
    <row r="6000" spans="1:13" ht="15.75">
      <c r="A6000" s="65" t="s">
        <v>0</v>
      </c>
      <c r="B6000" s="66"/>
      <c r="C6000" s="66"/>
      <c r="D6000" s="66"/>
      <c r="E6000" s="66"/>
      <c r="F6000" s="66"/>
      <c r="G6000" s="66"/>
      <c r="H6000" s="67"/>
      <c r="I6000" s="11" t="s">
        <v>65</v>
      </c>
      <c r="J6000" s="23"/>
      <c r="K6000" s="81">
        <v>0.15</v>
      </c>
      <c r="L6000" s="82"/>
      <c r="M6000" s="49">
        <f>K6000*12*I5956</f>
        <v>1129.6799999999998</v>
      </c>
    </row>
    <row r="6001" spans="1:13" ht="15.75">
      <c r="A6001" s="83" t="s">
        <v>85</v>
      </c>
      <c r="B6001" s="84"/>
      <c r="C6001" s="84"/>
      <c r="D6001" s="84"/>
      <c r="E6001" s="84"/>
      <c r="F6001" s="84"/>
      <c r="G6001" s="84"/>
      <c r="H6001" s="85"/>
      <c r="J6001" s="14"/>
      <c r="K6001" s="86"/>
      <c r="L6001" s="87"/>
      <c r="M6001" s="20"/>
    </row>
    <row r="6002" spans="1:13">
      <c r="A6002" s="13" t="s">
        <v>67</v>
      </c>
      <c r="D6002" s="5"/>
      <c r="H6002" s="14"/>
      <c r="J6002" s="14"/>
      <c r="K6002" s="37"/>
      <c r="L6002" s="44"/>
      <c r="M6002" s="20"/>
    </row>
    <row r="6003" spans="1:13">
      <c r="A6003" s="13" t="s">
        <v>68</v>
      </c>
      <c r="D6003" s="5"/>
      <c r="H6003" s="14"/>
      <c r="J6003" s="14"/>
      <c r="K6003" s="37"/>
      <c r="L6003" s="44"/>
      <c r="M6003" s="20"/>
    </row>
    <row r="6004" spans="1:13">
      <c r="A6004" s="13" t="s">
        <v>69</v>
      </c>
      <c r="D6004" s="5"/>
      <c r="H6004" s="14"/>
      <c r="J6004" s="14"/>
      <c r="K6004" s="37"/>
      <c r="L6004" s="44"/>
      <c r="M6004" s="20"/>
    </row>
    <row r="6005" spans="1:13">
      <c r="A6005" s="13" t="s">
        <v>70</v>
      </c>
      <c r="D6005" s="5"/>
      <c r="F6005" s="3"/>
      <c r="H6005" s="14"/>
      <c r="J6005" s="14"/>
      <c r="K6005" s="37"/>
      <c r="L6005" s="44"/>
      <c r="M6005" s="20"/>
    </row>
    <row r="6006" spans="1:13">
      <c r="A6006" s="13" t="s">
        <v>71</v>
      </c>
      <c r="H6006" s="14"/>
      <c r="J6006" s="14"/>
      <c r="K6006" s="88">
        <v>1.61</v>
      </c>
      <c r="L6006" s="89"/>
      <c r="M6006" s="47">
        <f>K6006*12*I5956</f>
        <v>12125.232</v>
      </c>
    </row>
    <row r="6007" spans="1:13">
      <c r="A6007" s="13" t="s">
        <v>72</v>
      </c>
      <c r="H6007" s="14"/>
      <c r="J6007" s="14"/>
      <c r="L6007" s="14"/>
      <c r="M6007" s="20"/>
    </row>
    <row r="6008" spans="1:13">
      <c r="A6008" s="13" t="s">
        <v>73</v>
      </c>
      <c r="H6008" s="14"/>
      <c r="J6008" s="14"/>
      <c r="L6008" s="14"/>
      <c r="M6008" s="20"/>
    </row>
    <row r="6009" spans="1:13">
      <c r="A6009" s="15" t="s">
        <v>74</v>
      </c>
      <c r="B6009" s="9"/>
      <c r="C6009" s="9"/>
      <c r="D6009" s="9"/>
      <c r="E6009" s="9"/>
      <c r="F6009" s="9"/>
      <c r="G6009" s="9"/>
      <c r="H6009" s="16"/>
      <c r="I6009" s="9"/>
      <c r="J6009" s="16"/>
      <c r="K6009" s="9"/>
      <c r="L6009" s="16"/>
      <c r="M6009" s="22"/>
    </row>
    <row r="6010" spans="1:13">
      <c r="A6010" s="70" t="s">
        <v>66</v>
      </c>
      <c r="B6010" s="71"/>
      <c r="C6010" s="71"/>
      <c r="D6010" s="71"/>
      <c r="E6010" s="71"/>
      <c r="F6010" s="71"/>
      <c r="G6010" s="71"/>
      <c r="H6010" s="72"/>
      <c r="J6010" s="25"/>
      <c r="K6010" s="68">
        <f>K5962+K5969+K5975+K5978+K6000+K5992+K6006+K5972</f>
        <v>14.74</v>
      </c>
      <c r="L6010" s="69"/>
      <c r="M6010" s="22">
        <f>M5956+M5972+M5975+M5978+M5992+M6000+M6006</f>
        <v>111009.88799999999</v>
      </c>
    </row>
    <row r="6011" spans="1:13" ht="15.75">
      <c r="A6011" s="65" t="s">
        <v>77</v>
      </c>
      <c r="B6011" s="66"/>
      <c r="C6011" s="66"/>
      <c r="D6011" s="66"/>
      <c r="E6011" s="66"/>
      <c r="F6011" s="66"/>
      <c r="G6011" s="66"/>
      <c r="H6011" s="67"/>
      <c r="I6011" s="11"/>
      <c r="J6011" s="23"/>
      <c r="K6011" s="68">
        <v>3.15</v>
      </c>
      <c r="L6011" s="69"/>
      <c r="M6011" s="22">
        <f>K6011*12*I5956</f>
        <v>23723.279999999999</v>
      </c>
    </row>
    <row r="6012" spans="1:13" ht="15.75">
      <c r="A6012" s="65" t="s">
        <v>78</v>
      </c>
      <c r="B6012" s="66"/>
      <c r="C6012" s="66"/>
      <c r="D6012" s="66"/>
      <c r="E6012" s="66"/>
      <c r="F6012" s="66"/>
      <c r="G6012" s="66"/>
      <c r="H6012" s="67"/>
      <c r="I6012" s="11"/>
      <c r="J6012" s="23"/>
      <c r="K6012" s="68">
        <v>0.99</v>
      </c>
      <c r="L6012" s="69"/>
      <c r="M6012" s="22">
        <f>K6012*12*I5956</f>
        <v>7455.8879999999999</v>
      </c>
    </row>
    <row r="6013" spans="1:13">
      <c r="A6013" s="70" t="s">
        <v>2</v>
      </c>
      <c r="B6013" s="71"/>
      <c r="C6013" s="71"/>
      <c r="D6013" s="71"/>
      <c r="E6013" s="71"/>
      <c r="F6013" s="71"/>
      <c r="G6013" s="71"/>
      <c r="H6013" s="72"/>
      <c r="I6013" s="11"/>
      <c r="J6013" s="23"/>
      <c r="K6013" s="73">
        <v>1.29</v>
      </c>
      <c r="L6013" s="74"/>
      <c r="M6013" s="22">
        <f>K6013*12*I5956</f>
        <v>9715.2480000000014</v>
      </c>
    </row>
    <row r="6014" spans="1:13">
      <c r="A6014" s="70" t="s">
        <v>75</v>
      </c>
      <c r="B6014" s="71"/>
      <c r="C6014" s="71"/>
      <c r="D6014" s="71"/>
      <c r="E6014" s="71"/>
      <c r="F6014" s="71"/>
      <c r="G6014" s="71"/>
      <c r="H6014" s="72"/>
      <c r="I6014" s="11"/>
      <c r="J6014" s="24"/>
      <c r="K6014" s="68">
        <f>K6010+K6011+K6012+K6013</f>
        <v>20.169999999999998</v>
      </c>
      <c r="L6014" s="69"/>
      <c r="M6014" s="22">
        <f>M6010+M6011+M6012+M6013</f>
        <v>151904.304</v>
      </c>
    </row>
    <row r="6016" spans="1:13">
      <c r="A6016" s="101" t="s">
        <v>7</v>
      </c>
      <c r="B6016" s="101"/>
      <c r="C6016" s="101"/>
      <c r="D6016" s="101"/>
      <c r="E6016" s="101"/>
      <c r="F6016" s="101"/>
      <c r="G6016" s="101"/>
      <c r="H6016" s="101"/>
      <c r="I6016" s="101"/>
      <c r="J6016" s="101"/>
      <c r="K6016" s="101"/>
      <c r="L6016" s="101"/>
    </row>
    <row r="6017" spans="1:13">
      <c r="A6017" s="102" t="s">
        <v>76</v>
      </c>
      <c r="B6017" s="102"/>
      <c r="C6017" s="102"/>
      <c r="D6017" s="102"/>
      <c r="E6017" s="102"/>
      <c r="F6017" s="102"/>
      <c r="G6017" s="102"/>
      <c r="H6017" s="102"/>
      <c r="I6017" s="102"/>
      <c r="J6017" s="102"/>
      <c r="K6017" s="102"/>
      <c r="L6017" s="102"/>
      <c r="M6017" s="102"/>
    </row>
    <row r="6018" spans="1:13">
      <c r="A6018" s="103" t="s">
        <v>183</v>
      </c>
      <c r="B6018" s="103"/>
      <c r="C6018" s="103"/>
      <c r="D6018" s="103"/>
      <c r="E6018" s="103"/>
      <c r="F6018" s="103"/>
      <c r="G6018" s="103"/>
      <c r="H6018" s="103"/>
      <c r="I6018" s="103"/>
      <c r="J6018" s="103"/>
      <c r="K6018" s="103"/>
      <c r="L6018" s="103"/>
      <c r="M6018" s="103"/>
    </row>
    <row r="6019" spans="1:13">
      <c r="A6019" s="17"/>
      <c r="B6019" s="19"/>
      <c r="C6019" s="19" t="s">
        <v>8</v>
      </c>
      <c r="D6019" s="19"/>
      <c r="E6019" s="19"/>
      <c r="F6019" s="19"/>
      <c r="G6019" s="19"/>
      <c r="H6019" s="18"/>
      <c r="I6019" s="19" t="s">
        <v>9</v>
      </c>
      <c r="J6019" s="18"/>
      <c r="K6019" s="39" t="s">
        <v>10</v>
      </c>
      <c r="L6019" s="40"/>
      <c r="M6019" s="21"/>
    </row>
    <row r="6020" spans="1:13">
      <c r="A6020" s="13"/>
      <c r="B6020" s="2"/>
      <c r="C6020" s="2"/>
      <c r="D6020" s="2"/>
      <c r="E6020" s="2"/>
      <c r="F6020" s="2"/>
      <c r="G6020" s="2"/>
      <c r="H6020" s="14"/>
      <c r="I6020" s="2"/>
      <c r="J6020" s="14"/>
      <c r="K6020" s="26" t="s">
        <v>11</v>
      </c>
      <c r="L6020" s="27"/>
      <c r="M6020" s="45" t="s">
        <v>1</v>
      </c>
    </row>
    <row r="6021" spans="1:13">
      <c r="A6021" s="15"/>
      <c r="B6021" s="9"/>
      <c r="C6021" s="9"/>
      <c r="D6021" s="9"/>
      <c r="E6021" s="9"/>
      <c r="F6021" s="9"/>
      <c r="G6021" s="9"/>
      <c r="H6021" s="16"/>
      <c r="I6021" s="104" t="s">
        <v>87</v>
      </c>
      <c r="J6021" s="105"/>
      <c r="K6021" s="9" t="s">
        <v>12</v>
      </c>
      <c r="L6021" s="16"/>
      <c r="M6021" s="46" t="s">
        <v>86</v>
      </c>
    </row>
    <row r="6022" spans="1:13">
      <c r="A6022" s="70" t="s">
        <v>80</v>
      </c>
      <c r="B6022" s="71"/>
      <c r="C6022" s="71"/>
      <c r="D6022" s="71"/>
      <c r="E6022" s="71"/>
      <c r="F6022" s="71"/>
      <c r="G6022" s="71"/>
      <c r="H6022" s="72"/>
      <c r="I6022" s="106">
        <v>600.70000000000005</v>
      </c>
      <c r="J6022" s="107"/>
      <c r="K6022" s="108">
        <f>K6028+K6035</f>
        <v>7.5</v>
      </c>
      <c r="L6022" s="109"/>
      <c r="M6022" s="22">
        <f>M6028+M6035</f>
        <v>54063.000000000007</v>
      </c>
    </row>
    <row r="6023" spans="1:13">
      <c r="A6023" s="28" t="s">
        <v>13</v>
      </c>
      <c r="F6023" s="2"/>
      <c r="H6023" s="14"/>
      <c r="J6023" s="14"/>
      <c r="L6023" s="14"/>
      <c r="M6023" s="20"/>
    </row>
    <row r="6024" spans="1:13">
      <c r="A6024" s="28" t="s">
        <v>14</v>
      </c>
      <c r="F6024" s="2"/>
      <c r="H6024" s="14"/>
      <c r="J6024" s="14"/>
      <c r="L6024" s="14"/>
      <c r="M6024" s="20"/>
    </row>
    <row r="6025" spans="1:13">
      <c r="A6025" s="29" t="s">
        <v>15</v>
      </c>
      <c r="B6025" s="4"/>
      <c r="C6025" s="4"/>
      <c r="D6025" s="4"/>
      <c r="E6025" s="4"/>
      <c r="F6025" s="6"/>
      <c r="G6025" s="4"/>
      <c r="H6025" s="30"/>
      <c r="J6025" s="14"/>
      <c r="L6025" s="14"/>
      <c r="M6025" s="20"/>
    </row>
    <row r="6026" spans="1:13">
      <c r="A6026" s="29" t="s">
        <v>16</v>
      </c>
      <c r="B6026" s="4"/>
      <c r="C6026" s="4"/>
      <c r="D6026" s="4"/>
      <c r="E6026" s="4"/>
      <c r="F6026" s="6"/>
      <c r="G6026" s="4"/>
      <c r="H6026" s="30"/>
      <c r="J6026" s="14"/>
      <c r="L6026" s="14"/>
      <c r="M6026" s="20"/>
    </row>
    <row r="6027" spans="1:13">
      <c r="A6027" s="29" t="s">
        <v>17</v>
      </c>
      <c r="B6027" s="4"/>
      <c r="C6027" s="4"/>
      <c r="D6027" s="4"/>
      <c r="E6027" s="4"/>
      <c r="F6027" s="6"/>
      <c r="G6027" s="4"/>
      <c r="H6027" s="30"/>
      <c r="J6027" s="14"/>
      <c r="L6027" s="14"/>
      <c r="M6027" s="20"/>
    </row>
    <row r="6028" spans="1:13">
      <c r="A6028" s="29" t="s">
        <v>18</v>
      </c>
      <c r="B6028" s="4"/>
      <c r="C6028" s="4"/>
      <c r="D6028" s="4"/>
      <c r="E6028" s="4"/>
      <c r="F6028" s="6"/>
      <c r="G6028" s="4"/>
      <c r="H6028" s="30"/>
      <c r="J6028" s="14"/>
      <c r="K6028" s="95">
        <v>4.12</v>
      </c>
      <c r="L6028" s="96"/>
      <c r="M6028" s="20">
        <f>K6028*I6022*12</f>
        <v>29698.608000000007</v>
      </c>
    </row>
    <row r="6029" spans="1:13">
      <c r="A6029" s="29" t="s">
        <v>19</v>
      </c>
      <c r="B6029" s="4"/>
      <c r="C6029" s="4"/>
      <c r="D6029" s="4"/>
      <c r="E6029" s="4"/>
      <c r="F6029" s="6"/>
      <c r="G6029" s="4"/>
      <c r="H6029" s="30"/>
      <c r="J6029" s="14"/>
      <c r="L6029" s="14"/>
      <c r="M6029" s="20"/>
    </row>
    <row r="6030" spans="1:13">
      <c r="A6030" s="29" t="s">
        <v>20</v>
      </c>
      <c r="B6030" s="4"/>
      <c r="C6030" s="4"/>
      <c r="D6030" s="4"/>
      <c r="E6030" s="4"/>
      <c r="F6030" s="6"/>
      <c r="G6030" s="4"/>
      <c r="H6030" s="30"/>
      <c r="J6030" s="14"/>
      <c r="L6030" s="14"/>
      <c r="M6030" s="20"/>
    </row>
    <row r="6031" spans="1:13">
      <c r="A6031" s="29" t="s">
        <v>21</v>
      </c>
      <c r="B6031" s="4"/>
      <c r="C6031" s="4"/>
      <c r="D6031" s="4"/>
      <c r="E6031" s="4"/>
      <c r="F6031" s="6"/>
      <c r="G6031" s="4"/>
      <c r="H6031" s="30"/>
      <c r="J6031" s="14"/>
      <c r="L6031" s="14"/>
      <c r="M6031" s="20"/>
    </row>
    <row r="6032" spans="1:13">
      <c r="A6032" s="28" t="s">
        <v>22</v>
      </c>
      <c r="B6032" s="4"/>
      <c r="C6032" s="4"/>
      <c r="D6032" s="4"/>
      <c r="E6032" s="4"/>
      <c r="F6032" s="6"/>
      <c r="G6032" s="4"/>
      <c r="H6032" s="30"/>
      <c r="J6032" s="14"/>
      <c r="L6032" s="14"/>
      <c r="M6032" s="20"/>
    </row>
    <row r="6033" spans="1:13">
      <c r="A6033" s="29" t="s">
        <v>23</v>
      </c>
      <c r="B6033" s="4"/>
      <c r="C6033" s="4"/>
      <c r="D6033" s="4"/>
      <c r="E6033" s="4"/>
      <c r="F6033" s="6"/>
      <c r="G6033" s="4"/>
      <c r="H6033" s="30"/>
      <c r="J6033" s="14"/>
      <c r="L6033" s="14"/>
      <c r="M6033" s="20"/>
    </row>
    <row r="6034" spans="1:13">
      <c r="A6034" s="29" t="s">
        <v>24</v>
      </c>
      <c r="B6034" s="4"/>
      <c r="C6034" s="4"/>
      <c r="D6034" s="4"/>
      <c r="E6034" s="4"/>
      <c r="F6034" s="6"/>
      <c r="G6034" s="4"/>
      <c r="H6034" s="30"/>
      <c r="J6034" s="14"/>
      <c r="L6034" s="14"/>
      <c r="M6034" s="20"/>
    </row>
    <row r="6035" spans="1:13">
      <c r="A6035" s="29" t="s">
        <v>25</v>
      </c>
      <c r="B6035" s="4"/>
      <c r="C6035" s="4"/>
      <c r="D6035" s="4"/>
      <c r="E6035" s="4"/>
      <c r="F6035" s="6"/>
      <c r="G6035" s="4"/>
      <c r="H6035" s="30"/>
      <c r="J6035" s="14"/>
      <c r="K6035" s="95">
        <v>3.38</v>
      </c>
      <c r="L6035" s="96"/>
      <c r="M6035" s="20">
        <f>K6035*I6022*12</f>
        <v>24364.392</v>
      </c>
    </row>
    <row r="6036" spans="1:13">
      <c r="A6036" s="29" t="s">
        <v>26</v>
      </c>
      <c r="B6036" s="4"/>
      <c r="C6036" s="4"/>
      <c r="D6036" s="4"/>
      <c r="E6036" s="4"/>
      <c r="F6036" s="6"/>
      <c r="G6036" s="4"/>
      <c r="H6036" s="30"/>
      <c r="J6036" s="14"/>
      <c r="L6036" s="14"/>
      <c r="M6036" s="20"/>
    </row>
    <row r="6037" spans="1:13">
      <c r="A6037" s="31" t="s">
        <v>27</v>
      </c>
      <c r="B6037" s="10"/>
      <c r="C6037" s="10"/>
      <c r="D6037" s="10"/>
      <c r="E6037" s="10"/>
      <c r="F6037" s="10"/>
      <c r="G6037" s="10"/>
      <c r="H6037" s="32"/>
      <c r="I6037" s="9"/>
      <c r="J6037" s="16"/>
      <c r="K6037" s="9"/>
      <c r="L6037" s="16"/>
      <c r="M6037" s="22"/>
    </row>
    <row r="6038" spans="1:13" ht="15.75">
      <c r="A6038" s="65" t="s">
        <v>81</v>
      </c>
      <c r="B6038" s="66"/>
      <c r="C6038" s="66"/>
      <c r="D6038" s="66"/>
      <c r="E6038" s="66"/>
      <c r="F6038" s="66"/>
      <c r="G6038" s="66"/>
      <c r="H6038" s="67"/>
      <c r="I6038" s="11"/>
      <c r="J6038" s="23"/>
      <c r="K6038" s="63">
        <v>2.2400000000000002</v>
      </c>
      <c r="L6038" s="64"/>
      <c r="M6038" s="12">
        <f>K6038*12*I6022</f>
        <v>16146.816000000003</v>
      </c>
    </row>
    <row r="6039" spans="1:13">
      <c r="A6039" s="110" t="s">
        <v>82</v>
      </c>
      <c r="B6039" s="111"/>
      <c r="C6039" s="111"/>
      <c r="D6039" s="111"/>
      <c r="E6039" s="111"/>
      <c r="F6039" s="111"/>
      <c r="G6039" s="111"/>
      <c r="H6039" s="112"/>
      <c r="I6039" s="2" t="s">
        <v>28</v>
      </c>
      <c r="J6039" s="14"/>
      <c r="K6039" s="2"/>
      <c r="L6039" s="14"/>
      <c r="M6039" s="20"/>
    </row>
    <row r="6040" spans="1:13">
      <c r="A6040" s="13"/>
      <c r="B6040" s="2"/>
      <c r="C6040" s="2"/>
      <c r="D6040" s="2"/>
      <c r="E6040" s="2"/>
      <c r="F6040" s="2"/>
      <c r="G6040" s="2"/>
      <c r="H6040" s="14"/>
      <c r="I6040" s="2" t="s">
        <v>29</v>
      </c>
      <c r="J6040" s="14"/>
      <c r="K6040" s="2"/>
      <c r="L6040" s="14"/>
      <c r="M6040" s="20"/>
    </row>
    <row r="6041" spans="1:13">
      <c r="A6041" s="13"/>
      <c r="B6041" s="2"/>
      <c r="C6041" s="2"/>
      <c r="D6041" s="2"/>
      <c r="E6041" s="2"/>
      <c r="F6041" s="2"/>
      <c r="G6041" s="2"/>
      <c r="H6041" s="14"/>
      <c r="I6041" s="2" t="s">
        <v>30</v>
      </c>
      <c r="J6041" s="14"/>
      <c r="K6041" s="88">
        <v>1.1200000000000001</v>
      </c>
      <c r="L6041" s="89"/>
      <c r="M6041" s="20">
        <f>K6041*12*I6022</f>
        <v>8073.4080000000013</v>
      </c>
    </row>
    <row r="6042" spans="1:13">
      <c r="A6042" s="13"/>
      <c r="B6042" s="2"/>
      <c r="C6042" s="2"/>
      <c r="D6042" s="2"/>
      <c r="E6042" s="2"/>
      <c r="F6042" s="2"/>
      <c r="G6042" s="2"/>
      <c r="H6042" s="14"/>
      <c r="I6042" s="2" t="s">
        <v>31</v>
      </c>
      <c r="J6042" s="14"/>
      <c r="K6042" s="2"/>
      <c r="L6042" s="14"/>
      <c r="M6042" s="20"/>
    </row>
    <row r="6043" spans="1:13">
      <c r="A6043" s="15"/>
      <c r="B6043" s="9"/>
      <c r="C6043" s="9"/>
      <c r="D6043" s="9"/>
      <c r="E6043" s="9"/>
      <c r="F6043" s="9"/>
      <c r="G6043" s="9"/>
      <c r="H6043" s="16"/>
      <c r="I6043" s="9" t="s">
        <v>32</v>
      </c>
      <c r="J6043" s="16"/>
      <c r="K6043" s="9"/>
      <c r="L6043" s="16"/>
      <c r="M6043" s="22"/>
    </row>
    <row r="6044" spans="1:13">
      <c r="A6044" s="113" t="s">
        <v>83</v>
      </c>
      <c r="B6044" s="114"/>
      <c r="C6044" s="114"/>
      <c r="D6044" s="114"/>
      <c r="E6044" s="114"/>
      <c r="F6044" s="114"/>
      <c r="G6044" s="114"/>
      <c r="H6044" s="115"/>
      <c r="I6044" s="43"/>
      <c r="J6044" s="14"/>
      <c r="K6044" s="116">
        <f>K6045+K6053</f>
        <v>1.59</v>
      </c>
      <c r="L6044" s="117"/>
      <c r="M6044" s="48">
        <f>M6045+M6053</f>
        <v>11461.356</v>
      </c>
    </row>
    <row r="6045" spans="1:13">
      <c r="A6045" s="92" t="s">
        <v>34</v>
      </c>
      <c r="B6045" s="93"/>
      <c r="C6045" s="93"/>
      <c r="D6045" s="93"/>
      <c r="E6045" s="93"/>
      <c r="F6045" s="93"/>
      <c r="G6045" s="93"/>
      <c r="H6045" s="94"/>
      <c r="J6045" s="14"/>
      <c r="K6045" s="88">
        <f>K6046+K6047+K6048+K6050+K6052</f>
        <v>0.93</v>
      </c>
      <c r="L6045" s="89"/>
      <c r="M6045" s="47">
        <f>M6046+M6047+M6048+M6050+M6052</f>
        <v>6703.8119999999999</v>
      </c>
    </row>
    <row r="6046" spans="1:13">
      <c r="A6046" s="13" t="s">
        <v>35</v>
      </c>
      <c r="H6046" s="14"/>
      <c r="I6046" t="s">
        <v>36</v>
      </c>
      <c r="J6046" s="14"/>
      <c r="K6046" s="95">
        <v>0.33</v>
      </c>
      <c r="L6046" s="96"/>
      <c r="M6046" s="20">
        <f>K6046*12*I6022</f>
        <v>2378.7719999999999</v>
      </c>
    </row>
    <row r="6047" spans="1:13">
      <c r="A6047" s="13" t="s">
        <v>37</v>
      </c>
      <c r="H6047" s="14"/>
      <c r="I6047" t="s">
        <v>38</v>
      </c>
      <c r="J6047" s="14"/>
      <c r="K6047" s="95">
        <v>0.15</v>
      </c>
      <c r="L6047" s="96"/>
      <c r="M6047" s="20">
        <f>K6047*12*I6022</f>
        <v>1081.26</v>
      </c>
    </row>
    <row r="6048" spans="1:13">
      <c r="A6048" s="13" t="s">
        <v>39</v>
      </c>
      <c r="H6048" s="14"/>
      <c r="I6048" t="s">
        <v>40</v>
      </c>
      <c r="J6048" s="14"/>
      <c r="K6048" s="95">
        <v>7.0000000000000007E-2</v>
      </c>
      <c r="L6048" s="96"/>
      <c r="M6048" s="20">
        <f>K6048*12*I6022</f>
        <v>504.58800000000008</v>
      </c>
    </row>
    <row r="6049" spans="1:13">
      <c r="A6049" s="13" t="s">
        <v>41</v>
      </c>
      <c r="H6049" s="14"/>
      <c r="J6049" s="14"/>
      <c r="L6049" s="14"/>
      <c r="M6049" s="20"/>
    </row>
    <row r="6050" spans="1:13">
      <c r="A6050" s="13" t="s">
        <v>42</v>
      </c>
      <c r="H6050" s="14"/>
      <c r="I6050" t="s">
        <v>43</v>
      </c>
      <c r="J6050" s="14"/>
      <c r="K6050" s="95">
        <v>0.35</v>
      </c>
      <c r="L6050" s="96"/>
      <c r="M6050" s="20">
        <f>K6050*12*I6022</f>
        <v>2522.9399999999996</v>
      </c>
    </row>
    <row r="6051" spans="1:13">
      <c r="A6051" s="13" t="s">
        <v>44</v>
      </c>
      <c r="H6051" s="14"/>
      <c r="I6051" t="s">
        <v>45</v>
      </c>
      <c r="J6051" s="14"/>
      <c r="L6051" s="14"/>
      <c r="M6051" s="20"/>
    </row>
    <row r="6052" spans="1:13">
      <c r="A6052" s="13" t="s">
        <v>46</v>
      </c>
      <c r="H6052" s="14"/>
      <c r="I6052" t="s">
        <v>47</v>
      </c>
      <c r="J6052" s="14"/>
      <c r="K6052" s="95">
        <v>0.03</v>
      </c>
      <c r="L6052" s="96"/>
      <c r="M6052" s="20">
        <f>K6052*12*I6022</f>
        <v>216.25200000000001</v>
      </c>
    </row>
    <row r="6053" spans="1:13">
      <c r="A6053" s="92" t="s">
        <v>48</v>
      </c>
      <c r="B6053" s="93"/>
      <c r="C6053" s="93"/>
      <c r="D6053" s="93"/>
      <c r="E6053" s="93"/>
      <c r="F6053" s="93"/>
      <c r="G6053" s="93"/>
      <c r="H6053" s="94"/>
      <c r="J6053" s="14"/>
      <c r="K6053" s="88">
        <f>K6054+K6055+K6056+K6057</f>
        <v>0.66</v>
      </c>
      <c r="L6053" s="89"/>
      <c r="M6053" s="47">
        <f>M6054+M6055+M6056+M6057</f>
        <v>4757.5440000000008</v>
      </c>
    </row>
    <row r="6054" spans="1:13">
      <c r="A6054" s="13" t="s">
        <v>49</v>
      </c>
      <c r="H6054" s="14"/>
      <c r="I6054" t="s">
        <v>40</v>
      </c>
      <c r="J6054" s="14"/>
      <c r="K6054" s="95">
        <v>0.19</v>
      </c>
      <c r="L6054" s="96"/>
      <c r="M6054" s="20">
        <f>K6054*12*I6022</f>
        <v>1369.5960000000002</v>
      </c>
    </row>
    <row r="6055" spans="1:13">
      <c r="A6055" s="13" t="s">
        <v>50</v>
      </c>
      <c r="H6055" s="14"/>
      <c r="I6055" t="s">
        <v>51</v>
      </c>
      <c r="J6055" s="14"/>
      <c r="K6055" s="95">
        <v>0.05</v>
      </c>
      <c r="L6055" s="96"/>
      <c r="M6055" s="20">
        <f>K6055*12*I6022</f>
        <v>360.42000000000007</v>
      </c>
    </row>
    <row r="6056" spans="1:13">
      <c r="A6056" s="13" t="s">
        <v>52</v>
      </c>
      <c r="H6056" s="14"/>
      <c r="I6056" t="s">
        <v>36</v>
      </c>
      <c r="J6056" s="14"/>
      <c r="K6056" s="95">
        <v>0.39</v>
      </c>
      <c r="L6056" s="96"/>
      <c r="M6056" s="20">
        <f>K6056*12*I6022</f>
        <v>2811.2759999999998</v>
      </c>
    </row>
    <row r="6057" spans="1:13">
      <c r="A6057" s="13" t="s">
        <v>53</v>
      </c>
      <c r="H6057" s="14"/>
      <c r="I6057" t="s">
        <v>40</v>
      </c>
      <c r="J6057" s="14"/>
      <c r="K6057" s="97">
        <v>0.03</v>
      </c>
      <c r="L6057" s="98"/>
      <c r="M6057" s="22">
        <f>K6057*12*I6022</f>
        <v>216.25200000000001</v>
      </c>
    </row>
    <row r="6058" spans="1:13" ht="15.75">
      <c r="A6058" s="65" t="s">
        <v>84</v>
      </c>
      <c r="B6058" s="66"/>
      <c r="C6058" s="66"/>
      <c r="D6058" s="66"/>
      <c r="E6058" s="66"/>
      <c r="F6058" s="66"/>
      <c r="G6058" s="66"/>
      <c r="H6058" s="67"/>
      <c r="I6058" s="11"/>
      <c r="J6058" s="23"/>
      <c r="K6058" s="68">
        <f>K6059+K6060+K6062+K6064+K6065</f>
        <v>0.53</v>
      </c>
      <c r="L6058" s="69"/>
      <c r="M6058" s="49">
        <f>M6059+M6060+M6062+M6064+M6065</f>
        <v>3820.4519999999993</v>
      </c>
    </row>
    <row r="6059" spans="1:13">
      <c r="A6059" s="33" t="s">
        <v>54</v>
      </c>
      <c r="B6059" s="7"/>
      <c r="C6059" s="1"/>
      <c r="D6059" s="1"/>
      <c r="E6059" s="1"/>
      <c r="F6059" s="1"/>
      <c r="G6059" s="1"/>
      <c r="H6059" s="14"/>
      <c r="I6059" s="75" t="s">
        <v>55</v>
      </c>
      <c r="J6059" s="76"/>
      <c r="K6059" s="99">
        <v>0.37</v>
      </c>
      <c r="L6059" s="100"/>
      <c r="M6059" s="20">
        <f>K6059*12*I6022</f>
        <v>2667.1079999999997</v>
      </c>
    </row>
    <row r="6060" spans="1:13">
      <c r="A6060" s="33" t="s">
        <v>56</v>
      </c>
      <c r="B6060" s="7"/>
      <c r="C6060" s="1"/>
      <c r="D6060" s="1"/>
      <c r="E6060" s="1"/>
      <c r="F6060" s="1"/>
      <c r="G6060" s="1"/>
      <c r="H6060" s="14"/>
      <c r="I6060" s="75" t="s">
        <v>57</v>
      </c>
      <c r="J6060" s="76"/>
      <c r="K6060" s="77">
        <v>0.06</v>
      </c>
      <c r="L6060" s="78"/>
      <c r="M6060" s="20">
        <f>K6060*12*I6022</f>
        <v>432.50400000000002</v>
      </c>
    </row>
    <row r="6061" spans="1:13">
      <c r="A6061" s="33" t="s">
        <v>58</v>
      </c>
      <c r="B6061" s="7"/>
      <c r="C6061" s="1"/>
      <c r="D6061" s="1"/>
      <c r="E6061" s="1"/>
      <c r="F6061" s="1"/>
      <c r="G6061" s="1"/>
      <c r="H6061" s="14"/>
      <c r="I6061" s="36"/>
      <c r="J6061" s="27"/>
      <c r="K6061" s="34"/>
      <c r="L6061" s="55"/>
      <c r="M6061" s="20"/>
    </row>
    <row r="6062" spans="1:13">
      <c r="A6062" s="33" t="s">
        <v>59</v>
      </c>
      <c r="B6062" s="7"/>
      <c r="C6062" s="1"/>
      <c r="D6062" s="1"/>
      <c r="E6062" s="1"/>
      <c r="F6062" s="1"/>
      <c r="G6062" s="1"/>
      <c r="H6062" s="14"/>
      <c r="I6062" s="75" t="s">
        <v>60</v>
      </c>
      <c r="J6062" s="76"/>
      <c r="K6062" s="77">
        <v>0.04</v>
      </c>
      <c r="L6062" s="78"/>
      <c r="M6062" s="20">
        <f>K6062*12*I6022</f>
        <v>288.33600000000001</v>
      </c>
    </row>
    <row r="6063" spans="1:13">
      <c r="A6063" s="33" t="s">
        <v>61</v>
      </c>
      <c r="B6063" s="7"/>
      <c r="C6063" s="1"/>
      <c r="D6063" s="1"/>
      <c r="E6063" s="1"/>
      <c r="F6063" s="1"/>
      <c r="G6063" s="1"/>
      <c r="H6063" s="14"/>
      <c r="I6063" s="36"/>
      <c r="J6063" s="27"/>
      <c r="K6063" s="34"/>
      <c r="L6063" s="55"/>
      <c r="M6063" s="20"/>
    </row>
    <row r="6064" spans="1:13">
      <c r="A6064" s="33" t="s">
        <v>62</v>
      </c>
      <c r="B6064" s="7"/>
      <c r="C6064" s="1"/>
      <c r="D6064" s="1"/>
      <c r="E6064" s="1"/>
      <c r="F6064" s="1"/>
      <c r="G6064" s="1"/>
      <c r="H6064" s="14"/>
      <c r="I6064" s="75" t="s">
        <v>63</v>
      </c>
      <c r="J6064" s="76"/>
      <c r="K6064" s="77">
        <v>0.03</v>
      </c>
      <c r="L6064" s="78"/>
      <c r="M6064" s="20">
        <f>K6064*12*I6022</f>
        <v>216.25200000000001</v>
      </c>
    </row>
    <row r="6065" spans="1:13">
      <c r="A6065" s="42" t="s">
        <v>64</v>
      </c>
      <c r="B6065" s="7"/>
      <c r="C6065" s="1"/>
      <c r="D6065" s="1"/>
      <c r="E6065" s="1"/>
      <c r="F6065" s="1"/>
      <c r="G6065" s="1"/>
      <c r="H6065" s="14"/>
      <c r="I6065" s="75" t="s">
        <v>63</v>
      </c>
      <c r="J6065" s="76"/>
      <c r="K6065" s="79">
        <v>0.03</v>
      </c>
      <c r="L6065" s="80"/>
      <c r="M6065" s="22">
        <f>K6065*12*I6022</f>
        <v>216.25200000000001</v>
      </c>
    </row>
    <row r="6066" spans="1:13" ht="15.75">
      <c r="A6066" s="65" t="s">
        <v>0</v>
      </c>
      <c r="B6066" s="66"/>
      <c r="C6066" s="66"/>
      <c r="D6066" s="66"/>
      <c r="E6066" s="66"/>
      <c r="F6066" s="66"/>
      <c r="G6066" s="66"/>
      <c r="H6066" s="67"/>
      <c r="I6066" s="11" t="s">
        <v>65</v>
      </c>
      <c r="J6066" s="23"/>
      <c r="K6066" s="81">
        <v>0.15</v>
      </c>
      <c r="L6066" s="82"/>
      <c r="M6066" s="49">
        <f>K6066*12*I6022</f>
        <v>1081.26</v>
      </c>
    </row>
    <row r="6067" spans="1:13" ht="15.75">
      <c r="A6067" s="83" t="s">
        <v>85</v>
      </c>
      <c r="B6067" s="84"/>
      <c r="C6067" s="84"/>
      <c r="D6067" s="84"/>
      <c r="E6067" s="84"/>
      <c r="F6067" s="84"/>
      <c r="G6067" s="84"/>
      <c r="H6067" s="85"/>
      <c r="J6067" s="14"/>
      <c r="K6067" s="86"/>
      <c r="L6067" s="87"/>
      <c r="M6067" s="20"/>
    </row>
    <row r="6068" spans="1:13">
      <c r="A6068" s="13" t="s">
        <v>67</v>
      </c>
      <c r="D6068" s="5"/>
      <c r="H6068" s="14"/>
      <c r="J6068" s="14"/>
      <c r="K6068" s="37"/>
      <c r="L6068" s="44"/>
      <c r="M6068" s="20"/>
    </row>
    <row r="6069" spans="1:13">
      <c r="A6069" s="13" t="s">
        <v>68</v>
      </c>
      <c r="D6069" s="5"/>
      <c r="H6069" s="14"/>
      <c r="J6069" s="14"/>
      <c r="K6069" s="37"/>
      <c r="L6069" s="44"/>
      <c r="M6069" s="20"/>
    </row>
    <row r="6070" spans="1:13">
      <c r="A6070" s="13" t="s">
        <v>69</v>
      </c>
      <c r="D6070" s="5"/>
      <c r="H6070" s="14"/>
      <c r="J6070" s="14"/>
      <c r="K6070" s="37"/>
      <c r="L6070" s="44"/>
      <c r="M6070" s="20"/>
    </row>
    <row r="6071" spans="1:13">
      <c r="A6071" s="13" t="s">
        <v>70</v>
      </c>
      <c r="D6071" s="5"/>
      <c r="F6071" s="3"/>
      <c r="H6071" s="14"/>
      <c r="J6071" s="14"/>
      <c r="K6071" s="37"/>
      <c r="L6071" s="44"/>
      <c r="M6071" s="20"/>
    </row>
    <row r="6072" spans="1:13">
      <c r="A6072" s="13" t="s">
        <v>71</v>
      </c>
      <c r="H6072" s="14"/>
      <c r="J6072" s="14"/>
      <c r="K6072" s="88">
        <v>1.61</v>
      </c>
      <c r="L6072" s="89"/>
      <c r="M6072" s="47">
        <f>K6072*12*I6022</f>
        <v>11605.524000000001</v>
      </c>
    </row>
    <row r="6073" spans="1:13">
      <c r="A6073" s="13" t="s">
        <v>72</v>
      </c>
      <c r="H6073" s="14"/>
      <c r="J6073" s="14"/>
      <c r="L6073" s="14"/>
      <c r="M6073" s="20"/>
    </row>
    <row r="6074" spans="1:13">
      <c r="A6074" s="13" t="s">
        <v>73</v>
      </c>
      <c r="H6074" s="14"/>
      <c r="J6074" s="14"/>
      <c r="L6074" s="14"/>
      <c r="M6074" s="20"/>
    </row>
    <row r="6075" spans="1:13">
      <c r="A6075" s="15" t="s">
        <v>74</v>
      </c>
      <c r="B6075" s="9"/>
      <c r="C6075" s="9"/>
      <c r="D6075" s="9"/>
      <c r="E6075" s="9"/>
      <c r="F6075" s="9"/>
      <c r="G6075" s="9"/>
      <c r="H6075" s="16"/>
      <c r="I6075" s="9"/>
      <c r="J6075" s="16"/>
      <c r="K6075" s="9"/>
      <c r="L6075" s="16"/>
      <c r="M6075" s="22"/>
    </row>
    <row r="6076" spans="1:13">
      <c r="A6076" s="70" t="s">
        <v>66</v>
      </c>
      <c r="B6076" s="71"/>
      <c r="C6076" s="71"/>
      <c r="D6076" s="71"/>
      <c r="E6076" s="71"/>
      <c r="F6076" s="71"/>
      <c r="G6076" s="71"/>
      <c r="H6076" s="72"/>
      <c r="J6076" s="25"/>
      <c r="K6076" s="68">
        <f>K6028+K6035+K6041+K6044+K6066+K6058+K6072+K6038</f>
        <v>14.74</v>
      </c>
      <c r="L6076" s="69"/>
      <c r="M6076" s="22">
        <f>M6022+M6038+M6041+M6044+M6058+M6066+M6072</f>
        <v>106251.81600000001</v>
      </c>
    </row>
    <row r="6077" spans="1:13" ht="15.75">
      <c r="A6077" s="65" t="s">
        <v>77</v>
      </c>
      <c r="B6077" s="66"/>
      <c r="C6077" s="66"/>
      <c r="D6077" s="66"/>
      <c r="E6077" s="66"/>
      <c r="F6077" s="66"/>
      <c r="G6077" s="66"/>
      <c r="H6077" s="67"/>
      <c r="I6077" s="11"/>
      <c r="J6077" s="23"/>
      <c r="K6077" s="68">
        <v>3.15</v>
      </c>
      <c r="L6077" s="69"/>
      <c r="M6077" s="22">
        <f>K6077*12*I6022</f>
        <v>22706.46</v>
      </c>
    </row>
    <row r="6078" spans="1:13" ht="15.75">
      <c r="A6078" s="65" t="s">
        <v>78</v>
      </c>
      <c r="B6078" s="66"/>
      <c r="C6078" s="66"/>
      <c r="D6078" s="66"/>
      <c r="E6078" s="66"/>
      <c r="F6078" s="66"/>
      <c r="G6078" s="66"/>
      <c r="H6078" s="67"/>
      <c r="I6078" s="11"/>
      <c r="J6078" s="23"/>
      <c r="K6078" s="68">
        <v>0.99</v>
      </c>
      <c r="L6078" s="69"/>
      <c r="M6078" s="22">
        <f>K6078*12*I6022</f>
        <v>7136.3159999999998</v>
      </c>
    </row>
    <row r="6079" spans="1:13">
      <c r="A6079" s="70" t="s">
        <v>2</v>
      </c>
      <c r="B6079" s="71"/>
      <c r="C6079" s="71"/>
      <c r="D6079" s="71"/>
      <c r="E6079" s="71"/>
      <c r="F6079" s="71"/>
      <c r="G6079" s="71"/>
      <c r="H6079" s="72"/>
      <c r="I6079" s="11"/>
      <c r="J6079" s="23"/>
      <c r="K6079" s="73">
        <v>1.29</v>
      </c>
      <c r="L6079" s="74"/>
      <c r="M6079" s="22">
        <f>K6079*12*I6022</f>
        <v>9298.8360000000011</v>
      </c>
    </row>
    <row r="6080" spans="1:13">
      <c r="A6080" s="70" t="s">
        <v>75</v>
      </c>
      <c r="B6080" s="71"/>
      <c r="C6080" s="71"/>
      <c r="D6080" s="71"/>
      <c r="E6080" s="71"/>
      <c r="F6080" s="71"/>
      <c r="G6080" s="71"/>
      <c r="H6080" s="72"/>
      <c r="I6080" s="11"/>
      <c r="J6080" s="24"/>
      <c r="K6080" s="68">
        <f>K6076+K6077+K6078+K6079</f>
        <v>20.169999999999998</v>
      </c>
      <c r="L6080" s="69"/>
      <c r="M6080" s="22">
        <f>M6076+M6077+M6078+M6079</f>
        <v>145393.42800000001</v>
      </c>
    </row>
    <row r="6082" spans="1:13">
      <c r="A6082" s="101" t="s">
        <v>7</v>
      </c>
      <c r="B6082" s="101"/>
      <c r="C6082" s="101"/>
      <c r="D6082" s="101"/>
      <c r="E6082" s="101"/>
      <c r="F6082" s="101"/>
      <c r="G6082" s="101"/>
      <c r="H6082" s="101"/>
      <c r="I6082" s="101"/>
      <c r="J6082" s="101"/>
      <c r="K6082" s="101"/>
      <c r="L6082" s="101"/>
    </row>
    <row r="6083" spans="1:13">
      <c r="A6083" s="102" t="s">
        <v>76</v>
      </c>
      <c r="B6083" s="102"/>
      <c r="C6083" s="102"/>
      <c r="D6083" s="102"/>
      <c r="E6083" s="102"/>
      <c r="F6083" s="102"/>
      <c r="G6083" s="102"/>
      <c r="H6083" s="102"/>
      <c r="I6083" s="102"/>
      <c r="J6083" s="102"/>
      <c r="K6083" s="102"/>
      <c r="L6083" s="102"/>
      <c r="M6083" s="102"/>
    </row>
    <row r="6084" spans="1:13">
      <c r="A6084" s="103" t="s">
        <v>184</v>
      </c>
      <c r="B6084" s="103"/>
      <c r="C6084" s="103"/>
      <c r="D6084" s="103"/>
      <c r="E6084" s="103"/>
      <c r="F6084" s="103"/>
      <c r="G6084" s="103"/>
      <c r="H6084" s="103"/>
      <c r="I6084" s="103"/>
      <c r="J6084" s="103"/>
      <c r="K6084" s="103"/>
      <c r="L6084" s="103"/>
      <c r="M6084" s="103"/>
    </row>
    <row r="6085" spans="1:13">
      <c r="A6085" s="17"/>
      <c r="B6085" s="19"/>
      <c r="C6085" s="19" t="s">
        <v>8</v>
      </c>
      <c r="D6085" s="19"/>
      <c r="E6085" s="19"/>
      <c r="F6085" s="19"/>
      <c r="G6085" s="19"/>
      <c r="H6085" s="18"/>
      <c r="I6085" s="19" t="s">
        <v>9</v>
      </c>
      <c r="J6085" s="18"/>
      <c r="K6085" s="39" t="s">
        <v>10</v>
      </c>
      <c r="L6085" s="40"/>
      <c r="M6085" s="21"/>
    </row>
    <row r="6086" spans="1:13">
      <c r="A6086" s="13"/>
      <c r="B6086" s="2"/>
      <c r="C6086" s="2"/>
      <c r="D6086" s="2"/>
      <c r="E6086" s="2"/>
      <c r="F6086" s="2"/>
      <c r="G6086" s="2"/>
      <c r="H6086" s="14"/>
      <c r="I6086" s="2"/>
      <c r="J6086" s="14"/>
      <c r="K6086" s="26" t="s">
        <v>11</v>
      </c>
      <c r="L6086" s="27"/>
      <c r="M6086" s="45" t="s">
        <v>1</v>
      </c>
    </row>
    <row r="6087" spans="1:13">
      <c r="A6087" s="15"/>
      <c r="B6087" s="9"/>
      <c r="C6087" s="9"/>
      <c r="D6087" s="9"/>
      <c r="E6087" s="9"/>
      <c r="F6087" s="9"/>
      <c r="G6087" s="9"/>
      <c r="H6087" s="16"/>
      <c r="I6087" s="104" t="s">
        <v>87</v>
      </c>
      <c r="J6087" s="105"/>
      <c r="K6087" s="9" t="s">
        <v>12</v>
      </c>
      <c r="L6087" s="16"/>
      <c r="M6087" s="46" t="s">
        <v>86</v>
      </c>
    </row>
    <row r="6088" spans="1:13">
      <c r="A6088" s="70" t="s">
        <v>80</v>
      </c>
      <c r="B6088" s="71"/>
      <c r="C6088" s="71"/>
      <c r="D6088" s="71"/>
      <c r="E6088" s="71"/>
      <c r="F6088" s="71"/>
      <c r="G6088" s="71"/>
      <c r="H6088" s="72"/>
      <c r="I6088" s="106">
        <v>621.5</v>
      </c>
      <c r="J6088" s="107"/>
      <c r="K6088" s="108">
        <f>K6094+K6101</f>
        <v>7.5</v>
      </c>
      <c r="L6088" s="109"/>
      <c r="M6088" s="22">
        <f>M6094+M6101</f>
        <v>55935</v>
      </c>
    </row>
    <row r="6089" spans="1:13">
      <c r="A6089" s="28" t="s">
        <v>13</v>
      </c>
      <c r="F6089" s="2"/>
      <c r="H6089" s="14"/>
      <c r="J6089" s="14"/>
      <c r="L6089" s="14"/>
      <c r="M6089" s="20"/>
    </row>
    <row r="6090" spans="1:13">
      <c r="A6090" s="28" t="s">
        <v>14</v>
      </c>
      <c r="F6090" s="2"/>
      <c r="H6090" s="14"/>
      <c r="J6090" s="14"/>
      <c r="L6090" s="14"/>
      <c r="M6090" s="20"/>
    </row>
    <row r="6091" spans="1:13">
      <c r="A6091" s="29" t="s">
        <v>15</v>
      </c>
      <c r="B6091" s="4"/>
      <c r="C6091" s="4"/>
      <c r="D6091" s="4"/>
      <c r="E6091" s="4"/>
      <c r="F6091" s="6"/>
      <c r="G6091" s="4"/>
      <c r="H6091" s="30"/>
      <c r="J6091" s="14"/>
      <c r="L6091" s="14"/>
      <c r="M6091" s="20"/>
    </row>
    <row r="6092" spans="1:13">
      <c r="A6092" s="29" t="s">
        <v>16</v>
      </c>
      <c r="B6092" s="4"/>
      <c r="C6092" s="4"/>
      <c r="D6092" s="4"/>
      <c r="E6092" s="4"/>
      <c r="F6092" s="6"/>
      <c r="G6092" s="4"/>
      <c r="H6092" s="30"/>
      <c r="J6092" s="14"/>
      <c r="L6092" s="14"/>
      <c r="M6092" s="20"/>
    </row>
    <row r="6093" spans="1:13">
      <c r="A6093" s="29" t="s">
        <v>17</v>
      </c>
      <c r="B6093" s="4"/>
      <c r="C6093" s="4"/>
      <c r="D6093" s="4"/>
      <c r="E6093" s="4"/>
      <c r="F6093" s="6"/>
      <c r="G6093" s="4"/>
      <c r="H6093" s="30"/>
      <c r="J6093" s="14"/>
      <c r="L6093" s="14"/>
      <c r="M6093" s="20"/>
    </row>
    <row r="6094" spans="1:13">
      <c r="A6094" s="29" t="s">
        <v>18</v>
      </c>
      <c r="B6094" s="4"/>
      <c r="C6094" s="4"/>
      <c r="D6094" s="4"/>
      <c r="E6094" s="4"/>
      <c r="F6094" s="6"/>
      <c r="G6094" s="4"/>
      <c r="H6094" s="30"/>
      <c r="J6094" s="14"/>
      <c r="K6094" s="95">
        <v>4.12</v>
      </c>
      <c r="L6094" s="96"/>
      <c r="M6094" s="20">
        <f>K6094*I6088*12</f>
        <v>30726.959999999999</v>
      </c>
    </row>
    <row r="6095" spans="1:13">
      <c r="A6095" s="29" t="s">
        <v>19</v>
      </c>
      <c r="B6095" s="4"/>
      <c r="C6095" s="4"/>
      <c r="D6095" s="4"/>
      <c r="E6095" s="4"/>
      <c r="F6095" s="6"/>
      <c r="G6095" s="4"/>
      <c r="H6095" s="30"/>
      <c r="J6095" s="14"/>
      <c r="L6095" s="14"/>
      <c r="M6095" s="20"/>
    </row>
    <row r="6096" spans="1:13">
      <c r="A6096" s="29" t="s">
        <v>20</v>
      </c>
      <c r="B6096" s="4"/>
      <c r="C6096" s="4"/>
      <c r="D6096" s="4"/>
      <c r="E6096" s="4"/>
      <c r="F6096" s="6"/>
      <c r="G6096" s="4"/>
      <c r="H6096" s="30"/>
      <c r="J6096" s="14"/>
      <c r="L6096" s="14"/>
      <c r="M6096" s="20"/>
    </row>
    <row r="6097" spans="1:13">
      <c r="A6097" s="29" t="s">
        <v>21</v>
      </c>
      <c r="B6097" s="4"/>
      <c r="C6097" s="4"/>
      <c r="D6097" s="4"/>
      <c r="E6097" s="4"/>
      <c r="F6097" s="6"/>
      <c r="G6097" s="4"/>
      <c r="H6097" s="30"/>
      <c r="J6097" s="14"/>
      <c r="L6097" s="14"/>
      <c r="M6097" s="20"/>
    </row>
    <row r="6098" spans="1:13">
      <c r="A6098" s="28" t="s">
        <v>22</v>
      </c>
      <c r="B6098" s="4"/>
      <c r="C6098" s="4"/>
      <c r="D6098" s="4"/>
      <c r="E6098" s="4"/>
      <c r="F6098" s="6"/>
      <c r="G6098" s="4"/>
      <c r="H6098" s="30"/>
      <c r="J6098" s="14"/>
      <c r="L6098" s="14"/>
      <c r="M6098" s="20"/>
    </row>
    <row r="6099" spans="1:13">
      <c r="A6099" s="29" t="s">
        <v>23</v>
      </c>
      <c r="B6099" s="4"/>
      <c r="C6099" s="4"/>
      <c r="D6099" s="4"/>
      <c r="E6099" s="4"/>
      <c r="F6099" s="6"/>
      <c r="G6099" s="4"/>
      <c r="H6099" s="30"/>
      <c r="J6099" s="14"/>
      <c r="L6099" s="14"/>
      <c r="M6099" s="20"/>
    </row>
    <row r="6100" spans="1:13">
      <c r="A6100" s="29" t="s">
        <v>24</v>
      </c>
      <c r="B6100" s="4"/>
      <c r="C6100" s="4"/>
      <c r="D6100" s="4"/>
      <c r="E6100" s="4"/>
      <c r="F6100" s="6"/>
      <c r="G6100" s="4"/>
      <c r="H6100" s="30"/>
      <c r="J6100" s="14"/>
      <c r="L6100" s="14"/>
      <c r="M6100" s="20"/>
    </row>
    <row r="6101" spans="1:13">
      <c r="A6101" s="29" t="s">
        <v>25</v>
      </c>
      <c r="B6101" s="4"/>
      <c r="C6101" s="4"/>
      <c r="D6101" s="4"/>
      <c r="E6101" s="4"/>
      <c r="F6101" s="6"/>
      <c r="G6101" s="4"/>
      <c r="H6101" s="30"/>
      <c r="J6101" s="14"/>
      <c r="K6101" s="95">
        <v>3.38</v>
      </c>
      <c r="L6101" s="96"/>
      <c r="M6101" s="20">
        <f>K6101*I6088*12</f>
        <v>25208.04</v>
      </c>
    </row>
    <row r="6102" spans="1:13">
      <c r="A6102" s="29" t="s">
        <v>26</v>
      </c>
      <c r="B6102" s="4"/>
      <c r="C6102" s="4"/>
      <c r="D6102" s="4"/>
      <c r="E6102" s="4"/>
      <c r="F6102" s="6"/>
      <c r="G6102" s="4"/>
      <c r="H6102" s="30"/>
      <c r="J6102" s="14"/>
      <c r="L6102" s="14"/>
      <c r="M6102" s="20"/>
    </row>
    <row r="6103" spans="1:13">
      <c r="A6103" s="31" t="s">
        <v>27</v>
      </c>
      <c r="B6103" s="10"/>
      <c r="C6103" s="10"/>
      <c r="D6103" s="10"/>
      <c r="E6103" s="10"/>
      <c r="F6103" s="10"/>
      <c r="G6103" s="10"/>
      <c r="H6103" s="32"/>
      <c r="I6103" s="9"/>
      <c r="J6103" s="16"/>
      <c r="K6103" s="9"/>
      <c r="L6103" s="16"/>
      <c r="M6103" s="22"/>
    </row>
    <row r="6104" spans="1:13" ht="15.75">
      <c r="A6104" s="65" t="s">
        <v>81</v>
      </c>
      <c r="B6104" s="66"/>
      <c r="C6104" s="66"/>
      <c r="D6104" s="66"/>
      <c r="E6104" s="66"/>
      <c r="F6104" s="66"/>
      <c r="G6104" s="66"/>
      <c r="H6104" s="67"/>
      <c r="I6104" s="11"/>
      <c r="J6104" s="23"/>
      <c r="K6104" s="63">
        <v>2.2400000000000002</v>
      </c>
      <c r="L6104" s="64"/>
      <c r="M6104" s="12">
        <f>K6104*12*I6088</f>
        <v>16705.920000000002</v>
      </c>
    </row>
    <row r="6105" spans="1:13">
      <c r="A6105" s="110" t="s">
        <v>82</v>
      </c>
      <c r="B6105" s="111"/>
      <c r="C6105" s="111"/>
      <c r="D6105" s="111"/>
      <c r="E6105" s="111"/>
      <c r="F6105" s="111"/>
      <c r="G6105" s="111"/>
      <c r="H6105" s="112"/>
      <c r="I6105" s="2" t="s">
        <v>28</v>
      </c>
      <c r="J6105" s="14"/>
      <c r="K6105" s="2"/>
      <c r="L6105" s="14"/>
      <c r="M6105" s="20"/>
    </row>
    <row r="6106" spans="1:13">
      <c r="A6106" s="13"/>
      <c r="B6106" s="2"/>
      <c r="C6106" s="2"/>
      <c r="D6106" s="2"/>
      <c r="E6106" s="2"/>
      <c r="F6106" s="2"/>
      <c r="G6106" s="2"/>
      <c r="H6106" s="14"/>
      <c r="I6106" s="2" t="s">
        <v>29</v>
      </c>
      <c r="J6106" s="14"/>
      <c r="K6106" s="2"/>
      <c r="L6106" s="14"/>
      <c r="M6106" s="20"/>
    </row>
    <row r="6107" spans="1:13">
      <c r="A6107" s="13"/>
      <c r="B6107" s="2"/>
      <c r="C6107" s="2"/>
      <c r="D6107" s="2"/>
      <c r="E6107" s="2"/>
      <c r="F6107" s="2"/>
      <c r="G6107" s="2"/>
      <c r="H6107" s="14"/>
      <c r="I6107" s="2" t="s">
        <v>30</v>
      </c>
      <c r="J6107" s="14"/>
      <c r="K6107" s="88">
        <v>1.1200000000000001</v>
      </c>
      <c r="L6107" s="89"/>
      <c r="M6107" s="20">
        <f>K6107*12*I6088</f>
        <v>8352.9600000000009</v>
      </c>
    </row>
    <row r="6108" spans="1:13">
      <c r="A6108" s="13"/>
      <c r="B6108" s="2"/>
      <c r="C6108" s="2"/>
      <c r="D6108" s="2"/>
      <c r="E6108" s="2"/>
      <c r="F6108" s="2"/>
      <c r="G6108" s="2"/>
      <c r="H6108" s="14"/>
      <c r="I6108" s="2" t="s">
        <v>31</v>
      </c>
      <c r="J6108" s="14"/>
      <c r="K6108" s="2"/>
      <c r="L6108" s="14"/>
      <c r="M6108" s="20"/>
    </row>
    <row r="6109" spans="1:13">
      <c r="A6109" s="15"/>
      <c r="B6109" s="9"/>
      <c r="C6109" s="9"/>
      <c r="D6109" s="9"/>
      <c r="E6109" s="9"/>
      <c r="F6109" s="9"/>
      <c r="G6109" s="9"/>
      <c r="H6109" s="16"/>
      <c r="I6109" s="9" t="s">
        <v>32</v>
      </c>
      <c r="J6109" s="16"/>
      <c r="K6109" s="9"/>
      <c r="L6109" s="16"/>
      <c r="M6109" s="22"/>
    </row>
    <row r="6110" spans="1:13">
      <c r="A6110" s="70" t="s">
        <v>5</v>
      </c>
      <c r="B6110" s="71"/>
      <c r="C6110" s="71"/>
      <c r="D6110" s="71"/>
      <c r="E6110" s="71"/>
      <c r="F6110" s="71"/>
      <c r="G6110" s="71"/>
      <c r="H6110" s="72"/>
      <c r="I6110" s="41" t="s">
        <v>33</v>
      </c>
      <c r="J6110" s="23"/>
      <c r="K6110" s="68">
        <v>0.35</v>
      </c>
      <c r="L6110" s="69"/>
      <c r="M6110" s="12">
        <f>K6110*12*I6088</f>
        <v>2610.2999999999997</v>
      </c>
    </row>
    <row r="6111" spans="1:13">
      <c r="A6111" s="113" t="s">
        <v>83</v>
      </c>
      <c r="B6111" s="114"/>
      <c r="C6111" s="114"/>
      <c r="D6111" s="114"/>
      <c r="E6111" s="114"/>
      <c r="F6111" s="114"/>
      <c r="G6111" s="114"/>
      <c r="H6111" s="115"/>
      <c r="I6111" s="43"/>
      <c r="J6111" s="14"/>
      <c r="K6111" s="116">
        <f>K6112+K6120</f>
        <v>1.59</v>
      </c>
      <c r="L6111" s="117"/>
      <c r="M6111" s="48">
        <f>M6112+M6120</f>
        <v>11858.219999999998</v>
      </c>
    </row>
    <row r="6112" spans="1:13">
      <c r="A6112" s="92" t="s">
        <v>34</v>
      </c>
      <c r="B6112" s="93"/>
      <c r="C6112" s="93"/>
      <c r="D6112" s="93"/>
      <c r="E6112" s="93"/>
      <c r="F6112" s="93"/>
      <c r="G6112" s="93"/>
      <c r="H6112" s="94"/>
      <c r="J6112" s="14"/>
      <c r="K6112" s="88">
        <f>K6113+K6114+K6115+K6117+K6119</f>
        <v>0.93</v>
      </c>
      <c r="L6112" s="89"/>
      <c r="M6112" s="47">
        <f>M6113+M6114+M6115+M6117+M6119</f>
        <v>6935.9399999999987</v>
      </c>
    </row>
    <row r="6113" spans="1:13">
      <c r="A6113" s="13" t="s">
        <v>35</v>
      </c>
      <c r="H6113" s="14"/>
      <c r="I6113" t="s">
        <v>36</v>
      </c>
      <c r="J6113" s="14"/>
      <c r="K6113" s="95">
        <v>0.33</v>
      </c>
      <c r="L6113" s="96"/>
      <c r="M6113" s="20">
        <f>K6113*12*I6088</f>
        <v>2461.14</v>
      </c>
    </row>
    <row r="6114" spans="1:13">
      <c r="A6114" s="13" t="s">
        <v>37</v>
      </c>
      <c r="H6114" s="14"/>
      <c r="I6114" t="s">
        <v>38</v>
      </c>
      <c r="J6114" s="14"/>
      <c r="K6114" s="95">
        <v>0.15</v>
      </c>
      <c r="L6114" s="96"/>
      <c r="M6114" s="20">
        <f>K6114*12*I6088</f>
        <v>1118.6999999999998</v>
      </c>
    </row>
    <row r="6115" spans="1:13">
      <c r="A6115" s="13" t="s">
        <v>39</v>
      </c>
      <c r="H6115" s="14"/>
      <c r="I6115" t="s">
        <v>40</v>
      </c>
      <c r="J6115" s="14"/>
      <c r="K6115" s="95">
        <v>7.0000000000000007E-2</v>
      </c>
      <c r="L6115" s="96"/>
      <c r="M6115" s="20">
        <f>K6115*12*I6088</f>
        <v>522.06000000000006</v>
      </c>
    </row>
    <row r="6116" spans="1:13">
      <c r="A6116" s="13" t="s">
        <v>41</v>
      </c>
      <c r="H6116" s="14"/>
      <c r="J6116" s="14"/>
      <c r="L6116" s="14"/>
      <c r="M6116" s="20"/>
    </row>
    <row r="6117" spans="1:13">
      <c r="A6117" s="13" t="s">
        <v>42</v>
      </c>
      <c r="H6117" s="14"/>
      <c r="I6117" t="s">
        <v>43</v>
      </c>
      <c r="J6117" s="14"/>
      <c r="K6117" s="95">
        <v>0.35</v>
      </c>
      <c r="L6117" s="96"/>
      <c r="M6117" s="20">
        <f>K6117*12*I6088</f>
        <v>2610.2999999999997</v>
      </c>
    </row>
    <row r="6118" spans="1:13">
      <c r="A6118" s="13" t="s">
        <v>44</v>
      </c>
      <c r="H6118" s="14"/>
      <c r="I6118" t="s">
        <v>45</v>
      </c>
      <c r="J6118" s="14"/>
      <c r="L6118" s="14"/>
      <c r="M6118" s="20"/>
    </row>
    <row r="6119" spans="1:13">
      <c r="A6119" s="13" t="s">
        <v>46</v>
      </c>
      <c r="H6119" s="14"/>
      <c r="I6119" t="s">
        <v>47</v>
      </c>
      <c r="J6119" s="14"/>
      <c r="K6119" s="95">
        <v>0.03</v>
      </c>
      <c r="L6119" s="96"/>
      <c r="M6119" s="20">
        <f>K6119*12*I6088</f>
        <v>223.73999999999998</v>
      </c>
    </row>
    <row r="6120" spans="1:13">
      <c r="A6120" s="92" t="s">
        <v>48</v>
      </c>
      <c r="B6120" s="93"/>
      <c r="C6120" s="93"/>
      <c r="D6120" s="93"/>
      <c r="E6120" s="93"/>
      <c r="F6120" s="93"/>
      <c r="G6120" s="93"/>
      <c r="H6120" s="94"/>
      <c r="J6120" s="14"/>
      <c r="K6120" s="88">
        <f>K6121+K6122+K6123+K6124</f>
        <v>0.66</v>
      </c>
      <c r="L6120" s="89"/>
      <c r="M6120" s="47">
        <f>M6121+M6122+M6123+M6124</f>
        <v>4922.28</v>
      </c>
    </row>
    <row r="6121" spans="1:13">
      <c r="A6121" s="13" t="s">
        <v>49</v>
      </c>
      <c r="H6121" s="14"/>
      <c r="I6121" t="s">
        <v>40</v>
      </c>
      <c r="J6121" s="14"/>
      <c r="K6121" s="95">
        <v>0.19</v>
      </c>
      <c r="L6121" s="96"/>
      <c r="M6121" s="20">
        <f>K6121*12*I6088</f>
        <v>1417.0200000000002</v>
      </c>
    </row>
    <row r="6122" spans="1:13">
      <c r="A6122" s="13" t="s">
        <v>50</v>
      </c>
      <c r="H6122" s="14"/>
      <c r="I6122" t="s">
        <v>51</v>
      </c>
      <c r="J6122" s="14"/>
      <c r="K6122" s="95">
        <v>0.05</v>
      </c>
      <c r="L6122" s="96"/>
      <c r="M6122" s="20">
        <f>K6122*12*I6088</f>
        <v>372.90000000000003</v>
      </c>
    </row>
    <row r="6123" spans="1:13">
      <c r="A6123" s="13" t="s">
        <v>52</v>
      </c>
      <c r="H6123" s="14"/>
      <c r="I6123" t="s">
        <v>36</v>
      </c>
      <c r="J6123" s="14"/>
      <c r="K6123" s="95">
        <v>0.39</v>
      </c>
      <c r="L6123" s="96"/>
      <c r="M6123" s="20">
        <f>K6123*12*I6088</f>
        <v>2908.62</v>
      </c>
    </row>
    <row r="6124" spans="1:13">
      <c r="A6124" s="13" t="s">
        <v>53</v>
      </c>
      <c r="H6124" s="14"/>
      <c r="I6124" t="s">
        <v>40</v>
      </c>
      <c r="J6124" s="14"/>
      <c r="K6124" s="97">
        <v>0.03</v>
      </c>
      <c r="L6124" s="98"/>
      <c r="M6124" s="22">
        <f>K6124*12*I6088</f>
        <v>223.73999999999998</v>
      </c>
    </row>
    <row r="6125" spans="1:13" ht="15.75">
      <c r="A6125" s="65" t="s">
        <v>84</v>
      </c>
      <c r="B6125" s="66"/>
      <c r="C6125" s="66"/>
      <c r="D6125" s="66"/>
      <c r="E6125" s="66"/>
      <c r="F6125" s="66"/>
      <c r="G6125" s="66"/>
      <c r="H6125" s="67"/>
      <c r="I6125" s="11"/>
      <c r="J6125" s="23"/>
      <c r="K6125" s="68">
        <f>K6126+K6127+K6129+K6131+K6132</f>
        <v>0.53</v>
      </c>
      <c r="L6125" s="69"/>
      <c r="M6125" s="49">
        <f>M6126+M6127+M6129+M6131+M6132</f>
        <v>3952.7399999999993</v>
      </c>
    </row>
    <row r="6126" spans="1:13">
      <c r="A6126" s="33" t="s">
        <v>54</v>
      </c>
      <c r="B6126" s="7"/>
      <c r="C6126" s="1"/>
      <c r="D6126" s="1"/>
      <c r="E6126" s="1"/>
      <c r="F6126" s="1"/>
      <c r="G6126" s="1"/>
      <c r="H6126" s="14"/>
      <c r="I6126" s="75" t="s">
        <v>55</v>
      </c>
      <c r="J6126" s="76"/>
      <c r="K6126" s="99">
        <v>0.37</v>
      </c>
      <c r="L6126" s="100"/>
      <c r="M6126" s="20">
        <f>K6126*12*I6088</f>
        <v>2759.4599999999996</v>
      </c>
    </row>
    <row r="6127" spans="1:13">
      <c r="A6127" s="33" t="s">
        <v>56</v>
      </c>
      <c r="B6127" s="7"/>
      <c r="C6127" s="1"/>
      <c r="D6127" s="1"/>
      <c r="E6127" s="1"/>
      <c r="F6127" s="1"/>
      <c r="G6127" s="1"/>
      <c r="H6127" s="14"/>
      <c r="I6127" s="75" t="s">
        <v>57</v>
      </c>
      <c r="J6127" s="76"/>
      <c r="K6127" s="77">
        <v>0.06</v>
      </c>
      <c r="L6127" s="78"/>
      <c r="M6127" s="20">
        <f>K6127*12*I6088</f>
        <v>447.47999999999996</v>
      </c>
    </row>
    <row r="6128" spans="1:13">
      <c r="A6128" s="33" t="s">
        <v>58</v>
      </c>
      <c r="B6128" s="7"/>
      <c r="C6128" s="1"/>
      <c r="D6128" s="1"/>
      <c r="E6128" s="1"/>
      <c r="F6128" s="1"/>
      <c r="G6128" s="1"/>
      <c r="H6128" s="14"/>
      <c r="I6128" s="36"/>
      <c r="J6128" s="27"/>
      <c r="K6128" s="34"/>
      <c r="L6128" s="55"/>
      <c r="M6128" s="20"/>
    </row>
    <row r="6129" spans="1:13">
      <c r="A6129" s="33" t="s">
        <v>59</v>
      </c>
      <c r="B6129" s="7"/>
      <c r="C6129" s="1"/>
      <c r="D6129" s="1"/>
      <c r="E6129" s="1"/>
      <c r="F6129" s="1"/>
      <c r="G6129" s="1"/>
      <c r="H6129" s="14"/>
      <c r="I6129" s="75" t="s">
        <v>60</v>
      </c>
      <c r="J6129" s="76"/>
      <c r="K6129" s="77">
        <v>0.04</v>
      </c>
      <c r="L6129" s="78"/>
      <c r="M6129" s="20">
        <f>K6129*12*I6088</f>
        <v>298.32</v>
      </c>
    </row>
    <row r="6130" spans="1:13">
      <c r="A6130" s="33" t="s">
        <v>61</v>
      </c>
      <c r="B6130" s="7"/>
      <c r="C6130" s="1"/>
      <c r="D6130" s="1"/>
      <c r="E6130" s="1"/>
      <c r="F6130" s="1"/>
      <c r="G6130" s="1"/>
      <c r="H6130" s="14"/>
      <c r="I6130" s="36"/>
      <c r="J6130" s="27"/>
      <c r="K6130" s="34"/>
      <c r="L6130" s="55"/>
      <c r="M6130" s="20"/>
    </row>
    <row r="6131" spans="1:13">
      <c r="A6131" s="33" t="s">
        <v>62</v>
      </c>
      <c r="B6131" s="7"/>
      <c r="C6131" s="1"/>
      <c r="D6131" s="1"/>
      <c r="E6131" s="1"/>
      <c r="F6131" s="1"/>
      <c r="G6131" s="1"/>
      <c r="H6131" s="14"/>
      <c r="I6131" s="75" t="s">
        <v>63</v>
      </c>
      <c r="J6131" s="76"/>
      <c r="K6131" s="77">
        <v>0.03</v>
      </c>
      <c r="L6131" s="78"/>
      <c r="M6131" s="20">
        <f>K6131*12*I6088</f>
        <v>223.73999999999998</v>
      </c>
    </row>
    <row r="6132" spans="1:13">
      <c r="A6132" s="42" t="s">
        <v>64</v>
      </c>
      <c r="B6132" s="7"/>
      <c r="C6132" s="1"/>
      <c r="D6132" s="1"/>
      <c r="E6132" s="1"/>
      <c r="F6132" s="1"/>
      <c r="G6132" s="1"/>
      <c r="H6132" s="14"/>
      <c r="I6132" s="75" t="s">
        <v>63</v>
      </c>
      <c r="J6132" s="76"/>
      <c r="K6132" s="79">
        <v>0.03</v>
      </c>
      <c r="L6132" s="80"/>
      <c r="M6132" s="22">
        <f>K6132*12*I6088</f>
        <v>223.73999999999998</v>
      </c>
    </row>
    <row r="6133" spans="1:13" ht="15.75">
      <c r="A6133" s="65" t="s">
        <v>0</v>
      </c>
      <c r="B6133" s="66"/>
      <c r="C6133" s="66"/>
      <c r="D6133" s="66"/>
      <c r="E6133" s="66"/>
      <c r="F6133" s="66"/>
      <c r="G6133" s="66"/>
      <c r="H6133" s="67"/>
      <c r="I6133" s="11" t="s">
        <v>65</v>
      </c>
      <c r="J6133" s="23"/>
      <c r="K6133" s="81">
        <v>0.15</v>
      </c>
      <c r="L6133" s="82"/>
      <c r="M6133" s="49">
        <f>K6133*12*I6088</f>
        <v>1118.6999999999998</v>
      </c>
    </row>
    <row r="6134" spans="1:13" ht="15.75">
      <c r="A6134" s="83" t="s">
        <v>85</v>
      </c>
      <c r="B6134" s="84"/>
      <c r="C6134" s="84"/>
      <c r="D6134" s="84"/>
      <c r="E6134" s="84"/>
      <c r="F6134" s="84"/>
      <c r="G6134" s="84"/>
      <c r="H6134" s="85"/>
      <c r="J6134" s="14"/>
      <c r="K6134" s="86"/>
      <c r="L6134" s="87"/>
      <c r="M6134" s="20"/>
    </row>
    <row r="6135" spans="1:13">
      <c r="A6135" s="13" t="s">
        <v>67</v>
      </c>
      <c r="D6135" s="5"/>
      <c r="H6135" s="14"/>
      <c r="J6135" s="14"/>
      <c r="K6135" s="37"/>
      <c r="L6135" s="44"/>
      <c r="M6135" s="20"/>
    </row>
    <row r="6136" spans="1:13">
      <c r="A6136" s="13" t="s">
        <v>68</v>
      </c>
      <c r="D6136" s="5"/>
      <c r="H6136" s="14"/>
      <c r="J6136" s="14"/>
      <c r="K6136" s="37"/>
      <c r="L6136" s="44"/>
      <c r="M6136" s="20"/>
    </row>
    <row r="6137" spans="1:13">
      <c r="A6137" s="13" t="s">
        <v>69</v>
      </c>
      <c r="D6137" s="5"/>
      <c r="H6137" s="14"/>
      <c r="J6137" s="14"/>
      <c r="K6137" s="37"/>
      <c r="L6137" s="44"/>
      <c r="M6137" s="20"/>
    </row>
    <row r="6138" spans="1:13">
      <c r="A6138" s="13" t="s">
        <v>70</v>
      </c>
      <c r="D6138" s="5"/>
      <c r="F6138" s="3"/>
      <c r="H6138" s="14"/>
      <c r="J6138" s="14"/>
      <c r="K6138" s="37"/>
      <c r="L6138" s="44"/>
      <c r="M6138" s="20"/>
    </row>
    <row r="6139" spans="1:13">
      <c r="A6139" s="13" t="s">
        <v>71</v>
      </c>
      <c r="H6139" s="14"/>
      <c r="J6139" s="14"/>
      <c r="K6139" s="88">
        <v>1.65</v>
      </c>
      <c r="L6139" s="89"/>
      <c r="M6139" s="47">
        <f>K6139*12*I6088</f>
        <v>12305.699999999999</v>
      </c>
    </row>
    <row r="6140" spans="1:13">
      <c r="A6140" s="13" t="s">
        <v>72</v>
      </c>
      <c r="H6140" s="14"/>
      <c r="J6140" s="14"/>
      <c r="L6140" s="14"/>
      <c r="M6140" s="20"/>
    </row>
    <row r="6141" spans="1:13">
      <c r="A6141" s="13" t="s">
        <v>73</v>
      </c>
      <c r="H6141" s="14"/>
      <c r="J6141" s="14"/>
      <c r="L6141" s="14"/>
      <c r="M6141" s="20"/>
    </row>
    <row r="6142" spans="1:13">
      <c r="A6142" s="15" t="s">
        <v>74</v>
      </c>
      <c r="B6142" s="9"/>
      <c r="C6142" s="9"/>
      <c r="D6142" s="9"/>
      <c r="E6142" s="9"/>
      <c r="F6142" s="9"/>
      <c r="G6142" s="9"/>
      <c r="H6142" s="16"/>
      <c r="I6142" s="9"/>
      <c r="J6142" s="16"/>
      <c r="K6142" s="9"/>
      <c r="L6142" s="16"/>
      <c r="M6142" s="22"/>
    </row>
    <row r="6143" spans="1:13">
      <c r="A6143" s="70" t="s">
        <v>66</v>
      </c>
      <c r="B6143" s="71"/>
      <c r="C6143" s="71"/>
      <c r="D6143" s="71"/>
      <c r="E6143" s="71"/>
      <c r="F6143" s="71"/>
      <c r="G6143" s="71"/>
      <c r="H6143" s="72"/>
      <c r="J6143" s="25"/>
      <c r="K6143" s="68">
        <f>K6094+K6101+K6107+K6110+K6111+K6133+K6125+K6139+K6104</f>
        <v>15.13</v>
      </c>
      <c r="L6143" s="69"/>
      <c r="M6143" s="22">
        <f>M6088+M6104+M6107+M6110+M6111+M6125+M6133+M6139</f>
        <v>112839.54000000001</v>
      </c>
    </row>
    <row r="6144" spans="1:13" ht="15.75">
      <c r="A6144" s="65" t="s">
        <v>77</v>
      </c>
      <c r="B6144" s="66"/>
      <c r="C6144" s="66"/>
      <c r="D6144" s="66"/>
      <c r="E6144" s="66"/>
      <c r="F6144" s="66"/>
      <c r="G6144" s="66"/>
      <c r="H6144" s="67"/>
      <c r="I6144" s="11"/>
      <c r="J6144" s="23"/>
      <c r="K6144" s="68">
        <v>3.15</v>
      </c>
      <c r="L6144" s="69"/>
      <c r="M6144" s="22">
        <f>K6144*12*I6088</f>
        <v>23492.699999999997</v>
      </c>
    </row>
    <row r="6145" spans="1:13" ht="15.75">
      <c r="A6145" s="65" t="s">
        <v>78</v>
      </c>
      <c r="B6145" s="66"/>
      <c r="C6145" s="66"/>
      <c r="D6145" s="66"/>
      <c r="E6145" s="66"/>
      <c r="F6145" s="66"/>
      <c r="G6145" s="66"/>
      <c r="H6145" s="67"/>
      <c r="I6145" s="11"/>
      <c r="J6145" s="23"/>
      <c r="K6145" s="68">
        <v>0.99</v>
      </c>
      <c r="L6145" s="69"/>
      <c r="M6145" s="22">
        <f>K6145*12*I6088</f>
        <v>7383.4199999999992</v>
      </c>
    </row>
    <row r="6146" spans="1:13">
      <c r="A6146" s="70" t="s">
        <v>2</v>
      </c>
      <c r="B6146" s="71"/>
      <c r="C6146" s="71"/>
      <c r="D6146" s="71"/>
      <c r="E6146" s="71"/>
      <c r="F6146" s="71"/>
      <c r="G6146" s="71"/>
      <c r="H6146" s="72"/>
      <c r="I6146" s="11"/>
      <c r="J6146" s="23"/>
      <c r="K6146" s="73">
        <v>1.29</v>
      </c>
      <c r="L6146" s="74"/>
      <c r="M6146" s="22">
        <f>K6146*12*I6088</f>
        <v>9620.82</v>
      </c>
    </row>
    <row r="6147" spans="1:13">
      <c r="A6147" s="51" t="s">
        <v>89</v>
      </c>
      <c r="B6147" s="52"/>
      <c r="C6147" s="52"/>
      <c r="D6147" s="52"/>
      <c r="E6147" s="52"/>
      <c r="F6147" s="52"/>
      <c r="G6147" s="52"/>
      <c r="H6147" s="53"/>
      <c r="I6147" s="11"/>
      <c r="J6147" s="23"/>
      <c r="K6147" s="73">
        <v>1.61</v>
      </c>
      <c r="L6147" s="74"/>
      <c r="M6147" s="22">
        <f>K6147*12*I6088</f>
        <v>12007.380000000001</v>
      </c>
    </row>
    <row r="6148" spans="1:13">
      <c r="A6148" s="70" t="s">
        <v>75</v>
      </c>
      <c r="B6148" s="71"/>
      <c r="C6148" s="71"/>
      <c r="D6148" s="71"/>
      <c r="E6148" s="71"/>
      <c r="F6148" s="71"/>
      <c r="G6148" s="71"/>
      <c r="H6148" s="72"/>
      <c r="I6148" s="11"/>
      <c r="J6148" s="24"/>
      <c r="K6148" s="68">
        <f>K6143+K6144+K6145+K6146+K6147</f>
        <v>22.169999999999998</v>
      </c>
      <c r="L6148" s="69"/>
      <c r="M6148" s="22">
        <f>M6143+M6144+M6145+M6146+M6147</f>
        <v>165343.86000000002</v>
      </c>
    </row>
    <row r="6151" spans="1:13">
      <c r="A6151" s="101" t="s">
        <v>7</v>
      </c>
      <c r="B6151" s="101"/>
      <c r="C6151" s="101"/>
      <c r="D6151" s="101"/>
      <c r="E6151" s="101"/>
      <c r="F6151" s="101"/>
      <c r="G6151" s="101"/>
      <c r="H6151" s="101"/>
      <c r="I6151" s="101"/>
      <c r="J6151" s="101"/>
      <c r="K6151" s="101"/>
      <c r="L6151" s="101"/>
    </row>
    <row r="6152" spans="1:13">
      <c r="A6152" s="102" t="s">
        <v>76</v>
      </c>
      <c r="B6152" s="102"/>
      <c r="C6152" s="102"/>
      <c r="D6152" s="102"/>
      <c r="E6152" s="102"/>
      <c r="F6152" s="102"/>
      <c r="G6152" s="102"/>
      <c r="H6152" s="102"/>
      <c r="I6152" s="102"/>
      <c r="J6152" s="102"/>
      <c r="K6152" s="102"/>
      <c r="L6152" s="102"/>
      <c r="M6152" s="102"/>
    </row>
    <row r="6153" spans="1:13">
      <c r="A6153" s="103" t="s">
        <v>186</v>
      </c>
      <c r="B6153" s="103"/>
      <c r="C6153" s="103"/>
      <c r="D6153" s="103"/>
      <c r="E6153" s="103"/>
      <c r="F6153" s="103"/>
      <c r="G6153" s="103"/>
      <c r="H6153" s="103"/>
      <c r="I6153" s="103"/>
      <c r="J6153" s="103"/>
      <c r="K6153" s="103"/>
      <c r="L6153" s="103"/>
      <c r="M6153" s="103"/>
    </row>
    <row r="6154" spans="1:13">
      <c r="A6154" s="17"/>
      <c r="B6154" s="19"/>
      <c r="C6154" s="19" t="s">
        <v>8</v>
      </c>
      <c r="D6154" s="19"/>
      <c r="E6154" s="19"/>
      <c r="F6154" s="19"/>
      <c r="G6154" s="19"/>
      <c r="H6154" s="18"/>
      <c r="I6154" s="19" t="s">
        <v>9</v>
      </c>
      <c r="J6154" s="18"/>
      <c r="K6154" s="39" t="s">
        <v>10</v>
      </c>
      <c r="L6154" s="40"/>
      <c r="M6154" s="21"/>
    </row>
    <row r="6155" spans="1:13">
      <c r="A6155" s="13"/>
      <c r="B6155" s="2"/>
      <c r="C6155" s="2"/>
      <c r="D6155" s="2"/>
      <c r="E6155" s="2"/>
      <c r="F6155" s="2"/>
      <c r="G6155" s="2"/>
      <c r="H6155" s="14"/>
      <c r="I6155" s="2"/>
      <c r="J6155" s="14"/>
      <c r="K6155" s="26" t="s">
        <v>11</v>
      </c>
      <c r="L6155" s="27"/>
      <c r="M6155" s="45" t="s">
        <v>1</v>
      </c>
    </row>
    <row r="6156" spans="1:13">
      <c r="A6156" s="15"/>
      <c r="B6156" s="9"/>
      <c r="C6156" s="9"/>
      <c r="D6156" s="9"/>
      <c r="E6156" s="9"/>
      <c r="F6156" s="9"/>
      <c r="G6156" s="9"/>
      <c r="H6156" s="16"/>
      <c r="I6156" s="104" t="s">
        <v>87</v>
      </c>
      <c r="J6156" s="105"/>
      <c r="K6156" s="9" t="s">
        <v>12</v>
      </c>
      <c r="L6156" s="16"/>
      <c r="M6156" s="46" t="s">
        <v>86</v>
      </c>
    </row>
    <row r="6157" spans="1:13">
      <c r="A6157" s="70" t="s">
        <v>80</v>
      </c>
      <c r="B6157" s="71"/>
      <c r="C6157" s="71"/>
      <c r="D6157" s="71"/>
      <c r="E6157" s="71"/>
      <c r="F6157" s="71"/>
      <c r="G6157" s="71"/>
      <c r="H6157" s="72"/>
      <c r="I6157" s="106">
        <v>724.8</v>
      </c>
      <c r="J6157" s="107"/>
      <c r="K6157" s="108">
        <f>K6163+K6170</f>
        <v>7.5</v>
      </c>
      <c r="L6157" s="64"/>
      <c r="M6157" s="22">
        <f>M6163+M6170</f>
        <v>65232</v>
      </c>
    </row>
    <row r="6158" spans="1:13">
      <c r="A6158" s="28" t="s">
        <v>13</v>
      </c>
      <c r="F6158" s="2"/>
      <c r="H6158" s="14"/>
      <c r="J6158" s="14"/>
      <c r="L6158" s="14"/>
      <c r="M6158" s="20"/>
    </row>
    <row r="6159" spans="1:13">
      <c r="A6159" s="28" t="s">
        <v>14</v>
      </c>
      <c r="F6159" s="2"/>
      <c r="H6159" s="14"/>
      <c r="J6159" s="14"/>
      <c r="L6159" s="14"/>
      <c r="M6159" s="20"/>
    </row>
    <row r="6160" spans="1:13">
      <c r="A6160" s="29" t="s">
        <v>15</v>
      </c>
      <c r="B6160" s="4"/>
      <c r="C6160" s="4"/>
      <c r="D6160" s="4"/>
      <c r="E6160" s="4"/>
      <c r="F6160" s="6"/>
      <c r="G6160" s="4"/>
      <c r="H6160" s="30"/>
      <c r="J6160" s="14"/>
      <c r="L6160" s="14"/>
      <c r="M6160" s="20"/>
    </row>
    <row r="6161" spans="1:13">
      <c r="A6161" s="29" t="s">
        <v>16</v>
      </c>
      <c r="B6161" s="4"/>
      <c r="C6161" s="4"/>
      <c r="D6161" s="4"/>
      <c r="E6161" s="4"/>
      <c r="F6161" s="6"/>
      <c r="G6161" s="4"/>
      <c r="H6161" s="30"/>
      <c r="J6161" s="14"/>
      <c r="L6161" s="14"/>
      <c r="M6161" s="20"/>
    </row>
    <row r="6162" spans="1:13">
      <c r="A6162" s="29" t="s">
        <v>17</v>
      </c>
      <c r="B6162" s="4"/>
      <c r="C6162" s="4"/>
      <c r="D6162" s="4"/>
      <c r="E6162" s="4"/>
      <c r="F6162" s="6"/>
      <c r="G6162" s="4"/>
      <c r="H6162" s="30"/>
      <c r="J6162" s="14"/>
      <c r="L6162" s="14"/>
      <c r="M6162" s="20"/>
    </row>
    <row r="6163" spans="1:13">
      <c r="A6163" s="29" t="s">
        <v>18</v>
      </c>
      <c r="B6163" s="4"/>
      <c r="C6163" s="4"/>
      <c r="D6163" s="4"/>
      <c r="E6163" s="4"/>
      <c r="F6163" s="6"/>
      <c r="G6163" s="4"/>
      <c r="H6163" s="30"/>
      <c r="J6163" s="14"/>
      <c r="K6163" s="95">
        <v>4.12</v>
      </c>
      <c r="L6163" s="96"/>
      <c r="M6163" s="20">
        <f>K6163*I6157*12</f>
        <v>35834.112000000001</v>
      </c>
    </row>
    <row r="6164" spans="1:13">
      <c r="A6164" s="29" t="s">
        <v>19</v>
      </c>
      <c r="B6164" s="4"/>
      <c r="C6164" s="4"/>
      <c r="D6164" s="4"/>
      <c r="E6164" s="4"/>
      <c r="F6164" s="6"/>
      <c r="G6164" s="4"/>
      <c r="H6164" s="30"/>
      <c r="J6164" s="14"/>
      <c r="L6164" s="14"/>
      <c r="M6164" s="20"/>
    </row>
    <row r="6165" spans="1:13">
      <c r="A6165" s="29" t="s">
        <v>20</v>
      </c>
      <c r="B6165" s="4"/>
      <c r="C6165" s="4"/>
      <c r="D6165" s="4"/>
      <c r="E6165" s="4"/>
      <c r="F6165" s="6"/>
      <c r="G6165" s="4"/>
      <c r="H6165" s="30"/>
      <c r="J6165" s="14"/>
      <c r="L6165" s="14"/>
      <c r="M6165" s="20"/>
    </row>
    <row r="6166" spans="1:13">
      <c r="A6166" s="29" t="s">
        <v>21</v>
      </c>
      <c r="B6166" s="4"/>
      <c r="C6166" s="4"/>
      <c r="D6166" s="4"/>
      <c r="E6166" s="4"/>
      <c r="F6166" s="6"/>
      <c r="G6166" s="4"/>
      <c r="H6166" s="30"/>
      <c r="J6166" s="14"/>
      <c r="L6166" s="14"/>
      <c r="M6166" s="20"/>
    </row>
    <row r="6167" spans="1:13">
      <c r="A6167" s="28" t="s">
        <v>22</v>
      </c>
      <c r="B6167" s="4"/>
      <c r="C6167" s="4"/>
      <c r="D6167" s="4"/>
      <c r="E6167" s="4"/>
      <c r="F6167" s="6"/>
      <c r="G6167" s="4"/>
      <c r="H6167" s="30"/>
      <c r="J6167" s="14"/>
      <c r="L6167" s="14"/>
      <c r="M6167" s="20"/>
    </row>
    <row r="6168" spans="1:13">
      <c r="A6168" s="29" t="s">
        <v>23</v>
      </c>
      <c r="B6168" s="4"/>
      <c r="C6168" s="4"/>
      <c r="D6168" s="4"/>
      <c r="E6168" s="4"/>
      <c r="F6168" s="6"/>
      <c r="G6168" s="4"/>
      <c r="H6168" s="30"/>
      <c r="J6168" s="14"/>
      <c r="L6168" s="14"/>
      <c r="M6168" s="20"/>
    </row>
    <row r="6169" spans="1:13">
      <c r="A6169" s="29" t="s">
        <v>24</v>
      </c>
      <c r="B6169" s="4"/>
      <c r="C6169" s="4"/>
      <c r="D6169" s="4"/>
      <c r="E6169" s="4"/>
      <c r="F6169" s="6"/>
      <c r="G6169" s="4"/>
      <c r="H6169" s="30"/>
      <c r="J6169" s="14"/>
      <c r="L6169" s="14"/>
      <c r="M6169" s="20"/>
    </row>
    <row r="6170" spans="1:13">
      <c r="A6170" s="29" t="s">
        <v>25</v>
      </c>
      <c r="B6170" s="4"/>
      <c r="C6170" s="4"/>
      <c r="D6170" s="4"/>
      <c r="E6170" s="4"/>
      <c r="F6170" s="6"/>
      <c r="G6170" s="4"/>
      <c r="H6170" s="30"/>
      <c r="J6170" s="14"/>
      <c r="K6170" s="95">
        <v>3.38</v>
      </c>
      <c r="L6170" s="96"/>
      <c r="M6170" s="20">
        <f>K6170*I6157*12</f>
        <v>29397.887999999995</v>
      </c>
    </row>
    <row r="6171" spans="1:13">
      <c r="A6171" s="29" t="s">
        <v>26</v>
      </c>
      <c r="B6171" s="4"/>
      <c r="C6171" s="4"/>
      <c r="D6171" s="4"/>
      <c r="E6171" s="4"/>
      <c r="F6171" s="6"/>
      <c r="G6171" s="4"/>
      <c r="H6171" s="30"/>
      <c r="J6171" s="14"/>
      <c r="L6171" s="14"/>
      <c r="M6171" s="20"/>
    </row>
    <row r="6172" spans="1:13">
      <c r="A6172" s="31" t="s">
        <v>27</v>
      </c>
      <c r="B6172" s="10"/>
      <c r="C6172" s="10"/>
      <c r="D6172" s="10"/>
      <c r="E6172" s="10"/>
      <c r="F6172" s="10"/>
      <c r="G6172" s="10"/>
      <c r="H6172" s="32"/>
      <c r="I6172" s="9"/>
      <c r="J6172" s="16"/>
      <c r="K6172" s="9"/>
      <c r="L6172" s="16"/>
      <c r="M6172" s="22"/>
    </row>
    <row r="6173" spans="1:13" ht="15.75">
      <c r="A6173" s="65" t="s">
        <v>81</v>
      </c>
      <c r="B6173" s="66"/>
      <c r="C6173" s="66"/>
      <c r="D6173" s="66"/>
      <c r="E6173" s="66"/>
      <c r="F6173" s="66"/>
      <c r="G6173" s="66"/>
      <c r="H6173" s="67"/>
      <c r="I6173" s="11"/>
      <c r="J6173" s="23"/>
      <c r="K6173" s="63">
        <v>2.2400000000000002</v>
      </c>
      <c r="L6173" s="64"/>
      <c r="M6173" s="12">
        <f>K6173*I6157*12</f>
        <v>19482.624000000003</v>
      </c>
    </row>
    <row r="6174" spans="1:13">
      <c r="A6174" s="110" t="s">
        <v>82</v>
      </c>
      <c r="B6174" s="111"/>
      <c r="C6174" s="111"/>
      <c r="D6174" s="111"/>
      <c r="E6174" s="111"/>
      <c r="F6174" s="111"/>
      <c r="G6174" s="111"/>
      <c r="H6174" s="112"/>
      <c r="I6174" s="2" t="s">
        <v>28</v>
      </c>
      <c r="J6174" s="14"/>
      <c r="K6174" s="2"/>
      <c r="L6174" s="14"/>
      <c r="M6174" s="20"/>
    </row>
    <row r="6175" spans="1:13">
      <c r="A6175" s="13"/>
      <c r="B6175" s="2"/>
      <c r="C6175" s="2"/>
      <c r="D6175" s="2"/>
      <c r="E6175" s="2"/>
      <c r="F6175" s="2"/>
      <c r="G6175" s="2"/>
      <c r="H6175" s="14"/>
      <c r="I6175" s="2" t="s">
        <v>29</v>
      </c>
      <c r="J6175" s="14"/>
      <c r="K6175" s="2"/>
      <c r="L6175" s="14"/>
      <c r="M6175" s="20"/>
    </row>
    <row r="6176" spans="1:13">
      <c r="A6176" s="13"/>
      <c r="B6176" s="2"/>
      <c r="C6176" s="2"/>
      <c r="D6176" s="2"/>
      <c r="E6176" s="2"/>
      <c r="F6176" s="2"/>
      <c r="G6176" s="2"/>
      <c r="H6176" s="14"/>
      <c r="I6176" s="2" t="s">
        <v>30</v>
      </c>
      <c r="J6176" s="14"/>
      <c r="K6176" s="88">
        <v>1.1200000000000001</v>
      </c>
      <c r="L6176" s="89"/>
      <c r="M6176" s="20">
        <f>K6176*12*I6157</f>
        <v>9741.3119999999999</v>
      </c>
    </row>
    <row r="6177" spans="1:13">
      <c r="A6177" s="13"/>
      <c r="B6177" s="2"/>
      <c r="C6177" s="2"/>
      <c r="D6177" s="2"/>
      <c r="E6177" s="2"/>
      <c r="F6177" s="2"/>
      <c r="G6177" s="2"/>
      <c r="H6177" s="14"/>
      <c r="I6177" s="2" t="s">
        <v>31</v>
      </c>
      <c r="J6177" s="14"/>
      <c r="K6177" s="2"/>
      <c r="L6177" s="14"/>
      <c r="M6177" s="20"/>
    </row>
    <row r="6178" spans="1:13">
      <c r="A6178" s="15"/>
      <c r="B6178" s="9"/>
      <c r="C6178" s="9"/>
      <c r="D6178" s="9"/>
      <c r="E6178" s="9"/>
      <c r="F6178" s="9"/>
      <c r="G6178" s="9"/>
      <c r="H6178" s="16"/>
      <c r="I6178" s="9" t="s">
        <v>32</v>
      </c>
      <c r="J6178" s="16"/>
      <c r="K6178" s="9"/>
      <c r="L6178" s="16"/>
      <c r="M6178" s="22"/>
    </row>
    <row r="6179" spans="1:13">
      <c r="A6179" s="70" t="s">
        <v>5</v>
      </c>
      <c r="B6179" s="71"/>
      <c r="C6179" s="71"/>
      <c r="D6179" s="71"/>
      <c r="E6179" s="71"/>
      <c r="F6179" s="71"/>
      <c r="G6179" s="71"/>
      <c r="H6179" s="72"/>
      <c r="I6179" s="41" t="s">
        <v>33</v>
      </c>
      <c r="J6179" s="23"/>
      <c r="K6179" s="68">
        <v>0.35</v>
      </c>
      <c r="L6179" s="69"/>
      <c r="M6179" s="12">
        <f>K6179*12*I6157</f>
        <v>3044.1599999999994</v>
      </c>
    </row>
    <row r="6180" spans="1:13">
      <c r="A6180" s="113" t="s">
        <v>83</v>
      </c>
      <c r="B6180" s="114"/>
      <c r="C6180" s="114"/>
      <c r="D6180" s="114"/>
      <c r="E6180" s="114"/>
      <c r="F6180" s="114"/>
      <c r="G6180" s="114"/>
      <c r="H6180" s="115"/>
      <c r="I6180" s="43"/>
      <c r="J6180" s="14"/>
      <c r="K6180" s="120">
        <f>K6181+K6189</f>
        <v>1.59</v>
      </c>
      <c r="L6180" s="121"/>
      <c r="M6180" s="48">
        <f>M6181+M6189</f>
        <v>13829.183999999999</v>
      </c>
    </row>
    <row r="6181" spans="1:13">
      <c r="A6181" s="92" t="s">
        <v>34</v>
      </c>
      <c r="B6181" s="93"/>
      <c r="C6181" s="93"/>
      <c r="D6181" s="93"/>
      <c r="E6181" s="93"/>
      <c r="F6181" s="93"/>
      <c r="G6181" s="93"/>
      <c r="H6181" s="94"/>
      <c r="J6181" s="14"/>
      <c r="K6181" s="88">
        <f>K6182+K6183+K6184+K6186+K6188</f>
        <v>0.93</v>
      </c>
      <c r="L6181" s="89"/>
      <c r="M6181" s="47">
        <f>M6182+M6183+M6184+M6186+M6188</f>
        <v>8088.768</v>
      </c>
    </row>
    <row r="6182" spans="1:13">
      <c r="A6182" s="13" t="s">
        <v>35</v>
      </c>
      <c r="H6182" s="14"/>
      <c r="I6182" t="s">
        <v>36</v>
      </c>
      <c r="J6182" s="14"/>
      <c r="K6182" s="95">
        <v>0.33</v>
      </c>
      <c r="L6182" s="96"/>
      <c r="M6182" s="20">
        <f>K6182*12*I6157</f>
        <v>2870.2079999999996</v>
      </c>
    </row>
    <row r="6183" spans="1:13">
      <c r="A6183" s="13" t="s">
        <v>37</v>
      </c>
      <c r="H6183" s="14"/>
      <c r="I6183" t="s">
        <v>38</v>
      </c>
      <c r="J6183" s="14"/>
      <c r="K6183" s="95">
        <v>0.15</v>
      </c>
      <c r="L6183" s="96"/>
      <c r="M6183" s="20">
        <f>K6183*12*I6157</f>
        <v>1304.6399999999999</v>
      </c>
    </row>
    <row r="6184" spans="1:13">
      <c r="A6184" s="13" t="s">
        <v>39</v>
      </c>
      <c r="H6184" s="14"/>
      <c r="I6184" t="s">
        <v>40</v>
      </c>
      <c r="J6184" s="14"/>
      <c r="K6184" s="95">
        <v>7.0000000000000007E-2</v>
      </c>
      <c r="L6184" s="96"/>
      <c r="M6184" s="20">
        <f>K6184*12*I6157</f>
        <v>608.83199999999999</v>
      </c>
    </row>
    <row r="6185" spans="1:13">
      <c r="A6185" s="13" t="s">
        <v>41</v>
      </c>
      <c r="H6185" s="14"/>
      <c r="J6185" s="14"/>
      <c r="L6185" s="14"/>
      <c r="M6185" s="20"/>
    </row>
    <row r="6186" spans="1:13">
      <c r="A6186" s="13" t="s">
        <v>42</v>
      </c>
      <c r="H6186" s="14"/>
      <c r="I6186" t="s">
        <v>43</v>
      </c>
      <c r="J6186" s="14"/>
      <c r="K6186" s="95">
        <v>0.35</v>
      </c>
      <c r="L6186" s="96"/>
      <c r="M6186" s="20">
        <f>K6186*12*I6157</f>
        <v>3044.1599999999994</v>
      </c>
    </row>
    <row r="6187" spans="1:13">
      <c r="A6187" s="13" t="s">
        <v>44</v>
      </c>
      <c r="H6187" s="14"/>
      <c r="I6187" t="s">
        <v>45</v>
      </c>
      <c r="J6187" s="14"/>
      <c r="L6187" s="14"/>
      <c r="M6187" s="20"/>
    </row>
    <row r="6188" spans="1:13">
      <c r="A6188" s="13" t="s">
        <v>46</v>
      </c>
      <c r="H6188" s="14"/>
      <c r="I6188" t="s">
        <v>47</v>
      </c>
      <c r="J6188" s="14"/>
      <c r="K6188" s="95">
        <v>0.03</v>
      </c>
      <c r="L6188" s="96"/>
      <c r="M6188" s="20">
        <f>K6188*12*I6157</f>
        <v>260.928</v>
      </c>
    </row>
    <row r="6189" spans="1:13">
      <c r="A6189" s="92" t="s">
        <v>48</v>
      </c>
      <c r="B6189" s="93"/>
      <c r="C6189" s="93"/>
      <c r="D6189" s="93"/>
      <c r="E6189" s="93"/>
      <c r="F6189" s="93"/>
      <c r="G6189" s="93"/>
      <c r="H6189" s="94"/>
      <c r="J6189" s="14"/>
      <c r="K6189" s="88">
        <f>K6190+K6191+K6192+K6193</f>
        <v>0.66</v>
      </c>
      <c r="L6189" s="89"/>
      <c r="M6189" s="47">
        <f>M6190+M6191+M6192+M6193</f>
        <v>5740.4159999999993</v>
      </c>
    </row>
    <row r="6190" spans="1:13">
      <c r="A6190" s="13" t="s">
        <v>49</v>
      </c>
      <c r="H6190" s="14"/>
      <c r="I6190" t="s">
        <v>40</v>
      </c>
      <c r="J6190" s="14"/>
      <c r="K6190" s="95">
        <v>0.19</v>
      </c>
      <c r="L6190" s="96"/>
      <c r="M6190" s="20">
        <f>K6190*12*I6157</f>
        <v>1652.5440000000001</v>
      </c>
    </row>
    <row r="6191" spans="1:13">
      <c r="A6191" s="13" t="s">
        <v>50</v>
      </c>
      <c r="H6191" s="14"/>
      <c r="I6191" t="s">
        <v>51</v>
      </c>
      <c r="J6191" s="14"/>
      <c r="K6191" s="95">
        <v>0.05</v>
      </c>
      <c r="L6191" s="96"/>
      <c r="M6191" s="20">
        <f>K6191*12*I6157</f>
        <v>434.88000000000005</v>
      </c>
    </row>
    <row r="6192" spans="1:13">
      <c r="A6192" s="13" t="s">
        <v>52</v>
      </c>
      <c r="H6192" s="14"/>
      <c r="I6192" t="s">
        <v>36</v>
      </c>
      <c r="J6192" s="14"/>
      <c r="K6192" s="95">
        <v>0.39</v>
      </c>
      <c r="L6192" s="96"/>
      <c r="M6192" s="20">
        <f>K6192*12*I6157</f>
        <v>3392.0639999999994</v>
      </c>
    </row>
    <row r="6193" spans="1:13">
      <c r="A6193" s="13" t="s">
        <v>53</v>
      </c>
      <c r="H6193" s="14"/>
      <c r="I6193" t="s">
        <v>40</v>
      </c>
      <c r="J6193" s="14"/>
      <c r="K6193" s="95">
        <v>0.03</v>
      </c>
      <c r="L6193" s="96"/>
      <c r="M6193" s="22">
        <f>K6193*12*I6157</f>
        <v>260.928</v>
      </c>
    </row>
    <row r="6194" spans="1:13" ht="15.75">
      <c r="A6194" s="65" t="s">
        <v>84</v>
      </c>
      <c r="B6194" s="66"/>
      <c r="C6194" s="66"/>
      <c r="D6194" s="66"/>
      <c r="E6194" s="66"/>
      <c r="F6194" s="66"/>
      <c r="G6194" s="66"/>
      <c r="H6194" s="67"/>
      <c r="I6194" s="11"/>
      <c r="J6194" s="23"/>
      <c r="K6194" s="68">
        <f>K6195+K6196+K6198+K6200+K6201</f>
        <v>0.53</v>
      </c>
      <c r="L6194" s="69"/>
      <c r="M6194" s="49">
        <f>M6195+M6196+M6198+M6200+M6201</f>
        <v>4609.7280000000001</v>
      </c>
    </row>
    <row r="6195" spans="1:13">
      <c r="A6195" s="33" t="s">
        <v>54</v>
      </c>
      <c r="B6195" s="7"/>
      <c r="C6195" s="1"/>
      <c r="D6195" s="1"/>
      <c r="E6195" s="1"/>
      <c r="F6195" s="1"/>
      <c r="G6195" s="1"/>
      <c r="H6195" s="14"/>
      <c r="I6195" s="75" t="s">
        <v>55</v>
      </c>
      <c r="J6195" s="76"/>
      <c r="K6195" s="99">
        <v>0.37</v>
      </c>
      <c r="L6195" s="100"/>
      <c r="M6195" s="20">
        <f>K6195*12*I6157</f>
        <v>3218.1119999999996</v>
      </c>
    </row>
    <row r="6196" spans="1:13">
      <c r="A6196" s="33" t="s">
        <v>56</v>
      </c>
      <c r="B6196" s="7"/>
      <c r="C6196" s="1"/>
      <c r="D6196" s="1"/>
      <c r="E6196" s="1"/>
      <c r="F6196" s="1"/>
      <c r="G6196" s="1"/>
      <c r="H6196" s="14"/>
      <c r="I6196" s="75" t="s">
        <v>57</v>
      </c>
      <c r="J6196" s="76"/>
      <c r="K6196" s="77">
        <v>0.06</v>
      </c>
      <c r="L6196" s="78"/>
      <c r="M6196" s="20">
        <f>K6196*12*I6157</f>
        <v>521.85599999999999</v>
      </c>
    </row>
    <row r="6197" spans="1:13">
      <c r="A6197" s="33" t="s">
        <v>58</v>
      </c>
      <c r="B6197" s="7"/>
      <c r="C6197" s="1"/>
      <c r="D6197" s="1"/>
      <c r="E6197" s="1"/>
      <c r="F6197" s="1"/>
      <c r="G6197" s="1"/>
      <c r="H6197" s="14"/>
      <c r="I6197" s="36"/>
      <c r="J6197" s="27"/>
      <c r="K6197" s="34"/>
      <c r="L6197" s="55"/>
      <c r="M6197" s="20"/>
    </row>
    <row r="6198" spans="1:13">
      <c r="A6198" s="33" t="s">
        <v>59</v>
      </c>
      <c r="B6198" s="7"/>
      <c r="C6198" s="1"/>
      <c r="D6198" s="1"/>
      <c r="E6198" s="1"/>
      <c r="F6198" s="1"/>
      <c r="G6198" s="1"/>
      <c r="H6198" s="14"/>
      <c r="I6198" s="75" t="s">
        <v>60</v>
      </c>
      <c r="J6198" s="76"/>
      <c r="K6198" s="77">
        <v>0.04</v>
      </c>
      <c r="L6198" s="78"/>
      <c r="M6198" s="20">
        <f>K6198*12*I6157</f>
        <v>347.90399999999994</v>
      </c>
    </row>
    <row r="6199" spans="1:13">
      <c r="A6199" s="33" t="s">
        <v>61</v>
      </c>
      <c r="B6199" s="7"/>
      <c r="C6199" s="1"/>
      <c r="D6199" s="1"/>
      <c r="E6199" s="1"/>
      <c r="F6199" s="1"/>
      <c r="G6199" s="1"/>
      <c r="H6199" s="14"/>
      <c r="I6199" s="36"/>
      <c r="J6199" s="27"/>
      <c r="K6199" s="34"/>
      <c r="L6199" s="55"/>
      <c r="M6199" s="20"/>
    </row>
    <row r="6200" spans="1:13">
      <c r="A6200" s="33" t="s">
        <v>62</v>
      </c>
      <c r="B6200" s="7"/>
      <c r="C6200" s="1"/>
      <c r="D6200" s="1"/>
      <c r="E6200" s="1"/>
      <c r="F6200" s="1"/>
      <c r="G6200" s="1"/>
      <c r="H6200" s="14"/>
      <c r="I6200" s="75" t="s">
        <v>63</v>
      </c>
      <c r="J6200" s="76"/>
      <c r="K6200" s="77">
        <v>0.03</v>
      </c>
      <c r="L6200" s="78"/>
      <c r="M6200" s="20">
        <f>K6200*12*I6157</f>
        <v>260.928</v>
      </c>
    </row>
    <row r="6201" spans="1:13">
      <c r="A6201" s="42" t="s">
        <v>64</v>
      </c>
      <c r="B6201" s="7"/>
      <c r="C6201" s="1"/>
      <c r="D6201" s="1"/>
      <c r="E6201" s="1"/>
      <c r="F6201" s="1"/>
      <c r="G6201" s="1"/>
      <c r="H6201" s="14"/>
      <c r="I6201" s="75" t="s">
        <v>63</v>
      </c>
      <c r="J6201" s="76"/>
      <c r="K6201" s="79">
        <v>0.03</v>
      </c>
      <c r="L6201" s="80"/>
      <c r="M6201" s="22">
        <f>K6201*12*I6157</f>
        <v>260.928</v>
      </c>
    </row>
    <row r="6202" spans="1:13" ht="15.75">
      <c r="A6202" s="65" t="s">
        <v>0</v>
      </c>
      <c r="B6202" s="66"/>
      <c r="C6202" s="66"/>
      <c r="D6202" s="66"/>
      <c r="E6202" s="66"/>
      <c r="F6202" s="66"/>
      <c r="G6202" s="66"/>
      <c r="H6202" s="67"/>
      <c r="I6202" s="11" t="s">
        <v>65</v>
      </c>
      <c r="J6202" s="23"/>
      <c r="K6202" s="81">
        <v>0.15</v>
      </c>
      <c r="L6202" s="82"/>
      <c r="M6202" s="49">
        <f>K6202*12*I6157</f>
        <v>1304.6399999999999</v>
      </c>
    </row>
    <row r="6203" spans="1:13" ht="15.75">
      <c r="A6203" s="83" t="s">
        <v>85</v>
      </c>
      <c r="B6203" s="84"/>
      <c r="C6203" s="84"/>
      <c r="D6203" s="84"/>
      <c r="E6203" s="84"/>
      <c r="F6203" s="84"/>
      <c r="G6203" s="84"/>
      <c r="H6203" s="85"/>
      <c r="J6203" s="14"/>
      <c r="K6203" s="118"/>
      <c r="L6203" s="119"/>
      <c r="M6203" s="20"/>
    </row>
    <row r="6204" spans="1:13">
      <c r="A6204" s="13" t="s">
        <v>67</v>
      </c>
      <c r="D6204" s="5"/>
      <c r="H6204" s="14"/>
      <c r="J6204" s="14"/>
      <c r="K6204" s="37"/>
      <c r="L6204" s="44"/>
      <c r="M6204" s="20"/>
    </row>
    <row r="6205" spans="1:13">
      <c r="A6205" s="13" t="s">
        <v>68</v>
      </c>
      <c r="D6205" s="5"/>
      <c r="H6205" s="14"/>
      <c r="J6205" s="14"/>
      <c r="K6205" s="37"/>
      <c r="L6205" s="44"/>
      <c r="M6205" s="20"/>
    </row>
    <row r="6206" spans="1:13">
      <c r="A6206" s="13" t="s">
        <v>69</v>
      </c>
      <c r="D6206" s="5"/>
      <c r="H6206" s="14"/>
      <c r="J6206" s="14"/>
      <c r="K6206" s="37"/>
      <c r="L6206" s="44"/>
      <c r="M6206" s="20"/>
    </row>
    <row r="6207" spans="1:13">
      <c r="A6207" s="13" t="s">
        <v>70</v>
      </c>
      <c r="D6207" s="5"/>
      <c r="F6207" s="3"/>
      <c r="H6207" s="14"/>
      <c r="J6207" s="14"/>
      <c r="K6207" s="37"/>
      <c r="L6207" s="44"/>
      <c r="M6207" s="20"/>
    </row>
    <row r="6208" spans="1:13">
      <c r="A6208" s="13" t="s">
        <v>71</v>
      </c>
      <c r="H6208" s="14"/>
      <c r="J6208" s="14"/>
      <c r="K6208" s="88">
        <v>1.65</v>
      </c>
      <c r="L6208" s="89"/>
      <c r="M6208" s="47">
        <f>K6208*12*I6157</f>
        <v>14351.039999999997</v>
      </c>
    </row>
    <row r="6209" spans="1:13">
      <c r="A6209" s="13" t="s">
        <v>72</v>
      </c>
      <c r="H6209" s="14"/>
      <c r="J6209" s="14"/>
      <c r="L6209" s="14"/>
      <c r="M6209" s="20"/>
    </row>
    <row r="6210" spans="1:13">
      <c r="A6210" s="13" t="s">
        <v>73</v>
      </c>
      <c r="H6210" s="14"/>
      <c r="J6210" s="14"/>
      <c r="L6210" s="14"/>
      <c r="M6210" s="20"/>
    </row>
    <row r="6211" spans="1:13">
      <c r="A6211" s="15" t="s">
        <v>74</v>
      </c>
      <c r="B6211" s="9"/>
      <c r="C6211" s="9"/>
      <c r="D6211" s="9"/>
      <c r="E6211" s="9"/>
      <c r="F6211" s="9"/>
      <c r="G6211" s="9"/>
      <c r="H6211" s="16"/>
      <c r="I6211" s="9"/>
      <c r="J6211" s="16"/>
      <c r="K6211" s="9"/>
      <c r="L6211" s="16"/>
      <c r="M6211" s="22"/>
    </row>
    <row r="6212" spans="1:13">
      <c r="A6212" s="70" t="s">
        <v>66</v>
      </c>
      <c r="B6212" s="71"/>
      <c r="C6212" s="71"/>
      <c r="D6212" s="71"/>
      <c r="E6212" s="71"/>
      <c r="F6212" s="71"/>
      <c r="G6212" s="71"/>
      <c r="H6212" s="72"/>
      <c r="J6212" s="25"/>
      <c r="K6212" s="88">
        <f>K6163+K6170+K6176+K6179+K6180+K6202+K6194+K6208+K6173</f>
        <v>15.13</v>
      </c>
      <c r="L6212" s="89"/>
      <c r="M6212" s="50">
        <f>M6157+M6173+M6176+M6179+M6180+M6194+M6202+M6208</f>
        <v>131594.68800000002</v>
      </c>
    </row>
    <row r="6213" spans="1:13" ht="15.75">
      <c r="A6213" s="65" t="s">
        <v>77</v>
      </c>
      <c r="B6213" s="66"/>
      <c r="C6213" s="66"/>
      <c r="D6213" s="66"/>
      <c r="E6213" s="66"/>
      <c r="F6213" s="66"/>
      <c r="G6213" s="66"/>
      <c r="H6213" s="67"/>
      <c r="I6213" s="11"/>
      <c r="J6213" s="23"/>
      <c r="K6213" s="68">
        <v>3.15</v>
      </c>
      <c r="L6213" s="69"/>
      <c r="M6213" s="50">
        <f>K6213*12*I6157</f>
        <v>27397.439999999995</v>
      </c>
    </row>
    <row r="6214" spans="1:13" ht="15.75">
      <c r="A6214" s="65" t="s">
        <v>78</v>
      </c>
      <c r="B6214" s="66"/>
      <c r="C6214" s="66"/>
      <c r="D6214" s="66"/>
      <c r="E6214" s="66"/>
      <c r="F6214" s="66"/>
      <c r="G6214" s="66"/>
      <c r="H6214" s="67"/>
      <c r="I6214" s="11"/>
      <c r="J6214" s="23"/>
      <c r="K6214" s="68">
        <v>0.99</v>
      </c>
      <c r="L6214" s="69"/>
      <c r="M6214" s="50">
        <f>K6214*12*I6157</f>
        <v>8610.623999999998</v>
      </c>
    </row>
    <row r="6215" spans="1:13">
      <c r="A6215" s="70" t="s">
        <v>2</v>
      </c>
      <c r="B6215" s="71"/>
      <c r="C6215" s="71"/>
      <c r="D6215" s="71"/>
      <c r="E6215" s="71"/>
      <c r="F6215" s="71"/>
      <c r="G6215" s="71"/>
      <c r="H6215" s="72"/>
      <c r="I6215" s="11"/>
      <c r="J6215" s="23"/>
      <c r="K6215" s="73">
        <v>1.29</v>
      </c>
      <c r="L6215" s="74"/>
      <c r="M6215" s="50">
        <f>K6215*12*I6157</f>
        <v>11219.904</v>
      </c>
    </row>
    <row r="6216" spans="1:13">
      <c r="A6216" s="70" t="s">
        <v>75</v>
      </c>
      <c r="B6216" s="71"/>
      <c r="C6216" s="71"/>
      <c r="D6216" s="71"/>
      <c r="E6216" s="71"/>
      <c r="F6216" s="71"/>
      <c r="G6216" s="71"/>
      <c r="H6216" s="72"/>
      <c r="I6216" s="11"/>
      <c r="J6216" s="24"/>
      <c r="K6216" s="68">
        <f>K6212+K6213+K6214+K6215</f>
        <v>20.56</v>
      </c>
      <c r="L6216" s="69"/>
      <c r="M6216" s="50">
        <f>M6212+M6213+M6214+M6215</f>
        <v>178822.65600000005</v>
      </c>
    </row>
    <row r="6218" spans="1:13">
      <c r="A6218" s="101" t="s">
        <v>7</v>
      </c>
      <c r="B6218" s="101"/>
      <c r="C6218" s="101"/>
      <c r="D6218" s="101"/>
      <c r="E6218" s="101"/>
      <c r="F6218" s="101"/>
      <c r="G6218" s="101"/>
      <c r="H6218" s="101"/>
      <c r="I6218" s="101"/>
      <c r="J6218" s="101"/>
      <c r="K6218" s="101"/>
      <c r="L6218" s="101"/>
    </row>
    <row r="6219" spans="1:13">
      <c r="A6219" s="102" t="s">
        <v>76</v>
      </c>
      <c r="B6219" s="102"/>
      <c r="C6219" s="102"/>
      <c r="D6219" s="102"/>
      <c r="E6219" s="102"/>
      <c r="F6219" s="102"/>
      <c r="G6219" s="102"/>
      <c r="H6219" s="102"/>
      <c r="I6219" s="102"/>
      <c r="J6219" s="102"/>
      <c r="K6219" s="102"/>
      <c r="L6219" s="102"/>
      <c r="M6219" s="102"/>
    </row>
    <row r="6220" spans="1:13">
      <c r="A6220" s="103" t="s">
        <v>185</v>
      </c>
      <c r="B6220" s="103"/>
      <c r="C6220" s="103"/>
      <c r="D6220" s="103"/>
      <c r="E6220" s="103"/>
      <c r="F6220" s="103"/>
      <c r="G6220" s="103"/>
      <c r="H6220" s="103"/>
      <c r="I6220" s="103"/>
      <c r="J6220" s="103"/>
      <c r="K6220" s="103"/>
      <c r="L6220" s="103"/>
      <c r="M6220" s="103"/>
    </row>
    <row r="6221" spans="1:13">
      <c r="A6221" s="17"/>
      <c r="B6221" s="19"/>
      <c r="C6221" s="19" t="s">
        <v>8</v>
      </c>
      <c r="D6221" s="19"/>
      <c r="E6221" s="19"/>
      <c r="F6221" s="19"/>
      <c r="G6221" s="19"/>
      <c r="H6221" s="18"/>
      <c r="I6221" s="19" t="s">
        <v>9</v>
      </c>
      <c r="J6221" s="18"/>
      <c r="K6221" s="39" t="s">
        <v>10</v>
      </c>
      <c r="L6221" s="40"/>
      <c r="M6221" s="21"/>
    </row>
    <row r="6222" spans="1:13">
      <c r="A6222" s="13"/>
      <c r="B6222" s="2"/>
      <c r="C6222" s="2"/>
      <c r="D6222" s="2"/>
      <c r="E6222" s="2"/>
      <c r="F6222" s="2"/>
      <c r="G6222" s="2"/>
      <c r="H6222" s="14"/>
      <c r="I6222" s="2"/>
      <c r="J6222" s="14"/>
      <c r="K6222" s="26" t="s">
        <v>11</v>
      </c>
      <c r="L6222" s="27"/>
      <c r="M6222" s="45" t="s">
        <v>1</v>
      </c>
    </row>
    <row r="6223" spans="1:13">
      <c r="A6223" s="15"/>
      <c r="B6223" s="9"/>
      <c r="C6223" s="9"/>
      <c r="D6223" s="9"/>
      <c r="E6223" s="9"/>
      <c r="F6223" s="9"/>
      <c r="G6223" s="9"/>
      <c r="H6223" s="16"/>
      <c r="I6223" s="104" t="s">
        <v>87</v>
      </c>
      <c r="J6223" s="105"/>
      <c r="K6223" s="9" t="s">
        <v>12</v>
      </c>
      <c r="L6223" s="16"/>
      <c r="M6223" s="46" t="s">
        <v>86</v>
      </c>
    </row>
    <row r="6224" spans="1:13">
      <c r="A6224" s="70" t="s">
        <v>80</v>
      </c>
      <c r="B6224" s="71"/>
      <c r="C6224" s="71"/>
      <c r="D6224" s="71"/>
      <c r="E6224" s="71"/>
      <c r="F6224" s="71"/>
      <c r="G6224" s="71"/>
      <c r="H6224" s="72"/>
      <c r="I6224" s="106">
        <v>732.7</v>
      </c>
      <c r="J6224" s="107"/>
      <c r="K6224" s="108">
        <f>K6230+K6237</f>
        <v>7.5</v>
      </c>
      <c r="L6224" s="64"/>
      <c r="M6224" s="22">
        <f>M6230+M6237</f>
        <v>65943</v>
      </c>
    </row>
    <row r="6225" spans="1:13">
      <c r="A6225" s="28" t="s">
        <v>13</v>
      </c>
      <c r="F6225" s="2"/>
      <c r="H6225" s="14"/>
      <c r="J6225" s="14"/>
      <c r="L6225" s="14"/>
      <c r="M6225" s="20"/>
    </row>
    <row r="6226" spans="1:13">
      <c r="A6226" s="28" t="s">
        <v>14</v>
      </c>
      <c r="F6226" s="2"/>
      <c r="H6226" s="14"/>
      <c r="J6226" s="14"/>
      <c r="L6226" s="14"/>
      <c r="M6226" s="20"/>
    </row>
    <row r="6227" spans="1:13">
      <c r="A6227" s="29" t="s">
        <v>15</v>
      </c>
      <c r="B6227" s="4"/>
      <c r="C6227" s="4"/>
      <c r="D6227" s="4"/>
      <c r="E6227" s="4"/>
      <c r="F6227" s="6"/>
      <c r="G6227" s="4"/>
      <c r="H6227" s="30"/>
      <c r="J6227" s="14"/>
      <c r="L6227" s="14"/>
      <c r="M6227" s="20"/>
    </row>
    <row r="6228" spans="1:13">
      <c r="A6228" s="29" t="s">
        <v>16</v>
      </c>
      <c r="B6228" s="4"/>
      <c r="C6228" s="4"/>
      <c r="D6228" s="4"/>
      <c r="E6228" s="4"/>
      <c r="F6228" s="6"/>
      <c r="G6228" s="4"/>
      <c r="H6228" s="30"/>
      <c r="J6228" s="14"/>
      <c r="L6228" s="14"/>
      <c r="M6228" s="20"/>
    </row>
    <row r="6229" spans="1:13">
      <c r="A6229" s="29" t="s">
        <v>17</v>
      </c>
      <c r="B6229" s="4"/>
      <c r="C6229" s="4"/>
      <c r="D6229" s="4"/>
      <c r="E6229" s="4"/>
      <c r="F6229" s="6"/>
      <c r="G6229" s="4"/>
      <c r="H6229" s="30"/>
      <c r="J6229" s="14"/>
      <c r="L6229" s="14"/>
      <c r="M6229" s="20"/>
    </row>
    <row r="6230" spans="1:13">
      <c r="A6230" s="29" t="s">
        <v>18</v>
      </c>
      <c r="B6230" s="4"/>
      <c r="C6230" s="4"/>
      <c r="D6230" s="4"/>
      <c r="E6230" s="4"/>
      <c r="F6230" s="6"/>
      <c r="G6230" s="4"/>
      <c r="H6230" s="30"/>
      <c r="J6230" s="14"/>
      <c r="K6230" s="95">
        <v>4.12</v>
      </c>
      <c r="L6230" s="96"/>
      <c r="M6230" s="20">
        <f>K6230*I6224*12</f>
        <v>36224.688000000002</v>
      </c>
    </row>
    <row r="6231" spans="1:13">
      <c r="A6231" s="29" t="s">
        <v>19</v>
      </c>
      <c r="B6231" s="4"/>
      <c r="C6231" s="4"/>
      <c r="D6231" s="4"/>
      <c r="E6231" s="4"/>
      <c r="F6231" s="6"/>
      <c r="G6231" s="4"/>
      <c r="H6231" s="30"/>
      <c r="J6231" s="14"/>
      <c r="L6231" s="14"/>
      <c r="M6231" s="20"/>
    </row>
    <row r="6232" spans="1:13">
      <c r="A6232" s="29" t="s">
        <v>20</v>
      </c>
      <c r="B6232" s="4"/>
      <c r="C6232" s="4"/>
      <c r="D6232" s="4"/>
      <c r="E6232" s="4"/>
      <c r="F6232" s="6"/>
      <c r="G6232" s="4"/>
      <c r="H6232" s="30"/>
      <c r="J6232" s="14"/>
      <c r="L6232" s="14"/>
      <c r="M6232" s="20"/>
    </row>
    <row r="6233" spans="1:13">
      <c r="A6233" s="29" t="s">
        <v>21</v>
      </c>
      <c r="B6233" s="4"/>
      <c r="C6233" s="4"/>
      <c r="D6233" s="4"/>
      <c r="E6233" s="4"/>
      <c r="F6233" s="6"/>
      <c r="G6233" s="4"/>
      <c r="H6233" s="30"/>
      <c r="J6233" s="14"/>
      <c r="L6233" s="14"/>
      <c r="M6233" s="20"/>
    </row>
    <row r="6234" spans="1:13">
      <c r="A6234" s="28" t="s">
        <v>22</v>
      </c>
      <c r="B6234" s="4"/>
      <c r="C6234" s="4"/>
      <c r="D6234" s="4"/>
      <c r="E6234" s="4"/>
      <c r="F6234" s="6"/>
      <c r="G6234" s="4"/>
      <c r="H6234" s="30"/>
      <c r="J6234" s="14"/>
      <c r="L6234" s="14"/>
      <c r="M6234" s="20"/>
    </row>
    <row r="6235" spans="1:13">
      <c r="A6235" s="29" t="s">
        <v>23</v>
      </c>
      <c r="B6235" s="4"/>
      <c r="C6235" s="4"/>
      <c r="D6235" s="4"/>
      <c r="E6235" s="4"/>
      <c r="F6235" s="6"/>
      <c r="G6235" s="4"/>
      <c r="H6235" s="30"/>
      <c r="J6235" s="14"/>
      <c r="L6235" s="14"/>
      <c r="M6235" s="20"/>
    </row>
    <row r="6236" spans="1:13">
      <c r="A6236" s="29" t="s">
        <v>24</v>
      </c>
      <c r="B6236" s="4"/>
      <c r="C6236" s="4"/>
      <c r="D6236" s="4"/>
      <c r="E6236" s="4"/>
      <c r="F6236" s="6"/>
      <c r="G6236" s="4"/>
      <c r="H6236" s="30"/>
      <c r="J6236" s="14"/>
      <c r="L6236" s="14"/>
      <c r="M6236" s="20"/>
    </row>
    <row r="6237" spans="1:13">
      <c r="A6237" s="29" t="s">
        <v>25</v>
      </c>
      <c r="B6237" s="4"/>
      <c r="C6237" s="4"/>
      <c r="D6237" s="4"/>
      <c r="E6237" s="4"/>
      <c r="F6237" s="6"/>
      <c r="G6237" s="4"/>
      <c r="H6237" s="30"/>
      <c r="J6237" s="14"/>
      <c r="K6237" s="95">
        <v>3.38</v>
      </c>
      <c r="L6237" s="96"/>
      <c r="M6237" s="20">
        <f>K6237*I6224*12</f>
        <v>29718.312000000005</v>
      </c>
    </row>
    <row r="6238" spans="1:13">
      <c r="A6238" s="29" t="s">
        <v>26</v>
      </c>
      <c r="B6238" s="4"/>
      <c r="C6238" s="4"/>
      <c r="D6238" s="4"/>
      <c r="E6238" s="4"/>
      <c r="F6238" s="6"/>
      <c r="G6238" s="4"/>
      <c r="H6238" s="30"/>
      <c r="J6238" s="14"/>
      <c r="L6238" s="14"/>
      <c r="M6238" s="20"/>
    </row>
    <row r="6239" spans="1:13">
      <c r="A6239" s="31" t="s">
        <v>27</v>
      </c>
      <c r="B6239" s="10"/>
      <c r="C6239" s="10"/>
      <c r="D6239" s="10"/>
      <c r="E6239" s="10"/>
      <c r="F6239" s="10"/>
      <c r="G6239" s="10"/>
      <c r="H6239" s="32"/>
      <c r="I6239" s="9"/>
      <c r="J6239" s="16"/>
      <c r="K6239" s="9"/>
      <c r="L6239" s="16"/>
      <c r="M6239" s="22"/>
    </row>
    <row r="6240" spans="1:13" ht="15.75">
      <c r="A6240" s="65" t="s">
        <v>81</v>
      </c>
      <c r="B6240" s="66"/>
      <c r="C6240" s="66"/>
      <c r="D6240" s="66"/>
      <c r="E6240" s="66"/>
      <c r="F6240" s="66"/>
      <c r="G6240" s="66"/>
      <c r="H6240" s="67"/>
      <c r="I6240" s="11"/>
      <c r="J6240" s="23"/>
      <c r="K6240" s="63">
        <v>2.2400000000000002</v>
      </c>
      <c r="L6240" s="64"/>
      <c r="M6240" s="12">
        <f>K6240*12*I6224</f>
        <v>19694.976000000002</v>
      </c>
    </row>
    <row r="6241" spans="1:13">
      <c r="A6241" s="110" t="s">
        <v>82</v>
      </c>
      <c r="B6241" s="111"/>
      <c r="C6241" s="111"/>
      <c r="D6241" s="111"/>
      <c r="E6241" s="111"/>
      <c r="F6241" s="111"/>
      <c r="G6241" s="111"/>
      <c r="H6241" s="112"/>
      <c r="I6241" s="2" t="s">
        <v>28</v>
      </c>
      <c r="J6241" s="14"/>
      <c r="K6241" s="2"/>
      <c r="L6241" s="14"/>
      <c r="M6241" s="20"/>
    </row>
    <row r="6242" spans="1:13">
      <c r="A6242" s="13"/>
      <c r="B6242" s="2"/>
      <c r="C6242" s="2"/>
      <c r="D6242" s="2"/>
      <c r="E6242" s="2"/>
      <c r="F6242" s="2"/>
      <c r="G6242" s="2"/>
      <c r="H6242" s="14"/>
      <c r="I6242" s="2" t="s">
        <v>29</v>
      </c>
      <c r="J6242" s="14"/>
      <c r="K6242" s="2"/>
      <c r="L6242" s="14"/>
      <c r="M6242" s="20"/>
    </row>
    <row r="6243" spans="1:13">
      <c r="A6243" s="13"/>
      <c r="B6243" s="2"/>
      <c r="C6243" s="2"/>
      <c r="D6243" s="2"/>
      <c r="E6243" s="2"/>
      <c r="F6243" s="2"/>
      <c r="G6243" s="2"/>
      <c r="H6243" s="14"/>
      <c r="I6243" s="2" t="s">
        <v>30</v>
      </c>
      <c r="J6243" s="14"/>
      <c r="K6243" s="88">
        <v>1.1200000000000001</v>
      </c>
      <c r="L6243" s="89"/>
      <c r="M6243" s="20">
        <f>K6243*12*I6224</f>
        <v>9847.4880000000012</v>
      </c>
    </row>
    <row r="6244" spans="1:13">
      <c r="A6244" s="13"/>
      <c r="B6244" s="2"/>
      <c r="C6244" s="2"/>
      <c r="D6244" s="2"/>
      <c r="E6244" s="2"/>
      <c r="F6244" s="2"/>
      <c r="G6244" s="2"/>
      <c r="H6244" s="14"/>
      <c r="I6244" s="2" t="s">
        <v>31</v>
      </c>
      <c r="J6244" s="14"/>
      <c r="K6244" s="2"/>
      <c r="L6244" s="14"/>
      <c r="M6244" s="20"/>
    </row>
    <row r="6245" spans="1:13">
      <c r="A6245" s="15"/>
      <c r="B6245" s="9"/>
      <c r="C6245" s="9"/>
      <c r="D6245" s="9"/>
      <c r="E6245" s="9"/>
      <c r="F6245" s="9"/>
      <c r="G6245" s="9"/>
      <c r="H6245" s="16"/>
      <c r="I6245" s="9" t="s">
        <v>32</v>
      </c>
      <c r="J6245" s="16"/>
      <c r="K6245" s="9"/>
      <c r="L6245" s="16"/>
      <c r="M6245" s="22"/>
    </row>
    <row r="6246" spans="1:13">
      <c r="A6246" s="70" t="s">
        <v>5</v>
      </c>
      <c r="B6246" s="71"/>
      <c r="C6246" s="71"/>
      <c r="D6246" s="71"/>
      <c r="E6246" s="71"/>
      <c r="F6246" s="71"/>
      <c r="G6246" s="71"/>
      <c r="H6246" s="72"/>
      <c r="I6246" s="41" t="s">
        <v>33</v>
      </c>
      <c r="J6246" s="23"/>
      <c r="K6246" s="68">
        <v>0.35</v>
      </c>
      <c r="L6246" s="69"/>
      <c r="M6246" s="12">
        <f>K6246*12*I6224</f>
        <v>3077.3399999999997</v>
      </c>
    </row>
    <row r="6247" spans="1:13">
      <c r="A6247" s="113" t="s">
        <v>83</v>
      </c>
      <c r="B6247" s="114"/>
      <c r="C6247" s="114"/>
      <c r="D6247" s="114"/>
      <c r="E6247" s="114"/>
      <c r="F6247" s="114"/>
      <c r="G6247" s="114"/>
      <c r="H6247" s="115"/>
      <c r="I6247" s="43"/>
      <c r="J6247" s="14"/>
      <c r="K6247" s="120">
        <f>K6248+K6256</f>
        <v>1.59</v>
      </c>
      <c r="L6247" s="121"/>
      <c r="M6247" s="48">
        <f>M6248+M6256</f>
        <v>13979.916000000001</v>
      </c>
    </row>
    <row r="6248" spans="1:13">
      <c r="A6248" s="92" t="s">
        <v>34</v>
      </c>
      <c r="B6248" s="93"/>
      <c r="C6248" s="93"/>
      <c r="D6248" s="93"/>
      <c r="E6248" s="93"/>
      <c r="F6248" s="93"/>
      <c r="G6248" s="93"/>
      <c r="H6248" s="94"/>
      <c r="J6248" s="14"/>
      <c r="K6248" s="88">
        <f>K6249+K6250+K6251+K6253+K6255</f>
        <v>0.93</v>
      </c>
      <c r="L6248" s="89"/>
      <c r="M6248" s="47">
        <f>M6249+M6250+M6251+M6253+M6255</f>
        <v>8176.9319999999998</v>
      </c>
    </row>
    <row r="6249" spans="1:13">
      <c r="A6249" s="13" t="s">
        <v>35</v>
      </c>
      <c r="H6249" s="14"/>
      <c r="I6249" t="s">
        <v>36</v>
      </c>
      <c r="J6249" s="14"/>
      <c r="K6249" s="95">
        <v>0.33</v>
      </c>
      <c r="L6249" s="96"/>
      <c r="M6249" s="20">
        <f>K6249*12*I6224</f>
        <v>2901.4920000000002</v>
      </c>
    </row>
    <row r="6250" spans="1:13">
      <c r="A6250" s="13" t="s">
        <v>37</v>
      </c>
      <c r="H6250" s="14"/>
      <c r="I6250" t="s">
        <v>38</v>
      </c>
      <c r="J6250" s="14"/>
      <c r="K6250" s="95">
        <v>0.15</v>
      </c>
      <c r="L6250" s="96"/>
      <c r="M6250" s="20">
        <f>K6250*12*I6224</f>
        <v>1318.86</v>
      </c>
    </row>
    <row r="6251" spans="1:13">
      <c r="A6251" s="13" t="s">
        <v>39</v>
      </c>
      <c r="H6251" s="14"/>
      <c r="I6251" t="s">
        <v>40</v>
      </c>
      <c r="J6251" s="14"/>
      <c r="K6251" s="95">
        <v>7.0000000000000007E-2</v>
      </c>
      <c r="L6251" s="96"/>
      <c r="M6251" s="20">
        <f>K6251*12*I6224</f>
        <v>615.46800000000007</v>
      </c>
    </row>
    <row r="6252" spans="1:13">
      <c r="A6252" s="13" t="s">
        <v>41</v>
      </c>
      <c r="H6252" s="14"/>
      <c r="J6252" s="14"/>
      <c r="L6252" s="14"/>
      <c r="M6252" s="20"/>
    </row>
    <row r="6253" spans="1:13">
      <c r="A6253" s="13" t="s">
        <v>42</v>
      </c>
      <c r="H6253" s="14"/>
      <c r="I6253" t="s">
        <v>43</v>
      </c>
      <c r="J6253" s="14"/>
      <c r="K6253" s="95">
        <v>0.35</v>
      </c>
      <c r="L6253" s="96"/>
      <c r="M6253" s="20">
        <f>K6253*12*I6224</f>
        <v>3077.3399999999997</v>
      </c>
    </row>
    <row r="6254" spans="1:13">
      <c r="A6254" s="13" t="s">
        <v>44</v>
      </c>
      <c r="H6254" s="14"/>
      <c r="I6254" t="s">
        <v>45</v>
      </c>
      <c r="J6254" s="14"/>
      <c r="L6254" s="14"/>
      <c r="M6254" s="20"/>
    </row>
    <row r="6255" spans="1:13">
      <c r="A6255" s="13" t="s">
        <v>46</v>
      </c>
      <c r="H6255" s="14"/>
      <c r="I6255" t="s">
        <v>47</v>
      </c>
      <c r="J6255" s="14"/>
      <c r="K6255" s="95">
        <v>0.03</v>
      </c>
      <c r="L6255" s="96"/>
      <c r="M6255" s="20">
        <f>K6255*12*I6224</f>
        <v>263.77199999999999</v>
      </c>
    </row>
    <row r="6256" spans="1:13">
      <c r="A6256" s="92" t="s">
        <v>48</v>
      </c>
      <c r="B6256" s="93"/>
      <c r="C6256" s="93"/>
      <c r="D6256" s="93"/>
      <c r="E6256" s="93"/>
      <c r="F6256" s="93"/>
      <c r="G6256" s="93"/>
      <c r="H6256" s="94"/>
      <c r="J6256" s="14"/>
      <c r="K6256" s="88">
        <f>K6257+K6258+K6259+K6260</f>
        <v>0.66</v>
      </c>
      <c r="L6256" s="89"/>
      <c r="M6256" s="47">
        <f>M6257+M6258+M6259+M6260</f>
        <v>5802.9840000000004</v>
      </c>
    </row>
    <row r="6257" spans="1:13">
      <c r="A6257" s="13" t="s">
        <v>49</v>
      </c>
      <c r="H6257" s="14"/>
      <c r="I6257" t="s">
        <v>40</v>
      </c>
      <c r="J6257" s="14"/>
      <c r="K6257" s="95">
        <v>0.19</v>
      </c>
      <c r="L6257" s="96"/>
      <c r="M6257" s="20">
        <f>K6257*12*I6224</f>
        <v>1670.5560000000003</v>
      </c>
    </row>
    <row r="6258" spans="1:13">
      <c r="A6258" s="13" t="s">
        <v>50</v>
      </c>
      <c r="H6258" s="14"/>
      <c r="I6258" t="s">
        <v>51</v>
      </c>
      <c r="J6258" s="14"/>
      <c r="K6258" s="95">
        <v>0.05</v>
      </c>
      <c r="L6258" s="96"/>
      <c r="M6258" s="20">
        <f>K6258*12*I6224</f>
        <v>439.62000000000012</v>
      </c>
    </row>
    <row r="6259" spans="1:13">
      <c r="A6259" s="13" t="s">
        <v>52</v>
      </c>
      <c r="H6259" s="14"/>
      <c r="I6259" t="s">
        <v>36</v>
      </c>
      <c r="J6259" s="14"/>
      <c r="K6259" s="95">
        <v>0.39</v>
      </c>
      <c r="L6259" s="96"/>
      <c r="M6259" s="20">
        <f>K6259*12*I6224</f>
        <v>3429.0360000000001</v>
      </c>
    </row>
    <row r="6260" spans="1:13">
      <c r="A6260" s="13" t="s">
        <v>53</v>
      </c>
      <c r="H6260" s="14"/>
      <c r="I6260" t="s">
        <v>40</v>
      </c>
      <c r="J6260" s="14"/>
      <c r="K6260" s="95">
        <v>0.03</v>
      </c>
      <c r="L6260" s="96"/>
      <c r="M6260" s="22">
        <f>K6260*12*I6224</f>
        <v>263.77199999999999</v>
      </c>
    </row>
    <row r="6261" spans="1:13" ht="15.75">
      <c r="A6261" s="65" t="s">
        <v>84</v>
      </c>
      <c r="B6261" s="66"/>
      <c r="C6261" s="66"/>
      <c r="D6261" s="66"/>
      <c r="E6261" s="66"/>
      <c r="F6261" s="66"/>
      <c r="G6261" s="66"/>
      <c r="H6261" s="67"/>
      <c r="I6261" s="11"/>
      <c r="J6261" s="23"/>
      <c r="K6261" s="68">
        <f>K6262+K6263+K6265+K6267+K6268</f>
        <v>0.53</v>
      </c>
      <c r="L6261" s="69"/>
      <c r="M6261" s="49">
        <f>M6262+M6263+M6265+M6267+M6268</f>
        <v>4659.9719999999998</v>
      </c>
    </row>
    <row r="6262" spans="1:13">
      <c r="A6262" s="33" t="s">
        <v>54</v>
      </c>
      <c r="B6262" s="7"/>
      <c r="C6262" s="1"/>
      <c r="D6262" s="1"/>
      <c r="E6262" s="1"/>
      <c r="F6262" s="1"/>
      <c r="G6262" s="1"/>
      <c r="H6262" s="14"/>
      <c r="I6262" s="75" t="s">
        <v>55</v>
      </c>
      <c r="J6262" s="76"/>
      <c r="K6262" s="99">
        <v>0.37</v>
      </c>
      <c r="L6262" s="100"/>
      <c r="M6262" s="20">
        <f>K6262*12*I6224</f>
        <v>3253.1879999999996</v>
      </c>
    </row>
    <row r="6263" spans="1:13">
      <c r="A6263" s="33" t="s">
        <v>56</v>
      </c>
      <c r="B6263" s="7"/>
      <c r="C6263" s="1"/>
      <c r="D6263" s="1"/>
      <c r="E6263" s="1"/>
      <c r="F6263" s="1"/>
      <c r="G6263" s="1"/>
      <c r="H6263" s="14"/>
      <c r="I6263" s="75" t="s">
        <v>57</v>
      </c>
      <c r="J6263" s="76"/>
      <c r="K6263" s="77">
        <v>0.06</v>
      </c>
      <c r="L6263" s="78"/>
      <c r="M6263" s="20">
        <f>K6263*12*I6224</f>
        <v>527.54399999999998</v>
      </c>
    </row>
    <row r="6264" spans="1:13">
      <c r="A6264" s="33" t="s">
        <v>58</v>
      </c>
      <c r="B6264" s="7"/>
      <c r="C6264" s="1"/>
      <c r="D6264" s="1"/>
      <c r="E6264" s="1"/>
      <c r="F6264" s="1"/>
      <c r="G6264" s="1"/>
      <c r="H6264" s="14"/>
      <c r="I6264" s="36"/>
      <c r="J6264" s="27"/>
      <c r="K6264" s="34"/>
      <c r="L6264" s="55"/>
      <c r="M6264" s="20"/>
    </row>
    <row r="6265" spans="1:13">
      <c r="A6265" s="33" t="s">
        <v>59</v>
      </c>
      <c r="B6265" s="7"/>
      <c r="C6265" s="1"/>
      <c r="D6265" s="1"/>
      <c r="E6265" s="1"/>
      <c r="F6265" s="1"/>
      <c r="G6265" s="1"/>
      <c r="H6265" s="14"/>
      <c r="I6265" s="75" t="s">
        <v>60</v>
      </c>
      <c r="J6265" s="76"/>
      <c r="K6265" s="77">
        <v>0.04</v>
      </c>
      <c r="L6265" s="78"/>
      <c r="M6265" s="20">
        <f>K6265*12*I6224</f>
        <v>351.69600000000003</v>
      </c>
    </row>
    <row r="6266" spans="1:13">
      <c r="A6266" s="33" t="s">
        <v>61</v>
      </c>
      <c r="B6266" s="7"/>
      <c r="C6266" s="1"/>
      <c r="D6266" s="1"/>
      <c r="E6266" s="1"/>
      <c r="F6266" s="1"/>
      <c r="G6266" s="1"/>
      <c r="H6266" s="14"/>
      <c r="I6266" s="36"/>
      <c r="J6266" s="27"/>
      <c r="K6266" s="34"/>
      <c r="L6266" s="55"/>
      <c r="M6266" s="20"/>
    </row>
    <row r="6267" spans="1:13">
      <c r="A6267" s="33" t="s">
        <v>62</v>
      </c>
      <c r="B6267" s="7"/>
      <c r="C6267" s="1"/>
      <c r="D6267" s="1"/>
      <c r="E6267" s="1"/>
      <c r="F6267" s="1"/>
      <c r="G6267" s="1"/>
      <c r="H6267" s="14"/>
      <c r="I6267" s="75" t="s">
        <v>63</v>
      </c>
      <c r="J6267" s="76"/>
      <c r="K6267" s="77">
        <v>0.03</v>
      </c>
      <c r="L6267" s="78"/>
      <c r="M6267" s="20">
        <f>K6267*12*I6224</f>
        <v>263.77199999999999</v>
      </c>
    </row>
    <row r="6268" spans="1:13">
      <c r="A6268" s="42" t="s">
        <v>64</v>
      </c>
      <c r="B6268" s="7"/>
      <c r="C6268" s="1"/>
      <c r="D6268" s="1"/>
      <c r="E6268" s="1"/>
      <c r="F6268" s="1"/>
      <c r="G6268" s="1"/>
      <c r="H6268" s="14"/>
      <c r="I6268" s="75" t="s">
        <v>63</v>
      </c>
      <c r="J6268" s="76"/>
      <c r="K6268" s="79">
        <v>0.03</v>
      </c>
      <c r="L6268" s="80"/>
      <c r="M6268" s="22">
        <f>K6268*12*I6224</f>
        <v>263.77199999999999</v>
      </c>
    </row>
    <row r="6269" spans="1:13" ht="15.75">
      <c r="A6269" s="65" t="s">
        <v>0</v>
      </c>
      <c r="B6269" s="66"/>
      <c r="C6269" s="66"/>
      <c r="D6269" s="66"/>
      <c r="E6269" s="66"/>
      <c r="F6269" s="66"/>
      <c r="G6269" s="66"/>
      <c r="H6269" s="67"/>
      <c r="I6269" s="11" t="s">
        <v>65</v>
      </c>
      <c r="J6269" s="23"/>
      <c r="K6269" s="81">
        <v>0.15</v>
      </c>
      <c r="L6269" s="82"/>
      <c r="M6269" s="49">
        <f>K6269*12*I6224</f>
        <v>1318.86</v>
      </c>
    </row>
    <row r="6270" spans="1:13" ht="15.75">
      <c r="A6270" s="83" t="s">
        <v>85</v>
      </c>
      <c r="B6270" s="84"/>
      <c r="C6270" s="84"/>
      <c r="D6270" s="84"/>
      <c r="E6270" s="84"/>
      <c r="F6270" s="84"/>
      <c r="G6270" s="84"/>
      <c r="H6270" s="85"/>
      <c r="J6270" s="14"/>
      <c r="K6270" s="118"/>
      <c r="L6270" s="119"/>
      <c r="M6270" s="20"/>
    </row>
    <row r="6271" spans="1:13">
      <c r="A6271" s="13" t="s">
        <v>67</v>
      </c>
      <c r="D6271" s="5"/>
      <c r="H6271" s="14"/>
      <c r="J6271" s="14"/>
      <c r="K6271" s="37"/>
      <c r="L6271" s="44"/>
      <c r="M6271" s="20"/>
    </row>
    <row r="6272" spans="1:13">
      <c r="A6272" s="13" t="s">
        <v>68</v>
      </c>
      <c r="D6272" s="5"/>
      <c r="H6272" s="14"/>
      <c r="J6272" s="14"/>
      <c r="K6272" s="37"/>
      <c r="L6272" s="44"/>
      <c r="M6272" s="20"/>
    </row>
    <row r="6273" spans="1:13">
      <c r="A6273" s="13" t="s">
        <v>69</v>
      </c>
      <c r="D6273" s="5"/>
      <c r="H6273" s="14"/>
      <c r="J6273" s="14"/>
      <c r="K6273" s="37"/>
      <c r="L6273" s="44"/>
      <c r="M6273" s="20"/>
    </row>
    <row r="6274" spans="1:13">
      <c r="A6274" s="13" t="s">
        <v>70</v>
      </c>
      <c r="D6274" s="5"/>
      <c r="F6274" s="3"/>
      <c r="H6274" s="14"/>
      <c r="J6274" s="14"/>
      <c r="K6274" s="37"/>
      <c r="L6274" s="44"/>
      <c r="M6274" s="20"/>
    </row>
    <row r="6275" spans="1:13">
      <c r="A6275" s="13" t="s">
        <v>71</v>
      </c>
      <c r="H6275" s="14"/>
      <c r="J6275" s="14"/>
      <c r="K6275" s="88">
        <v>1.65</v>
      </c>
      <c r="L6275" s="89"/>
      <c r="M6275" s="47">
        <f>K6275*12*I6224</f>
        <v>14507.46</v>
      </c>
    </row>
    <row r="6276" spans="1:13">
      <c r="A6276" s="13" t="s">
        <v>72</v>
      </c>
      <c r="H6276" s="14"/>
      <c r="J6276" s="14"/>
      <c r="L6276" s="14"/>
      <c r="M6276" s="20"/>
    </row>
    <row r="6277" spans="1:13">
      <c r="A6277" s="13" t="s">
        <v>73</v>
      </c>
      <c r="H6277" s="14"/>
      <c r="J6277" s="14"/>
      <c r="L6277" s="14"/>
      <c r="M6277" s="20"/>
    </row>
    <row r="6278" spans="1:13">
      <c r="A6278" s="15" t="s">
        <v>74</v>
      </c>
      <c r="B6278" s="9"/>
      <c r="C6278" s="9"/>
      <c r="D6278" s="9"/>
      <c r="E6278" s="9"/>
      <c r="F6278" s="9"/>
      <c r="G6278" s="9"/>
      <c r="H6278" s="16"/>
      <c r="I6278" s="9"/>
      <c r="J6278" s="16"/>
      <c r="K6278" s="9"/>
      <c r="L6278" s="16"/>
      <c r="M6278" s="22"/>
    </row>
    <row r="6279" spans="1:13">
      <c r="A6279" s="70" t="s">
        <v>66</v>
      </c>
      <c r="B6279" s="71"/>
      <c r="C6279" s="71"/>
      <c r="D6279" s="71"/>
      <c r="E6279" s="71"/>
      <c r="F6279" s="71"/>
      <c r="G6279" s="71"/>
      <c r="H6279" s="72"/>
      <c r="J6279" s="25"/>
      <c r="K6279" s="88">
        <f>K6230+K6237+K6243+K6246+K6247+K6269+K6261+K6275+K6240</f>
        <v>15.13</v>
      </c>
      <c r="L6279" s="89"/>
      <c r="M6279" s="22">
        <f>M6224+M6240+M6243+M6246+M6247+M6261+M6269+M6275</f>
        <v>133029.01199999999</v>
      </c>
    </row>
    <row r="6280" spans="1:13" ht="15.75">
      <c r="A6280" s="65" t="s">
        <v>77</v>
      </c>
      <c r="B6280" s="66"/>
      <c r="C6280" s="66"/>
      <c r="D6280" s="66"/>
      <c r="E6280" s="66"/>
      <c r="F6280" s="66"/>
      <c r="G6280" s="66"/>
      <c r="H6280" s="67"/>
      <c r="I6280" s="11"/>
      <c r="J6280" s="23"/>
      <c r="K6280" s="68">
        <v>3.15</v>
      </c>
      <c r="L6280" s="69"/>
      <c r="M6280" s="22">
        <f>K6280*12*I6224</f>
        <v>27696.06</v>
      </c>
    </row>
    <row r="6281" spans="1:13" ht="15.75">
      <c r="A6281" s="65" t="s">
        <v>78</v>
      </c>
      <c r="B6281" s="66"/>
      <c r="C6281" s="66"/>
      <c r="D6281" s="66"/>
      <c r="E6281" s="66"/>
      <c r="F6281" s="66"/>
      <c r="G6281" s="66"/>
      <c r="H6281" s="67"/>
      <c r="I6281" s="11"/>
      <c r="J6281" s="23"/>
      <c r="K6281" s="68">
        <v>0.99</v>
      </c>
      <c r="L6281" s="69"/>
      <c r="M6281" s="22">
        <f>K6281*12*I6224</f>
        <v>8704.4760000000006</v>
      </c>
    </row>
    <row r="6282" spans="1:13">
      <c r="A6282" s="70" t="s">
        <v>2</v>
      </c>
      <c r="B6282" s="71"/>
      <c r="C6282" s="71"/>
      <c r="D6282" s="71"/>
      <c r="E6282" s="71"/>
      <c r="F6282" s="71"/>
      <c r="G6282" s="71"/>
      <c r="H6282" s="72"/>
      <c r="I6282" s="11"/>
      <c r="J6282" s="23"/>
      <c r="K6282" s="73">
        <v>1.29</v>
      </c>
      <c r="L6282" s="74"/>
      <c r="M6282" s="22">
        <f>K6282*12*I6224</f>
        <v>11342.196000000002</v>
      </c>
    </row>
    <row r="6283" spans="1:13">
      <c r="A6283" s="70" t="s">
        <v>75</v>
      </c>
      <c r="B6283" s="71"/>
      <c r="C6283" s="71"/>
      <c r="D6283" s="71"/>
      <c r="E6283" s="71"/>
      <c r="F6283" s="71"/>
      <c r="G6283" s="71"/>
      <c r="H6283" s="72"/>
      <c r="I6283" s="11"/>
      <c r="J6283" s="24"/>
      <c r="K6283" s="68">
        <f>K6279+K6280+K6281+K6282</f>
        <v>20.56</v>
      </c>
      <c r="L6283" s="69"/>
      <c r="M6283" s="22">
        <f>M6279+M6280+M6281+M6282</f>
        <v>180771.74399999998</v>
      </c>
    </row>
    <row r="6285" spans="1:13">
      <c r="A6285" s="101" t="s">
        <v>7</v>
      </c>
      <c r="B6285" s="101"/>
      <c r="C6285" s="101"/>
      <c r="D6285" s="101"/>
      <c r="E6285" s="101"/>
      <c r="F6285" s="101"/>
      <c r="G6285" s="101"/>
      <c r="H6285" s="101"/>
      <c r="I6285" s="101"/>
      <c r="J6285" s="101"/>
      <c r="K6285" s="101"/>
      <c r="L6285" s="101"/>
    </row>
    <row r="6286" spans="1:13">
      <c r="A6286" s="102" t="s">
        <v>76</v>
      </c>
      <c r="B6286" s="102"/>
      <c r="C6286" s="102"/>
      <c r="D6286" s="102"/>
      <c r="E6286" s="102"/>
      <c r="F6286" s="102"/>
      <c r="G6286" s="102"/>
      <c r="H6286" s="102"/>
      <c r="I6286" s="102"/>
      <c r="J6286" s="102"/>
      <c r="K6286" s="102"/>
      <c r="L6286" s="102"/>
      <c r="M6286" s="102"/>
    </row>
    <row r="6287" spans="1:13">
      <c r="A6287" s="103" t="s">
        <v>187</v>
      </c>
      <c r="B6287" s="103"/>
      <c r="C6287" s="103"/>
      <c r="D6287" s="103"/>
      <c r="E6287" s="103"/>
      <c r="F6287" s="103"/>
      <c r="G6287" s="103"/>
      <c r="H6287" s="103"/>
      <c r="I6287" s="103"/>
      <c r="J6287" s="103"/>
      <c r="K6287" s="103"/>
      <c r="L6287" s="103"/>
      <c r="M6287" s="103"/>
    </row>
    <row r="6288" spans="1:13">
      <c r="A6288" s="17"/>
      <c r="B6288" s="19"/>
      <c r="C6288" s="19" t="s">
        <v>8</v>
      </c>
      <c r="D6288" s="19"/>
      <c r="E6288" s="19"/>
      <c r="F6288" s="19"/>
      <c r="G6288" s="19"/>
      <c r="H6288" s="18"/>
      <c r="I6288" s="19" t="s">
        <v>9</v>
      </c>
      <c r="J6288" s="18"/>
      <c r="K6288" s="39" t="s">
        <v>10</v>
      </c>
      <c r="L6288" s="40"/>
      <c r="M6288" s="21"/>
    </row>
    <row r="6289" spans="1:13">
      <c r="A6289" s="13"/>
      <c r="B6289" s="2"/>
      <c r="C6289" s="2"/>
      <c r="D6289" s="2"/>
      <c r="E6289" s="2"/>
      <c r="F6289" s="2"/>
      <c r="G6289" s="2"/>
      <c r="H6289" s="14"/>
      <c r="I6289" s="2"/>
      <c r="J6289" s="14"/>
      <c r="K6289" s="26" t="s">
        <v>11</v>
      </c>
      <c r="L6289" s="27"/>
      <c r="M6289" s="45" t="s">
        <v>1</v>
      </c>
    </row>
    <row r="6290" spans="1:13">
      <c r="A6290" s="15"/>
      <c r="B6290" s="9"/>
      <c r="C6290" s="9"/>
      <c r="D6290" s="9"/>
      <c r="E6290" s="9"/>
      <c r="F6290" s="9"/>
      <c r="G6290" s="9"/>
      <c r="H6290" s="16"/>
      <c r="I6290" s="104" t="s">
        <v>87</v>
      </c>
      <c r="J6290" s="105"/>
      <c r="K6290" s="9" t="s">
        <v>12</v>
      </c>
      <c r="L6290" s="16"/>
      <c r="M6290" s="46" t="s">
        <v>86</v>
      </c>
    </row>
    <row r="6291" spans="1:13">
      <c r="A6291" s="70" t="s">
        <v>80</v>
      </c>
      <c r="B6291" s="71"/>
      <c r="C6291" s="71"/>
      <c r="D6291" s="71"/>
      <c r="E6291" s="71"/>
      <c r="F6291" s="71"/>
      <c r="G6291" s="71"/>
      <c r="H6291" s="72"/>
      <c r="I6291" s="106">
        <v>869.4</v>
      </c>
      <c r="J6291" s="107"/>
      <c r="K6291" s="108">
        <f>K6297+K6304</f>
        <v>7.5</v>
      </c>
      <c r="L6291" s="64"/>
      <c r="M6291" s="22">
        <f>M6297+M6304</f>
        <v>78246</v>
      </c>
    </row>
    <row r="6292" spans="1:13">
      <c r="A6292" s="28" t="s">
        <v>13</v>
      </c>
      <c r="F6292" s="2"/>
      <c r="H6292" s="14"/>
      <c r="J6292" s="14"/>
      <c r="L6292" s="14"/>
      <c r="M6292" s="20"/>
    </row>
    <row r="6293" spans="1:13">
      <c r="A6293" s="28" t="s">
        <v>14</v>
      </c>
      <c r="F6293" s="2"/>
      <c r="H6293" s="14"/>
      <c r="J6293" s="14"/>
      <c r="L6293" s="14"/>
      <c r="M6293" s="20"/>
    </row>
    <row r="6294" spans="1:13">
      <c r="A6294" s="29" t="s">
        <v>15</v>
      </c>
      <c r="B6294" s="4"/>
      <c r="C6294" s="4"/>
      <c r="D6294" s="4"/>
      <c r="E6294" s="4"/>
      <c r="F6294" s="6"/>
      <c r="G6294" s="4"/>
      <c r="H6294" s="30"/>
      <c r="J6294" s="14"/>
      <c r="L6294" s="14"/>
      <c r="M6294" s="20"/>
    </row>
    <row r="6295" spans="1:13">
      <c r="A6295" s="29" t="s">
        <v>16</v>
      </c>
      <c r="B6295" s="4"/>
      <c r="C6295" s="4"/>
      <c r="D6295" s="4"/>
      <c r="E6295" s="4"/>
      <c r="F6295" s="6"/>
      <c r="G6295" s="4"/>
      <c r="H6295" s="30"/>
      <c r="J6295" s="14"/>
      <c r="L6295" s="14"/>
      <c r="M6295" s="20"/>
    </row>
    <row r="6296" spans="1:13">
      <c r="A6296" s="29" t="s">
        <v>17</v>
      </c>
      <c r="B6296" s="4"/>
      <c r="C6296" s="4"/>
      <c r="D6296" s="4"/>
      <c r="E6296" s="4"/>
      <c r="F6296" s="6"/>
      <c r="G6296" s="4"/>
      <c r="H6296" s="30"/>
      <c r="J6296" s="14"/>
      <c r="L6296" s="14"/>
      <c r="M6296" s="20"/>
    </row>
    <row r="6297" spans="1:13">
      <c r="A6297" s="29" t="s">
        <v>18</v>
      </c>
      <c r="B6297" s="4"/>
      <c r="C6297" s="4"/>
      <c r="D6297" s="4"/>
      <c r="E6297" s="4"/>
      <c r="F6297" s="6"/>
      <c r="G6297" s="4"/>
      <c r="H6297" s="30"/>
      <c r="J6297" s="14"/>
      <c r="K6297" s="95">
        <v>4.12</v>
      </c>
      <c r="L6297" s="96"/>
      <c r="M6297" s="20">
        <f>K6297*I6291*12</f>
        <v>42983.135999999999</v>
      </c>
    </row>
    <row r="6298" spans="1:13">
      <c r="A6298" s="29" t="s">
        <v>19</v>
      </c>
      <c r="B6298" s="4"/>
      <c r="C6298" s="4"/>
      <c r="D6298" s="4"/>
      <c r="E6298" s="4"/>
      <c r="F6298" s="6"/>
      <c r="G6298" s="4"/>
      <c r="H6298" s="30"/>
      <c r="J6298" s="14"/>
      <c r="L6298" s="14"/>
      <c r="M6298" s="20"/>
    </row>
    <row r="6299" spans="1:13">
      <c r="A6299" s="29" t="s">
        <v>20</v>
      </c>
      <c r="B6299" s="4"/>
      <c r="C6299" s="4"/>
      <c r="D6299" s="4"/>
      <c r="E6299" s="4"/>
      <c r="F6299" s="6"/>
      <c r="G6299" s="4"/>
      <c r="H6299" s="30"/>
      <c r="J6299" s="14"/>
      <c r="L6299" s="14"/>
      <c r="M6299" s="20"/>
    </row>
    <row r="6300" spans="1:13">
      <c r="A6300" s="29" t="s">
        <v>21</v>
      </c>
      <c r="B6300" s="4"/>
      <c r="C6300" s="4"/>
      <c r="D6300" s="4"/>
      <c r="E6300" s="4"/>
      <c r="F6300" s="6"/>
      <c r="G6300" s="4"/>
      <c r="H6300" s="30"/>
      <c r="J6300" s="14"/>
      <c r="L6300" s="14"/>
      <c r="M6300" s="20"/>
    </row>
    <row r="6301" spans="1:13">
      <c r="A6301" s="28" t="s">
        <v>22</v>
      </c>
      <c r="B6301" s="4"/>
      <c r="C6301" s="4"/>
      <c r="D6301" s="4"/>
      <c r="E6301" s="4"/>
      <c r="F6301" s="6"/>
      <c r="G6301" s="4"/>
      <c r="H6301" s="30"/>
      <c r="J6301" s="14"/>
      <c r="L6301" s="14"/>
      <c r="M6301" s="20"/>
    </row>
    <row r="6302" spans="1:13">
      <c r="A6302" s="29" t="s">
        <v>23</v>
      </c>
      <c r="B6302" s="4"/>
      <c r="C6302" s="4"/>
      <c r="D6302" s="4"/>
      <c r="E6302" s="4"/>
      <c r="F6302" s="6"/>
      <c r="G6302" s="4"/>
      <c r="H6302" s="30"/>
      <c r="J6302" s="14"/>
      <c r="L6302" s="14"/>
      <c r="M6302" s="20"/>
    </row>
    <row r="6303" spans="1:13">
      <c r="A6303" s="29" t="s">
        <v>24</v>
      </c>
      <c r="B6303" s="4"/>
      <c r="C6303" s="4"/>
      <c r="D6303" s="4"/>
      <c r="E6303" s="4"/>
      <c r="F6303" s="6"/>
      <c r="G6303" s="4"/>
      <c r="H6303" s="30"/>
      <c r="J6303" s="14"/>
      <c r="L6303" s="14"/>
      <c r="M6303" s="20"/>
    </row>
    <row r="6304" spans="1:13">
      <c r="A6304" s="29" t="s">
        <v>25</v>
      </c>
      <c r="B6304" s="4"/>
      <c r="C6304" s="4"/>
      <c r="D6304" s="4"/>
      <c r="E6304" s="4"/>
      <c r="F6304" s="6"/>
      <c r="G6304" s="4"/>
      <c r="H6304" s="30"/>
      <c r="J6304" s="14"/>
      <c r="K6304" s="95">
        <v>3.38</v>
      </c>
      <c r="L6304" s="96"/>
      <c r="M6304" s="20">
        <f>K6304*I6291*12</f>
        <v>35262.863999999994</v>
      </c>
    </row>
    <row r="6305" spans="1:13">
      <c r="A6305" s="29" t="s">
        <v>26</v>
      </c>
      <c r="B6305" s="4"/>
      <c r="C6305" s="4"/>
      <c r="D6305" s="4"/>
      <c r="E6305" s="4"/>
      <c r="F6305" s="6"/>
      <c r="G6305" s="4"/>
      <c r="H6305" s="30"/>
      <c r="J6305" s="14"/>
      <c r="L6305" s="14"/>
      <c r="M6305" s="20"/>
    </row>
    <row r="6306" spans="1:13">
      <c r="A6306" s="31" t="s">
        <v>27</v>
      </c>
      <c r="B6306" s="10"/>
      <c r="C6306" s="10"/>
      <c r="D6306" s="10"/>
      <c r="E6306" s="10"/>
      <c r="F6306" s="10"/>
      <c r="G6306" s="10"/>
      <c r="H6306" s="32"/>
      <c r="I6306" s="9"/>
      <c r="J6306" s="16"/>
      <c r="K6306" s="9"/>
      <c r="L6306" s="16"/>
      <c r="M6306" s="22"/>
    </row>
    <row r="6307" spans="1:13" ht="15.75">
      <c r="A6307" s="65" t="s">
        <v>81</v>
      </c>
      <c r="B6307" s="66"/>
      <c r="C6307" s="66"/>
      <c r="D6307" s="66"/>
      <c r="E6307" s="66"/>
      <c r="F6307" s="66"/>
      <c r="G6307" s="66"/>
      <c r="H6307" s="67"/>
      <c r="I6307" s="11"/>
      <c r="J6307" s="23"/>
      <c r="K6307" s="63">
        <v>2.2400000000000002</v>
      </c>
      <c r="L6307" s="64"/>
      <c r="M6307" s="12">
        <f>K6307*12*I6291</f>
        <v>23369.472000000002</v>
      </c>
    </row>
    <row r="6308" spans="1:13">
      <c r="A6308" s="110" t="s">
        <v>82</v>
      </c>
      <c r="B6308" s="111"/>
      <c r="C6308" s="111"/>
      <c r="D6308" s="111"/>
      <c r="E6308" s="111"/>
      <c r="F6308" s="111"/>
      <c r="G6308" s="111"/>
      <c r="H6308" s="112"/>
      <c r="I6308" s="2" t="s">
        <v>28</v>
      </c>
      <c r="J6308" s="14"/>
      <c r="K6308" s="2"/>
      <c r="L6308" s="14"/>
      <c r="M6308" s="20"/>
    </row>
    <row r="6309" spans="1:13">
      <c r="A6309" s="13"/>
      <c r="B6309" s="2"/>
      <c r="C6309" s="2"/>
      <c r="D6309" s="2"/>
      <c r="E6309" s="2"/>
      <c r="F6309" s="2"/>
      <c r="G6309" s="2"/>
      <c r="H6309" s="14"/>
      <c r="I6309" s="2" t="s">
        <v>29</v>
      </c>
      <c r="J6309" s="14"/>
      <c r="K6309" s="2"/>
      <c r="L6309" s="14"/>
      <c r="M6309" s="20"/>
    </row>
    <row r="6310" spans="1:13">
      <c r="A6310" s="13"/>
      <c r="B6310" s="2"/>
      <c r="C6310" s="2"/>
      <c r="D6310" s="2"/>
      <c r="E6310" s="2"/>
      <c r="F6310" s="2"/>
      <c r="G6310" s="2"/>
      <c r="H6310" s="14"/>
      <c r="I6310" s="2" t="s">
        <v>30</v>
      </c>
      <c r="J6310" s="14"/>
      <c r="K6310" s="88">
        <v>1.1200000000000001</v>
      </c>
      <c r="L6310" s="89"/>
      <c r="M6310" s="20">
        <f>K6310*12*I6291</f>
        <v>11684.736000000001</v>
      </c>
    </row>
    <row r="6311" spans="1:13">
      <c r="A6311" s="13"/>
      <c r="B6311" s="2"/>
      <c r="C6311" s="2"/>
      <c r="D6311" s="2"/>
      <c r="E6311" s="2"/>
      <c r="F6311" s="2"/>
      <c r="G6311" s="2"/>
      <c r="H6311" s="14"/>
      <c r="I6311" s="2" t="s">
        <v>31</v>
      </c>
      <c r="J6311" s="14"/>
      <c r="K6311" s="2"/>
      <c r="L6311" s="14"/>
      <c r="M6311" s="20"/>
    </row>
    <row r="6312" spans="1:13">
      <c r="A6312" s="15"/>
      <c r="B6312" s="9"/>
      <c r="C6312" s="9"/>
      <c r="D6312" s="9"/>
      <c r="E6312" s="9"/>
      <c r="F6312" s="9"/>
      <c r="G6312" s="9"/>
      <c r="H6312" s="16"/>
      <c r="I6312" s="9" t="s">
        <v>32</v>
      </c>
      <c r="J6312" s="16"/>
      <c r="K6312" s="9"/>
      <c r="L6312" s="16"/>
      <c r="M6312" s="22"/>
    </row>
    <row r="6313" spans="1:13">
      <c r="A6313" s="70" t="s">
        <v>5</v>
      </c>
      <c r="B6313" s="71"/>
      <c r="C6313" s="71"/>
      <c r="D6313" s="71"/>
      <c r="E6313" s="71"/>
      <c r="F6313" s="71"/>
      <c r="G6313" s="71"/>
      <c r="H6313" s="72"/>
      <c r="I6313" s="41" t="s">
        <v>33</v>
      </c>
      <c r="J6313" s="23"/>
      <c r="K6313" s="68">
        <v>0.35</v>
      </c>
      <c r="L6313" s="69"/>
      <c r="M6313" s="12">
        <f>K6313*12*I6291</f>
        <v>3651.4799999999991</v>
      </c>
    </row>
    <row r="6314" spans="1:13">
      <c r="A6314" s="113" t="s">
        <v>83</v>
      </c>
      <c r="B6314" s="114"/>
      <c r="C6314" s="114"/>
      <c r="D6314" s="114"/>
      <c r="E6314" s="114"/>
      <c r="F6314" s="114"/>
      <c r="G6314" s="114"/>
      <c r="H6314" s="115"/>
      <c r="I6314" s="43"/>
      <c r="J6314" s="14"/>
      <c r="K6314" s="120">
        <f>K6315+K6323</f>
        <v>1.59</v>
      </c>
      <c r="L6314" s="121"/>
      <c r="M6314" s="48">
        <f>M6315+M6323</f>
        <v>16588.151999999998</v>
      </c>
    </row>
    <row r="6315" spans="1:13">
      <c r="A6315" s="92" t="s">
        <v>34</v>
      </c>
      <c r="B6315" s="93"/>
      <c r="C6315" s="93"/>
      <c r="D6315" s="93"/>
      <c r="E6315" s="93"/>
      <c r="F6315" s="93"/>
      <c r="G6315" s="93"/>
      <c r="H6315" s="94"/>
      <c r="J6315" s="14"/>
      <c r="K6315" s="88">
        <f>K6316+K6317+K6318+K6320+K6322</f>
        <v>0.93</v>
      </c>
      <c r="L6315" s="89"/>
      <c r="M6315" s="47">
        <f>M6316+M6317+M6318+M6320+M6322</f>
        <v>9702.503999999999</v>
      </c>
    </row>
    <row r="6316" spans="1:13">
      <c r="A6316" s="13" t="s">
        <v>35</v>
      </c>
      <c r="H6316" s="14"/>
      <c r="I6316" t="s">
        <v>36</v>
      </c>
      <c r="J6316" s="14"/>
      <c r="K6316" s="95">
        <v>0.33</v>
      </c>
      <c r="L6316" s="96"/>
      <c r="M6316" s="20">
        <f>K6316*12*I6291</f>
        <v>3442.8240000000001</v>
      </c>
    </row>
    <row r="6317" spans="1:13">
      <c r="A6317" s="13" t="s">
        <v>37</v>
      </c>
      <c r="H6317" s="14"/>
      <c r="I6317" t="s">
        <v>38</v>
      </c>
      <c r="J6317" s="14"/>
      <c r="K6317" s="95">
        <v>0.15</v>
      </c>
      <c r="L6317" s="96"/>
      <c r="M6317" s="20">
        <f>K6317*12*I6291</f>
        <v>1564.9199999999998</v>
      </c>
    </row>
    <row r="6318" spans="1:13">
      <c r="A6318" s="13" t="s">
        <v>39</v>
      </c>
      <c r="H6318" s="14"/>
      <c r="I6318" t="s">
        <v>40</v>
      </c>
      <c r="J6318" s="14"/>
      <c r="K6318" s="95">
        <v>7.0000000000000007E-2</v>
      </c>
      <c r="L6318" s="96"/>
      <c r="M6318" s="20">
        <f>K6318*12*I6291</f>
        <v>730.29600000000005</v>
      </c>
    </row>
    <row r="6319" spans="1:13">
      <c r="A6319" s="13" t="s">
        <v>41</v>
      </c>
      <c r="H6319" s="14"/>
      <c r="J6319" s="14"/>
      <c r="L6319" s="14"/>
      <c r="M6319" s="20"/>
    </row>
    <row r="6320" spans="1:13">
      <c r="A6320" s="13" t="s">
        <v>42</v>
      </c>
      <c r="H6320" s="14"/>
      <c r="I6320" t="s">
        <v>43</v>
      </c>
      <c r="J6320" s="14"/>
      <c r="K6320" s="95">
        <v>0.35</v>
      </c>
      <c r="L6320" s="96"/>
      <c r="M6320" s="20">
        <f>K6320*12*I6291</f>
        <v>3651.4799999999991</v>
      </c>
    </row>
    <row r="6321" spans="1:13">
      <c r="A6321" s="13" t="s">
        <v>44</v>
      </c>
      <c r="H6321" s="14"/>
      <c r="I6321" t="s">
        <v>45</v>
      </c>
      <c r="J6321" s="14"/>
      <c r="L6321" s="14"/>
      <c r="M6321" s="20"/>
    </row>
    <row r="6322" spans="1:13">
      <c r="A6322" s="13" t="s">
        <v>46</v>
      </c>
      <c r="H6322" s="14"/>
      <c r="I6322" t="s">
        <v>47</v>
      </c>
      <c r="J6322" s="14"/>
      <c r="K6322" s="95">
        <v>0.03</v>
      </c>
      <c r="L6322" s="96"/>
      <c r="M6322" s="20">
        <f>K6322*12*I6291</f>
        <v>312.98399999999998</v>
      </c>
    </row>
    <row r="6323" spans="1:13">
      <c r="A6323" s="92" t="s">
        <v>48</v>
      </c>
      <c r="B6323" s="93"/>
      <c r="C6323" s="93"/>
      <c r="D6323" s="93"/>
      <c r="E6323" s="93"/>
      <c r="F6323" s="93"/>
      <c r="G6323" s="93"/>
      <c r="H6323" s="94"/>
      <c r="J6323" s="14"/>
      <c r="K6323" s="88">
        <f>K6324+K6325+K6326+K6327</f>
        <v>0.66</v>
      </c>
      <c r="L6323" s="89"/>
      <c r="M6323" s="47">
        <f>M6324+M6325+M6326+M6327</f>
        <v>6885.6480000000001</v>
      </c>
    </row>
    <row r="6324" spans="1:13">
      <c r="A6324" s="13" t="s">
        <v>49</v>
      </c>
      <c r="H6324" s="14"/>
      <c r="I6324" t="s">
        <v>40</v>
      </c>
      <c r="J6324" s="14"/>
      <c r="K6324" s="95">
        <v>0.19</v>
      </c>
      <c r="L6324" s="96"/>
      <c r="M6324" s="20">
        <f>K6324*12*I6291</f>
        <v>1982.2320000000002</v>
      </c>
    </row>
    <row r="6325" spans="1:13">
      <c r="A6325" s="13" t="s">
        <v>50</v>
      </c>
      <c r="H6325" s="14"/>
      <c r="I6325" t="s">
        <v>51</v>
      </c>
      <c r="J6325" s="14"/>
      <c r="K6325" s="95">
        <v>0.05</v>
      </c>
      <c r="L6325" s="96"/>
      <c r="M6325" s="20">
        <f>K6325*12*I6291</f>
        <v>521.6400000000001</v>
      </c>
    </row>
    <row r="6326" spans="1:13">
      <c r="A6326" s="13" t="s">
        <v>52</v>
      </c>
      <c r="H6326" s="14"/>
      <c r="I6326" t="s">
        <v>36</v>
      </c>
      <c r="J6326" s="14"/>
      <c r="K6326" s="95">
        <v>0.39</v>
      </c>
      <c r="L6326" s="96"/>
      <c r="M6326" s="20">
        <f>K6326*12*I6291</f>
        <v>4068.7919999999995</v>
      </c>
    </row>
    <row r="6327" spans="1:13">
      <c r="A6327" s="13" t="s">
        <v>53</v>
      </c>
      <c r="H6327" s="14"/>
      <c r="I6327" t="s">
        <v>40</v>
      </c>
      <c r="J6327" s="14"/>
      <c r="K6327" s="95">
        <v>0.03</v>
      </c>
      <c r="L6327" s="96"/>
      <c r="M6327" s="22">
        <f>K6327*12*I6291</f>
        <v>312.98399999999998</v>
      </c>
    </row>
    <row r="6328" spans="1:13" ht="15.75">
      <c r="A6328" s="65" t="s">
        <v>84</v>
      </c>
      <c r="B6328" s="66"/>
      <c r="C6328" s="66"/>
      <c r="D6328" s="66"/>
      <c r="E6328" s="66"/>
      <c r="F6328" s="66"/>
      <c r="G6328" s="66"/>
      <c r="H6328" s="67"/>
      <c r="I6328" s="11"/>
      <c r="J6328" s="23"/>
      <c r="K6328" s="68">
        <f>K6329+K6330+K6332+K6334+K6335</f>
        <v>0.53</v>
      </c>
      <c r="L6328" s="69"/>
      <c r="M6328" s="49">
        <f>M6329+M6330+M6332+M6334+M6335</f>
        <v>5529.384</v>
      </c>
    </row>
    <row r="6329" spans="1:13">
      <c r="A6329" s="33" t="s">
        <v>54</v>
      </c>
      <c r="B6329" s="7"/>
      <c r="C6329" s="1"/>
      <c r="D6329" s="1"/>
      <c r="E6329" s="1"/>
      <c r="F6329" s="1"/>
      <c r="G6329" s="1"/>
      <c r="H6329" s="14"/>
      <c r="I6329" s="75" t="s">
        <v>55</v>
      </c>
      <c r="J6329" s="76"/>
      <c r="K6329" s="99">
        <v>0.37</v>
      </c>
      <c r="L6329" s="100"/>
      <c r="M6329" s="20">
        <f>K6329*12*I6291</f>
        <v>3860.1359999999995</v>
      </c>
    </row>
    <row r="6330" spans="1:13">
      <c r="A6330" s="33" t="s">
        <v>56</v>
      </c>
      <c r="B6330" s="7"/>
      <c r="C6330" s="1"/>
      <c r="D6330" s="1"/>
      <c r="E6330" s="1"/>
      <c r="F6330" s="1"/>
      <c r="G6330" s="1"/>
      <c r="H6330" s="14"/>
      <c r="I6330" s="75" t="s">
        <v>57</v>
      </c>
      <c r="J6330" s="76"/>
      <c r="K6330" s="77">
        <v>0.06</v>
      </c>
      <c r="L6330" s="78"/>
      <c r="M6330" s="20">
        <f>K6330*12*I6291</f>
        <v>625.96799999999996</v>
      </c>
    </row>
    <row r="6331" spans="1:13">
      <c r="A6331" s="33" t="s">
        <v>58</v>
      </c>
      <c r="B6331" s="7"/>
      <c r="C6331" s="1"/>
      <c r="D6331" s="1"/>
      <c r="E6331" s="1"/>
      <c r="F6331" s="1"/>
      <c r="G6331" s="1"/>
      <c r="H6331" s="14"/>
      <c r="I6331" s="36"/>
      <c r="J6331" s="27"/>
      <c r="K6331" s="34"/>
      <c r="L6331" s="55"/>
      <c r="M6331" s="20"/>
    </row>
    <row r="6332" spans="1:13">
      <c r="A6332" s="33" t="s">
        <v>59</v>
      </c>
      <c r="B6332" s="7"/>
      <c r="C6332" s="1"/>
      <c r="D6332" s="1"/>
      <c r="E6332" s="1"/>
      <c r="F6332" s="1"/>
      <c r="G6332" s="1"/>
      <c r="H6332" s="14"/>
      <c r="I6332" s="75" t="s">
        <v>60</v>
      </c>
      <c r="J6332" s="76"/>
      <c r="K6332" s="77">
        <v>0.04</v>
      </c>
      <c r="L6332" s="78"/>
      <c r="M6332" s="20">
        <f>K6332*12*I6291</f>
        <v>417.31199999999995</v>
      </c>
    </row>
    <row r="6333" spans="1:13">
      <c r="A6333" s="33" t="s">
        <v>61</v>
      </c>
      <c r="B6333" s="7"/>
      <c r="C6333" s="1"/>
      <c r="D6333" s="1"/>
      <c r="E6333" s="1"/>
      <c r="F6333" s="1"/>
      <c r="G6333" s="1"/>
      <c r="H6333" s="14"/>
      <c r="I6333" s="36"/>
      <c r="J6333" s="27"/>
      <c r="K6333" s="34"/>
      <c r="L6333" s="55"/>
      <c r="M6333" s="20"/>
    </row>
    <row r="6334" spans="1:13">
      <c r="A6334" s="33" t="s">
        <v>62</v>
      </c>
      <c r="B6334" s="7"/>
      <c r="C6334" s="1"/>
      <c r="D6334" s="1"/>
      <c r="E6334" s="1"/>
      <c r="F6334" s="1"/>
      <c r="G6334" s="1"/>
      <c r="H6334" s="14"/>
      <c r="I6334" s="75" t="s">
        <v>63</v>
      </c>
      <c r="J6334" s="76"/>
      <c r="K6334" s="77">
        <v>0.03</v>
      </c>
      <c r="L6334" s="78"/>
      <c r="M6334" s="20">
        <f>K6334*12*I6291</f>
        <v>312.98399999999998</v>
      </c>
    </row>
    <row r="6335" spans="1:13">
      <c r="A6335" s="42" t="s">
        <v>64</v>
      </c>
      <c r="B6335" s="7"/>
      <c r="C6335" s="1"/>
      <c r="D6335" s="1"/>
      <c r="E6335" s="1"/>
      <c r="F6335" s="1"/>
      <c r="G6335" s="1"/>
      <c r="H6335" s="14"/>
      <c r="I6335" s="75" t="s">
        <v>63</v>
      </c>
      <c r="J6335" s="76"/>
      <c r="K6335" s="79">
        <v>0.03</v>
      </c>
      <c r="L6335" s="80"/>
      <c r="M6335" s="22">
        <f>K6335*12*I6291</f>
        <v>312.98399999999998</v>
      </c>
    </row>
    <row r="6336" spans="1:13" ht="15.75">
      <c r="A6336" s="65" t="s">
        <v>0</v>
      </c>
      <c r="B6336" s="66"/>
      <c r="C6336" s="66"/>
      <c r="D6336" s="66"/>
      <c r="E6336" s="66"/>
      <c r="F6336" s="66"/>
      <c r="G6336" s="66"/>
      <c r="H6336" s="67"/>
      <c r="I6336" s="11" t="s">
        <v>65</v>
      </c>
      <c r="J6336" s="23"/>
      <c r="K6336" s="81">
        <v>0.15</v>
      </c>
      <c r="L6336" s="82"/>
      <c r="M6336" s="49">
        <f>K6336*12*I6291</f>
        <v>1564.9199999999998</v>
      </c>
    </row>
    <row r="6337" spans="1:13" ht="15.75">
      <c r="A6337" s="83" t="s">
        <v>85</v>
      </c>
      <c r="B6337" s="84"/>
      <c r="C6337" s="84"/>
      <c r="D6337" s="84"/>
      <c r="E6337" s="84"/>
      <c r="F6337" s="84"/>
      <c r="G6337" s="84"/>
      <c r="H6337" s="85"/>
      <c r="J6337" s="14"/>
      <c r="K6337" s="118"/>
      <c r="L6337" s="119"/>
      <c r="M6337" s="20"/>
    </row>
    <row r="6338" spans="1:13">
      <c r="A6338" s="13" t="s">
        <v>67</v>
      </c>
      <c r="D6338" s="5"/>
      <c r="H6338" s="14"/>
      <c r="J6338" s="14"/>
      <c r="K6338" s="37"/>
      <c r="L6338" s="44"/>
      <c r="M6338" s="20"/>
    </row>
    <row r="6339" spans="1:13">
      <c r="A6339" s="13" t="s">
        <v>68</v>
      </c>
      <c r="D6339" s="5"/>
      <c r="H6339" s="14"/>
      <c r="J6339" s="14"/>
      <c r="K6339" s="37"/>
      <c r="L6339" s="44"/>
      <c r="M6339" s="20"/>
    </row>
    <row r="6340" spans="1:13">
      <c r="A6340" s="13" t="s">
        <v>69</v>
      </c>
      <c r="D6340" s="5"/>
      <c r="H6340" s="14"/>
      <c r="J6340" s="14"/>
      <c r="K6340" s="37"/>
      <c r="L6340" s="44"/>
      <c r="M6340" s="20"/>
    </row>
    <row r="6341" spans="1:13">
      <c r="A6341" s="13" t="s">
        <v>70</v>
      </c>
      <c r="D6341" s="5"/>
      <c r="F6341" s="3"/>
      <c r="H6341" s="14"/>
      <c r="J6341" s="14"/>
      <c r="K6341" s="37"/>
      <c r="L6341" s="44"/>
      <c r="M6341" s="20"/>
    </row>
    <row r="6342" spans="1:13">
      <c r="A6342" s="13" t="s">
        <v>71</v>
      </c>
      <c r="H6342" s="14"/>
      <c r="J6342" s="14"/>
      <c r="K6342" s="88">
        <v>1.65</v>
      </c>
      <c r="L6342" s="89"/>
      <c r="M6342" s="47">
        <f>K6342*12*I6291</f>
        <v>17214.119999999995</v>
      </c>
    </row>
    <row r="6343" spans="1:13">
      <c r="A6343" s="13" t="s">
        <v>72</v>
      </c>
      <c r="H6343" s="14"/>
      <c r="J6343" s="14"/>
      <c r="L6343" s="14"/>
      <c r="M6343" s="20"/>
    </row>
    <row r="6344" spans="1:13">
      <c r="A6344" s="13" t="s">
        <v>73</v>
      </c>
      <c r="H6344" s="14"/>
      <c r="J6344" s="14"/>
      <c r="L6344" s="14"/>
      <c r="M6344" s="20"/>
    </row>
    <row r="6345" spans="1:13">
      <c r="A6345" s="15" t="s">
        <v>74</v>
      </c>
      <c r="B6345" s="9"/>
      <c r="C6345" s="9"/>
      <c r="D6345" s="9"/>
      <c r="E6345" s="9"/>
      <c r="F6345" s="9"/>
      <c r="G6345" s="9"/>
      <c r="H6345" s="16"/>
      <c r="I6345" s="9"/>
      <c r="J6345" s="16"/>
      <c r="K6345" s="9"/>
      <c r="L6345" s="16"/>
      <c r="M6345" s="22"/>
    </row>
    <row r="6346" spans="1:13">
      <c r="A6346" s="70" t="s">
        <v>66</v>
      </c>
      <c r="B6346" s="71"/>
      <c r="C6346" s="71"/>
      <c r="D6346" s="71"/>
      <c r="E6346" s="71"/>
      <c r="F6346" s="71"/>
      <c r="G6346" s="71"/>
      <c r="H6346" s="72"/>
      <c r="J6346" s="25"/>
      <c r="K6346" s="88">
        <f>K6297+K6304+K6310+K6313+K6314+K6336+K6328+K6342+K6307</f>
        <v>15.13</v>
      </c>
      <c r="L6346" s="89"/>
      <c r="M6346" s="22">
        <f>M6291+M6307+M6310+M6313+M6314+M6328+M6336+M6342</f>
        <v>157848.264</v>
      </c>
    </row>
    <row r="6347" spans="1:13" ht="15.75">
      <c r="A6347" s="65" t="s">
        <v>77</v>
      </c>
      <c r="B6347" s="66"/>
      <c r="C6347" s="66"/>
      <c r="D6347" s="66"/>
      <c r="E6347" s="66"/>
      <c r="F6347" s="66"/>
      <c r="G6347" s="66"/>
      <c r="H6347" s="67"/>
      <c r="I6347" s="11"/>
      <c r="J6347" s="23"/>
      <c r="K6347" s="68">
        <v>3.15</v>
      </c>
      <c r="L6347" s="69"/>
      <c r="M6347" s="22">
        <f>K6347*12*I6291</f>
        <v>32863.32</v>
      </c>
    </row>
    <row r="6348" spans="1:13" ht="15.75">
      <c r="A6348" s="65" t="s">
        <v>78</v>
      </c>
      <c r="B6348" s="66"/>
      <c r="C6348" s="66"/>
      <c r="D6348" s="66"/>
      <c r="E6348" s="66"/>
      <c r="F6348" s="66"/>
      <c r="G6348" s="66"/>
      <c r="H6348" s="67"/>
      <c r="I6348" s="11"/>
      <c r="J6348" s="23"/>
      <c r="K6348" s="68">
        <v>0.99</v>
      </c>
      <c r="L6348" s="69"/>
      <c r="M6348" s="22">
        <f>K6348*12*I6291</f>
        <v>10328.472</v>
      </c>
    </row>
    <row r="6349" spans="1:13">
      <c r="A6349" s="70" t="s">
        <v>2</v>
      </c>
      <c r="B6349" s="71"/>
      <c r="C6349" s="71"/>
      <c r="D6349" s="71"/>
      <c r="E6349" s="71"/>
      <c r="F6349" s="71"/>
      <c r="G6349" s="71"/>
      <c r="H6349" s="72"/>
      <c r="I6349" s="11"/>
      <c r="J6349" s="23"/>
      <c r="K6349" s="73">
        <v>1.29</v>
      </c>
      <c r="L6349" s="74"/>
      <c r="M6349" s="22">
        <f>K6349*12*I6291</f>
        <v>13458.312</v>
      </c>
    </row>
    <row r="6350" spans="1:13">
      <c r="A6350" s="70" t="s">
        <v>75</v>
      </c>
      <c r="B6350" s="71"/>
      <c r="C6350" s="71"/>
      <c r="D6350" s="71"/>
      <c r="E6350" s="71"/>
      <c r="F6350" s="71"/>
      <c r="G6350" s="71"/>
      <c r="H6350" s="72"/>
      <c r="I6350" s="11"/>
      <c r="J6350" s="24"/>
      <c r="K6350" s="68">
        <f>K6346+K6347+K6348+K6349</f>
        <v>20.56</v>
      </c>
      <c r="L6350" s="69"/>
      <c r="M6350" s="22">
        <f>M6346+M6347+M6348+M6349</f>
        <v>214498.36800000002</v>
      </c>
    </row>
    <row r="6352" spans="1:13">
      <c r="A6352" s="101" t="s">
        <v>7</v>
      </c>
      <c r="B6352" s="101"/>
      <c r="C6352" s="101"/>
      <c r="D6352" s="101"/>
      <c r="E6352" s="101"/>
      <c r="F6352" s="101"/>
      <c r="G6352" s="101"/>
      <c r="H6352" s="101"/>
      <c r="I6352" s="101"/>
      <c r="J6352" s="101"/>
      <c r="K6352" s="101"/>
      <c r="L6352" s="101"/>
    </row>
    <row r="6353" spans="1:13">
      <c r="A6353" s="102" t="s">
        <v>76</v>
      </c>
      <c r="B6353" s="102"/>
      <c r="C6353" s="102"/>
      <c r="D6353" s="102"/>
      <c r="E6353" s="102"/>
      <c r="F6353" s="102"/>
      <c r="G6353" s="102"/>
      <c r="H6353" s="102"/>
      <c r="I6353" s="102"/>
      <c r="J6353" s="102"/>
      <c r="K6353" s="102"/>
      <c r="L6353" s="102"/>
      <c r="M6353" s="102"/>
    </row>
    <row r="6354" spans="1:13">
      <c r="A6354" s="103" t="s">
        <v>188</v>
      </c>
      <c r="B6354" s="103"/>
      <c r="C6354" s="103"/>
      <c r="D6354" s="103"/>
      <c r="E6354" s="103"/>
      <c r="F6354" s="103"/>
      <c r="G6354" s="103"/>
      <c r="H6354" s="103"/>
      <c r="I6354" s="103"/>
      <c r="J6354" s="103"/>
      <c r="K6354" s="103"/>
      <c r="L6354" s="103"/>
      <c r="M6354" s="103"/>
    </row>
    <row r="6355" spans="1:13">
      <c r="A6355" s="17"/>
      <c r="B6355" s="19"/>
      <c r="C6355" s="19" t="s">
        <v>8</v>
      </c>
      <c r="D6355" s="19"/>
      <c r="E6355" s="19"/>
      <c r="F6355" s="19"/>
      <c r="G6355" s="19"/>
      <c r="H6355" s="18"/>
      <c r="I6355" s="19" t="s">
        <v>9</v>
      </c>
      <c r="J6355" s="18"/>
      <c r="K6355" s="39" t="s">
        <v>10</v>
      </c>
      <c r="L6355" s="40"/>
      <c r="M6355" s="21"/>
    </row>
    <row r="6356" spans="1:13">
      <c r="A6356" s="13"/>
      <c r="B6356" s="2"/>
      <c r="C6356" s="2"/>
      <c r="D6356" s="2"/>
      <c r="E6356" s="2"/>
      <c r="F6356" s="2"/>
      <c r="G6356" s="2"/>
      <c r="H6356" s="14"/>
      <c r="I6356" s="2"/>
      <c r="J6356" s="14"/>
      <c r="K6356" s="26" t="s">
        <v>11</v>
      </c>
      <c r="L6356" s="27"/>
      <c r="M6356" s="45" t="s">
        <v>1</v>
      </c>
    </row>
    <row r="6357" spans="1:13">
      <c r="A6357" s="15"/>
      <c r="B6357" s="9"/>
      <c r="C6357" s="9"/>
      <c r="D6357" s="9"/>
      <c r="E6357" s="9"/>
      <c r="F6357" s="9"/>
      <c r="G6357" s="9"/>
      <c r="H6357" s="16"/>
      <c r="I6357" s="104" t="s">
        <v>87</v>
      </c>
      <c r="J6357" s="105"/>
      <c r="K6357" s="9" t="s">
        <v>12</v>
      </c>
      <c r="L6357" s="16"/>
      <c r="M6357" s="46" t="s">
        <v>86</v>
      </c>
    </row>
    <row r="6358" spans="1:13">
      <c r="A6358" s="70" t="s">
        <v>80</v>
      </c>
      <c r="B6358" s="71"/>
      <c r="C6358" s="71"/>
      <c r="D6358" s="71"/>
      <c r="E6358" s="71"/>
      <c r="F6358" s="71"/>
      <c r="G6358" s="71"/>
      <c r="H6358" s="72"/>
      <c r="I6358" s="106">
        <v>733.7</v>
      </c>
      <c r="J6358" s="107"/>
      <c r="K6358" s="108">
        <f>K6364+K6371</f>
        <v>7.5</v>
      </c>
      <c r="L6358" s="64"/>
      <c r="M6358" s="22">
        <f>M6364+M6371</f>
        <v>66033</v>
      </c>
    </row>
    <row r="6359" spans="1:13">
      <c r="A6359" s="28" t="s">
        <v>13</v>
      </c>
      <c r="F6359" s="2"/>
      <c r="H6359" s="14"/>
      <c r="J6359" s="14"/>
      <c r="L6359" s="14"/>
      <c r="M6359" s="20"/>
    </row>
    <row r="6360" spans="1:13">
      <c r="A6360" s="28" t="s">
        <v>14</v>
      </c>
      <c r="F6360" s="2"/>
      <c r="H6360" s="14"/>
      <c r="J6360" s="14"/>
      <c r="L6360" s="14"/>
      <c r="M6360" s="20"/>
    </row>
    <row r="6361" spans="1:13">
      <c r="A6361" s="29" t="s">
        <v>15</v>
      </c>
      <c r="B6361" s="4"/>
      <c r="C6361" s="4"/>
      <c r="D6361" s="4"/>
      <c r="E6361" s="4"/>
      <c r="F6361" s="6"/>
      <c r="G6361" s="4"/>
      <c r="H6361" s="30"/>
      <c r="J6361" s="14"/>
      <c r="L6361" s="14"/>
      <c r="M6361" s="20"/>
    </row>
    <row r="6362" spans="1:13">
      <c r="A6362" s="29" t="s">
        <v>16</v>
      </c>
      <c r="B6362" s="4"/>
      <c r="C6362" s="4"/>
      <c r="D6362" s="4"/>
      <c r="E6362" s="4"/>
      <c r="F6362" s="6"/>
      <c r="G6362" s="4"/>
      <c r="H6362" s="30"/>
      <c r="J6362" s="14"/>
      <c r="L6362" s="14"/>
      <c r="M6362" s="20"/>
    </row>
    <row r="6363" spans="1:13">
      <c r="A6363" s="29" t="s">
        <v>17</v>
      </c>
      <c r="B6363" s="4"/>
      <c r="C6363" s="4"/>
      <c r="D6363" s="4"/>
      <c r="E6363" s="4"/>
      <c r="F6363" s="6"/>
      <c r="G6363" s="4"/>
      <c r="H6363" s="30"/>
      <c r="J6363" s="14"/>
      <c r="L6363" s="14"/>
      <c r="M6363" s="20"/>
    </row>
    <row r="6364" spans="1:13">
      <c r="A6364" s="29" t="s">
        <v>18</v>
      </c>
      <c r="B6364" s="4"/>
      <c r="C6364" s="4"/>
      <c r="D6364" s="4"/>
      <c r="E6364" s="4"/>
      <c r="F6364" s="6"/>
      <c r="G6364" s="4"/>
      <c r="H6364" s="30"/>
      <c r="J6364" s="14"/>
      <c r="K6364" s="95">
        <v>4.12</v>
      </c>
      <c r="L6364" s="96"/>
      <c r="M6364" s="20">
        <f>K6364*I6358*12</f>
        <v>36274.127999999997</v>
      </c>
    </row>
    <row r="6365" spans="1:13">
      <c r="A6365" s="29" t="s">
        <v>19</v>
      </c>
      <c r="B6365" s="4"/>
      <c r="C6365" s="4"/>
      <c r="D6365" s="4"/>
      <c r="E6365" s="4"/>
      <c r="F6365" s="6"/>
      <c r="G6365" s="4"/>
      <c r="H6365" s="30"/>
      <c r="J6365" s="14"/>
      <c r="L6365" s="14"/>
      <c r="M6365" s="20"/>
    </row>
    <row r="6366" spans="1:13">
      <c r="A6366" s="29" t="s">
        <v>20</v>
      </c>
      <c r="B6366" s="4"/>
      <c r="C6366" s="4"/>
      <c r="D6366" s="4"/>
      <c r="E6366" s="4"/>
      <c r="F6366" s="6"/>
      <c r="G6366" s="4"/>
      <c r="H6366" s="30"/>
      <c r="J6366" s="14"/>
      <c r="L6366" s="14"/>
      <c r="M6366" s="20"/>
    </row>
    <row r="6367" spans="1:13">
      <c r="A6367" s="29" t="s">
        <v>21</v>
      </c>
      <c r="B6367" s="4"/>
      <c r="C6367" s="4"/>
      <c r="D6367" s="4"/>
      <c r="E6367" s="4"/>
      <c r="F6367" s="6"/>
      <c r="G6367" s="4"/>
      <c r="H6367" s="30"/>
      <c r="J6367" s="14"/>
      <c r="L6367" s="14"/>
      <c r="M6367" s="20"/>
    </row>
    <row r="6368" spans="1:13">
      <c r="A6368" s="28" t="s">
        <v>22</v>
      </c>
      <c r="B6368" s="4"/>
      <c r="C6368" s="4"/>
      <c r="D6368" s="4"/>
      <c r="E6368" s="4"/>
      <c r="F6368" s="6"/>
      <c r="G6368" s="4"/>
      <c r="H6368" s="30"/>
      <c r="J6368" s="14"/>
      <c r="L6368" s="14"/>
      <c r="M6368" s="20"/>
    </row>
    <row r="6369" spans="1:13">
      <c r="A6369" s="29" t="s">
        <v>23</v>
      </c>
      <c r="B6369" s="4"/>
      <c r="C6369" s="4"/>
      <c r="D6369" s="4"/>
      <c r="E6369" s="4"/>
      <c r="F6369" s="6"/>
      <c r="G6369" s="4"/>
      <c r="H6369" s="30"/>
      <c r="J6369" s="14"/>
      <c r="L6369" s="14"/>
      <c r="M6369" s="20"/>
    </row>
    <row r="6370" spans="1:13">
      <c r="A6370" s="29" t="s">
        <v>24</v>
      </c>
      <c r="B6370" s="4"/>
      <c r="C6370" s="4"/>
      <c r="D6370" s="4"/>
      <c r="E6370" s="4"/>
      <c r="F6370" s="6"/>
      <c r="G6370" s="4"/>
      <c r="H6370" s="30"/>
      <c r="J6370" s="14"/>
      <c r="L6370" s="14"/>
      <c r="M6370" s="20"/>
    </row>
    <row r="6371" spans="1:13">
      <c r="A6371" s="29" t="s">
        <v>25</v>
      </c>
      <c r="B6371" s="4"/>
      <c r="C6371" s="4"/>
      <c r="D6371" s="4"/>
      <c r="E6371" s="4"/>
      <c r="F6371" s="6"/>
      <c r="G6371" s="4"/>
      <c r="H6371" s="30"/>
      <c r="J6371" s="14"/>
      <c r="K6371" s="95">
        <v>3.38</v>
      </c>
      <c r="L6371" s="96"/>
      <c r="M6371" s="20">
        <f>K6371*I6358*12</f>
        <v>29758.871999999999</v>
      </c>
    </row>
    <row r="6372" spans="1:13">
      <c r="A6372" s="29" t="s">
        <v>26</v>
      </c>
      <c r="B6372" s="4"/>
      <c r="C6372" s="4"/>
      <c r="D6372" s="4"/>
      <c r="E6372" s="4"/>
      <c r="F6372" s="6"/>
      <c r="G6372" s="4"/>
      <c r="H6372" s="30"/>
      <c r="J6372" s="14"/>
      <c r="L6372" s="14"/>
      <c r="M6372" s="20"/>
    </row>
    <row r="6373" spans="1:13">
      <c r="A6373" s="31" t="s">
        <v>27</v>
      </c>
      <c r="B6373" s="10"/>
      <c r="C6373" s="10"/>
      <c r="D6373" s="10"/>
      <c r="E6373" s="10"/>
      <c r="F6373" s="10"/>
      <c r="G6373" s="10"/>
      <c r="H6373" s="32"/>
      <c r="I6373" s="9"/>
      <c r="J6373" s="16"/>
      <c r="K6373" s="9"/>
      <c r="L6373" s="16"/>
      <c r="M6373" s="22"/>
    </row>
    <row r="6374" spans="1:13" ht="15.75">
      <c r="A6374" s="65" t="s">
        <v>81</v>
      </c>
      <c r="B6374" s="66"/>
      <c r="C6374" s="66"/>
      <c r="D6374" s="66"/>
      <c r="E6374" s="66"/>
      <c r="F6374" s="66"/>
      <c r="G6374" s="66"/>
      <c r="H6374" s="67"/>
      <c r="I6374" s="11"/>
      <c r="J6374" s="23"/>
      <c r="K6374" s="63">
        <v>2.2400000000000002</v>
      </c>
      <c r="L6374" s="64"/>
      <c r="M6374" s="12">
        <f>K6374*12*I6358</f>
        <v>19721.856000000003</v>
      </c>
    </row>
    <row r="6375" spans="1:13">
      <c r="A6375" s="110" t="s">
        <v>82</v>
      </c>
      <c r="B6375" s="111"/>
      <c r="C6375" s="111"/>
      <c r="D6375" s="111"/>
      <c r="E6375" s="111"/>
      <c r="F6375" s="111"/>
      <c r="G6375" s="111"/>
      <c r="H6375" s="112"/>
      <c r="I6375" s="2" t="s">
        <v>28</v>
      </c>
      <c r="J6375" s="14"/>
      <c r="K6375" s="2"/>
      <c r="L6375" s="14"/>
      <c r="M6375" s="20"/>
    </row>
    <row r="6376" spans="1:13">
      <c r="A6376" s="13"/>
      <c r="B6376" s="2"/>
      <c r="C6376" s="2"/>
      <c r="D6376" s="2"/>
      <c r="E6376" s="2"/>
      <c r="F6376" s="2"/>
      <c r="G6376" s="2"/>
      <c r="H6376" s="14"/>
      <c r="I6376" s="2" t="s">
        <v>29</v>
      </c>
      <c r="J6376" s="14"/>
      <c r="K6376" s="2"/>
      <c r="L6376" s="14"/>
      <c r="M6376" s="20"/>
    </row>
    <row r="6377" spans="1:13">
      <c r="A6377" s="13"/>
      <c r="B6377" s="2"/>
      <c r="C6377" s="2"/>
      <c r="D6377" s="2"/>
      <c r="E6377" s="2"/>
      <c r="F6377" s="2"/>
      <c r="G6377" s="2"/>
      <c r="H6377" s="14"/>
      <c r="I6377" s="2" t="s">
        <v>30</v>
      </c>
      <c r="J6377" s="14"/>
      <c r="K6377" s="88">
        <v>1.1200000000000001</v>
      </c>
      <c r="L6377" s="89"/>
      <c r="M6377" s="20">
        <f>K6377*12*I6358</f>
        <v>9860.9280000000017</v>
      </c>
    </row>
    <row r="6378" spans="1:13">
      <c r="A6378" s="13"/>
      <c r="B6378" s="2"/>
      <c r="C6378" s="2"/>
      <c r="D6378" s="2"/>
      <c r="E6378" s="2"/>
      <c r="F6378" s="2"/>
      <c r="G6378" s="2"/>
      <c r="H6378" s="14"/>
      <c r="I6378" s="2" t="s">
        <v>31</v>
      </c>
      <c r="J6378" s="14"/>
      <c r="K6378" s="2"/>
      <c r="L6378" s="14"/>
      <c r="M6378" s="20"/>
    </row>
    <row r="6379" spans="1:13">
      <c r="A6379" s="15"/>
      <c r="B6379" s="9"/>
      <c r="C6379" s="9"/>
      <c r="D6379" s="9"/>
      <c r="E6379" s="9"/>
      <c r="F6379" s="9"/>
      <c r="G6379" s="9"/>
      <c r="H6379" s="16"/>
      <c r="I6379" s="9" t="s">
        <v>32</v>
      </c>
      <c r="J6379" s="16"/>
      <c r="K6379" s="9"/>
      <c r="L6379" s="16"/>
      <c r="M6379" s="22"/>
    </row>
    <row r="6380" spans="1:13">
      <c r="A6380" s="70" t="s">
        <v>5</v>
      </c>
      <c r="B6380" s="71"/>
      <c r="C6380" s="71"/>
      <c r="D6380" s="71"/>
      <c r="E6380" s="71"/>
      <c r="F6380" s="71"/>
      <c r="G6380" s="71"/>
      <c r="H6380" s="72"/>
      <c r="I6380" s="41" t="s">
        <v>33</v>
      </c>
      <c r="J6380" s="23"/>
      <c r="K6380" s="68">
        <v>0.35</v>
      </c>
      <c r="L6380" s="69"/>
      <c r="M6380" s="12">
        <f>K6380*12*I6358</f>
        <v>3081.5399999999995</v>
      </c>
    </row>
    <row r="6381" spans="1:13">
      <c r="A6381" s="113" t="s">
        <v>83</v>
      </c>
      <c r="B6381" s="114"/>
      <c r="C6381" s="114"/>
      <c r="D6381" s="114"/>
      <c r="E6381" s="114"/>
      <c r="F6381" s="114"/>
      <c r="G6381" s="114"/>
      <c r="H6381" s="115"/>
      <c r="I6381" s="43"/>
      <c r="J6381" s="14"/>
      <c r="K6381" s="120">
        <f>K6382+K6390</f>
        <v>1.59</v>
      </c>
      <c r="L6381" s="121"/>
      <c r="M6381" s="48">
        <f>M6382+M6390</f>
        <v>13998.995999999999</v>
      </c>
    </row>
    <row r="6382" spans="1:13">
      <c r="A6382" s="92" t="s">
        <v>34</v>
      </c>
      <c r="B6382" s="93"/>
      <c r="C6382" s="93"/>
      <c r="D6382" s="93"/>
      <c r="E6382" s="93"/>
      <c r="F6382" s="93"/>
      <c r="G6382" s="93"/>
      <c r="H6382" s="94"/>
      <c r="J6382" s="14"/>
      <c r="K6382" s="88">
        <f>K6383+K6384+K6385+K6387+K6389</f>
        <v>0.93</v>
      </c>
      <c r="L6382" s="89"/>
      <c r="M6382" s="47">
        <f>M6383+M6384+M6385+M6387+M6389</f>
        <v>8188.0919999999987</v>
      </c>
    </row>
    <row r="6383" spans="1:13">
      <c r="A6383" s="13" t="s">
        <v>35</v>
      </c>
      <c r="H6383" s="14"/>
      <c r="I6383" t="s">
        <v>36</v>
      </c>
      <c r="J6383" s="14"/>
      <c r="K6383" s="95">
        <v>0.33</v>
      </c>
      <c r="L6383" s="96"/>
      <c r="M6383" s="20">
        <f>K6383*12*I6358</f>
        <v>2905.4520000000002</v>
      </c>
    </row>
    <row r="6384" spans="1:13">
      <c r="A6384" s="13" t="s">
        <v>37</v>
      </c>
      <c r="H6384" s="14"/>
      <c r="I6384" t="s">
        <v>38</v>
      </c>
      <c r="J6384" s="14"/>
      <c r="K6384" s="95">
        <v>0.15</v>
      </c>
      <c r="L6384" s="96"/>
      <c r="M6384" s="20">
        <f>K6384*12*I6358</f>
        <v>1320.6599999999999</v>
      </c>
    </row>
    <row r="6385" spans="1:13">
      <c r="A6385" s="13" t="s">
        <v>39</v>
      </c>
      <c r="H6385" s="14"/>
      <c r="I6385" t="s">
        <v>40</v>
      </c>
      <c r="J6385" s="14"/>
      <c r="K6385" s="95">
        <v>7.0000000000000007E-2</v>
      </c>
      <c r="L6385" s="96"/>
      <c r="M6385" s="20">
        <f>K6385*12*I6358</f>
        <v>616.30800000000011</v>
      </c>
    </row>
    <row r="6386" spans="1:13">
      <c r="A6386" s="13" t="s">
        <v>41</v>
      </c>
      <c r="H6386" s="14"/>
      <c r="J6386" s="14"/>
      <c r="L6386" s="14"/>
      <c r="M6386" s="20"/>
    </row>
    <row r="6387" spans="1:13">
      <c r="A6387" s="13" t="s">
        <v>42</v>
      </c>
      <c r="H6387" s="14"/>
      <c r="I6387" t="s">
        <v>43</v>
      </c>
      <c r="J6387" s="14"/>
      <c r="K6387" s="95">
        <v>0.35</v>
      </c>
      <c r="L6387" s="96"/>
      <c r="M6387" s="20">
        <f>K6387*12*I6358</f>
        <v>3081.5399999999995</v>
      </c>
    </row>
    <row r="6388" spans="1:13">
      <c r="A6388" s="13" t="s">
        <v>44</v>
      </c>
      <c r="H6388" s="14"/>
      <c r="I6388" t="s">
        <v>45</v>
      </c>
      <c r="J6388" s="14"/>
      <c r="L6388" s="14"/>
      <c r="M6388" s="20"/>
    </row>
    <row r="6389" spans="1:13">
      <c r="A6389" s="13" t="s">
        <v>46</v>
      </c>
      <c r="H6389" s="14"/>
      <c r="I6389" t="s">
        <v>47</v>
      </c>
      <c r="J6389" s="14"/>
      <c r="K6389" s="95">
        <v>0.03</v>
      </c>
      <c r="L6389" s="96"/>
      <c r="M6389" s="20">
        <f>K6389*12*I6358</f>
        <v>264.13200000000001</v>
      </c>
    </row>
    <row r="6390" spans="1:13">
      <c r="A6390" s="92" t="s">
        <v>48</v>
      </c>
      <c r="B6390" s="93"/>
      <c r="C6390" s="93"/>
      <c r="D6390" s="93"/>
      <c r="E6390" s="93"/>
      <c r="F6390" s="93"/>
      <c r="G6390" s="93"/>
      <c r="H6390" s="94"/>
      <c r="J6390" s="14"/>
      <c r="K6390" s="88">
        <f>K6391+K6392+K6393+K6394</f>
        <v>0.66</v>
      </c>
      <c r="L6390" s="89"/>
      <c r="M6390" s="47">
        <f>M6391+M6392+M6393+M6394</f>
        <v>5810.9040000000005</v>
      </c>
    </row>
    <row r="6391" spans="1:13">
      <c r="A6391" s="13" t="s">
        <v>49</v>
      </c>
      <c r="H6391" s="14"/>
      <c r="I6391" t="s">
        <v>40</v>
      </c>
      <c r="J6391" s="14"/>
      <c r="K6391" s="95">
        <v>0.19</v>
      </c>
      <c r="L6391" s="96"/>
      <c r="M6391" s="20">
        <f>K6391*12*I6358</f>
        <v>1672.8360000000002</v>
      </c>
    </row>
    <row r="6392" spans="1:13">
      <c r="A6392" s="13" t="s">
        <v>50</v>
      </c>
      <c r="H6392" s="14"/>
      <c r="I6392" t="s">
        <v>51</v>
      </c>
      <c r="J6392" s="14"/>
      <c r="K6392" s="95">
        <v>0.05</v>
      </c>
      <c r="L6392" s="96"/>
      <c r="M6392" s="20">
        <f>K6392*12*I6358</f>
        <v>440.22000000000008</v>
      </c>
    </row>
    <row r="6393" spans="1:13">
      <c r="A6393" s="13" t="s">
        <v>52</v>
      </c>
      <c r="H6393" s="14"/>
      <c r="I6393" t="s">
        <v>36</v>
      </c>
      <c r="J6393" s="14"/>
      <c r="K6393" s="95">
        <v>0.39</v>
      </c>
      <c r="L6393" s="96"/>
      <c r="M6393" s="20">
        <f>K6393*12*I6358</f>
        <v>3433.7159999999999</v>
      </c>
    </row>
    <row r="6394" spans="1:13">
      <c r="A6394" s="13" t="s">
        <v>53</v>
      </c>
      <c r="H6394" s="14"/>
      <c r="I6394" t="s">
        <v>40</v>
      </c>
      <c r="J6394" s="14"/>
      <c r="K6394" s="95">
        <v>0.03</v>
      </c>
      <c r="L6394" s="96"/>
      <c r="M6394" s="22">
        <f>K6394*12*I6358</f>
        <v>264.13200000000001</v>
      </c>
    </row>
    <row r="6395" spans="1:13" ht="15.75">
      <c r="A6395" s="65" t="s">
        <v>84</v>
      </c>
      <c r="B6395" s="66"/>
      <c r="C6395" s="66"/>
      <c r="D6395" s="66"/>
      <c r="E6395" s="66"/>
      <c r="F6395" s="66"/>
      <c r="G6395" s="66"/>
      <c r="H6395" s="67"/>
      <c r="I6395" s="11"/>
      <c r="J6395" s="23"/>
      <c r="K6395" s="68">
        <f>K6396+K6397+K6399+K6401+K6402</f>
        <v>0.53</v>
      </c>
      <c r="L6395" s="69"/>
      <c r="M6395" s="49">
        <f>M6396+M6397+M6399+M6401+M6402</f>
        <v>4666.3319999999994</v>
      </c>
    </row>
    <row r="6396" spans="1:13">
      <c r="A6396" s="33" t="s">
        <v>54</v>
      </c>
      <c r="B6396" s="7"/>
      <c r="C6396" s="1"/>
      <c r="D6396" s="1"/>
      <c r="E6396" s="1"/>
      <c r="F6396" s="1"/>
      <c r="G6396" s="1"/>
      <c r="H6396" s="14"/>
      <c r="I6396" s="75" t="s">
        <v>55</v>
      </c>
      <c r="J6396" s="76"/>
      <c r="K6396" s="99">
        <v>0.37</v>
      </c>
      <c r="L6396" s="100"/>
      <c r="M6396" s="20">
        <f>K6396*12*I6358</f>
        <v>3257.6279999999997</v>
      </c>
    </row>
    <row r="6397" spans="1:13">
      <c r="A6397" s="33" t="s">
        <v>56</v>
      </c>
      <c r="B6397" s="7"/>
      <c r="C6397" s="1"/>
      <c r="D6397" s="1"/>
      <c r="E6397" s="1"/>
      <c r="F6397" s="1"/>
      <c r="G6397" s="1"/>
      <c r="H6397" s="14"/>
      <c r="I6397" s="75" t="s">
        <v>57</v>
      </c>
      <c r="J6397" s="76"/>
      <c r="K6397" s="77">
        <v>0.06</v>
      </c>
      <c r="L6397" s="78"/>
      <c r="M6397" s="20">
        <f>K6397*12*I6358</f>
        <v>528.26400000000001</v>
      </c>
    </row>
    <row r="6398" spans="1:13">
      <c r="A6398" s="33" t="s">
        <v>58</v>
      </c>
      <c r="B6398" s="7"/>
      <c r="C6398" s="1"/>
      <c r="D6398" s="1"/>
      <c r="E6398" s="1"/>
      <c r="F6398" s="1"/>
      <c r="G6398" s="1"/>
      <c r="H6398" s="14"/>
      <c r="I6398" s="36"/>
      <c r="J6398" s="27"/>
      <c r="K6398" s="34"/>
      <c r="L6398" s="55"/>
      <c r="M6398" s="20"/>
    </row>
    <row r="6399" spans="1:13">
      <c r="A6399" s="33" t="s">
        <v>59</v>
      </c>
      <c r="B6399" s="7"/>
      <c r="C6399" s="1"/>
      <c r="D6399" s="1"/>
      <c r="E6399" s="1"/>
      <c r="F6399" s="1"/>
      <c r="G6399" s="1"/>
      <c r="H6399" s="14"/>
      <c r="I6399" s="75" t="s">
        <v>60</v>
      </c>
      <c r="J6399" s="76"/>
      <c r="K6399" s="77">
        <v>0.04</v>
      </c>
      <c r="L6399" s="78"/>
      <c r="M6399" s="20">
        <f>K6399*12*I6358</f>
        <v>352.17599999999999</v>
      </c>
    </row>
    <row r="6400" spans="1:13">
      <c r="A6400" s="33" t="s">
        <v>61</v>
      </c>
      <c r="B6400" s="7"/>
      <c r="C6400" s="1"/>
      <c r="D6400" s="1"/>
      <c r="E6400" s="1"/>
      <c r="F6400" s="1"/>
      <c r="G6400" s="1"/>
      <c r="H6400" s="14"/>
      <c r="I6400" s="36"/>
      <c r="J6400" s="27"/>
      <c r="K6400" s="34"/>
      <c r="L6400" s="55"/>
      <c r="M6400" s="20"/>
    </row>
    <row r="6401" spans="1:13">
      <c r="A6401" s="33" t="s">
        <v>62</v>
      </c>
      <c r="B6401" s="7"/>
      <c r="C6401" s="1"/>
      <c r="D6401" s="1"/>
      <c r="E6401" s="1"/>
      <c r="F6401" s="1"/>
      <c r="G6401" s="1"/>
      <c r="H6401" s="14"/>
      <c r="I6401" s="75" t="s">
        <v>63</v>
      </c>
      <c r="J6401" s="76"/>
      <c r="K6401" s="77">
        <v>0.03</v>
      </c>
      <c r="L6401" s="78"/>
      <c r="M6401" s="20">
        <f>K6401*12*I6358</f>
        <v>264.13200000000001</v>
      </c>
    </row>
    <row r="6402" spans="1:13">
      <c r="A6402" s="42" t="s">
        <v>64</v>
      </c>
      <c r="B6402" s="7"/>
      <c r="C6402" s="1"/>
      <c r="D6402" s="1"/>
      <c r="E6402" s="1"/>
      <c r="F6402" s="1"/>
      <c r="G6402" s="1"/>
      <c r="H6402" s="14"/>
      <c r="I6402" s="75" t="s">
        <v>63</v>
      </c>
      <c r="J6402" s="76"/>
      <c r="K6402" s="79">
        <v>0.03</v>
      </c>
      <c r="L6402" s="80"/>
      <c r="M6402" s="22">
        <f>K6402*12*I6358</f>
        <v>264.13200000000001</v>
      </c>
    </row>
    <row r="6403" spans="1:13" ht="15.75">
      <c r="A6403" s="65" t="s">
        <v>0</v>
      </c>
      <c r="B6403" s="66"/>
      <c r="C6403" s="66"/>
      <c r="D6403" s="66"/>
      <c r="E6403" s="66"/>
      <c r="F6403" s="66"/>
      <c r="G6403" s="66"/>
      <c r="H6403" s="67"/>
      <c r="I6403" s="11" t="s">
        <v>65</v>
      </c>
      <c r="J6403" s="23"/>
      <c r="K6403" s="81">
        <v>0.15</v>
      </c>
      <c r="L6403" s="82"/>
      <c r="M6403" s="49">
        <f>K6403*12*I6358</f>
        <v>1320.6599999999999</v>
      </c>
    </row>
    <row r="6404" spans="1:13" ht="15.75">
      <c r="A6404" s="83" t="s">
        <v>85</v>
      </c>
      <c r="B6404" s="84"/>
      <c r="C6404" s="84"/>
      <c r="D6404" s="84"/>
      <c r="E6404" s="84"/>
      <c r="F6404" s="84"/>
      <c r="G6404" s="84"/>
      <c r="H6404" s="85"/>
      <c r="J6404" s="14"/>
      <c r="K6404" s="118"/>
      <c r="L6404" s="119"/>
      <c r="M6404" s="20"/>
    </row>
    <row r="6405" spans="1:13">
      <c r="A6405" s="13" t="s">
        <v>67</v>
      </c>
      <c r="D6405" s="5"/>
      <c r="H6405" s="14"/>
      <c r="J6405" s="14"/>
      <c r="K6405" s="37"/>
      <c r="L6405" s="44"/>
      <c r="M6405" s="20"/>
    </row>
    <row r="6406" spans="1:13">
      <c r="A6406" s="13" t="s">
        <v>68</v>
      </c>
      <c r="D6406" s="5"/>
      <c r="H6406" s="14"/>
      <c r="J6406" s="14"/>
      <c r="K6406" s="37"/>
      <c r="L6406" s="44"/>
      <c r="M6406" s="20"/>
    </row>
    <row r="6407" spans="1:13">
      <c r="A6407" s="13" t="s">
        <v>69</v>
      </c>
      <c r="D6407" s="5"/>
      <c r="H6407" s="14"/>
      <c r="J6407" s="14"/>
      <c r="K6407" s="37"/>
      <c r="L6407" s="44"/>
      <c r="M6407" s="20"/>
    </row>
    <row r="6408" spans="1:13">
      <c r="A6408" s="13" t="s">
        <v>70</v>
      </c>
      <c r="D6408" s="5"/>
      <c r="F6408" s="3"/>
      <c r="H6408" s="14"/>
      <c r="J6408" s="14"/>
      <c r="K6408" s="37"/>
      <c r="L6408" s="44"/>
      <c r="M6408" s="20"/>
    </row>
    <row r="6409" spans="1:13">
      <c r="A6409" s="13" t="s">
        <v>71</v>
      </c>
      <c r="H6409" s="14"/>
      <c r="J6409" s="14"/>
      <c r="K6409" s="88">
        <v>1.65</v>
      </c>
      <c r="L6409" s="89"/>
      <c r="M6409" s="47">
        <f>K6409*12*I6358</f>
        <v>14527.259999999998</v>
      </c>
    </row>
    <row r="6410" spans="1:13">
      <c r="A6410" s="13" t="s">
        <v>72</v>
      </c>
      <c r="H6410" s="14"/>
      <c r="J6410" s="14"/>
      <c r="L6410" s="14"/>
      <c r="M6410" s="20"/>
    </row>
    <row r="6411" spans="1:13">
      <c r="A6411" s="13" t="s">
        <v>73</v>
      </c>
      <c r="H6411" s="14"/>
      <c r="J6411" s="14"/>
      <c r="L6411" s="14"/>
      <c r="M6411" s="20"/>
    </row>
    <row r="6412" spans="1:13">
      <c r="A6412" s="15" t="s">
        <v>74</v>
      </c>
      <c r="B6412" s="9"/>
      <c r="C6412" s="9"/>
      <c r="D6412" s="9"/>
      <c r="E6412" s="9"/>
      <c r="F6412" s="9"/>
      <c r="G6412" s="9"/>
      <c r="H6412" s="16"/>
      <c r="I6412" s="9"/>
      <c r="J6412" s="16"/>
      <c r="K6412" s="9"/>
      <c r="L6412" s="16"/>
      <c r="M6412" s="22"/>
    </row>
    <row r="6413" spans="1:13">
      <c r="A6413" s="70" t="s">
        <v>66</v>
      </c>
      <c r="B6413" s="71"/>
      <c r="C6413" s="71"/>
      <c r="D6413" s="71"/>
      <c r="E6413" s="71"/>
      <c r="F6413" s="71"/>
      <c r="G6413" s="71"/>
      <c r="H6413" s="72"/>
      <c r="J6413" s="25"/>
      <c r="K6413" s="88">
        <f>K6364+K6371+K6377+K6380+K6381+K6403+K6395+K6409+K6374</f>
        <v>15.13</v>
      </c>
      <c r="L6413" s="89"/>
      <c r="M6413" s="22">
        <f>M6358+M6374+M6377+M6380+M6381+M6395+M6403+M6409</f>
        <v>133210.57199999999</v>
      </c>
    </row>
    <row r="6414" spans="1:13" ht="15.75">
      <c r="A6414" s="65" t="s">
        <v>77</v>
      </c>
      <c r="B6414" s="66"/>
      <c r="C6414" s="66"/>
      <c r="D6414" s="66"/>
      <c r="E6414" s="66"/>
      <c r="F6414" s="66"/>
      <c r="G6414" s="66"/>
      <c r="H6414" s="67"/>
      <c r="I6414" s="11"/>
      <c r="J6414" s="23"/>
      <c r="K6414" s="68">
        <v>3.15</v>
      </c>
      <c r="L6414" s="69"/>
      <c r="M6414" s="22">
        <f>K6414*12*I6358</f>
        <v>27733.86</v>
      </c>
    </row>
    <row r="6415" spans="1:13" ht="15.75">
      <c r="A6415" s="65" t="s">
        <v>78</v>
      </c>
      <c r="B6415" s="66"/>
      <c r="C6415" s="66"/>
      <c r="D6415" s="66"/>
      <c r="E6415" s="66"/>
      <c r="F6415" s="66"/>
      <c r="G6415" s="66"/>
      <c r="H6415" s="67"/>
      <c r="I6415" s="11"/>
      <c r="J6415" s="23"/>
      <c r="K6415" s="68">
        <v>0.99</v>
      </c>
      <c r="L6415" s="69"/>
      <c r="M6415" s="22">
        <f>K6415*12*I6358</f>
        <v>8716.3559999999998</v>
      </c>
    </row>
    <row r="6416" spans="1:13">
      <c r="A6416" s="70" t="s">
        <v>2</v>
      </c>
      <c r="B6416" s="71"/>
      <c r="C6416" s="71"/>
      <c r="D6416" s="71"/>
      <c r="E6416" s="71"/>
      <c r="F6416" s="71"/>
      <c r="G6416" s="71"/>
      <c r="H6416" s="72"/>
      <c r="I6416" s="11"/>
      <c r="J6416" s="23"/>
      <c r="K6416" s="73">
        <v>1.29</v>
      </c>
      <c r="L6416" s="74"/>
      <c r="M6416" s="22">
        <f>K6416*12*I6358</f>
        <v>11357.676000000001</v>
      </c>
    </row>
    <row r="6417" spans="1:13">
      <c r="A6417" s="70" t="s">
        <v>75</v>
      </c>
      <c r="B6417" s="71"/>
      <c r="C6417" s="71"/>
      <c r="D6417" s="71"/>
      <c r="E6417" s="71"/>
      <c r="F6417" s="71"/>
      <c r="G6417" s="71"/>
      <c r="H6417" s="72"/>
      <c r="I6417" s="11"/>
      <c r="J6417" s="24"/>
      <c r="K6417" s="68">
        <f>K6413+K6414+K6415+K6416</f>
        <v>20.56</v>
      </c>
      <c r="L6417" s="69"/>
      <c r="M6417" s="22">
        <f>M6413+M6414+M6415+M6416</f>
        <v>181018.46399999998</v>
      </c>
    </row>
    <row r="6419" spans="1:13">
      <c r="A6419" s="101" t="s">
        <v>7</v>
      </c>
      <c r="B6419" s="101"/>
      <c r="C6419" s="101"/>
      <c r="D6419" s="101"/>
      <c r="E6419" s="101"/>
      <c r="F6419" s="101"/>
      <c r="G6419" s="101"/>
      <c r="H6419" s="101"/>
      <c r="I6419" s="101"/>
      <c r="J6419" s="101"/>
      <c r="K6419" s="101"/>
      <c r="L6419" s="101"/>
    </row>
    <row r="6420" spans="1:13">
      <c r="A6420" s="102" t="s">
        <v>76</v>
      </c>
      <c r="B6420" s="102"/>
      <c r="C6420" s="102"/>
      <c r="D6420" s="102"/>
      <c r="E6420" s="102"/>
      <c r="F6420" s="102"/>
      <c r="G6420" s="102"/>
      <c r="H6420" s="102"/>
      <c r="I6420" s="102"/>
      <c r="J6420" s="102"/>
      <c r="K6420" s="102"/>
      <c r="L6420" s="102"/>
      <c r="M6420" s="102"/>
    </row>
    <row r="6421" spans="1:13">
      <c r="A6421" s="103" t="s">
        <v>189</v>
      </c>
      <c r="B6421" s="103"/>
      <c r="C6421" s="103"/>
      <c r="D6421" s="103"/>
      <c r="E6421" s="103"/>
      <c r="F6421" s="103"/>
      <c r="G6421" s="103"/>
      <c r="H6421" s="103"/>
      <c r="I6421" s="103"/>
      <c r="J6421" s="103"/>
      <c r="K6421" s="103"/>
      <c r="L6421" s="103"/>
      <c r="M6421" s="103"/>
    </row>
    <row r="6422" spans="1:13">
      <c r="A6422" s="17"/>
      <c r="B6422" s="19"/>
      <c r="C6422" s="19" t="s">
        <v>8</v>
      </c>
      <c r="D6422" s="19"/>
      <c r="E6422" s="19"/>
      <c r="F6422" s="19"/>
      <c r="G6422" s="19"/>
      <c r="H6422" s="18"/>
      <c r="I6422" s="19" t="s">
        <v>9</v>
      </c>
      <c r="J6422" s="18"/>
      <c r="K6422" s="39" t="s">
        <v>10</v>
      </c>
      <c r="L6422" s="40"/>
      <c r="M6422" s="21"/>
    </row>
    <row r="6423" spans="1:13">
      <c r="A6423" s="13"/>
      <c r="B6423" s="2"/>
      <c r="C6423" s="2"/>
      <c r="D6423" s="2"/>
      <c r="E6423" s="2"/>
      <c r="F6423" s="2"/>
      <c r="G6423" s="2"/>
      <c r="H6423" s="14"/>
      <c r="I6423" s="2"/>
      <c r="J6423" s="14"/>
      <c r="K6423" s="26" t="s">
        <v>11</v>
      </c>
      <c r="L6423" s="27"/>
      <c r="M6423" s="45" t="s">
        <v>1</v>
      </c>
    </row>
    <row r="6424" spans="1:13">
      <c r="A6424" s="15"/>
      <c r="B6424" s="9"/>
      <c r="C6424" s="9"/>
      <c r="D6424" s="9"/>
      <c r="E6424" s="9"/>
      <c r="F6424" s="9"/>
      <c r="G6424" s="9"/>
      <c r="H6424" s="16"/>
      <c r="I6424" s="104" t="s">
        <v>87</v>
      </c>
      <c r="J6424" s="105"/>
      <c r="K6424" s="9" t="s">
        <v>12</v>
      </c>
      <c r="L6424" s="16"/>
      <c r="M6424" s="46" t="s">
        <v>86</v>
      </c>
    </row>
    <row r="6425" spans="1:13">
      <c r="A6425" s="70" t="s">
        <v>80</v>
      </c>
      <c r="B6425" s="71"/>
      <c r="C6425" s="71"/>
      <c r="D6425" s="71"/>
      <c r="E6425" s="71"/>
      <c r="F6425" s="71"/>
      <c r="G6425" s="71"/>
      <c r="H6425" s="72"/>
      <c r="I6425" s="106">
        <v>3748.1</v>
      </c>
      <c r="J6425" s="107"/>
      <c r="K6425" s="108">
        <f>K6431+K6438</f>
        <v>7.5</v>
      </c>
      <c r="L6425" s="64"/>
      <c r="M6425" s="22">
        <f>M6431+M6438</f>
        <v>337329</v>
      </c>
    </row>
    <row r="6426" spans="1:13">
      <c r="A6426" s="28" t="s">
        <v>13</v>
      </c>
      <c r="F6426" s="2"/>
      <c r="H6426" s="14"/>
      <c r="J6426" s="14"/>
      <c r="L6426" s="14"/>
      <c r="M6426" s="20"/>
    </row>
    <row r="6427" spans="1:13">
      <c r="A6427" s="28" t="s">
        <v>14</v>
      </c>
      <c r="F6427" s="2"/>
      <c r="H6427" s="14"/>
      <c r="J6427" s="14"/>
      <c r="L6427" s="14"/>
      <c r="M6427" s="20"/>
    </row>
    <row r="6428" spans="1:13">
      <c r="A6428" s="29" t="s">
        <v>15</v>
      </c>
      <c r="B6428" s="4"/>
      <c r="C6428" s="4"/>
      <c r="D6428" s="4"/>
      <c r="E6428" s="4"/>
      <c r="F6428" s="6"/>
      <c r="G6428" s="4"/>
      <c r="H6428" s="30"/>
      <c r="J6428" s="14"/>
      <c r="L6428" s="14"/>
      <c r="M6428" s="20"/>
    </row>
    <row r="6429" spans="1:13">
      <c r="A6429" s="29" t="s">
        <v>16</v>
      </c>
      <c r="B6429" s="4"/>
      <c r="C6429" s="4"/>
      <c r="D6429" s="4"/>
      <c r="E6429" s="4"/>
      <c r="F6429" s="6"/>
      <c r="G6429" s="4"/>
      <c r="H6429" s="30"/>
      <c r="J6429" s="14"/>
      <c r="L6429" s="14"/>
      <c r="M6429" s="20"/>
    </row>
    <row r="6430" spans="1:13">
      <c r="A6430" s="29" t="s">
        <v>17</v>
      </c>
      <c r="B6430" s="4"/>
      <c r="C6430" s="4"/>
      <c r="D6430" s="4"/>
      <c r="E6430" s="4"/>
      <c r="F6430" s="6"/>
      <c r="G6430" s="4"/>
      <c r="H6430" s="30"/>
      <c r="J6430" s="14"/>
      <c r="L6430" s="14"/>
      <c r="M6430" s="20"/>
    </row>
    <row r="6431" spans="1:13">
      <c r="A6431" s="29" t="s">
        <v>18</v>
      </c>
      <c r="B6431" s="4"/>
      <c r="C6431" s="4"/>
      <c r="D6431" s="4"/>
      <c r="E6431" s="4"/>
      <c r="F6431" s="6"/>
      <c r="G6431" s="4"/>
      <c r="H6431" s="30"/>
      <c r="J6431" s="14"/>
      <c r="K6431" s="95">
        <v>4.12</v>
      </c>
      <c r="L6431" s="96"/>
      <c r="M6431" s="20">
        <f>K6431*I6425*12</f>
        <v>185306.06400000001</v>
      </c>
    </row>
    <row r="6432" spans="1:13">
      <c r="A6432" s="29" t="s">
        <v>19</v>
      </c>
      <c r="B6432" s="4"/>
      <c r="C6432" s="4"/>
      <c r="D6432" s="4"/>
      <c r="E6432" s="4"/>
      <c r="F6432" s="6"/>
      <c r="G6432" s="4"/>
      <c r="H6432" s="30"/>
      <c r="J6432" s="14"/>
      <c r="L6432" s="14"/>
      <c r="M6432" s="20"/>
    </row>
    <row r="6433" spans="1:13">
      <c r="A6433" s="29" t="s">
        <v>20</v>
      </c>
      <c r="B6433" s="4"/>
      <c r="C6433" s="4"/>
      <c r="D6433" s="4"/>
      <c r="E6433" s="4"/>
      <c r="F6433" s="6"/>
      <c r="G6433" s="4"/>
      <c r="H6433" s="30"/>
      <c r="J6433" s="14"/>
      <c r="L6433" s="14"/>
      <c r="M6433" s="20"/>
    </row>
    <row r="6434" spans="1:13">
      <c r="A6434" s="29" t="s">
        <v>21</v>
      </c>
      <c r="B6434" s="4"/>
      <c r="C6434" s="4"/>
      <c r="D6434" s="4"/>
      <c r="E6434" s="4"/>
      <c r="F6434" s="6"/>
      <c r="G6434" s="4"/>
      <c r="H6434" s="30"/>
      <c r="J6434" s="14"/>
      <c r="L6434" s="14"/>
      <c r="M6434" s="20"/>
    </row>
    <row r="6435" spans="1:13">
      <c r="A6435" s="28" t="s">
        <v>22</v>
      </c>
      <c r="B6435" s="4"/>
      <c r="C6435" s="4"/>
      <c r="D6435" s="4"/>
      <c r="E6435" s="4"/>
      <c r="F6435" s="6"/>
      <c r="G6435" s="4"/>
      <c r="H6435" s="30"/>
      <c r="J6435" s="14"/>
      <c r="L6435" s="14"/>
      <c r="M6435" s="20"/>
    </row>
    <row r="6436" spans="1:13">
      <c r="A6436" s="29" t="s">
        <v>23</v>
      </c>
      <c r="B6436" s="4"/>
      <c r="C6436" s="4"/>
      <c r="D6436" s="4"/>
      <c r="E6436" s="4"/>
      <c r="F6436" s="6"/>
      <c r="G6436" s="4"/>
      <c r="H6436" s="30"/>
      <c r="J6436" s="14"/>
      <c r="L6436" s="14"/>
      <c r="M6436" s="20"/>
    </row>
    <row r="6437" spans="1:13">
      <c r="A6437" s="29" t="s">
        <v>24</v>
      </c>
      <c r="B6437" s="4"/>
      <c r="C6437" s="4"/>
      <c r="D6437" s="4"/>
      <c r="E6437" s="4"/>
      <c r="F6437" s="6"/>
      <c r="G6437" s="4"/>
      <c r="H6437" s="30"/>
      <c r="J6437" s="14"/>
      <c r="L6437" s="14"/>
      <c r="M6437" s="20"/>
    </row>
    <row r="6438" spans="1:13">
      <c r="A6438" s="29" t="s">
        <v>25</v>
      </c>
      <c r="B6438" s="4"/>
      <c r="C6438" s="4"/>
      <c r="D6438" s="4"/>
      <c r="E6438" s="4"/>
      <c r="F6438" s="6"/>
      <c r="G6438" s="4"/>
      <c r="H6438" s="30"/>
      <c r="J6438" s="14"/>
      <c r="K6438" s="95">
        <v>3.38</v>
      </c>
      <c r="L6438" s="96"/>
      <c r="M6438" s="20">
        <f>K6438*I6425*12</f>
        <v>152022.93599999999</v>
      </c>
    </row>
    <row r="6439" spans="1:13">
      <c r="A6439" s="29" t="s">
        <v>26</v>
      </c>
      <c r="B6439" s="4"/>
      <c r="C6439" s="4"/>
      <c r="D6439" s="4"/>
      <c r="E6439" s="4"/>
      <c r="F6439" s="6"/>
      <c r="G6439" s="4"/>
      <c r="H6439" s="30"/>
      <c r="J6439" s="14"/>
      <c r="L6439" s="14"/>
      <c r="M6439" s="20"/>
    </row>
    <row r="6440" spans="1:13">
      <c r="A6440" s="31" t="s">
        <v>27</v>
      </c>
      <c r="B6440" s="10"/>
      <c r="C6440" s="10"/>
      <c r="D6440" s="10"/>
      <c r="E6440" s="10"/>
      <c r="F6440" s="10"/>
      <c r="G6440" s="10"/>
      <c r="H6440" s="32"/>
      <c r="I6440" s="9"/>
      <c r="J6440" s="16"/>
      <c r="K6440" s="9"/>
      <c r="L6440" s="16"/>
      <c r="M6440" s="22"/>
    </row>
    <row r="6441" spans="1:13" ht="15.75">
      <c r="A6441" s="65" t="s">
        <v>81</v>
      </c>
      <c r="B6441" s="66"/>
      <c r="C6441" s="66"/>
      <c r="D6441" s="66"/>
      <c r="E6441" s="66"/>
      <c r="F6441" s="66"/>
      <c r="G6441" s="66"/>
      <c r="H6441" s="67"/>
      <c r="I6441" s="11"/>
      <c r="J6441" s="23"/>
      <c r="K6441" s="63">
        <v>2.2400000000000002</v>
      </c>
      <c r="L6441" s="64"/>
      <c r="M6441" s="12">
        <f>K6441*12*I6425</f>
        <v>100748.928</v>
      </c>
    </row>
    <row r="6442" spans="1:13">
      <c r="A6442" s="110" t="s">
        <v>82</v>
      </c>
      <c r="B6442" s="111"/>
      <c r="C6442" s="111"/>
      <c r="D6442" s="111"/>
      <c r="E6442" s="111"/>
      <c r="F6442" s="111"/>
      <c r="G6442" s="111"/>
      <c r="H6442" s="112"/>
      <c r="I6442" s="2" t="s">
        <v>28</v>
      </c>
      <c r="J6442" s="14"/>
      <c r="K6442" s="2"/>
      <c r="L6442" s="14"/>
      <c r="M6442" s="20"/>
    </row>
    <row r="6443" spans="1:13">
      <c r="A6443" s="13"/>
      <c r="B6443" s="2"/>
      <c r="C6443" s="2"/>
      <c r="D6443" s="2"/>
      <c r="E6443" s="2"/>
      <c r="F6443" s="2"/>
      <c r="G6443" s="2"/>
      <c r="H6443" s="14"/>
      <c r="I6443" s="2" t="s">
        <v>29</v>
      </c>
      <c r="J6443" s="14"/>
      <c r="K6443" s="2"/>
      <c r="L6443" s="14"/>
      <c r="M6443" s="20"/>
    </row>
    <row r="6444" spans="1:13">
      <c r="A6444" s="13"/>
      <c r="B6444" s="2"/>
      <c r="C6444" s="2"/>
      <c r="D6444" s="2"/>
      <c r="E6444" s="2"/>
      <c r="F6444" s="2"/>
      <c r="G6444" s="2"/>
      <c r="H6444" s="14"/>
      <c r="I6444" s="2" t="s">
        <v>30</v>
      </c>
      <c r="J6444" s="14"/>
      <c r="K6444" s="88">
        <v>1.1200000000000001</v>
      </c>
      <c r="L6444" s="89"/>
      <c r="M6444" s="20">
        <f>K6444*12*I6425</f>
        <v>50374.464</v>
      </c>
    </row>
    <row r="6445" spans="1:13">
      <c r="A6445" s="13"/>
      <c r="B6445" s="2"/>
      <c r="C6445" s="2"/>
      <c r="D6445" s="2"/>
      <c r="E6445" s="2"/>
      <c r="F6445" s="2"/>
      <c r="G6445" s="2"/>
      <c r="H6445" s="14"/>
      <c r="I6445" s="2" t="s">
        <v>31</v>
      </c>
      <c r="J6445" s="14"/>
      <c r="K6445" s="2"/>
      <c r="L6445" s="14"/>
      <c r="M6445" s="20"/>
    </row>
    <row r="6446" spans="1:13">
      <c r="A6446" s="15"/>
      <c r="B6446" s="9"/>
      <c r="C6446" s="9"/>
      <c r="D6446" s="9"/>
      <c r="E6446" s="9"/>
      <c r="F6446" s="9"/>
      <c r="G6446" s="9"/>
      <c r="H6446" s="16"/>
      <c r="I6446" s="9" t="s">
        <v>32</v>
      </c>
      <c r="J6446" s="16"/>
      <c r="K6446" s="9"/>
      <c r="L6446" s="16"/>
      <c r="M6446" s="22"/>
    </row>
    <row r="6447" spans="1:13">
      <c r="A6447" s="70" t="s">
        <v>5</v>
      </c>
      <c r="B6447" s="71"/>
      <c r="C6447" s="71"/>
      <c r="D6447" s="71"/>
      <c r="E6447" s="71"/>
      <c r="F6447" s="71"/>
      <c r="G6447" s="71"/>
      <c r="H6447" s="72"/>
      <c r="I6447" s="41" t="s">
        <v>33</v>
      </c>
      <c r="J6447" s="23"/>
      <c r="K6447" s="68">
        <v>0.35</v>
      </c>
      <c r="L6447" s="69"/>
      <c r="M6447" s="12">
        <f>K6447*12*I6425</f>
        <v>15742.019999999997</v>
      </c>
    </row>
    <row r="6448" spans="1:13">
      <c r="A6448" s="113" t="s">
        <v>83</v>
      </c>
      <c r="B6448" s="114"/>
      <c r="C6448" s="114"/>
      <c r="D6448" s="114"/>
      <c r="E6448" s="114"/>
      <c r="F6448" s="114"/>
      <c r="G6448" s="114"/>
      <c r="H6448" s="115"/>
      <c r="I6448" s="43"/>
      <c r="J6448" s="14"/>
      <c r="K6448" s="120">
        <f>K6449+K6457</f>
        <v>1.59</v>
      </c>
      <c r="L6448" s="121"/>
      <c r="M6448" s="48">
        <f>M6449+M6457</f>
        <v>71513.747999999992</v>
      </c>
    </row>
    <row r="6449" spans="1:13">
      <c r="A6449" s="92" t="s">
        <v>34</v>
      </c>
      <c r="B6449" s="93"/>
      <c r="C6449" s="93"/>
      <c r="D6449" s="93"/>
      <c r="E6449" s="93"/>
      <c r="F6449" s="93"/>
      <c r="G6449" s="93"/>
      <c r="H6449" s="94"/>
      <c r="J6449" s="14"/>
      <c r="K6449" s="88">
        <f>K6450+K6451+K6452+K6454+K6456</f>
        <v>0.93</v>
      </c>
      <c r="L6449" s="89"/>
      <c r="M6449" s="47">
        <f>M6450+M6451+M6452+M6454+M6456</f>
        <v>41828.795999999995</v>
      </c>
    </row>
    <row r="6450" spans="1:13">
      <c r="A6450" s="13" t="s">
        <v>35</v>
      </c>
      <c r="H6450" s="14"/>
      <c r="I6450" t="s">
        <v>36</v>
      </c>
      <c r="J6450" s="14"/>
      <c r="K6450" s="95">
        <v>0.33</v>
      </c>
      <c r="L6450" s="96"/>
      <c r="M6450" s="20">
        <f>K6450*12*I6425</f>
        <v>14842.475999999999</v>
      </c>
    </row>
    <row r="6451" spans="1:13">
      <c r="A6451" s="13" t="s">
        <v>37</v>
      </c>
      <c r="H6451" s="14"/>
      <c r="I6451" t="s">
        <v>38</v>
      </c>
      <c r="J6451" s="14"/>
      <c r="K6451" s="95">
        <v>0.15</v>
      </c>
      <c r="L6451" s="96"/>
      <c r="M6451" s="20">
        <f>K6451*12*I6425</f>
        <v>6746.579999999999</v>
      </c>
    </row>
    <row r="6452" spans="1:13">
      <c r="A6452" s="13" t="s">
        <v>39</v>
      </c>
      <c r="H6452" s="14"/>
      <c r="I6452" t="s">
        <v>40</v>
      </c>
      <c r="J6452" s="14"/>
      <c r="K6452" s="95">
        <v>7.0000000000000007E-2</v>
      </c>
      <c r="L6452" s="96"/>
      <c r="M6452" s="20">
        <f>K6452*12*I6425</f>
        <v>3148.404</v>
      </c>
    </row>
    <row r="6453" spans="1:13">
      <c r="A6453" s="13" t="s">
        <v>41</v>
      </c>
      <c r="H6453" s="14"/>
      <c r="J6453" s="14"/>
      <c r="L6453" s="14"/>
      <c r="M6453" s="20"/>
    </row>
    <row r="6454" spans="1:13">
      <c r="A6454" s="13" t="s">
        <v>42</v>
      </c>
      <c r="H6454" s="14"/>
      <c r="I6454" t="s">
        <v>43</v>
      </c>
      <c r="J6454" s="14"/>
      <c r="K6454" s="95">
        <v>0.35</v>
      </c>
      <c r="L6454" s="96"/>
      <c r="M6454" s="20">
        <f>K6454*12*I6425</f>
        <v>15742.019999999997</v>
      </c>
    </row>
    <row r="6455" spans="1:13">
      <c r="A6455" s="13" t="s">
        <v>44</v>
      </c>
      <c r="H6455" s="14"/>
      <c r="I6455" t="s">
        <v>45</v>
      </c>
      <c r="J6455" s="14"/>
      <c r="L6455" s="14"/>
      <c r="M6455" s="20"/>
    </row>
    <row r="6456" spans="1:13">
      <c r="A6456" s="13" t="s">
        <v>46</v>
      </c>
      <c r="H6456" s="14"/>
      <c r="I6456" t="s">
        <v>47</v>
      </c>
      <c r="J6456" s="14"/>
      <c r="K6456" s="95">
        <v>0.03</v>
      </c>
      <c r="L6456" s="96"/>
      <c r="M6456" s="20">
        <f>K6456*12*I6425</f>
        <v>1349.316</v>
      </c>
    </row>
    <row r="6457" spans="1:13">
      <c r="A6457" s="92" t="s">
        <v>48</v>
      </c>
      <c r="B6457" s="93"/>
      <c r="C6457" s="93"/>
      <c r="D6457" s="93"/>
      <c r="E6457" s="93"/>
      <c r="F6457" s="93"/>
      <c r="G6457" s="93"/>
      <c r="H6457" s="94"/>
      <c r="J6457" s="14"/>
      <c r="K6457" s="88">
        <f>K6458+K6459+K6460+K6461</f>
        <v>0.66</v>
      </c>
      <c r="L6457" s="89"/>
      <c r="M6457" s="47">
        <f>M6458+M6459+M6460+M6461</f>
        <v>29684.952000000001</v>
      </c>
    </row>
    <row r="6458" spans="1:13">
      <c r="A6458" s="13" t="s">
        <v>49</v>
      </c>
      <c r="H6458" s="14"/>
      <c r="I6458" t="s">
        <v>40</v>
      </c>
      <c r="J6458" s="14"/>
      <c r="K6458" s="95">
        <v>0.19</v>
      </c>
      <c r="L6458" s="96"/>
      <c r="M6458" s="20">
        <f>K6458*12*I6425</f>
        <v>8545.6680000000015</v>
      </c>
    </row>
    <row r="6459" spans="1:13">
      <c r="A6459" s="13" t="s">
        <v>50</v>
      </c>
      <c r="H6459" s="14"/>
      <c r="I6459" t="s">
        <v>51</v>
      </c>
      <c r="J6459" s="14"/>
      <c r="K6459" s="95">
        <v>0.05</v>
      </c>
      <c r="L6459" s="96"/>
      <c r="M6459" s="20">
        <f>K6459*12*I6425</f>
        <v>2248.86</v>
      </c>
    </row>
    <row r="6460" spans="1:13">
      <c r="A6460" s="13" t="s">
        <v>52</v>
      </c>
      <c r="H6460" s="14"/>
      <c r="I6460" t="s">
        <v>36</v>
      </c>
      <c r="J6460" s="14"/>
      <c r="K6460" s="95">
        <v>0.39</v>
      </c>
      <c r="L6460" s="96"/>
      <c r="M6460" s="20">
        <f>K6460*12*I6425</f>
        <v>17541.108</v>
      </c>
    </row>
    <row r="6461" spans="1:13">
      <c r="A6461" s="13" t="s">
        <v>53</v>
      </c>
      <c r="H6461" s="14"/>
      <c r="I6461" t="s">
        <v>40</v>
      </c>
      <c r="J6461" s="14"/>
      <c r="K6461" s="95">
        <v>0.03</v>
      </c>
      <c r="L6461" s="96"/>
      <c r="M6461" s="22">
        <f>K6461*12*I6425</f>
        <v>1349.316</v>
      </c>
    </row>
    <row r="6462" spans="1:13" ht="15.75">
      <c r="A6462" s="65" t="s">
        <v>84</v>
      </c>
      <c r="B6462" s="66"/>
      <c r="C6462" s="66"/>
      <c r="D6462" s="66"/>
      <c r="E6462" s="66"/>
      <c r="F6462" s="66"/>
      <c r="G6462" s="66"/>
      <c r="H6462" s="67"/>
      <c r="I6462" s="11"/>
      <c r="J6462" s="23"/>
      <c r="K6462" s="68">
        <f>K6463+K6464+K6466+K6468+K6469</f>
        <v>0.53</v>
      </c>
      <c r="L6462" s="69"/>
      <c r="M6462" s="49">
        <f>M6463+M6464+M6466+M6468+M6469</f>
        <v>23837.915999999997</v>
      </c>
    </row>
    <row r="6463" spans="1:13">
      <c r="A6463" s="33" t="s">
        <v>54</v>
      </c>
      <c r="B6463" s="7"/>
      <c r="C6463" s="1"/>
      <c r="D6463" s="1"/>
      <c r="E6463" s="1"/>
      <c r="F6463" s="1"/>
      <c r="G6463" s="1"/>
      <c r="H6463" s="14"/>
      <c r="I6463" s="75" t="s">
        <v>55</v>
      </c>
      <c r="J6463" s="76"/>
      <c r="K6463" s="99">
        <v>0.37</v>
      </c>
      <c r="L6463" s="100"/>
      <c r="M6463" s="20">
        <f>K6463*12*I6425</f>
        <v>16641.563999999998</v>
      </c>
    </row>
    <row r="6464" spans="1:13">
      <c r="A6464" s="33" t="s">
        <v>56</v>
      </c>
      <c r="B6464" s="7"/>
      <c r="C6464" s="1"/>
      <c r="D6464" s="1"/>
      <c r="E6464" s="1"/>
      <c r="F6464" s="1"/>
      <c r="G6464" s="1"/>
      <c r="H6464" s="14"/>
      <c r="I6464" s="75" t="s">
        <v>57</v>
      </c>
      <c r="J6464" s="76"/>
      <c r="K6464" s="77">
        <v>0.06</v>
      </c>
      <c r="L6464" s="78"/>
      <c r="M6464" s="20">
        <f>K6464*12*I6425</f>
        <v>2698.6320000000001</v>
      </c>
    </row>
    <row r="6465" spans="1:13">
      <c r="A6465" s="33" t="s">
        <v>58</v>
      </c>
      <c r="B6465" s="7"/>
      <c r="C6465" s="1"/>
      <c r="D6465" s="1"/>
      <c r="E6465" s="1"/>
      <c r="F6465" s="1"/>
      <c r="G6465" s="1"/>
      <c r="H6465" s="14"/>
      <c r="I6465" s="36"/>
      <c r="J6465" s="27"/>
      <c r="K6465" s="34"/>
      <c r="L6465" s="55"/>
      <c r="M6465" s="20"/>
    </row>
    <row r="6466" spans="1:13">
      <c r="A6466" s="33" t="s">
        <v>59</v>
      </c>
      <c r="B6466" s="7"/>
      <c r="C6466" s="1"/>
      <c r="D6466" s="1"/>
      <c r="E6466" s="1"/>
      <c r="F6466" s="1"/>
      <c r="G6466" s="1"/>
      <c r="H6466" s="14"/>
      <c r="I6466" s="75" t="s">
        <v>60</v>
      </c>
      <c r="J6466" s="76"/>
      <c r="K6466" s="77">
        <v>0.04</v>
      </c>
      <c r="L6466" s="78"/>
      <c r="M6466" s="20">
        <f>K6466*12*I6425</f>
        <v>1799.088</v>
      </c>
    </row>
    <row r="6467" spans="1:13">
      <c r="A6467" s="33" t="s">
        <v>61</v>
      </c>
      <c r="B6467" s="7"/>
      <c r="C6467" s="1"/>
      <c r="D6467" s="1"/>
      <c r="E6467" s="1"/>
      <c r="F6467" s="1"/>
      <c r="G6467" s="1"/>
      <c r="H6467" s="14"/>
      <c r="I6467" s="36"/>
      <c r="J6467" s="27"/>
      <c r="K6467" s="34"/>
      <c r="L6467" s="55"/>
      <c r="M6467" s="20"/>
    </row>
    <row r="6468" spans="1:13">
      <c r="A6468" s="33" t="s">
        <v>62</v>
      </c>
      <c r="B6468" s="7"/>
      <c r="C6468" s="1"/>
      <c r="D6468" s="1"/>
      <c r="E6468" s="1"/>
      <c r="F6468" s="1"/>
      <c r="G6468" s="1"/>
      <c r="H6468" s="14"/>
      <c r="I6468" s="75" t="s">
        <v>63</v>
      </c>
      <c r="J6468" s="76"/>
      <c r="K6468" s="77">
        <v>0.03</v>
      </c>
      <c r="L6468" s="78"/>
      <c r="M6468" s="20">
        <f>K6468*12*I6425</f>
        <v>1349.316</v>
      </c>
    </row>
    <row r="6469" spans="1:13">
      <c r="A6469" s="42" t="s">
        <v>64</v>
      </c>
      <c r="B6469" s="7"/>
      <c r="C6469" s="1"/>
      <c r="D6469" s="1"/>
      <c r="E6469" s="1"/>
      <c r="F6469" s="1"/>
      <c r="G6469" s="1"/>
      <c r="H6469" s="14"/>
      <c r="I6469" s="75" t="s">
        <v>63</v>
      </c>
      <c r="J6469" s="76"/>
      <c r="K6469" s="79">
        <v>0.03</v>
      </c>
      <c r="L6469" s="80"/>
      <c r="M6469" s="22">
        <f>K6469*12*I6425</f>
        <v>1349.316</v>
      </c>
    </row>
    <row r="6470" spans="1:13" ht="15.75">
      <c r="A6470" s="65" t="s">
        <v>0</v>
      </c>
      <c r="B6470" s="66"/>
      <c r="C6470" s="66"/>
      <c r="D6470" s="66"/>
      <c r="E6470" s="66"/>
      <c r="F6470" s="66"/>
      <c r="G6470" s="66"/>
      <c r="H6470" s="67"/>
      <c r="I6470" s="11" t="s">
        <v>65</v>
      </c>
      <c r="J6470" s="23"/>
      <c r="K6470" s="81">
        <v>0.15</v>
      </c>
      <c r="L6470" s="82"/>
      <c r="M6470" s="49">
        <f>K6470*12*I6425</f>
        <v>6746.579999999999</v>
      </c>
    </row>
    <row r="6471" spans="1:13" ht="15.75">
      <c r="A6471" s="83" t="s">
        <v>85</v>
      </c>
      <c r="B6471" s="84"/>
      <c r="C6471" s="84"/>
      <c r="D6471" s="84"/>
      <c r="E6471" s="84"/>
      <c r="F6471" s="84"/>
      <c r="G6471" s="84"/>
      <c r="H6471" s="85"/>
      <c r="J6471" s="14"/>
      <c r="K6471" s="118"/>
      <c r="L6471" s="119"/>
      <c r="M6471" s="20"/>
    </row>
    <row r="6472" spans="1:13">
      <c r="A6472" s="13" t="s">
        <v>67</v>
      </c>
      <c r="D6472" s="5"/>
      <c r="H6472" s="14"/>
      <c r="J6472" s="14"/>
      <c r="K6472" s="37"/>
      <c r="L6472" s="44"/>
      <c r="M6472" s="20"/>
    </row>
    <row r="6473" spans="1:13">
      <c r="A6473" s="13" t="s">
        <v>68</v>
      </c>
      <c r="D6473" s="5"/>
      <c r="H6473" s="14"/>
      <c r="J6473" s="14"/>
      <c r="K6473" s="37"/>
      <c r="L6473" s="44"/>
      <c r="M6473" s="20"/>
    </row>
    <row r="6474" spans="1:13">
      <c r="A6474" s="13" t="s">
        <v>69</v>
      </c>
      <c r="D6474" s="5"/>
      <c r="H6474" s="14"/>
      <c r="J6474" s="14"/>
      <c r="K6474" s="37"/>
      <c r="L6474" s="44"/>
      <c r="M6474" s="20"/>
    </row>
    <row r="6475" spans="1:13">
      <c r="A6475" s="13" t="s">
        <v>70</v>
      </c>
      <c r="D6475" s="5"/>
      <c r="F6475" s="3"/>
      <c r="H6475" s="14"/>
      <c r="J6475" s="14"/>
      <c r="K6475" s="37"/>
      <c r="L6475" s="44"/>
      <c r="M6475" s="20"/>
    </row>
    <row r="6476" spans="1:13">
      <c r="A6476" s="13" t="s">
        <v>71</v>
      </c>
      <c r="H6476" s="14"/>
      <c r="J6476" s="14"/>
      <c r="K6476" s="88">
        <v>1.65</v>
      </c>
      <c r="L6476" s="89"/>
      <c r="M6476" s="47">
        <f>K6476*12*I6425</f>
        <v>74212.37999999999</v>
      </c>
    </row>
    <row r="6477" spans="1:13">
      <c r="A6477" s="13" t="s">
        <v>72</v>
      </c>
      <c r="H6477" s="14"/>
      <c r="J6477" s="14"/>
      <c r="L6477" s="14"/>
      <c r="M6477" s="20"/>
    </row>
    <row r="6478" spans="1:13">
      <c r="A6478" s="13" t="s">
        <v>73</v>
      </c>
      <c r="H6478" s="14"/>
      <c r="J6478" s="14"/>
      <c r="L6478" s="14"/>
      <c r="M6478" s="20"/>
    </row>
    <row r="6479" spans="1:13">
      <c r="A6479" s="15" t="s">
        <v>74</v>
      </c>
      <c r="B6479" s="9"/>
      <c r="C6479" s="9"/>
      <c r="D6479" s="9"/>
      <c r="E6479" s="9"/>
      <c r="F6479" s="9"/>
      <c r="G6479" s="9"/>
      <c r="H6479" s="16"/>
      <c r="I6479" s="9"/>
      <c r="J6479" s="16"/>
      <c r="K6479" s="9"/>
      <c r="L6479" s="16"/>
      <c r="M6479" s="22"/>
    </row>
    <row r="6480" spans="1:13">
      <c r="A6480" s="70" t="s">
        <v>66</v>
      </c>
      <c r="B6480" s="71"/>
      <c r="C6480" s="71"/>
      <c r="D6480" s="71"/>
      <c r="E6480" s="71"/>
      <c r="F6480" s="71"/>
      <c r="G6480" s="71"/>
      <c r="H6480" s="72"/>
      <c r="J6480" s="25"/>
      <c r="K6480" s="88">
        <f>K6431+K6438+K6444+K6447+K6448+K6470+K6462+K6476+K6441</f>
        <v>15.13</v>
      </c>
      <c r="L6480" s="89"/>
      <c r="M6480" s="22">
        <f>M6425+M6441+M6444+M6447+M6448+M6462+M6470+M6476</f>
        <v>680505.03599999996</v>
      </c>
    </row>
    <row r="6481" spans="1:13" ht="15.75">
      <c r="A6481" s="65" t="s">
        <v>77</v>
      </c>
      <c r="B6481" s="66"/>
      <c r="C6481" s="66"/>
      <c r="D6481" s="66"/>
      <c r="E6481" s="66"/>
      <c r="F6481" s="66"/>
      <c r="G6481" s="66"/>
      <c r="H6481" s="67"/>
      <c r="I6481" s="11"/>
      <c r="J6481" s="23"/>
      <c r="K6481" s="68">
        <v>3.15</v>
      </c>
      <c r="L6481" s="69"/>
      <c r="M6481" s="22">
        <f>K6481*12*I6425</f>
        <v>141678.18</v>
      </c>
    </row>
    <row r="6482" spans="1:13" ht="15.75">
      <c r="A6482" s="65" t="s">
        <v>78</v>
      </c>
      <c r="B6482" s="66"/>
      <c r="C6482" s="66"/>
      <c r="D6482" s="66"/>
      <c r="E6482" s="66"/>
      <c r="F6482" s="66"/>
      <c r="G6482" s="66"/>
      <c r="H6482" s="67"/>
      <c r="I6482" s="11"/>
      <c r="J6482" s="23"/>
      <c r="K6482" s="68">
        <v>0.99</v>
      </c>
      <c r="L6482" s="69"/>
      <c r="M6482" s="22">
        <f>K6482*12*I6425</f>
        <v>44527.427999999993</v>
      </c>
    </row>
    <row r="6483" spans="1:13">
      <c r="A6483" s="70" t="s">
        <v>2</v>
      </c>
      <c r="B6483" s="71"/>
      <c r="C6483" s="71"/>
      <c r="D6483" s="71"/>
      <c r="E6483" s="71"/>
      <c r="F6483" s="71"/>
      <c r="G6483" s="71"/>
      <c r="H6483" s="72"/>
      <c r="I6483" s="11"/>
      <c r="J6483" s="23"/>
      <c r="K6483" s="73">
        <v>1.29</v>
      </c>
      <c r="L6483" s="74"/>
      <c r="M6483" s="22">
        <f>K6483*12*I6425</f>
        <v>58020.588000000003</v>
      </c>
    </row>
    <row r="6484" spans="1:13">
      <c r="A6484" s="70" t="s">
        <v>75</v>
      </c>
      <c r="B6484" s="71"/>
      <c r="C6484" s="71"/>
      <c r="D6484" s="71"/>
      <c r="E6484" s="71"/>
      <c r="F6484" s="71"/>
      <c r="G6484" s="71"/>
      <c r="H6484" s="72"/>
      <c r="I6484" s="11"/>
      <c r="J6484" s="24"/>
      <c r="K6484" s="68">
        <f>K6480+K6481+K6482+K6483</f>
        <v>20.56</v>
      </c>
      <c r="L6484" s="69"/>
      <c r="M6484" s="22">
        <f>M6480+M6481+M6482+M6483</f>
        <v>924731.23199999996</v>
      </c>
    </row>
    <row r="6486" spans="1:13">
      <c r="A6486" s="101" t="s">
        <v>7</v>
      </c>
      <c r="B6486" s="101"/>
      <c r="C6486" s="101"/>
      <c r="D6486" s="101"/>
      <c r="E6486" s="101"/>
      <c r="F6486" s="101"/>
      <c r="G6486" s="101"/>
      <c r="H6486" s="101"/>
      <c r="I6486" s="101"/>
      <c r="J6486" s="101"/>
      <c r="K6486" s="101"/>
      <c r="L6486" s="101"/>
    </row>
    <row r="6487" spans="1:13">
      <c r="A6487" s="102" t="s">
        <v>76</v>
      </c>
      <c r="B6487" s="102"/>
      <c r="C6487" s="102"/>
      <c r="D6487" s="102"/>
      <c r="E6487" s="102"/>
      <c r="F6487" s="102"/>
      <c r="G6487" s="102"/>
      <c r="H6487" s="102"/>
      <c r="I6487" s="102"/>
      <c r="J6487" s="102"/>
      <c r="K6487" s="102"/>
      <c r="L6487" s="102"/>
      <c r="M6487" s="102"/>
    </row>
    <row r="6488" spans="1:13">
      <c r="A6488" s="103" t="s">
        <v>190</v>
      </c>
      <c r="B6488" s="103"/>
      <c r="C6488" s="103"/>
      <c r="D6488" s="103"/>
      <c r="E6488" s="103"/>
      <c r="F6488" s="103"/>
      <c r="G6488" s="103"/>
      <c r="H6488" s="103"/>
      <c r="I6488" s="103"/>
      <c r="J6488" s="103"/>
      <c r="K6488" s="103"/>
      <c r="L6488" s="103"/>
      <c r="M6488" s="103"/>
    </row>
    <row r="6489" spans="1:13">
      <c r="A6489" s="17"/>
      <c r="B6489" s="19"/>
      <c r="C6489" s="19" t="s">
        <v>8</v>
      </c>
      <c r="D6489" s="19"/>
      <c r="E6489" s="19"/>
      <c r="F6489" s="19"/>
      <c r="G6489" s="19"/>
      <c r="H6489" s="18"/>
      <c r="I6489" s="19" t="s">
        <v>9</v>
      </c>
      <c r="J6489" s="18"/>
      <c r="K6489" s="39" t="s">
        <v>10</v>
      </c>
      <c r="L6489" s="40"/>
      <c r="M6489" s="21"/>
    </row>
    <row r="6490" spans="1:13">
      <c r="A6490" s="13"/>
      <c r="B6490" s="2"/>
      <c r="C6490" s="2"/>
      <c r="D6490" s="2"/>
      <c r="E6490" s="2"/>
      <c r="F6490" s="2"/>
      <c r="G6490" s="2"/>
      <c r="H6490" s="14"/>
      <c r="I6490" s="2"/>
      <c r="J6490" s="14"/>
      <c r="K6490" s="26" t="s">
        <v>11</v>
      </c>
      <c r="L6490" s="27"/>
      <c r="M6490" s="45" t="s">
        <v>1</v>
      </c>
    </row>
    <row r="6491" spans="1:13">
      <c r="A6491" s="15"/>
      <c r="B6491" s="9"/>
      <c r="C6491" s="9"/>
      <c r="D6491" s="9"/>
      <c r="E6491" s="9"/>
      <c r="F6491" s="9"/>
      <c r="G6491" s="9"/>
      <c r="H6491" s="16"/>
      <c r="I6491" s="104" t="s">
        <v>87</v>
      </c>
      <c r="J6491" s="105"/>
      <c r="K6491" s="9" t="s">
        <v>12</v>
      </c>
      <c r="L6491" s="16"/>
      <c r="M6491" s="46" t="s">
        <v>86</v>
      </c>
    </row>
    <row r="6492" spans="1:13">
      <c r="A6492" s="70" t="s">
        <v>80</v>
      </c>
      <c r="B6492" s="71"/>
      <c r="C6492" s="71"/>
      <c r="D6492" s="71"/>
      <c r="E6492" s="71"/>
      <c r="F6492" s="71"/>
      <c r="G6492" s="71"/>
      <c r="H6492" s="72"/>
      <c r="I6492" s="106">
        <v>229.3</v>
      </c>
      <c r="J6492" s="107"/>
      <c r="K6492" s="108">
        <f>K6498+K6505</f>
        <v>7.5</v>
      </c>
      <c r="L6492" s="64"/>
      <c r="M6492" s="22">
        <f>M6498+M6505</f>
        <v>20637</v>
      </c>
    </row>
    <row r="6493" spans="1:13">
      <c r="A6493" s="28" t="s">
        <v>13</v>
      </c>
      <c r="F6493" s="2"/>
      <c r="H6493" s="14"/>
      <c r="J6493" s="14"/>
      <c r="L6493" s="14"/>
      <c r="M6493" s="20"/>
    </row>
    <row r="6494" spans="1:13">
      <c r="A6494" s="28" t="s">
        <v>14</v>
      </c>
      <c r="F6494" s="2"/>
      <c r="H6494" s="14"/>
      <c r="J6494" s="14"/>
      <c r="L6494" s="14"/>
      <c r="M6494" s="20"/>
    </row>
    <row r="6495" spans="1:13">
      <c r="A6495" s="29" t="s">
        <v>15</v>
      </c>
      <c r="B6495" s="4"/>
      <c r="C6495" s="4"/>
      <c r="D6495" s="4"/>
      <c r="E6495" s="4"/>
      <c r="F6495" s="6"/>
      <c r="G6495" s="4"/>
      <c r="H6495" s="30"/>
      <c r="J6495" s="14"/>
      <c r="L6495" s="14"/>
      <c r="M6495" s="20"/>
    </row>
    <row r="6496" spans="1:13">
      <c r="A6496" s="29" t="s">
        <v>16</v>
      </c>
      <c r="B6496" s="4"/>
      <c r="C6496" s="4"/>
      <c r="D6496" s="4"/>
      <c r="E6496" s="4"/>
      <c r="F6496" s="6"/>
      <c r="G6496" s="4"/>
      <c r="H6496" s="30"/>
      <c r="J6496" s="14"/>
      <c r="L6496" s="14"/>
      <c r="M6496" s="20"/>
    </row>
    <row r="6497" spans="1:13">
      <c r="A6497" s="29" t="s">
        <v>17</v>
      </c>
      <c r="B6497" s="4"/>
      <c r="C6497" s="4"/>
      <c r="D6497" s="4"/>
      <c r="E6497" s="4"/>
      <c r="F6497" s="6"/>
      <c r="G6497" s="4"/>
      <c r="H6497" s="30"/>
      <c r="J6497" s="14"/>
      <c r="L6497" s="14"/>
      <c r="M6497" s="20"/>
    </row>
    <row r="6498" spans="1:13">
      <c r="A6498" s="29" t="s">
        <v>18</v>
      </c>
      <c r="B6498" s="4"/>
      <c r="C6498" s="4"/>
      <c r="D6498" s="4"/>
      <c r="E6498" s="4"/>
      <c r="F6498" s="6"/>
      <c r="G6498" s="4"/>
      <c r="H6498" s="30"/>
      <c r="J6498" s="14"/>
      <c r="K6498" s="95">
        <v>4.12</v>
      </c>
      <c r="L6498" s="96"/>
      <c r="M6498" s="20">
        <f>K6498*I6492*12</f>
        <v>11336.592000000001</v>
      </c>
    </row>
    <row r="6499" spans="1:13">
      <c r="A6499" s="29" t="s">
        <v>19</v>
      </c>
      <c r="B6499" s="4"/>
      <c r="C6499" s="4"/>
      <c r="D6499" s="4"/>
      <c r="E6499" s="4"/>
      <c r="F6499" s="6"/>
      <c r="G6499" s="4"/>
      <c r="H6499" s="30"/>
      <c r="J6499" s="14"/>
      <c r="L6499" s="14"/>
      <c r="M6499" s="20"/>
    </row>
    <row r="6500" spans="1:13">
      <c r="A6500" s="29" t="s">
        <v>20</v>
      </c>
      <c r="B6500" s="4"/>
      <c r="C6500" s="4"/>
      <c r="D6500" s="4"/>
      <c r="E6500" s="4"/>
      <c r="F6500" s="6"/>
      <c r="G6500" s="4"/>
      <c r="H6500" s="30"/>
      <c r="J6500" s="14"/>
      <c r="L6500" s="14"/>
      <c r="M6500" s="20"/>
    </row>
    <row r="6501" spans="1:13">
      <c r="A6501" s="29" t="s">
        <v>21</v>
      </c>
      <c r="B6501" s="4"/>
      <c r="C6501" s="4"/>
      <c r="D6501" s="4"/>
      <c r="E6501" s="4"/>
      <c r="F6501" s="6"/>
      <c r="G6501" s="4"/>
      <c r="H6501" s="30"/>
      <c r="J6501" s="14"/>
      <c r="L6501" s="14"/>
      <c r="M6501" s="20"/>
    </row>
    <row r="6502" spans="1:13">
      <c r="A6502" s="28" t="s">
        <v>22</v>
      </c>
      <c r="B6502" s="4"/>
      <c r="C6502" s="4"/>
      <c r="D6502" s="4"/>
      <c r="E6502" s="4"/>
      <c r="F6502" s="6"/>
      <c r="G6502" s="4"/>
      <c r="H6502" s="30"/>
      <c r="J6502" s="14"/>
      <c r="L6502" s="14"/>
      <c r="M6502" s="20"/>
    </row>
    <row r="6503" spans="1:13">
      <c r="A6503" s="29" t="s">
        <v>23</v>
      </c>
      <c r="B6503" s="4"/>
      <c r="C6503" s="4"/>
      <c r="D6503" s="4"/>
      <c r="E6503" s="4"/>
      <c r="F6503" s="6"/>
      <c r="G6503" s="4"/>
      <c r="H6503" s="30"/>
      <c r="J6503" s="14"/>
      <c r="L6503" s="14"/>
      <c r="M6503" s="20"/>
    </row>
    <row r="6504" spans="1:13">
      <c r="A6504" s="29" t="s">
        <v>24</v>
      </c>
      <c r="B6504" s="4"/>
      <c r="C6504" s="4"/>
      <c r="D6504" s="4"/>
      <c r="E6504" s="4"/>
      <c r="F6504" s="6"/>
      <c r="G6504" s="4"/>
      <c r="H6504" s="30"/>
      <c r="J6504" s="14"/>
      <c r="L6504" s="14"/>
      <c r="M6504" s="20"/>
    </row>
    <row r="6505" spans="1:13">
      <c r="A6505" s="29" t="s">
        <v>25</v>
      </c>
      <c r="B6505" s="4"/>
      <c r="C6505" s="4"/>
      <c r="D6505" s="4"/>
      <c r="E6505" s="4"/>
      <c r="F6505" s="6"/>
      <c r="G6505" s="4"/>
      <c r="H6505" s="30"/>
      <c r="J6505" s="14"/>
      <c r="K6505" s="95">
        <v>3.38</v>
      </c>
      <c r="L6505" s="96"/>
      <c r="M6505" s="20">
        <f>K6505*I6492*12</f>
        <v>9300.4079999999994</v>
      </c>
    </row>
    <row r="6506" spans="1:13">
      <c r="A6506" s="29" t="s">
        <v>26</v>
      </c>
      <c r="B6506" s="4"/>
      <c r="C6506" s="4"/>
      <c r="D6506" s="4"/>
      <c r="E6506" s="4"/>
      <c r="F6506" s="6"/>
      <c r="G6506" s="4"/>
      <c r="H6506" s="30"/>
      <c r="J6506" s="14"/>
      <c r="L6506" s="14"/>
      <c r="M6506" s="20"/>
    </row>
    <row r="6507" spans="1:13">
      <c r="A6507" s="31" t="s">
        <v>27</v>
      </c>
      <c r="B6507" s="10"/>
      <c r="C6507" s="10"/>
      <c r="D6507" s="10"/>
      <c r="E6507" s="10"/>
      <c r="F6507" s="10"/>
      <c r="G6507" s="10"/>
      <c r="H6507" s="32"/>
      <c r="I6507" s="9"/>
      <c r="J6507" s="16"/>
      <c r="K6507" s="9"/>
      <c r="L6507" s="16"/>
      <c r="M6507" s="22"/>
    </row>
    <row r="6508" spans="1:13" ht="15.75">
      <c r="A6508" s="65" t="s">
        <v>81</v>
      </c>
      <c r="B6508" s="66"/>
      <c r="C6508" s="66"/>
      <c r="D6508" s="66"/>
      <c r="E6508" s="66"/>
      <c r="F6508" s="66"/>
      <c r="G6508" s="66"/>
      <c r="H6508" s="67"/>
      <c r="I6508" s="11"/>
      <c r="J6508" s="23"/>
      <c r="K6508" s="63">
        <v>2.2400000000000002</v>
      </c>
      <c r="L6508" s="64"/>
      <c r="M6508" s="12">
        <f>K6508*12*I6492</f>
        <v>6163.5840000000007</v>
      </c>
    </row>
    <row r="6509" spans="1:13">
      <c r="A6509" s="110" t="s">
        <v>82</v>
      </c>
      <c r="B6509" s="111"/>
      <c r="C6509" s="111"/>
      <c r="D6509" s="111"/>
      <c r="E6509" s="111"/>
      <c r="F6509" s="111"/>
      <c r="G6509" s="111"/>
      <c r="H6509" s="112"/>
      <c r="I6509" s="2" t="s">
        <v>28</v>
      </c>
      <c r="J6509" s="14"/>
      <c r="K6509" s="2"/>
      <c r="L6509" s="14"/>
      <c r="M6509" s="20"/>
    </row>
    <row r="6510" spans="1:13">
      <c r="A6510" s="13"/>
      <c r="B6510" s="2"/>
      <c r="C6510" s="2"/>
      <c r="D6510" s="2"/>
      <c r="E6510" s="2"/>
      <c r="F6510" s="2"/>
      <c r="G6510" s="2"/>
      <c r="H6510" s="14"/>
      <c r="I6510" s="2" t="s">
        <v>29</v>
      </c>
      <c r="J6510" s="14"/>
      <c r="K6510" s="2"/>
      <c r="L6510" s="14"/>
      <c r="M6510" s="20"/>
    </row>
    <row r="6511" spans="1:13">
      <c r="A6511" s="13"/>
      <c r="B6511" s="2"/>
      <c r="C6511" s="2"/>
      <c r="D6511" s="2"/>
      <c r="E6511" s="2"/>
      <c r="F6511" s="2"/>
      <c r="G6511" s="2"/>
      <c r="H6511" s="14"/>
      <c r="I6511" s="2" t="s">
        <v>30</v>
      </c>
      <c r="J6511" s="14"/>
      <c r="K6511" s="88">
        <v>1.1200000000000001</v>
      </c>
      <c r="L6511" s="89"/>
      <c r="M6511" s="20">
        <f>K6511*12*I6492</f>
        <v>3081.7920000000004</v>
      </c>
    </row>
    <row r="6512" spans="1:13">
      <c r="A6512" s="13"/>
      <c r="B6512" s="2"/>
      <c r="C6512" s="2"/>
      <c r="D6512" s="2"/>
      <c r="E6512" s="2"/>
      <c r="F6512" s="2"/>
      <c r="G6512" s="2"/>
      <c r="H6512" s="14"/>
      <c r="I6512" s="2" t="s">
        <v>31</v>
      </c>
      <c r="J6512" s="14"/>
      <c r="K6512" s="2"/>
      <c r="L6512" s="14"/>
      <c r="M6512" s="20"/>
    </row>
    <row r="6513" spans="1:13">
      <c r="A6513" s="15"/>
      <c r="B6513" s="9"/>
      <c r="C6513" s="9"/>
      <c r="D6513" s="9"/>
      <c r="E6513" s="9"/>
      <c r="F6513" s="9"/>
      <c r="G6513" s="9"/>
      <c r="H6513" s="16"/>
      <c r="I6513" s="9" t="s">
        <v>32</v>
      </c>
      <c r="J6513" s="16"/>
      <c r="K6513" s="9"/>
      <c r="L6513" s="16"/>
      <c r="M6513" s="22"/>
    </row>
    <row r="6514" spans="1:13" ht="15.75">
      <c r="A6514" s="83" t="s">
        <v>85</v>
      </c>
      <c r="B6514" s="84"/>
      <c r="C6514" s="84"/>
      <c r="D6514" s="84"/>
      <c r="E6514" s="84"/>
      <c r="F6514" s="84"/>
      <c r="G6514" s="84"/>
      <c r="H6514" s="85"/>
      <c r="J6514" s="14"/>
      <c r="K6514" s="118"/>
      <c r="L6514" s="119"/>
      <c r="M6514" s="20"/>
    </row>
    <row r="6515" spans="1:13">
      <c r="A6515" s="13" t="s">
        <v>67</v>
      </c>
      <c r="D6515" s="5"/>
      <c r="H6515" s="14"/>
      <c r="J6515" s="14"/>
      <c r="K6515" s="37"/>
      <c r="L6515" s="44"/>
      <c r="M6515" s="20"/>
    </row>
    <row r="6516" spans="1:13">
      <c r="A6516" s="13" t="s">
        <v>68</v>
      </c>
      <c r="D6516" s="5"/>
      <c r="H6516" s="14"/>
      <c r="J6516" s="14"/>
      <c r="K6516" s="37"/>
      <c r="L6516" s="44"/>
      <c r="M6516" s="20"/>
    </row>
    <row r="6517" spans="1:13">
      <c r="A6517" s="13" t="s">
        <v>69</v>
      </c>
      <c r="D6517" s="5"/>
      <c r="H6517" s="14"/>
      <c r="J6517" s="14"/>
      <c r="K6517" s="37"/>
      <c r="L6517" s="44"/>
      <c r="M6517" s="20"/>
    </row>
    <row r="6518" spans="1:13">
      <c r="A6518" s="13" t="s">
        <v>70</v>
      </c>
      <c r="D6518" s="5"/>
      <c r="F6518" s="3"/>
      <c r="H6518" s="14"/>
      <c r="J6518" s="14"/>
      <c r="K6518" s="37"/>
      <c r="L6518" s="44"/>
      <c r="M6518" s="20"/>
    </row>
    <row r="6519" spans="1:13">
      <c r="A6519" s="13" t="s">
        <v>71</v>
      </c>
      <c r="H6519" s="14"/>
      <c r="J6519" s="14"/>
      <c r="K6519" s="88">
        <v>0.81</v>
      </c>
      <c r="L6519" s="89"/>
      <c r="M6519" s="47">
        <f>K6519*12*I6492</f>
        <v>2228.7960000000003</v>
      </c>
    </row>
    <row r="6520" spans="1:13">
      <c r="A6520" s="13" t="s">
        <v>72</v>
      </c>
      <c r="H6520" s="14"/>
      <c r="J6520" s="14"/>
      <c r="L6520" s="14"/>
      <c r="M6520" s="20"/>
    </row>
    <row r="6521" spans="1:13">
      <c r="A6521" s="13" t="s">
        <v>73</v>
      </c>
      <c r="H6521" s="14"/>
      <c r="J6521" s="14"/>
      <c r="L6521" s="14"/>
      <c r="M6521" s="20"/>
    </row>
    <row r="6522" spans="1:13">
      <c r="A6522" s="15" t="s">
        <v>74</v>
      </c>
      <c r="B6522" s="9"/>
      <c r="C6522" s="9"/>
      <c r="D6522" s="9"/>
      <c r="E6522" s="9"/>
      <c r="F6522" s="9"/>
      <c r="G6522" s="9"/>
      <c r="H6522" s="16"/>
      <c r="I6522" s="9"/>
      <c r="J6522" s="16"/>
      <c r="K6522" s="9"/>
      <c r="L6522" s="16"/>
      <c r="M6522" s="22"/>
    </row>
    <row r="6523" spans="1:13">
      <c r="A6523" s="70" t="s">
        <v>66</v>
      </c>
      <c r="B6523" s="71"/>
      <c r="C6523" s="71"/>
      <c r="D6523" s="71"/>
      <c r="E6523" s="71"/>
      <c r="F6523" s="71"/>
      <c r="G6523" s="71"/>
      <c r="H6523" s="72"/>
      <c r="J6523" s="25"/>
      <c r="K6523" s="88">
        <f>K6498+K6505+K6511+K6519+K6508</f>
        <v>11.670000000000002</v>
      </c>
      <c r="L6523" s="89"/>
      <c r="M6523" s="22">
        <f>M6492+M6508+M6511+M6519</f>
        <v>32111.172000000006</v>
      </c>
    </row>
    <row r="6524" spans="1:13" ht="15.75">
      <c r="A6524" s="65" t="s">
        <v>77</v>
      </c>
      <c r="B6524" s="66"/>
      <c r="C6524" s="66"/>
      <c r="D6524" s="66"/>
      <c r="E6524" s="66"/>
      <c r="F6524" s="66"/>
      <c r="G6524" s="66"/>
      <c r="H6524" s="67"/>
      <c r="I6524" s="11"/>
      <c r="J6524" s="23"/>
      <c r="K6524" s="68">
        <v>3.15</v>
      </c>
      <c r="L6524" s="69"/>
      <c r="M6524" s="22">
        <f>K6524*12*I6492</f>
        <v>8667.5399999999991</v>
      </c>
    </row>
    <row r="6525" spans="1:13" ht="15.75">
      <c r="A6525" s="65" t="s">
        <v>78</v>
      </c>
      <c r="B6525" s="66"/>
      <c r="C6525" s="66"/>
      <c r="D6525" s="66"/>
      <c r="E6525" s="66"/>
      <c r="F6525" s="66"/>
      <c r="G6525" s="66"/>
      <c r="H6525" s="67"/>
      <c r="I6525" s="11"/>
      <c r="J6525" s="23"/>
      <c r="K6525" s="68">
        <v>0.99</v>
      </c>
      <c r="L6525" s="69"/>
      <c r="M6525" s="22">
        <f>K6525*12*I6492</f>
        <v>2724.0839999999998</v>
      </c>
    </row>
    <row r="6526" spans="1:13">
      <c r="A6526" s="70" t="s">
        <v>75</v>
      </c>
      <c r="B6526" s="71"/>
      <c r="C6526" s="71"/>
      <c r="D6526" s="71"/>
      <c r="E6526" s="71"/>
      <c r="F6526" s="71"/>
      <c r="G6526" s="71"/>
      <c r="H6526" s="72"/>
      <c r="I6526" s="11"/>
      <c r="J6526" s="24"/>
      <c r="K6526" s="68">
        <f>K6523+K6524+K6525</f>
        <v>15.810000000000002</v>
      </c>
      <c r="L6526" s="69"/>
      <c r="M6526" s="22">
        <f>M6523+M6524+M6525</f>
        <v>43502.796000000009</v>
      </c>
    </row>
    <row r="6528" spans="1:13">
      <c r="A6528" s="101" t="s">
        <v>7</v>
      </c>
      <c r="B6528" s="101"/>
      <c r="C6528" s="101"/>
      <c r="D6528" s="101"/>
      <c r="E6528" s="101"/>
      <c r="F6528" s="101"/>
      <c r="G6528" s="101"/>
      <c r="H6528" s="101"/>
      <c r="I6528" s="101"/>
      <c r="J6528" s="101"/>
      <c r="K6528" s="101"/>
      <c r="L6528" s="101"/>
    </row>
    <row r="6529" spans="1:13">
      <c r="A6529" s="102" t="s">
        <v>76</v>
      </c>
      <c r="B6529" s="102"/>
      <c r="C6529" s="102"/>
      <c r="D6529" s="102"/>
      <c r="E6529" s="102"/>
      <c r="F6529" s="102"/>
      <c r="G6529" s="102"/>
      <c r="H6529" s="102"/>
      <c r="I6529" s="102"/>
      <c r="J6529" s="102"/>
      <c r="K6529" s="102"/>
      <c r="L6529" s="102"/>
      <c r="M6529" s="102"/>
    </row>
    <row r="6530" spans="1:13">
      <c r="A6530" s="103" t="s">
        <v>191</v>
      </c>
      <c r="B6530" s="103"/>
      <c r="C6530" s="103"/>
      <c r="D6530" s="103"/>
      <c r="E6530" s="103"/>
      <c r="F6530" s="103"/>
      <c r="G6530" s="103"/>
      <c r="H6530" s="103"/>
      <c r="I6530" s="103"/>
      <c r="J6530" s="103"/>
      <c r="K6530" s="103"/>
      <c r="L6530" s="103"/>
      <c r="M6530" s="103"/>
    </row>
    <row r="6531" spans="1:13">
      <c r="A6531" s="17"/>
      <c r="B6531" s="19"/>
      <c r="C6531" s="19" t="s">
        <v>8</v>
      </c>
      <c r="D6531" s="19"/>
      <c r="E6531" s="19"/>
      <c r="F6531" s="19"/>
      <c r="G6531" s="19"/>
      <c r="H6531" s="18"/>
      <c r="I6531" s="19" t="s">
        <v>9</v>
      </c>
      <c r="J6531" s="18"/>
      <c r="K6531" s="39" t="s">
        <v>10</v>
      </c>
      <c r="L6531" s="40"/>
      <c r="M6531" s="21"/>
    </row>
    <row r="6532" spans="1:13">
      <c r="A6532" s="13"/>
      <c r="B6532" s="2"/>
      <c r="C6532" s="2"/>
      <c r="D6532" s="2"/>
      <c r="E6532" s="2"/>
      <c r="F6532" s="2"/>
      <c r="G6532" s="2"/>
      <c r="H6532" s="14"/>
      <c r="I6532" s="2"/>
      <c r="J6532" s="14"/>
      <c r="K6532" s="26" t="s">
        <v>11</v>
      </c>
      <c r="L6532" s="27"/>
      <c r="M6532" s="45" t="s">
        <v>1</v>
      </c>
    </row>
    <row r="6533" spans="1:13">
      <c r="A6533" s="15"/>
      <c r="B6533" s="9"/>
      <c r="C6533" s="9"/>
      <c r="D6533" s="9"/>
      <c r="E6533" s="9"/>
      <c r="F6533" s="9"/>
      <c r="G6533" s="9"/>
      <c r="H6533" s="16"/>
      <c r="I6533" s="104" t="s">
        <v>87</v>
      </c>
      <c r="J6533" s="105"/>
      <c r="K6533" s="9" t="s">
        <v>12</v>
      </c>
      <c r="L6533" s="16"/>
      <c r="M6533" s="46" t="s">
        <v>86</v>
      </c>
    </row>
    <row r="6534" spans="1:13">
      <c r="A6534" s="70" t="s">
        <v>80</v>
      </c>
      <c r="B6534" s="71"/>
      <c r="C6534" s="71"/>
      <c r="D6534" s="71"/>
      <c r="E6534" s="71"/>
      <c r="F6534" s="71"/>
      <c r="G6534" s="71"/>
      <c r="H6534" s="72"/>
      <c r="I6534" s="106">
        <v>1229.5999999999999</v>
      </c>
      <c r="J6534" s="107"/>
      <c r="K6534" s="108">
        <f>K6540+K6547</f>
        <v>7.5</v>
      </c>
      <c r="L6534" s="64"/>
      <c r="M6534" s="22">
        <f>M6540+M6547</f>
        <v>110664</v>
      </c>
    </row>
    <row r="6535" spans="1:13">
      <c r="A6535" s="28" t="s">
        <v>13</v>
      </c>
      <c r="F6535" s="2"/>
      <c r="H6535" s="14"/>
      <c r="J6535" s="14"/>
      <c r="L6535" s="14"/>
      <c r="M6535" s="20"/>
    </row>
    <row r="6536" spans="1:13">
      <c r="A6536" s="28" t="s">
        <v>14</v>
      </c>
      <c r="F6536" s="2"/>
      <c r="H6536" s="14"/>
      <c r="J6536" s="14"/>
      <c r="L6536" s="14"/>
      <c r="M6536" s="20"/>
    </row>
    <row r="6537" spans="1:13">
      <c r="A6537" s="29" t="s">
        <v>15</v>
      </c>
      <c r="B6537" s="4"/>
      <c r="C6537" s="4"/>
      <c r="D6537" s="4"/>
      <c r="E6537" s="4"/>
      <c r="F6537" s="6"/>
      <c r="G6537" s="4"/>
      <c r="H6537" s="30"/>
      <c r="J6537" s="14"/>
      <c r="L6537" s="14"/>
      <c r="M6537" s="20"/>
    </row>
    <row r="6538" spans="1:13">
      <c r="A6538" s="29" t="s">
        <v>16</v>
      </c>
      <c r="B6538" s="4"/>
      <c r="C6538" s="4"/>
      <c r="D6538" s="4"/>
      <c r="E6538" s="4"/>
      <c r="F6538" s="6"/>
      <c r="G6538" s="4"/>
      <c r="H6538" s="30"/>
      <c r="J6538" s="14"/>
      <c r="L6538" s="14"/>
      <c r="M6538" s="20"/>
    </row>
    <row r="6539" spans="1:13">
      <c r="A6539" s="29" t="s">
        <v>17</v>
      </c>
      <c r="B6539" s="4"/>
      <c r="C6539" s="4"/>
      <c r="D6539" s="4"/>
      <c r="E6539" s="4"/>
      <c r="F6539" s="6"/>
      <c r="G6539" s="4"/>
      <c r="H6539" s="30"/>
      <c r="J6539" s="14"/>
      <c r="L6539" s="14"/>
      <c r="M6539" s="20"/>
    </row>
    <row r="6540" spans="1:13">
      <c r="A6540" s="29" t="s">
        <v>18</v>
      </c>
      <c r="B6540" s="4"/>
      <c r="C6540" s="4"/>
      <c r="D6540" s="4"/>
      <c r="E6540" s="4"/>
      <c r="F6540" s="6"/>
      <c r="G6540" s="4"/>
      <c r="H6540" s="30"/>
      <c r="J6540" s="14"/>
      <c r="K6540" s="95">
        <v>4.12</v>
      </c>
      <c r="L6540" s="96"/>
      <c r="M6540" s="20">
        <f>K6540*I6534*12</f>
        <v>60791.423999999992</v>
      </c>
    </row>
    <row r="6541" spans="1:13">
      <c r="A6541" s="29" t="s">
        <v>19</v>
      </c>
      <c r="B6541" s="4"/>
      <c r="C6541" s="4"/>
      <c r="D6541" s="4"/>
      <c r="E6541" s="4"/>
      <c r="F6541" s="6"/>
      <c r="G6541" s="4"/>
      <c r="H6541" s="30"/>
      <c r="J6541" s="14"/>
      <c r="L6541" s="14"/>
      <c r="M6541" s="20"/>
    </row>
    <row r="6542" spans="1:13">
      <c r="A6542" s="29" t="s">
        <v>20</v>
      </c>
      <c r="B6542" s="4"/>
      <c r="C6542" s="4"/>
      <c r="D6542" s="4"/>
      <c r="E6542" s="4"/>
      <c r="F6542" s="6"/>
      <c r="G6542" s="4"/>
      <c r="H6542" s="30"/>
      <c r="J6542" s="14"/>
      <c r="L6542" s="14"/>
      <c r="M6542" s="20"/>
    </row>
    <row r="6543" spans="1:13">
      <c r="A6543" s="29" t="s">
        <v>21</v>
      </c>
      <c r="B6543" s="4"/>
      <c r="C6543" s="4"/>
      <c r="D6543" s="4"/>
      <c r="E6543" s="4"/>
      <c r="F6543" s="6"/>
      <c r="G6543" s="4"/>
      <c r="H6543" s="30"/>
      <c r="J6543" s="14"/>
      <c r="L6543" s="14"/>
      <c r="M6543" s="20"/>
    </row>
    <row r="6544" spans="1:13">
      <c r="A6544" s="28" t="s">
        <v>22</v>
      </c>
      <c r="B6544" s="4"/>
      <c r="C6544" s="4"/>
      <c r="D6544" s="4"/>
      <c r="E6544" s="4"/>
      <c r="F6544" s="6"/>
      <c r="G6544" s="4"/>
      <c r="H6544" s="30"/>
      <c r="J6544" s="14"/>
      <c r="L6544" s="14"/>
      <c r="M6544" s="20"/>
    </row>
    <row r="6545" spans="1:13">
      <c r="A6545" s="29" t="s">
        <v>23</v>
      </c>
      <c r="B6545" s="4"/>
      <c r="C6545" s="4"/>
      <c r="D6545" s="4"/>
      <c r="E6545" s="4"/>
      <c r="F6545" s="6"/>
      <c r="G6545" s="4"/>
      <c r="H6545" s="30"/>
      <c r="J6545" s="14"/>
      <c r="L6545" s="14"/>
      <c r="M6545" s="20"/>
    </row>
    <row r="6546" spans="1:13">
      <c r="A6546" s="29" t="s">
        <v>24</v>
      </c>
      <c r="B6546" s="4"/>
      <c r="C6546" s="4"/>
      <c r="D6546" s="4"/>
      <c r="E6546" s="4"/>
      <c r="F6546" s="6"/>
      <c r="G6546" s="4"/>
      <c r="H6546" s="30"/>
      <c r="J6546" s="14"/>
      <c r="L6546" s="14"/>
      <c r="M6546" s="20"/>
    </row>
    <row r="6547" spans="1:13">
      <c r="A6547" s="29" t="s">
        <v>25</v>
      </c>
      <c r="B6547" s="4"/>
      <c r="C6547" s="4"/>
      <c r="D6547" s="4"/>
      <c r="E6547" s="4"/>
      <c r="F6547" s="6"/>
      <c r="G6547" s="4"/>
      <c r="H6547" s="30"/>
      <c r="J6547" s="14"/>
      <c r="K6547" s="95">
        <v>3.38</v>
      </c>
      <c r="L6547" s="96"/>
      <c r="M6547" s="20">
        <f>K6547*I6534*12</f>
        <v>49872.576000000001</v>
      </c>
    </row>
    <row r="6548" spans="1:13">
      <c r="A6548" s="29" t="s">
        <v>26</v>
      </c>
      <c r="B6548" s="4"/>
      <c r="C6548" s="4"/>
      <c r="D6548" s="4"/>
      <c r="E6548" s="4"/>
      <c r="F6548" s="6"/>
      <c r="G6548" s="4"/>
      <c r="H6548" s="30"/>
      <c r="J6548" s="14"/>
      <c r="L6548" s="14"/>
      <c r="M6548" s="20"/>
    </row>
    <row r="6549" spans="1:13">
      <c r="A6549" s="31" t="s">
        <v>27</v>
      </c>
      <c r="B6549" s="10"/>
      <c r="C6549" s="10"/>
      <c r="D6549" s="10"/>
      <c r="E6549" s="10"/>
      <c r="F6549" s="10"/>
      <c r="G6549" s="10"/>
      <c r="H6549" s="32"/>
      <c r="I6549" s="9"/>
      <c r="J6549" s="16"/>
      <c r="K6549" s="9"/>
      <c r="L6549" s="16"/>
      <c r="M6549" s="22"/>
    </row>
    <row r="6550" spans="1:13" ht="15.75">
      <c r="A6550" s="65" t="s">
        <v>81</v>
      </c>
      <c r="B6550" s="66"/>
      <c r="C6550" s="66"/>
      <c r="D6550" s="66"/>
      <c r="E6550" s="66"/>
      <c r="F6550" s="66"/>
      <c r="G6550" s="66"/>
      <c r="H6550" s="67"/>
      <c r="I6550" s="11"/>
      <c r="J6550" s="23"/>
      <c r="K6550" s="63">
        <v>2.2400000000000002</v>
      </c>
      <c r="L6550" s="64"/>
      <c r="M6550" s="12">
        <f>K6550*12*I6534</f>
        <v>33051.648000000001</v>
      </c>
    </row>
    <row r="6551" spans="1:13">
      <c r="A6551" s="110" t="s">
        <v>82</v>
      </c>
      <c r="B6551" s="111"/>
      <c r="C6551" s="111"/>
      <c r="D6551" s="111"/>
      <c r="E6551" s="111"/>
      <c r="F6551" s="111"/>
      <c r="G6551" s="111"/>
      <c r="H6551" s="112"/>
      <c r="I6551" s="2" t="s">
        <v>28</v>
      </c>
      <c r="J6551" s="14"/>
      <c r="K6551" s="2"/>
      <c r="L6551" s="14"/>
      <c r="M6551" s="20"/>
    </row>
    <row r="6552" spans="1:13">
      <c r="A6552" s="13"/>
      <c r="B6552" s="2"/>
      <c r="C6552" s="2"/>
      <c r="D6552" s="2"/>
      <c r="E6552" s="2"/>
      <c r="F6552" s="2"/>
      <c r="G6552" s="2"/>
      <c r="H6552" s="14"/>
      <c r="I6552" s="2" t="s">
        <v>29</v>
      </c>
      <c r="J6552" s="14"/>
      <c r="K6552" s="2"/>
      <c r="L6552" s="14"/>
      <c r="M6552" s="20"/>
    </row>
    <row r="6553" spans="1:13">
      <c r="A6553" s="13"/>
      <c r="B6553" s="2"/>
      <c r="C6553" s="2"/>
      <c r="D6553" s="2"/>
      <c r="E6553" s="2"/>
      <c r="F6553" s="2"/>
      <c r="G6553" s="2"/>
      <c r="H6553" s="14"/>
      <c r="I6553" s="2" t="s">
        <v>30</v>
      </c>
      <c r="J6553" s="14"/>
      <c r="K6553" s="88">
        <v>1.1200000000000001</v>
      </c>
      <c r="L6553" s="89"/>
      <c r="M6553" s="20">
        <f>K6553*12*I6534</f>
        <v>16525.824000000001</v>
      </c>
    </row>
    <row r="6554" spans="1:13">
      <c r="A6554" s="13"/>
      <c r="B6554" s="2"/>
      <c r="C6554" s="2"/>
      <c r="D6554" s="2"/>
      <c r="E6554" s="2"/>
      <c r="F6554" s="2"/>
      <c r="G6554" s="2"/>
      <c r="H6554" s="14"/>
      <c r="I6554" s="2" t="s">
        <v>31</v>
      </c>
      <c r="J6554" s="14"/>
      <c r="K6554" s="2"/>
      <c r="L6554" s="14"/>
      <c r="M6554" s="20"/>
    </row>
    <row r="6555" spans="1:13">
      <c r="A6555" s="15"/>
      <c r="B6555" s="9"/>
      <c r="C6555" s="9"/>
      <c r="D6555" s="9"/>
      <c r="E6555" s="9"/>
      <c r="F6555" s="9"/>
      <c r="G6555" s="9"/>
      <c r="H6555" s="16"/>
      <c r="I6555" s="9" t="s">
        <v>32</v>
      </c>
      <c r="J6555" s="16"/>
      <c r="K6555" s="9"/>
      <c r="L6555" s="16"/>
      <c r="M6555" s="22"/>
    </row>
    <row r="6556" spans="1:13">
      <c r="A6556" s="70" t="s">
        <v>5</v>
      </c>
      <c r="B6556" s="71"/>
      <c r="C6556" s="71"/>
      <c r="D6556" s="71"/>
      <c r="E6556" s="71"/>
      <c r="F6556" s="71"/>
      <c r="G6556" s="71"/>
      <c r="H6556" s="72"/>
      <c r="I6556" s="41" t="s">
        <v>33</v>
      </c>
      <c r="J6556" s="23"/>
      <c r="K6556" s="68">
        <v>0.35</v>
      </c>
      <c r="L6556" s="69"/>
      <c r="M6556" s="12">
        <f>K6556*12*I6534</f>
        <v>5164.3199999999988</v>
      </c>
    </row>
    <row r="6557" spans="1:13">
      <c r="A6557" s="113" t="s">
        <v>83</v>
      </c>
      <c r="B6557" s="114"/>
      <c r="C6557" s="114"/>
      <c r="D6557" s="114"/>
      <c r="E6557" s="114"/>
      <c r="F6557" s="114"/>
      <c r="G6557" s="114"/>
      <c r="H6557" s="115"/>
      <c r="I6557" s="43"/>
      <c r="J6557" s="14"/>
      <c r="K6557" s="120">
        <f>K6558+K6566</f>
        <v>1.59</v>
      </c>
      <c r="L6557" s="121"/>
      <c r="M6557" s="48">
        <f>M6558+M6566</f>
        <v>23460.767999999996</v>
      </c>
    </row>
    <row r="6558" spans="1:13">
      <c r="A6558" s="92" t="s">
        <v>34</v>
      </c>
      <c r="B6558" s="93"/>
      <c r="C6558" s="93"/>
      <c r="D6558" s="93"/>
      <c r="E6558" s="93"/>
      <c r="F6558" s="93"/>
      <c r="G6558" s="93"/>
      <c r="H6558" s="94"/>
      <c r="J6558" s="14"/>
      <c r="K6558" s="88">
        <f>K6559+K6560+K6561+K6563+K6565</f>
        <v>0.93</v>
      </c>
      <c r="L6558" s="89"/>
      <c r="M6558" s="47">
        <f>M6559+M6560+M6561+M6563+M6565</f>
        <v>13722.335999999996</v>
      </c>
    </row>
    <row r="6559" spans="1:13">
      <c r="A6559" s="13" t="s">
        <v>35</v>
      </c>
      <c r="H6559" s="14"/>
      <c r="I6559" t="s">
        <v>36</v>
      </c>
      <c r="J6559" s="14"/>
      <c r="K6559" s="95">
        <v>0.33</v>
      </c>
      <c r="L6559" s="96"/>
      <c r="M6559" s="20">
        <f>K6559*12*I6534</f>
        <v>4869.2159999999994</v>
      </c>
    </row>
    <row r="6560" spans="1:13">
      <c r="A6560" s="13" t="s">
        <v>37</v>
      </c>
      <c r="H6560" s="14"/>
      <c r="I6560" t="s">
        <v>38</v>
      </c>
      <c r="J6560" s="14"/>
      <c r="K6560" s="95">
        <v>0.15</v>
      </c>
      <c r="L6560" s="96"/>
      <c r="M6560" s="20">
        <f>K6560*12*I6534</f>
        <v>2213.2799999999997</v>
      </c>
    </row>
    <row r="6561" spans="1:13">
      <c r="A6561" s="13" t="s">
        <v>39</v>
      </c>
      <c r="H6561" s="14"/>
      <c r="I6561" t="s">
        <v>40</v>
      </c>
      <c r="J6561" s="14"/>
      <c r="K6561" s="95">
        <v>7.0000000000000007E-2</v>
      </c>
      <c r="L6561" s="96"/>
      <c r="M6561" s="20">
        <f>K6561*12*I6534</f>
        <v>1032.864</v>
      </c>
    </row>
    <row r="6562" spans="1:13">
      <c r="A6562" s="13" t="s">
        <v>41</v>
      </c>
      <c r="H6562" s="14"/>
      <c r="J6562" s="14"/>
      <c r="L6562" s="14"/>
      <c r="M6562" s="20"/>
    </row>
    <row r="6563" spans="1:13">
      <c r="A6563" s="13" t="s">
        <v>42</v>
      </c>
      <c r="H6563" s="14"/>
      <c r="I6563" t="s">
        <v>43</v>
      </c>
      <c r="J6563" s="14"/>
      <c r="K6563" s="95">
        <v>0.35</v>
      </c>
      <c r="L6563" s="96"/>
      <c r="M6563" s="20">
        <f>K6563*12*I6534</f>
        <v>5164.3199999999988</v>
      </c>
    </row>
    <row r="6564" spans="1:13">
      <c r="A6564" s="13" t="s">
        <v>44</v>
      </c>
      <c r="H6564" s="14"/>
      <c r="I6564" t="s">
        <v>45</v>
      </c>
      <c r="J6564" s="14"/>
      <c r="L6564" s="14"/>
      <c r="M6564" s="20"/>
    </row>
    <row r="6565" spans="1:13">
      <c r="A6565" s="13" t="s">
        <v>46</v>
      </c>
      <c r="H6565" s="14"/>
      <c r="I6565" t="s">
        <v>47</v>
      </c>
      <c r="J6565" s="14"/>
      <c r="K6565" s="95">
        <v>0.03</v>
      </c>
      <c r="L6565" s="96"/>
      <c r="M6565" s="20">
        <f>K6565*12*I6534</f>
        <v>442.65599999999995</v>
      </c>
    </row>
    <row r="6566" spans="1:13">
      <c r="A6566" s="92" t="s">
        <v>48</v>
      </c>
      <c r="B6566" s="93"/>
      <c r="C6566" s="93"/>
      <c r="D6566" s="93"/>
      <c r="E6566" s="93"/>
      <c r="F6566" s="93"/>
      <c r="G6566" s="93"/>
      <c r="H6566" s="94"/>
      <c r="J6566" s="14"/>
      <c r="K6566" s="88">
        <f>K6567+K6568+K6569+K6570</f>
        <v>0.66</v>
      </c>
      <c r="L6566" s="89"/>
      <c r="M6566" s="47">
        <f>M6567+M6568+M6569+M6570</f>
        <v>9738.4320000000007</v>
      </c>
    </row>
    <row r="6567" spans="1:13">
      <c r="A6567" s="13" t="s">
        <v>49</v>
      </c>
      <c r="H6567" s="14"/>
      <c r="I6567" t="s">
        <v>40</v>
      </c>
      <c r="J6567" s="14"/>
      <c r="K6567" s="95">
        <v>0.19</v>
      </c>
      <c r="L6567" s="96"/>
      <c r="M6567" s="20">
        <f>K6567*12*I6534</f>
        <v>2803.4880000000003</v>
      </c>
    </row>
    <row r="6568" spans="1:13">
      <c r="A6568" s="13" t="s">
        <v>50</v>
      </c>
      <c r="H6568" s="14"/>
      <c r="I6568" t="s">
        <v>51</v>
      </c>
      <c r="J6568" s="14"/>
      <c r="K6568" s="95">
        <v>0.05</v>
      </c>
      <c r="L6568" s="96"/>
      <c r="M6568" s="20">
        <f>K6568*12*I6534</f>
        <v>737.7600000000001</v>
      </c>
    </row>
    <row r="6569" spans="1:13">
      <c r="A6569" s="13" t="s">
        <v>52</v>
      </c>
      <c r="H6569" s="14"/>
      <c r="I6569" t="s">
        <v>36</v>
      </c>
      <c r="J6569" s="14"/>
      <c r="K6569" s="95">
        <v>0.39</v>
      </c>
      <c r="L6569" s="96"/>
      <c r="M6569" s="20">
        <f>K6569*12*I6534</f>
        <v>5754.5279999999993</v>
      </c>
    </row>
    <row r="6570" spans="1:13">
      <c r="A6570" s="13" t="s">
        <v>53</v>
      </c>
      <c r="H6570" s="14"/>
      <c r="I6570" t="s">
        <v>40</v>
      </c>
      <c r="J6570" s="14"/>
      <c r="K6570" s="95">
        <v>0.03</v>
      </c>
      <c r="L6570" s="96"/>
      <c r="M6570" s="22">
        <f>K6570*12*I6534</f>
        <v>442.65599999999995</v>
      </c>
    </row>
    <row r="6571" spans="1:13" ht="15.75">
      <c r="A6571" s="65" t="s">
        <v>84</v>
      </c>
      <c r="B6571" s="66"/>
      <c r="C6571" s="66"/>
      <c r="D6571" s="66"/>
      <c r="E6571" s="66"/>
      <c r="F6571" s="66"/>
      <c r="G6571" s="66"/>
      <c r="H6571" s="67"/>
      <c r="I6571" s="11"/>
      <c r="J6571" s="23"/>
      <c r="K6571" s="68">
        <f>K6572+K6573+K6575+K6577+K6578</f>
        <v>0.53</v>
      </c>
      <c r="L6571" s="69"/>
      <c r="M6571" s="49">
        <f>M6572+M6573+M6575+M6577+M6578</f>
        <v>7820.2559999999985</v>
      </c>
    </row>
    <row r="6572" spans="1:13">
      <c r="A6572" s="33" t="s">
        <v>54</v>
      </c>
      <c r="B6572" s="7"/>
      <c r="C6572" s="1"/>
      <c r="D6572" s="1"/>
      <c r="E6572" s="1"/>
      <c r="F6572" s="1"/>
      <c r="G6572" s="1"/>
      <c r="H6572" s="14"/>
      <c r="I6572" s="75" t="s">
        <v>55</v>
      </c>
      <c r="J6572" s="76"/>
      <c r="K6572" s="99">
        <v>0.37</v>
      </c>
      <c r="L6572" s="100"/>
      <c r="M6572" s="20">
        <f>K6572*12*I6534</f>
        <v>5459.4239999999991</v>
      </c>
    </row>
    <row r="6573" spans="1:13">
      <c r="A6573" s="33" t="s">
        <v>56</v>
      </c>
      <c r="B6573" s="7"/>
      <c r="C6573" s="1"/>
      <c r="D6573" s="1"/>
      <c r="E6573" s="1"/>
      <c r="F6573" s="1"/>
      <c r="G6573" s="1"/>
      <c r="H6573" s="14"/>
      <c r="I6573" s="75" t="s">
        <v>57</v>
      </c>
      <c r="J6573" s="76"/>
      <c r="K6573" s="77">
        <v>0.06</v>
      </c>
      <c r="L6573" s="78"/>
      <c r="M6573" s="20">
        <f>K6573*12*I6534</f>
        <v>885.3119999999999</v>
      </c>
    </row>
    <row r="6574" spans="1:13">
      <c r="A6574" s="33" t="s">
        <v>58</v>
      </c>
      <c r="B6574" s="7"/>
      <c r="C6574" s="1"/>
      <c r="D6574" s="1"/>
      <c r="E6574" s="1"/>
      <c r="F6574" s="1"/>
      <c r="G6574" s="1"/>
      <c r="H6574" s="14"/>
      <c r="I6574" s="36"/>
      <c r="J6574" s="27"/>
      <c r="K6574" s="34"/>
      <c r="L6574" s="55"/>
      <c r="M6574" s="20"/>
    </row>
    <row r="6575" spans="1:13">
      <c r="A6575" s="33" t="s">
        <v>59</v>
      </c>
      <c r="B6575" s="7"/>
      <c r="C6575" s="1"/>
      <c r="D6575" s="1"/>
      <c r="E6575" s="1"/>
      <c r="F6575" s="1"/>
      <c r="G6575" s="1"/>
      <c r="H6575" s="14"/>
      <c r="I6575" s="75" t="s">
        <v>60</v>
      </c>
      <c r="J6575" s="76"/>
      <c r="K6575" s="77">
        <v>0.04</v>
      </c>
      <c r="L6575" s="78"/>
      <c r="M6575" s="20">
        <f>K6575*12*I6534</f>
        <v>590.20799999999997</v>
      </c>
    </row>
    <row r="6576" spans="1:13">
      <c r="A6576" s="33" t="s">
        <v>61</v>
      </c>
      <c r="B6576" s="7"/>
      <c r="C6576" s="1"/>
      <c r="D6576" s="1"/>
      <c r="E6576" s="1"/>
      <c r="F6576" s="1"/>
      <c r="G6576" s="1"/>
      <c r="H6576" s="14"/>
      <c r="I6576" s="36"/>
      <c r="J6576" s="27"/>
      <c r="K6576" s="34"/>
      <c r="L6576" s="55"/>
      <c r="M6576" s="20"/>
    </row>
    <row r="6577" spans="1:13">
      <c r="A6577" s="33" t="s">
        <v>62</v>
      </c>
      <c r="B6577" s="7"/>
      <c r="C6577" s="1"/>
      <c r="D6577" s="1"/>
      <c r="E6577" s="1"/>
      <c r="F6577" s="1"/>
      <c r="G6577" s="1"/>
      <c r="H6577" s="14"/>
      <c r="I6577" s="75" t="s">
        <v>63</v>
      </c>
      <c r="J6577" s="76"/>
      <c r="K6577" s="77">
        <v>0.03</v>
      </c>
      <c r="L6577" s="78"/>
      <c r="M6577" s="20">
        <f>K6577*12*I6534</f>
        <v>442.65599999999995</v>
      </c>
    </row>
    <row r="6578" spans="1:13">
      <c r="A6578" s="42" t="s">
        <v>64</v>
      </c>
      <c r="B6578" s="7"/>
      <c r="C6578" s="1"/>
      <c r="D6578" s="1"/>
      <c r="E6578" s="1"/>
      <c r="F6578" s="1"/>
      <c r="G6578" s="1"/>
      <c r="H6578" s="14"/>
      <c r="I6578" s="75" t="s">
        <v>63</v>
      </c>
      <c r="J6578" s="76"/>
      <c r="K6578" s="79">
        <v>0.03</v>
      </c>
      <c r="L6578" s="80"/>
      <c r="M6578" s="22">
        <f>K6578*12*I6534</f>
        <v>442.65599999999995</v>
      </c>
    </row>
    <row r="6579" spans="1:13" ht="15.75">
      <c r="A6579" s="65" t="s">
        <v>0</v>
      </c>
      <c r="B6579" s="66"/>
      <c r="C6579" s="66"/>
      <c r="D6579" s="66"/>
      <c r="E6579" s="66"/>
      <c r="F6579" s="66"/>
      <c r="G6579" s="66"/>
      <c r="H6579" s="67"/>
      <c r="I6579" s="11" t="s">
        <v>65</v>
      </c>
      <c r="J6579" s="23"/>
      <c r="K6579" s="81">
        <v>0.15</v>
      </c>
      <c r="L6579" s="82"/>
      <c r="M6579" s="49">
        <f>K6579*12*I6534</f>
        <v>2213.2799999999997</v>
      </c>
    </row>
    <row r="6580" spans="1:13" ht="15.75">
      <c r="A6580" s="83" t="s">
        <v>85</v>
      </c>
      <c r="B6580" s="84"/>
      <c r="C6580" s="84"/>
      <c r="D6580" s="84"/>
      <c r="E6580" s="84"/>
      <c r="F6580" s="84"/>
      <c r="G6580" s="84"/>
      <c r="H6580" s="85"/>
      <c r="J6580" s="14"/>
      <c r="K6580" s="118"/>
      <c r="L6580" s="119"/>
      <c r="M6580" s="20"/>
    </row>
    <row r="6581" spans="1:13">
      <c r="A6581" s="13" t="s">
        <v>67</v>
      </c>
      <c r="D6581" s="5"/>
      <c r="H6581" s="14"/>
      <c r="J6581" s="14"/>
      <c r="K6581" s="37"/>
      <c r="L6581" s="44"/>
      <c r="M6581" s="20"/>
    </row>
    <row r="6582" spans="1:13">
      <c r="A6582" s="13" t="s">
        <v>68</v>
      </c>
      <c r="D6582" s="5"/>
      <c r="H6582" s="14"/>
      <c r="J6582" s="14"/>
      <c r="K6582" s="37"/>
      <c r="L6582" s="44"/>
      <c r="M6582" s="20"/>
    </row>
    <row r="6583" spans="1:13">
      <c r="A6583" s="13" t="s">
        <v>69</v>
      </c>
      <c r="D6583" s="5"/>
      <c r="H6583" s="14"/>
      <c r="J6583" s="14"/>
      <c r="K6583" s="37"/>
      <c r="L6583" s="44"/>
      <c r="M6583" s="20"/>
    </row>
    <row r="6584" spans="1:13">
      <c r="A6584" s="13" t="s">
        <v>70</v>
      </c>
      <c r="D6584" s="5"/>
      <c r="F6584" s="3"/>
      <c r="H6584" s="14"/>
      <c r="J6584" s="14"/>
      <c r="K6584" s="37"/>
      <c r="L6584" s="44"/>
      <c r="M6584" s="20"/>
    </row>
    <row r="6585" spans="1:13">
      <c r="A6585" s="13" t="s">
        <v>71</v>
      </c>
      <c r="H6585" s="14"/>
      <c r="J6585" s="14"/>
      <c r="K6585" s="88">
        <v>1.65</v>
      </c>
      <c r="L6585" s="89"/>
      <c r="M6585" s="47">
        <f>K6585*12*I6534</f>
        <v>24346.079999999994</v>
      </c>
    </row>
    <row r="6586" spans="1:13">
      <c r="A6586" s="13" t="s">
        <v>72</v>
      </c>
      <c r="H6586" s="14"/>
      <c r="J6586" s="14"/>
      <c r="L6586" s="14"/>
      <c r="M6586" s="20"/>
    </row>
    <row r="6587" spans="1:13">
      <c r="A6587" s="13" t="s">
        <v>73</v>
      </c>
      <c r="H6587" s="14"/>
      <c r="J6587" s="14"/>
      <c r="L6587" s="14"/>
      <c r="M6587" s="20"/>
    </row>
    <row r="6588" spans="1:13">
      <c r="A6588" s="15" t="s">
        <v>74</v>
      </c>
      <c r="B6588" s="9"/>
      <c r="C6588" s="9"/>
      <c r="D6588" s="9"/>
      <c r="E6588" s="9"/>
      <c r="F6588" s="9"/>
      <c r="G6588" s="9"/>
      <c r="H6588" s="16"/>
      <c r="I6588" s="9"/>
      <c r="J6588" s="16"/>
      <c r="K6588" s="9"/>
      <c r="L6588" s="16"/>
      <c r="M6588" s="22"/>
    </row>
    <row r="6589" spans="1:13">
      <c r="A6589" s="70" t="s">
        <v>66</v>
      </c>
      <c r="B6589" s="71"/>
      <c r="C6589" s="71"/>
      <c r="D6589" s="71"/>
      <c r="E6589" s="71"/>
      <c r="F6589" s="71"/>
      <c r="G6589" s="71"/>
      <c r="H6589" s="72"/>
      <c r="J6589" s="25"/>
      <c r="K6589" s="88">
        <f>K6540+K6547+K6553+K6556+K6557+K6579+K6571+K6585+K6550</f>
        <v>15.13</v>
      </c>
      <c r="L6589" s="89"/>
      <c r="M6589" s="22">
        <f>M6534+M6550+M6553+M6556+M6557+M6571+M6579+M6585</f>
        <v>223246.17599999998</v>
      </c>
    </row>
    <row r="6590" spans="1:13" ht="15.75">
      <c r="A6590" s="65" t="s">
        <v>77</v>
      </c>
      <c r="B6590" s="66"/>
      <c r="C6590" s="66"/>
      <c r="D6590" s="66"/>
      <c r="E6590" s="66"/>
      <c r="F6590" s="66"/>
      <c r="G6590" s="66"/>
      <c r="H6590" s="67"/>
      <c r="I6590" s="11"/>
      <c r="J6590" s="23"/>
      <c r="K6590" s="68">
        <v>3.15</v>
      </c>
      <c r="L6590" s="69"/>
      <c r="M6590" s="22">
        <f>K6590*12*I6534</f>
        <v>46478.87999999999</v>
      </c>
    </row>
    <row r="6591" spans="1:13" ht="15.75">
      <c r="A6591" s="65" t="s">
        <v>78</v>
      </c>
      <c r="B6591" s="66"/>
      <c r="C6591" s="66"/>
      <c r="D6591" s="66"/>
      <c r="E6591" s="66"/>
      <c r="F6591" s="66"/>
      <c r="G6591" s="66"/>
      <c r="H6591" s="67"/>
      <c r="I6591" s="11"/>
      <c r="J6591" s="23"/>
      <c r="K6591" s="68">
        <v>0.99</v>
      </c>
      <c r="L6591" s="69"/>
      <c r="M6591" s="22">
        <f>K6591*12*I6534</f>
        <v>14607.647999999997</v>
      </c>
    </row>
    <row r="6592" spans="1:13">
      <c r="A6592" s="70" t="s">
        <v>2</v>
      </c>
      <c r="B6592" s="71"/>
      <c r="C6592" s="71"/>
      <c r="D6592" s="71"/>
      <c r="E6592" s="71"/>
      <c r="F6592" s="71"/>
      <c r="G6592" s="71"/>
      <c r="H6592" s="72"/>
      <c r="I6592" s="11"/>
      <c r="J6592" s="23"/>
      <c r="K6592" s="73">
        <v>1.29</v>
      </c>
      <c r="L6592" s="74"/>
      <c r="M6592" s="22">
        <f>K6592*12*I6534</f>
        <v>19034.207999999999</v>
      </c>
    </row>
    <row r="6593" spans="1:13">
      <c r="A6593" s="70" t="s">
        <v>75</v>
      </c>
      <c r="B6593" s="71"/>
      <c r="C6593" s="71"/>
      <c r="D6593" s="71"/>
      <c r="E6593" s="71"/>
      <c r="F6593" s="71"/>
      <c r="G6593" s="71"/>
      <c r="H6593" s="72"/>
      <c r="I6593" s="11"/>
      <c r="J6593" s="24"/>
      <c r="K6593" s="68">
        <f>K6589+K6590+K6591+K6592</f>
        <v>20.56</v>
      </c>
      <c r="L6593" s="69"/>
      <c r="M6593" s="22">
        <f>M6589+M6590+M6591+M6592</f>
        <v>303366.91199999995</v>
      </c>
    </row>
    <row r="6596" spans="1:13">
      <c r="A6596" s="101" t="s">
        <v>7</v>
      </c>
      <c r="B6596" s="101"/>
      <c r="C6596" s="101"/>
      <c r="D6596" s="101"/>
      <c r="E6596" s="101"/>
      <c r="F6596" s="101"/>
      <c r="G6596" s="101"/>
      <c r="H6596" s="101"/>
      <c r="I6596" s="101"/>
      <c r="J6596" s="101"/>
      <c r="K6596" s="101"/>
      <c r="L6596" s="101"/>
    </row>
    <row r="6597" spans="1:13">
      <c r="A6597" s="102" t="s">
        <v>76</v>
      </c>
      <c r="B6597" s="102"/>
      <c r="C6597" s="102"/>
      <c r="D6597" s="102"/>
      <c r="E6597" s="102"/>
      <c r="F6597" s="102"/>
      <c r="G6597" s="102"/>
      <c r="H6597" s="102"/>
      <c r="I6597" s="102"/>
      <c r="J6597" s="102"/>
      <c r="K6597" s="102"/>
      <c r="L6597" s="102"/>
      <c r="M6597" s="102"/>
    </row>
    <row r="6598" spans="1:13">
      <c r="A6598" s="103" t="s">
        <v>192</v>
      </c>
      <c r="B6598" s="103"/>
      <c r="C6598" s="103"/>
      <c r="D6598" s="103"/>
      <c r="E6598" s="103"/>
      <c r="F6598" s="103"/>
      <c r="G6598" s="103"/>
      <c r="H6598" s="103"/>
      <c r="I6598" s="103"/>
      <c r="J6598" s="103"/>
      <c r="K6598" s="103"/>
      <c r="L6598" s="103"/>
      <c r="M6598" s="103"/>
    </row>
    <row r="6599" spans="1:13">
      <c r="A6599" s="17"/>
      <c r="B6599" s="19"/>
      <c r="C6599" s="19" t="s">
        <v>8</v>
      </c>
      <c r="D6599" s="19"/>
      <c r="E6599" s="19"/>
      <c r="F6599" s="19"/>
      <c r="G6599" s="19"/>
      <c r="H6599" s="18"/>
      <c r="I6599" s="19" t="s">
        <v>9</v>
      </c>
      <c r="J6599" s="18"/>
      <c r="K6599" s="39" t="s">
        <v>10</v>
      </c>
      <c r="L6599" s="40"/>
      <c r="M6599" s="21"/>
    </row>
    <row r="6600" spans="1:13">
      <c r="A6600" s="13"/>
      <c r="B6600" s="2"/>
      <c r="C6600" s="2"/>
      <c r="D6600" s="2"/>
      <c r="E6600" s="2"/>
      <c r="F6600" s="2"/>
      <c r="G6600" s="2"/>
      <c r="H6600" s="14"/>
      <c r="I6600" s="2"/>
      <c r="J6600" s="14"/>
      <c r="K6600" s="26" t="s">
        <v>11</v>
      </c>
      <c r="L6600" s="27"/>
      <c r="M6600" s="45" t="s">
        <v>1</v>
      </c>
    </row>
    <row r="6601" spans="1:13">
      <c r="A6601" s="15"/>
      <c r="B6601" s="9"/>
      <c r="C6601" s="9"/>
      <c r="D6601" s="9"/>
      <c r="E6601" s="9"/>
      <c r="F6601" s="9"/>
      <c r="G6601" s="9"/>
      <c r="H6601" s="16"/>
      <c r="I6601" s="104" t="s">
        <v>87</v>
      </c>
      <c r="J6601" s="105"/>
      <c r="K6601" s="9" t="s">
        <v>12</v>
      </c>
      <c r="L6601" s="16"/>
      <c r="M6601" s="46" t="s">
        <v>86</v>
      </c>
    </row>
    <row r="6602" spans="1:13">
      <c r="A6602" s="70" t="s">
        <v>80</v>
      </c>
      <c r="B6602" s="71"/>
      <c r="C6602" s="71"/>
      <c r="D6602" s="71"/>
      <c r="E6602" s="71"/>
      <c r="F6602" s="71"/>
      <c r="G6602" s="71"/>
      <c r="H6602" s="72"/>
      <c r="I6602" s="106">
        <v>374.7</v>
      </c>
      <c r="J6602" s="107"/>
      <c r="K6602" s="108">
        <f>K6608+K6615</f>
        <v>7.5</v>
      </c>
      <c r="L6602" s="64"/>
      <c r="M6602" s="22">
        <f>M6608+M6615</f>
        <v>33723</v>
      </c>
    </row>
    <row r="6603" spans="1:13">
      <c r="A6603" s="28" t="s">
        <v>13</v>
      </c>
      <c r="F6603" s="2"/>
      <c r="H6603" s="14"/>
      <c r="J6603" s="14"/>
      <c r="L6603" s="14"/>
      <c r="M6603" s="20"/>
    </row>
    <row r="6604" spans="1:13">
      <c r="A6604" s="28" t="s">
        <v>14</v>
      </c>
      <c r="F6604" s="2"/>
      <c r="H6604" s="14"/>
      <c r="J6604" s="14"/>
      <c r="L6604" s="14"/>
      <c r="M6604" s="20"/>
    </row>
    <row r="6605" spans="1:13">
      <c r="A6605" s="29" t="s">
        <v>15</v>
      </c>
      <c r="B6605" s="4"/>
      <c r="C6605" s="4"/>
      <c r="D6605" s="4"/>
      <c r="E6605" s="4"/>
      <c r="F6605" s="6"/>
      <c r="G6605" s="4"/>
      <c r="H6605" s="30"/>
      <c r="J6605" s="14"/>
      <c r="L6605" s="14"/>
      <c r="M6605" s="20"/>
    </row>
    <row r="6606" spans="1:13">
      <c r="A6606" s="29" t="s">
        <v>16</v>
      </c>
      <c r="B6606" s="4"/>
      <c r="C6606" s="4"/>
      <c r="D6606" s="4"/>
      <c r="E6606" s="4"/>
      <c r="F6606" s="6"/>
      <c r="G6606" s="4"/>
      <c r="H6606" s="30"/>
      <c r="J6606" s="14"/>
      <c r="L6606" s="14"/>
      <c r="M6606" s="20"/>
    </row>
    <row r="6607" spans="1:13">
      <c r="A6607" s="29" t="s">
        <v>17</v>
      </c>
      <c r="B6607" s="4"/>
      <c r="C6607" s="4"/>
      <c r="D6607" s="4"/>
      <c r="E6607" s="4"/>
      <c r="F6607" s="6"/>
      <c r="G6607" s="4"/>
      <c r="H6607" s="30"/>
      <c r="J6607" s="14"/>
      <c r="L6607" s="14"/>
      <c r="M6607" s="20"/>
    </row>
    <row r="6608" spans="1:13">
      <c r="A6608" s="29" t="s">
        <v>18</v>
      </c>
      <c r="B6608" s="4"/>
      <c r="C6608" s="4"/>
      <c r="D6608" s="4"/>
      <c r="E6608" s="4"/>
      <c r="F6608" s="6"/>
      <c r="G6608" s="4"/>
      <c r="H6608" s="30"/>
      <c r="J6608" s="14"/>
      <c r="K6608" s="95">
        <v>4.12</v>
      </c>
      <c r="L6608" s="96"/>
      <c r="M6608" s="20">
        <f>K6608*I6602*12</f>
        <v>18525.167999999998</v>
      </c>
    </row>
    <row r="6609" spans="1:13">
      <c r="A6609" s="29" t="s">
        <v>19</v>
      </c>
      <c r="B6609" s="4"/>
      <c r="C6609" s="4"/>
      <c r="D6609" s="4"/>
      <c r="E6609" s="4"/>
      <c r="F6609" s="6"/>
      <c r="G6609" s="4"/>
      <c r="H6609" s="30"/>
      <c r="J6609" s="14"/>
      <c r="L6609" s="14"/>
      <c r="M6609" s="20"/>
    </row>
    <row r="6610" spans="1:13">
      <c r="A6610" s="29" t="s">
        <v>20</v>
      </c>
      <c r="B6610" s="4"/>
      <c r="C6610" s="4"/>
      <c r="D6610" s="4"/>
      <c r="E6610" s="4"/>
      <c r="F6610" s="6"/>
      <c r="G6610" s="4"/>
      <c r="H6610" s="30"/>
      <c r="J6610" s="14"/>
      <c r="L6610" s="14"/>
      <c r="M6610" s="20"/>
    </row>
    <row r="6611" spans="1:13">
      <c r="A6611" s="29" t="s">
        <v>21</v>
      </c>
      <c r="B6611" s="4"/>
      <c r="C6611" s="4"/>
      <c r="D6611" s="4"/>
      <c r="E6611" s="4"/>
      <c r="F6611" s="6"/>
      <c r="G6611" s="4"/>
      <c r="H6611" s="30"/>
      <c r="J6611" s="14"/>
      <c r="L6611" s="14"/>
      <c r="M6611" s="20"/>
    </row>
    <row r="6612" spans="1:13">
      <c r="A6612" s="28" t="s">
        <v>22</v>
      </c>
      <c r="B6612" s="4"/>
      <c r="C6612" s="4"/>
      <c r="D6612" s="4"/>
      <c r="E6612" s="4"/>
      <c r="F6612" s="6"/>
      <c r="G6612" s="4"/>
      <c r="H6612" s="30"/>
      <c r="J6612" s="14"/>
      <c r="L6612" s="14"/>
      <c r="M6612" s="20"/>
    </row>
    <row r="6613" spans="1:13">
      <c r="A6613" s="29" t="s">
        <v>23</v>
      </c>
      <c r="B6613" s="4"/>
      <c r="C6613" s="4"/>
      <c r="D6613" s="4"/>
      <c r="E6613" s="4"/>
      <c r="F6613" s="6"/>
      <c r="G6613" s="4"/>
      <c r="H6613" s="30"/>
      <c r="J6613" s="14"/>
      <c r="L6613" s="14"/>
      <c r="M6613" s="20"/>
    </row>
    <row r="6614" spans="1:13">
      <c r="A6614" s="29" t="s">
        <v>24</v>
      </c>
      <c r="B6614" s="4"/>
      <c r="C6614" s="4"/>
      <c r="D6614" s="4"/>
      <c r="E6614" s="4"/>
      <c r="F6614" s="6"/>
      <c r="G6614" s="4"/>
      <c r="H6614" s="30"/>
      <c r="J6614" s="14"/>
      <c r="L6614" s="14"/>
      <c r="M6614" s="20"/>
    </row>
    <row r="6615" spans="1:13">
      <c r="A6615" s="29" t="s">
        <v>25</v>
      </c>
      <c r="B6615" s="4"/>
      <c r="C6615" s="4"/>
      <c r="D6615" s="4"/>
      <c r="E6615" s="4"/>
      <c r="F6615" s="6"/>
      <c r="G6615" s="4"/>
      <c r="H6615" s="30"/>
      <c r="J6615" s="14"/>
      <c r="K6615" s="95">
        <v>3.38</v>
      </c>
      <c r="L6615" s="96"/>
      <c r="M6615" s="20">
        <f>K6615*I6602*12</f>
        <v>15197.831999999999</v>
      </c>
    </row>
    <row r="6616" spans="1:13">
      <c r="A6616" s="29" t="s">
        <v>26</v>
      </c>
      <c r="B6616" s="4"/>
      <c r="C6616" s="4"/>
      <c r="D6616" s="4"/>
      <c r="E6616" s="4"/>
      <c r="F6616" s="6"/>
      <c r="G6616" s="4"/>
      <c r="H6616" s="30"/>
      <c r="J6616" s="14"/>
      <c r="L6616" s="14"/>
      <c r="M6616" s="20"/>
    </row>
    <row r="6617" spans="1:13">
      <c r="A6617" s="31" t="s">
        <v>27</v>
      </c>
      <c r="B6617" s="10"/>
      <c r="C6617" s="10"/>
      <c r="D6617" s="10"/>
      <c r="E6617" s="10"/>
      <c r="F6617" s="10"/>
      <c r="G6617" s="10"/>
      <c r="H6617" s="32"/>
      <c r="I6617" s="9"/>
      <c r="J6617" s="16"/>
      <c r="K6617" s="9"/>
      <c r="L6617" s="16"/>
      <c r="M6617" s="22"/>
    </row>
    <row r="6618" spans="1:13" ht="15.75">
      <c r="A6618" s="65" t="s">
        <v>81</v>
      </c>
      <c r="B6618" s="66"/>
      <c r="C6618" s="66"/>
      <c r="D6618" s="66"/>
      <c r="E6618" s="66"/>
      <c r="F6618" s="66"/>
      <c r="G6618" s="66"/>
      <c r="H6618" s="67"/>
      <c r="I6618" s="11"/>
      <c r="J6618" s="23"/>
      <c r="K6618" s="63">
        <v>2.2400000000000002</v>
      </c>
      <c r="L6618" s="64"/>
      <c r="M6618" s="12">
        <f>K6618*12*I6602</f>
        <v>10071.936000000002</v>
      </c>
    </row>
    <row r="6619" spans="1:13">
      <c r="A6619" s="110" t="s">
        <v>82</v>
      </c>
      <c r="B6619" s="111"/>
      <c r="C6619" s="111"/>
      <c r="D6619" s="111"/>
      <c r="E6619" s="111"/>
      <c r="F6619" s="111"/>
      <c r="G6619" s="111"/>
      <c r="H6619" s="112"/>
      <c r="I6619" s="2" t="s">
        <v>28</v>
      </c>
      <c r="J6619" s="14"/>
      <c r="K6619" s="2"/>
      <c r="L6619" s="14"/>
      <c r="M6619" s="20"/>
    </row>
    <row r="6620" spans="1:13">
      <c r="A6620" s="13"/>
      <c r="B6620" s="2"/>
      <c r="C6620" s="2"/>
      <c r="D6620" s="2"/>
      <c r="E6620" s="2"/>
      <c r="F6620" s="2"/>
      <c r="G6620" s="2"/>
      <c r="H6620" s="14"/>
      <c r="I6620" s="2" t="s">
        <v>29</v>
      </c>
      <c r="J6620" s="14"/>
      <c r="K6620" s="2"/>
      <c r="L6620" s="14"/>
      <c r="M6620" s="20"/>
    </row>
    <row r="6621" spans="1:13">
      <c r="A6621" s="13"/>
      <c r="B6621" s="2"/>
      <c r="C6621" s="2"/>
      <c r="D6621" s="2"/>
      <c r="E6621" s="2"/>
      <c r="F6621" s="2"/>
      <c r="G6621" s="2"/>
      <c r="H6621" s="14"/>
      <c r="I6621" s="2" t="s">
        <v>30</v>
      </c>
      <c r="J6621" s="14"/>
      <c r="K6621" s="88">
        <v>1.1200000000000001</v>
      </c>
      <c r="L6621" s="89"/>
      <c r="M6621" s="20">
        <f>K6621*12*I6602</f>
        <v>5035.9680000000008</v>
      </c>
    </row>
    <row r="6622" spans="1:13">
      <c r="A6622" s="13"/>
      <c r="B6622" s="2"/>
      <c r="C6622" s="2"/>
      <c r="D6622" s="2"/>
      <c r="E6622" s="2"/>
      <c r="F6622" s="2"/>
      <c r="G6622" s="2"/>
      <c r="H6622" s="14"/>
      <c r="I6622" s="2" t="s">
        <v>31</v>
      </c>
      <c r="J6622" s="14"/>
      <c r="K6622" s="2"/>
      <c r="L6622" s="14"/>
      <c r="M6622" s="20"/>
    </row>
    <row r="6623" spans="1:13">
      <c r="A6623" s="15"/>
      <c r="B6623" s="9"/>
      <c r="C6623" s="9"/>
      <c r="D6623" s="9"/>
      <c r="E6623" s="9"/>
      <c r="F6623" s="9"/>
      <c r="G6623" s="9"/>
      <c r="H6623" s="16"/>
      <c r="I6623" s="9" t="s">
        <v>32</v>
      </c>
      <c r="J6623" s="16"/>
      <c r="K6623" s="9"/>
      <c r="L6623" s="16"/>
      <c r="M6623" s="22"/>
    </row>
    <row r="6624" spans="1:13">
      <c r="A6624" s="113" t="s">
        <v>83</v>
      </c>
      <c r="B6624" s="114"/>
      <c r="C6624" s="114"/>
      <c r="D6624" s="114"/>
      <c r="E6624" s="114"/>
      <c r="F6624" s="114"/>
      <c r="G6624" s="114"/>
      <c r="H6624" s="115"/>
      <c r="I6624" s="43"/>
      <c r="J6624" s="14"/>
      <c r="K6624" s="120">
        <f>K6625+K6633</f>
        <v>1.59</v>
      </c>
      <c r="L6624" s="121"/>
      <c r="M6624" s="48">
        <f>M6625+M6633</f>
        <v>7149.2759999999998</v>
      </c>
    </row>
    <row r="6625" spans="1:13">
      <c r="A6625" s="92" t="s">
        <v>34</v>
      </c>
      <c r="B6625" s="93"/>
      <c r="C6625" s="93"/>
      <c r="D6625" s="93"/>
      <c r="E6625" s="93"/>
      <c r="F6625" s="93"/>
      <c r="G6625" s="93"/>
      <c r="H6625" s="94"/>
      <c r="J6625" s="14"/>
      <c r="K6625" s="88">
        <f>K6626+K6627+K6628+K6630+K6632</f>
        <v>0.93</v>
      </c>
      <c r="L6625" s="89"/>
      <c r="M6625" s="47">
        <f>M6626+M6627+M6628+M6630+M6632</f>
        <v>4181.652</v>
      </c>
    </row>
    <row r="6626" spans="1:13">
      <c r="A6626" s="13" t="s">
        <v>35</v>
      </c>
      <c r="H6626" s="14"/>
      <c r="I6626" t="s">
        <v>36</v>
      </c>
      <c r="J6626" s="14"/>
      <c r="K6626" s="95">
        <v>0.33</v>
      </c>
      <c r="L6626" s="96"/>
      <c r="M6626" s="20">
        <f>K6626*12*I6602</f>
        <v>1483.8119999999999</v>
      </c>
    </row>
    <row r="6627" spans="1:13">
      <c r="A6627" s="13" t="s">
        <v>37</v>
      </c>
      <c r="H6627" s="14"/>
      <c r="I6627" t="s">
        <v>38</v>
      </c>
      <c r="J6627" s="14"/>
      <c r="K6627" s="95">
        <v>0.15</v>
      </c>
      <c r="L6627" s="96"/>
      <c r="M6627" s="20">
        <f>K6627*12*I6602</f>
        <v>674.45999999999992</v>
      </c>
    </row>
    <row r="6628" spans="1:13">
      <c r="A6628" s="13" t="s">
        <v>39</v>
      </c>
      <c r="H6628" s="14"/>
      <c r="I6628" t="s">
        <v>40</v>
      </c>
      <c r="J6628" s="14"/>
      <c r="K6628" s="95">
        <v>7.0000000000000007E-2</v>
      </c>
      <c r="L6628" s="96"/>
      <c r="M6628" s="20">
        <f>K6628*12*I6602</f>
        <v>314.74800000000005</v>
      </c>
    </row>
    <row r="6629" spans="1:13">
      <c r="A6629" s="13" t="s">
        <v>41</v>
      </c>
      <c r="H6629" s="14"/>
      <c r="J6629" s="14"/>
      <c r="L6629" s="14"/>
      <c r="M6629" s="20"/>
    </row>
    <row r="6630" spans="1:13">
      <c r="A6630" s="13" t="s">
        <v>42</v>
      </c>
      <c r="H6630" s="14"/>
      <c r="I6630" t="s">
        <v>43</v>
      </c>
      <c r="J6630" s="14"/>
      <c r="K6630" s="95">
        <v>0.35</v>
      </c>
      <c r="L6630" s="96"/>
      <c r="M6630" s="20">
        <f>K6630*12*I6602</f>
        <v>1573.7399999999998</v>
      </c>
    </row>
    <row r="6631" spans="1:13">
      <c r="A6631" s="13" t="s">
        <v>44</v>
      </c>
      <c r="H6631" s="14"/>
      <c r="I6631" t="s">
        <v>45</v>
      </c>
      <c r="J6631" s="14"/>
      <c r="L6631" s="14"/>
      <c r="M6631" s="20"/>
    </row>
    <row r="6632" spans="1:13">
      <c r="A6632" s="13" t="s">
        <v>46</v>
      </c>
      <c r="H6632" s="14"/>
      <c r="I6632" t="s">
        <v>47</v>
      </c>
      <c r="J6632" s="14"/>
      <c r="K6632" s="95">
        <v>0.03</v>
      </c>
      <c r="L6632" s="96"/>
      <c r="M6632" s="20">
        <f>K6632*12*I6602</f>
        <v>134.892</v>
      </c>
    </row>
    <row r="6633" spans="1:13">
      <c r="A6633" s="92" t="s">
        <v>48</v>
      </c>
      <c r="B6633" s="93"/>
      <c r="C6633" s="93"/>
      <c r="D6633" s="93"/>
      <c r="E6633" s="93"/>
      <c r="F6633" s="93"/>
      <c r="G6633" s="93"/>
      <c r="H6633" s="94"/>
      <c r="J6633" s="14"/>
      <c r="K6633" s="88">
        <f>K6634+K6635+K6636+K6637</f>
        <v>0.66</v>
      </c>
      <c r="L6633" s="89"/>
      <c r="M6633" s="47">
        <f>M6634+M6635+M6636+M6637</f>
        <v>2967.6239999999998</v>
      </c>
    </row>
    <row r="6634" spans="1:13">
      <c r="A6634" s="13" t="s">
        <v>49</v>
      </c>
      <c r="H6634" s="14"/>
      <c r="I6634" t="s">
        <v>40</v>
      </c>
      <c r="J6634" s="14"/>
      <c r="K6634" s="95">
        <v>0.19</v>
      </c>
      <c r="L6634" s="96"/>
      <c r="M6634" s="20">
        <f>K6634*12*I6602</f>
        <v>854.31600000000003</v>
      </c>
    </row>
    <row r="6635" spans="1:13">
      <c r="A6635" s="13" t="s">
        <v>50</v>
      </c>
      <c r="H6635" s="14"/>
      <c r="I6635" t="s">
        <v>51</v>
      </c>
      <c r="J6635" s="14"/>
      <c r="K6635" s="95">
        <v>0.05</v>
      </c>
      <c r="L6635" s="96"/>
      <c r="M6635" s="20">
        <f>K6635*12*I6602</f>
        <v>224.82000000000002</v>
      </c>
    </row>
    <row r="6636" spans="1:13">
      <c r="A6636" s="13" t="s">
        <v>52</v>
      </c>
      <c r="H6636" s="14"/>
      <c r="I6636" t="s">
        <v>36</v>
      </c>
      <c r="J6636" s="14"/>
      <c r="K6636" s="95">
        <v>0.39</v>
      </c>
      <c r="L6636" s="96"/>
      <c r="M6636" s="20">
        <f>K6636*12*I6602</f>
        <v>1753.5959999999998</v>
      </c>
    </row>
    <row r="6637" spans="1:13">
      <c r="A6637" s="13" t="s">
        <v>53</v>
      </c>
      <c r="H6637" s="14"/>
      <c r="I6637" t="s">
        <v>40</v>
      </c>
      <c r="J6637" s="14"/>
      <c r="K6637" s="95">
        <v>0.03</v>
      </c>
      <c r="L6637" s="96"/>
      <c r="M6637" s="22">
        <f>K6637*12*I6602</f>
        <v>134.892</v>
      </c>
    </row>
    <row r="6638" spans="1:13" ht="15.75">
      <c r="A6638" s="65" t="s">
        <v>84</v>
      </c>
      <c r="B6638" s="66"/>
      <c r="C6638" s="66"/>
      <c r="D6638" s="66"/>
      <c r="E6638" s="66"/>
      <c r="F6638" s="66"/>
      <c r="G6638" s="66"/>
      <c r="H6638" s="67"/>
      <c r="I6638" s="11"/>
      <c r="J6638" s="23"/>
      <c r="K6638" s="68">
        <f>K6639+K6640+K6642+K6644+K6645</f>
        <v>0.53</v>
      </c>
      <c r="L6638" s="69"/>
      <c r="M6638" s="49">
        <f>M6639+M6640+M6642+M6644+M6645</f>
        <v>2383.0919999999996</v>
      </c>
    </row>
    <row r="6639" spans="1:13">
      <c r="A6639" s="33" t="s">
        <v>54</v>
      </c>
      <c r="B6639" s="7"/>
      <c r="C6639" s="1"/>
      <c r="D6639" s="1"/>
      <c r="E6639" s="1"/>
      <c r="F6639" s="1"/>
      <c r="G6639" s="1"/>
      <c r="H6639" s="14"/>
      <c r="I6639" s="75" t="s">
        <v>55</v>
      </c>
      <c r="J6639" s="76"/>
      <c r="K6639" s="99">
        <v>0.37</v>
      </c>
      <c r="L6639" s="100"/>
      <c r="M6639" s="20">
        <f>K6639*12*I6602</f>
        <v>1663.6679999999997</v>
      </c>
    </row>
    <row r="6640" spans="1:13">
      <c r="A6640" s="33" t="s">
        <v>56</v>
      </c>
      <c r="B6640" s="7"/>
      <c r="C6640" s="1"/>
      <c r="D6640" s="1"/>
      <c r="E6640" s="1"/>
      <c r="F6640" s="1"/>
      <c r="G6640" s="1"/>
      <c r="H6640" s="14"/>
      <c r="I6640" s="75" t="s">
        <v>57</v>
      </c>
      <c r="J6640" s="76"/>
      <c r="K6640" s="77">
        <v>0.06</v>
      </c>
      <c r="L6640" s="78"/>
      <c r="M6640" s="20">
        <f>K6640*12*I6602</f>
        <v>269.78399999999999</v>
      </c>
    </row>
    <row r="6641" spans="1:13">
      <c r="A6641" s="33" t="s">
        <v>58</v>
      </c>
      <c r="B6641" s="7"/>
      <c r="C6641" s="1"/>
      <c r="D6641" s="1"/>
      <c r="E6641" s="1"/>
      <c r="F6641" s="1"/>
      <c r="G6641" s="1"/>
      <c r="H6641" s="14"/>
      <c r="I6641" s="36"/>
      <c r="J6641" s="27"/>
      <c r="K6641" s="34"/>
      <c r="L6641" s="55"/>
      <c r="M6641" s="20"/>
    </row>
    <row r="6642" spans="1:13">
      <c r="A6642" s="33" t="s">
        <v>59</v>
      </c>
      <c r="B6642" s="7"/>
      <c r="C6642" s="1"/>
      <c r="D6642" s="1"/>
      <c r="E6642" s="1"/>
      <c r="F6642" s="1"/>
      <c r="G6642" s="1"/>
      <c r="H6642" s="14"/>
      <c r="I6642" s="75" t="s">
        <v>60</v>
      </c>
      <c r="J6642" s="76"/>
      <c r="K6642" s="77">
        <v>0.04</v>
      </c>
      <c r="L6642" s="78"/>
      <c r="M6642" s="20">
        <f>K6642*12*I6602</f>
        <v>179.85599999999999</v>
      </c>
    </row>
    <row r="6643" spans="1:13">
      <c r="A6643" s="33" t="s">
        <v>61</v>
      </c>
      <c r="B6643" s="7"/>
      <c r="C6643" s="1"/>
      <c r="D6643" s="1"/>
      <c r="E6643" s="1"/>
      <c r="F6643" s="1"/>
      <c r="G6643" s="1"/>
      <c r="H6643" s="14"/>
      <c r="I6643" s="36"/>
      <c r="J6643" s="27"/>
      <c r="K6643" s="34"/>
      <c r="L6643" s="55"/>
      <c r="M6643" s="20"/>
    </row>
    <row r="6644" spans="1:13">
      <c r="A6644" s="33" t="s">
        <v>62</v>
      </c>
      <c r="B6644" s="7"/>
      <c r="C6644" s="1"/>
      <c r="D6644" s="1"/>
      <c r="E6644" s="1"/>
      <c r="F6644" s="1"/>
      <c r="G6644" s="1"/>
      <c r="H6644" s="14"/>
      <c r="I6644" s="75" t="s">
        <v>63</v>
      </c>
      <c r="J6644" s="76"/>
      <c r="K6644" s="77">
        <v>0.03</v>
      </c>
      <c r="L6644" s="78"/>
      <c r="M6644" s="20">
        <f>K6644*12*I6602</f>
        <v>134.892</v>
      </c>
    </row>
    <row r="6645" spans="1:13">
      <c r="A6645" s="42" t="s">
        <v>64</v>
      </c>
      <c r="B6645" s="7"/>
      <c r="C6645" s="1"/>
      <c r="D6645" s="1"/>
      <c r="E6645" s="1"/>
      <c r="F6645" s="1"/>
      <c r="G6645" s="1"/>
      <c r="H6645" s="14"/>
      <c r="I6645" s="75" t="s">
        <v>63</v>
      </c>
      <c r="J6645" s="76"/>
      <c r="K6645" s="79">
        <v>0.03</v>
      </c>
      <c r="L6645" s="80"/>
      <c r="M6645" s="22">
        <f>K6645*12*I6602</f>
        <v>134.892</v>
      </c>
    </row>
    <row r="6646" spans="1:13" ht="15.75">
      <c r="A6646" s="65" t="s">
        <v>0</v>
      </c>
      <c r="B6646" s="66"/>
      <c r="C6646" s="66"/>
      <c r="D6646" s="66"/>
      <c r="E6646" s="66"/>
      <c r="F6646" s="66"/>
      <c r="G6646" s="66"/>
      <c r="H6646" s="67"/>
      <c r="I6646" s="11" t="s">
        <v>65</v>
      </c>
      <c r="J6646" s="23"/>
      <c r="K6646" s="81">
        <v>0.15</v>
      </c>
      <c r="L6646" s="82"/>
      <c r="M6646" s="49">
        <f>K6646*12*I6602</f>
        <v>674.45999999999992</v>
      </c>
    </row>
    <row r="6647" spans="1:13" ht="15.75">
      <c r="A6647" s="83" t="s">
        <v>85</v>
      </c>
      <c r="B6647" s="84"/>
      <c r="C6647" s="84"/>
      <c r="D6647" s="84"/>
      <c r="E6647" s="84"/>
      <c r="F6647" s="84"/>
      <c r="G6647" s="84"/>
      <c r="H6647" s="85"/>
      <c r="J6647" s="14"/>
      <c r="K6647" s="118"/>
      <c r="L6647" s="119"/>
      <c r="M6647" s="20"/>
    </row>
    <row r="6648" spans="1:13">
      <c r="A6648" s="13" t="s">
        <v>67</v>
      </c>
      <c r="D6648" s="5"/>
      <c r="H6648" s="14"/>
      <c r="J6648" s="14"/>
      <c r="K6648" s="37"/>
      <c r="L6648" s="44"/>
      <c r="M6648" s="20"/>
    </row>
    <row r="6649" spans="1:13">
      <c r="A6649" s="13" t="s">
        <v>68</v>
      </c>
      <c r="D6649" s="5"/>
      <c r="H6649" s="14"/>
      <c r="J6649" s="14"/>
      <c r="K6649" s="37"/>
      <c r="L6649" s="44"/>
      <c r="M6649" s="20"/>
    </row>
    <row r="6650" spans="1:13">
      <c r="A6650" s="13" t="s">
        <v>69</v>
      </c>
      <c r="D6650" s="5"/>
      <c r="H6650" s="14"/>
      <c r="J6650" s="14"/>
      <c r="K6650" s="37"/>
      <c r="L6650" s="44"/>
      <c r="M6650" s="20"/>
    </row>
    <row r="6651" spans="1:13">
      <c r="A6651" s="13" t="s">
        <v>70</v>
      </c>
      <c r="D6651" s="5"/>
      <c r="F6651" s="3"/>
      <c r="H6651" s="14"/>
      <c r="J6651" s="14"/>
      <c r="K6651" s="37"/>
      <c r="L6651" s="44"/>
      <c r="M6651" s="20"/>
    </row>
    <row r="6652" spans="1:13">
      <c r="A6652" s="13" t="s">
        <v>71</v>
      </c>
      <c r="H6652" s="14"/>
      <c r="J6652" s="14"/>
      <c r="K6652" s="88">
        <v>1.61</v>
      </c>
      <c r="L6652" s="89"/>
      <c r="M6652" s="47">
        <f>K6652*12*I6602</f>
        <v>7239.2039999999997</v>
      </c>
    </row>
    <row r="6653" spans="1:13">
      <c r="A6653" s="13" t="s">
        <v>72</v>
      </c>
      <c r="H6653" s="14"/>
      <c r="J6653" s="14"/>
      <c r="L6653" s="14"/>
      <c r="M6653" s="20"/>
    </row>
    <row r="6654" spans="1:13">
      <c r="A6654" s="13" t="s">
        <v>73</v>
      </c>
      <c r="H6654" s="14"/>
      <c r="J6654" s="14"/>
      <c r="L6654" s="14"/>
      <c r="M6654" s="20"/>
    </row>
    <row r="6655" spans="1:13">
      <c r="A6655" s="15" t="s">
        <v>74</v>
      </c>
      <c r="B6655" s="9"/>
      <c r="C6655" s="9"/>
      <c r="D6655" s="9"/>
      <c r="E6655" s="9"/>
      <c r="F6655" s="9"/>
      <c r="G6655" s="9"/>
      <c r="H6655" s="16"/>
      <c r="I6655" s="9"/>
      <c r="J6655" s="16"/>
      <c r="K6655" s="9"/>
      <c r="L6655" s="16"/>
      <c r="M6655" s="22"/>
    </row>
    <row r="6656" spans="1:13">
      <c r="A6656" s="70" t="s">
        <v>66</v>
      </c>
      <c r="B6656" s="71"/>
      <c r="C6656" s="71"/>
      <c r="D6656" s="71"/>
      <c r="E6656" s="71"/>
      <c r="F6656" s="71"/>
      <c r="G6656" s="71"/>
      <c r="H6656" s="72"/>
      <c r="J6656" s="25"/>
      <c r="K6656" s="88">
        <f>K6608+K6615+K6621+K6624+K6646+K6638+K6652+K6618</f>
        <v>14.74</v>
      </c>
      <c r="L6656" s="89"/>
      <c r="M6656" s="22">
        <f>M6602+M6618+M6621+M6624+M6638+M6646+M6652</f>
        <v>66276.936000000002</v>
      </c>
    </row>
    <row r="6657" spans="1:13" ht="15.75">
      <c r="A6657" s="65" t="s">
        <v>77</v>
      </c>
      <c r="B6657" s="66"/>
      <c r="C6657" s="66"/>
      <c r="D6657" s="66"/>
      <c r="E6657" s="66"/>
      <c r="F6657" s="66"/>
      <c r="G6657" s="66"/>
      <c r="H6657" s="67"/>
      <c r="I6657" s="11"/>
      <c r="J6657" s="23"/>
      <c r="K6657" s="68">
        <v>3.15</v>
      </c>
      <c r="L6657" s="69"/>
      <c r="M6657" s="22">
        <f>K6657*12*I6602</f>
        <v>14163.659999999998</v>
      </c>
    </row>
    <row r="6658" spans="1:13" ht="15.75">
      <c r="A6658" s="65" t="s">
        <v>78</v>
      </c>
      <c r="B6658" s="66"/>
      <c r="C6658" s="66"/>
      <c r="D6658" s="66"/>
      <c r="E6658" s="66"/>
      <c r="F6658" s="66"/>
      <c r="G6658" s="66"/>
      <c r="H6658" s="67"/>
      <c r="I6658" s="11"/>
      <c r="J6658" s="23"/>
      <c r="K6658" s="68">
        <v>0.99</v>
      </c>
      <c r="L6658" s="69"/>
      <c r="M6658" s="22">
        <f>K6658*12*I6602</f>
        <v>4451.4359999999997</v>
      </c>
    </row>
    <row r="6659" spans="1:13">
      <c r="A6659" s="70" t="s">
        <v>2</v>
      </c>
      <c r="B6659" s="71"/>
      <c r="C6659" s="71"/>
      <c r="D6659" s="71"/>
      <c r="E6659" s="71"/>
      <c r="F6659" s="71"/>
      <c r="G6659" s="71"/>
      <c r="H6659" s="72"/>
      <c r="I6659" s="11"/>
      <c r="J6659" s="23"/>
      <c r="K6659" s="73">
        <v>1.29</v>
      </c>
      <c r="L6659" s="74"/>
      <c r="M6659" s="22">
        <f>K6659*12*I6602</f>
        <v>5800.3559999999998</v>
      </c>
    </row>
    <row r="6660" spans="1:13">
      <c r="A6660" s="70" t="s">
        <v>75</v>
      </c>
      <c r="B6660" s="71"/>
      <c r="C6660" s="71"/>
      <c r="D6660" s="71"/>
      <c r="E6660" s="71"/>
      <c r="F6660" s="71"/>
      <c r="G6660" s="71"/>
      <c r="H6660" s="72"/>
      <c r="I6660" s="11"/>
      <c r="J6660" s="24"/>
      <c r="K6660" s="68">
        <f>K6656+K6657+K6658+K6659</f>
        <v>20.169999999999998</v>
      </c>
      <c r="L6660" s="69"/>
      <c r="M6660" s="22">
        <f>M6656+M6657+M6658+M6659</f>
        <v>90692.388000000006</v>
      </c>
    </row>
    <row r="6663" spans="1:13">
      <c r="A6663" s="101" t="s">
        <v>7</v>
      </c>
      <c r="B6663" s="101"/>
      <c r="C6663" s="101"/>
      <c r="D6663" s="101"/>
      <c r="E6663" s="101"/>
      <c r="F6663" s="101"/>
      <c r="G6663" s="101"/>
      <c r="H6663" s="101"/>
      <c r="I6663" s="101"/>
      <c r="J6663" s="101"/>
      <c r="K6663" s="101"/>
      <c r="L6663" s="101"/>
    </row>
    <row r="6664" spans="1:13">
      <c r="A6664" s="102" t="s">
        <v>76</v>
      </c>
      <c r="B6664" s="102"/>
      <c r="C6664" s="102"/>
      <c r="D6664" s="102"/>
      <c r="E6664" s="102"/>
      <c r="F6664" s="102"/>
      <c r="G6664" s="102"/>
      <c r="H6664" s="102"/>
      <c r="I6664" s="102"/>
      <c r="J6664" s="102"/>
      <c r="K6664" s="102"/>
      <c r="L6664" s="102"/>
      <c r="M6664" s="102"/>
    </row>
    <row r="6665" spans="1:13">
      <c r="A6665" s="103" t="s">
        <v>193</v>
      </c>
      <c r="B6665" s="103"/>
      <c r="C6665" s="103"/>
      <c r="D6665" s="103"/>
      <c r="E6665" s="103"/>
      <c r="F6665" s="103"/>
      <c r="G6665" s="103"/>
      <c r="H6665" s="103"/>
      <c r="I6665" s="103"/>
      <c r="J6665" s="103"/>
      <c r="K6665" s="103"/>
      <c r="L6665" s="103"/>
      <c r="M6665" s="103"/>
    </row>
    <row r="6666" spans="1:13">
      <c r="A6666" s="17"/>
      <c r="B6666" s="19"/>
      <c r="C6666" s="19" t="s">
        <v>8</v>
      </c>
      <c r="D6666" s="19"/>
      <c r="E6666" s="19"/>
      <c r="F6666" s="19"/>
      <c r="G6666" s="19"/>
      <c r="H6666" s="18"/>
      <c r="I6666" s="19" t="s">
        <v>9</v>
      </c>
      <c r="J6666" s="18"/>
      <c r="K6666" s="39" t="s">
        <v>10</v>
      </c>
      <c r="L6666" s="40"/>
      <c r="M6666" s="21"/>
    </row>
    <row r="6667" spans="1:13">
      <c r="A6667" s="13"/>
      <c r="B6667" s="2"/>
      <c r="C6667" s="2"/>
      <c r="D6667" s="2"/>
      <c r="E6667" s="2"/>
      <c r="F6667" s="2"/>
      <c r="G6667" s="2"/>
      <c r="H6667" s="14"/>
      <c r="I6667" s="2"/>
      <c r="J6667" s="14"/>
      <c r="K6667" s="26" t="s">
        <v>11</v>
      </c>
      <c r="L6667" s="27"/>
      <c r="M6667" s="45" t="s">
        <v>1</v>
      </c>
    </row>
    <row r="6668" spans="1:13">
      <c r="A6668" s="15"/>
      <c r="B6668" s="9"/>
      <c r="C6668" s="9"/>
      <c r="D6668" s="9"/>
      <c r="E6668" s="9"/>
      <c r="F6668" s="9"/>
      <c r="G6668" s="9"/>
      <c r="H6668" s="16"/>
      <c r="I6668" s="104" t="s">
        <v>87</v>
      </c>
      <c r="J6668" s="105"/>
      <c r="K6668" s="9" t="s">
        <v>12</v>
      </c>
      <c r="L6668" s="16"/>
      <c r="M6668" s="46" t="s">
        <v>86</v>
      </c>
    </row>
    <row r="6669" spans="1:13">
      <c r="A6669" s="70" t="s">
        <v>80</v>
      </c>
      <c r="B6669" s="71"/>
      <c r="C6669" s="71"/>
      <c r="D6669" s="71"/>
      <c r="E6669" s="71"/>
      <c r="F6669" s="71"/>
      <c r="G6669" s="71"/>
      <c r="H6669" s="72"/>
      <c r="I6669" s="106">
        <v>373.7</v>
      </c>
      <c r="J6669" s="107"/>
      <c r="K6669" s="108">
        <f>K6675+K6682</f>
        <v>7.5</v>
      </c>
      <c r="L6669" s="64"/>
      <c r="M6669" s="22">
        <f>M6675+M6682</f>
        <v>33633</v>
      </c>
    </row>
    <row r="6670" spans="1:13">
      <c r="A6670" s="28" t="s">
        <v>13</v>
      </c>
      <c r="F6670" s="2"/>
      <c r="H6670" s="14"/>
      <c r="J6670" s="14"/>
      <c r="L6670" s="14"/>
      <c r="M6670" s="20"/>
    </row>
    <row r="6671" spans="1:13">
      <c r="A6671" s="28" t="s">
        <v>14</v>
      </c>
      <c r="F6671" s="2"/>
      <c r="H6671" s="14"/>
      <c r="J6671" s="14"/>
      <c r="L6671" s="14"/>
      <c r="M6671" s="20"/>
    </row>
    <row r="6672" spans="1:13">
      <c r="A6672" s="29" t="s">
        <v>15</v>
      </c>
      <c r="B6672" s="4"/>
      <c r="C6672" s="4"/>
      <c r="D6672" s="4"/>
      <c r="E6672" s="4"/>
      <c r="F6672" s="6"/>
      <c r="G6672" s="4"/>
      <c r="H6672" s="30"/>
      <c r="J6672" s="14"/>
      <c r="L6672" s="14"/>
      <c r="M6672" s="20"/>
    </row>
    <row r="6673" spans="1:13">
      <c r="A6673" s="29" t="s">
        <v>16</v>
      </c>
      <c r="B6673" s="4"/>
      <c r="C6673" s="4"/>
      <c r="D6673" s="4"/>
      <c r="E6673" s="4"/>
      <c r="F6673" s="6"/>
      <c r="G6673" s="4"/>
      <c r="H6673" s="30"/>
      <c r="J6673" s="14"/>
      <c r="L6673" s="14"/>
      <c r="M6673" s="20"/>
    </row>
    <row r="6674" spans="1:13">
      <c r="A6674" s="29" t="s">
        <v>17</v>
      </c>
      <c r="B6674" s="4"/>
      <c r="C6674" s="4"/>
      <c r="D6674" s="4"/>
      <c r="E6674" s="4"/>
      <c r="F6674" s="6"/>
      <c r="G6674" s="4"/>
      <c r="H6674" s="30"/>
      <c r="J6674" s="14"/>
      <c r="L6674" s="14"/>
      <c r="M6674" s="20"/>
    </row>
    <row r="6675" spans="1:13">
      <c r="A6675" s="29" t="s">
        <v>18</v>
      </c>
      <c r="B6675" s="4"/>
      <c r="C6675" s="4"/>
      <c r="D6675" s="4"/>
      <c r="E6675" s="4"/>
      <c r="F6675" s="6"/>
      <c r="G6675" s="4"/>
      <c r="H6675" s="30"/>
      <c r="J6675" s="14"/>
      <c r="K6675" s="95">
        <v>4.12</v>
      </c>
      <c r="L6675" s="96"/>
      <c r="M6675" s="20">
        <f>K6675*I6669*12</f>
        <v>18475.727999999999</v>
      </c>
    </row>
    <row r="6676" spans="1:13">
      <c r="A6676" s="29" t="s">
        <v>19</v>
      </c>
      <c r="B6676" s="4"/>
      <c r="C6676" s="4"/>
      <c r="D6676" s="4"/>
      <c r="E6676" s="4"/>
      <c r="F6676" s="6"/>
      <c r="G6676" s="4"/>
      <c r="H6676" s="30"/>
      <c r="J6676" s="14"/>
      <c r="L6676" s="14"/>
      <c r="M6676" s="20"/>
    </row>
    <row r="6677" spans="1:13">
      <c r="A6677" s="29" t="s">
        <v>20</v>
      </c>
      <c r="B6677" s="4"/>
      <c r="C6677" s="4"/>
      <c r="D6677" s="4"/>
      <c r="E6677" s="4"/>
      <c r="F6677" s="6"/>
      <c r="G6677" s="4"/>
      <c r="H6677" s="30"/>
      <c r="J6677" s="14"/>
      <c r="L6677" s="14"/>
      <c r="M6677" s="20"/>
    </row>
    <row r="6678" spans="1:13">
      <c r="A6678" s="29" t="s">
        <v>21</v>
      </c>
      <c r="B6678" s="4"/>
      <c r="C6678" s="4"/>
      <c r="D6678" s="4"/>
      <c r="E6678" s="4"/>
      <c r="F6678" s="6"/>
      <c r="G6678" s="4"/>
      <c r="H6678" s="30"/>
      <c r="J6678" s="14"/>
      <c r="L6678" s="14"/>
      <c r="M6678" s="20"/>
    </row>
    <row r="6679" spans="1:13">
      <c r="A6679" s="28" t="s">
        <v>22</v>
      </c>
      <c r="B6679" s="4"/>
      <c r="C6679" s="4"/>
      <c r="D6679" s="4"/>
      <c r="E6679" s="4"/>
      <c r="F6679" s="6"/>
      <c r="G6679" s="4"/>
      <c r="H6679" s="30"/>
      <c r="J6679" s="14"/>
      <c r="L6679" s="14"/>
      <c r="M6679" s="20"/>
    </row>
    <row r="6680" spans="1:13">
      <c r="A6680" s="29" t="s">
        <v>23</v>
      </c>
      <c r="B6680" s="4"/>
      <c r="C6680" s="4"/>
      <c r="D6680" s="4"/>
      <c r="E6680" s="4"/>
      <c r="F6680" s="6"/>
      <c r="G6680" s="4"/>
      <c r="H6680" s="30"/>
      <c r="J6680" s="14"/>
      <c r="L6680" s="14"/>
      <c r="M6680" s="20"/>
    </row>
    <row r="6681" spans="1:13">
      <c r="A6681" s="29" t="s">
        <v>24</v>
      </c>
      <c r="B6681" s="4"/>
      <c r="C6681" s="4"/>
      <c r="D6681" s="4"/>
      <c r="E6681" s="4"/>
      <c r="F6681" s="6"/>
      <c r="G6681" s="4"/>
      <c r="H6681" s="30"/>
      <c r="J6681" s="14"/>
      <c r="L6681" s="14"/>
      <c r="M6681" s="20"/>
    </row>
    <row r="6682" spans="1:13">
      <c r="A6682" s="29" t="s">
        <v>25</v>
      </c>
      <c r="B6682" s="4"/>
      <c r="C6682" s="4"/>
      <c r="D6682" s="4"/>
      <c r="E6682" s="4"/>
      <c r="F6682" s="6"/>
      <c r="G6682" s="4"/>
      <c r="H6682" s="30"/>
      <c r="J6682" s="14"/>
      <c r="K6682" s="95">
        <v>3.38</v>
      </c>
      <c r="L6682" s="96"/>
      <c r="M6682" s="20">
        <f>K6682*I6669*12</f>
        <v>15157.272000000001</v>
      </c>
    </row>
    <row r="6683" spans="1:13">
      <c r="A6683" s="29" t="s">
        <v>26</v>
      </c>
      <c r="B6683" s="4"/>
      <c r="C6683" s="4"/>
      <c r="D6683" s="4"/>
      <c r="E6683" s="4"/>
      <c r="F6683" s="6"/>
      <c r="G6683" s="4"/>
      <c r="H6683" s="30"/>
      <c r="J6683" s="14"/>
      <c r="L6683" s="14"/>
      <c r="M6683" s="20"/>
    </row>
    <row r="6684" spans="1:13">
      <c r="A6684" s="31" t="s">
        <v>27</v>
      </c>
      <c r="B6684" s="10"/>
      <c r="C6684" s="10"/>
      <c r="D6684" s="10"/>
      <c r="E6684" s="10"/>
      <c r="F6684" s="10"/>
      <c r="G6684" s="10"/>
      <c r="H6684" s="32"/>
      <c r="I6684" s="9"/>
      <c r="J6684" s="16"/>
      <c r="K6684" s="9"/>
      <c r="L6684" s="16"/>
      <c r="M6684" s="22"/>
    </row>
    <row r="6685" spans="1:13" ht="15.75">
      <c r="A6685" s="65" t="s">
        <v>81</v>
      </c>
      <c r="B6685" s="66"/>
      <c r="C6685" s="66"/>
      <c r="D6685" s="66"/>
      <c r="E6685" s="66"/>
      <c r="F6685" s="66"/>
      <c r="G6685" s="66"/>
      <c r="H6685" s="67"/>
      <c r="I6685" s="11"/>
      <c r="J6685" s="23"/>
      <c r="K6685" s="63">
        <v>2.2400000000000002</v>
      </c>
      <c r="L6685" s="64"/>
      <c r="M6685" s="12">
        <f>K6685*12*I6669</f>
        <v>10045.056</v>
      </c>
    </row>
    <row r="6686" spans="1:13">
      <c r="A6686" s="110" t="s">
        <v>82</v>
      </c>
      <c r="B6686" s="111"/>
      <c r="C6686" s="111"/>
      <c r="D6686" s="111"/>
      <c r="E6686" s="111"/>
      <c r="F6686" s="111"/>
      <c r="G6686" s="111"/>
      <c r="H6686" s="112"/>
      <c r="I6686" s="2" t="s">
        <v>28</v>
      </c>
      <c r="J6686" s="14"/>
      <c r="K6686" s="2"/>
      <c r="L6686" s="14"/>
      <c r="M6686" s="20"/>
    </row>
    <row r="6687" spans="1:13">
      <c r="A6687" s="13"/>
      <c r="B6687" s="2"/>
      <c r="C6687" s="2"/>
      <c r="D6687" s="2"/>
      <c r="E6687" s="2"/>
      <c r="F6687" s="2"/>
      <c r="G6687" s="2"/>
      <c r="H6687" s="14"/>
      <c r="I6687" s="2" t="s">
        <v>29</v>
      </c>
      <c r="J6687" s="14"/>
      <c r="K6687" s="2"/>
      <c r="L6687" s="14"/>
      <c r="M6687" s="20"/>
    </row>
    <row r="6688" spans="1:13">
      <c r="A6688" s="13"/>
      <c r="B6688" s="2"/>
      <c r="C6688" s="2"/>
      <c r="D6688" s="2"/>
      <c r="E6688" s="2"/>
      <c r="F6688" s="2"/>
      <c r="G6688" s="2"/>
      <c r="H6688" s="14"/>
      <c r="I6688" s="2" t="s">
        <v>30</v>
      </c>
      <c r="J6688" s="14"/>
      <c r="K6688" s="88">
        <v>1.1200000000000001</v>
      </c>
      <c r="L6688" s="89"/>
      <c r="M6688" s="20">
        <f>K6688*12*I6669</f>
        <v>5022.5280000000002</v>
      </c>
    </row>
    <row r="6689" spans="1:13">
      <c r="A6689" s="13"/>
      <c r="B6689" s="2"/>
      <c r="C6689" s="2"/>
      <c r="D6689" s="2"/>
      <c r="E6689" s="2"/>
      <c r="F6689" s="2"/>
      <c r="G6689" s="2"/>
      <c r="H6689" s="14"/>
      <c r="I6689" s="2" t="s">
        <v>31</v>
      </c>
      <c r="J6689" s="14"/>
      <c r="K6689" s="2"/>
      <c r="L6689" s="14"/>
      <c r="M6689" s="20"/>
    </row>
    <row r="6690" spans="1:13">
      <c r="A6690" s="15"/>
      <c r="B6690" s="9"/>
      <c r="C6690" s="9"/>
      <c r="D6690" s="9"/>
      <c r="E6690" s="9"/>
      <c r="F6690" s="9"/>
      <c r="G6690" s="9"/>
      <c r="H6690" s="16"/>
      <c r="I6690" s="9" t="s">
        <v>32</v>
      </c>
      <c r="J6690" s="16"/>
      <c r="K6690" s="9"/>
      <c r="L6690" s="16"/>
      <c r="M6690" s="22"/>
    </row>
    <row r="6691" spans="1:13">
      <c r="A6691" s="113" t="s">
        <v>83</v>
      </c>
      <c r="B6691" s="114"/>
      <c r="C6691" s="114"/>
      <c r="D6691" s="114"/>
      <c r="E6691" s="114"/>
      <c r="F6691" s="114"/>
      <c r="G6691" s="114"/>
      <c r="H6691" s="115"/>
      <c r="I6691" s="43"/>
      <c r="J6691" s="14"/>
      <c r="K6691" s="120">
        <f>K6692+K6700</f>
        <v>1.59</v>
      </c>
      <c r="L6691" s="121"/>
      <c r="M6691" s="48">
        <f>M6692+M6700</f>
        <v>7130.1959999999999</v>
      </c>
    </row>
    <row r="6692" spans="1:13">
      <c r="A6692" s="92" t="s">
        <v>34</v>
      </c>
      <c r="B6692" s="93"/>
      <c r="C6692" s="93"/>
      <c r="D6692" s="93"/>
      <c r="E6692" s="93"/>
      <c r="F6692" s="93"/>
      <c r="G6692" s="93"/>
      <c r="H6692" s="94"/>
      <c r="J6692" s="14"/>
      <c r="K6692" s="88">
        <f>K6693+K6694+K6695+K6697+K6699</f>
        <v>0.93</v>
      </c>
      <c r="L6692" s="89"/>
      <c r="M6692" s="47">
        <f>M6693+M6694+M6695+M6697+M6699</f>
        <v>4170.4919999999993</v>
      </c>
    </row>
    <row r="6693" spans="1:13">
      <c r="A6693" s="13" t="s">
        <v>35</v>
      </c>
      <c r="H6693" s="14"/>
      <c r="I6693" t="s">
        <v>36</v>
      </c>
      <c r="J6693" s="14"/>
      <c r="K6693" s="95">
        <v>0.33</v>
      </c>
      <c r="L6693" s="96"/>
      <c r="M6693" s="20">
        <f>K6693*12*I6669</f>
        <v>1479.8519999999999</v>
      </c>
    </row>
    <row r="6694" spans="1:13">
      <c r="A6694" s="13" t="s">
        <v>37</v>
      </c>
      <c r="H6694" s="14"/>
      <c r="I6694" t="s">
        <v>38</v>
      </c>
      <c r="J6694" s="14"/>
      <c r="K6694" s="95">
        <v>0.15</v>
      </c>
      <c r="L6694" s="96"/>
      <c r="M6694" s="20">
        <f>K6694*12*I6669</f>
        <v>672.66</v>
      </c>
    </row>
    <row r="6695" spans="1:13">
      <c r="A6695" s="13" t="s">
        <v>39</v>
      </c>
      <c r="H6695" s="14"/>
      <c r="I6695" t="s">
        <v>40</v>
      </c>
      <c r="J6695" s="14"/>
      <c r="K6695" s="95">
        <v>7.0000000000000007E-2</v>
      </c>
      <c r="L6695" s="96"/>
      <c r="M6695" s="20">
        <f>K6695*12*I6669</f>
        <v>313.90800000000002</v>
      </c>
    </row>
    <row r="6696" spans="1:13">
      <c r="A6696" s="13" t="s">
        <v>41</v>
      </c>
      <c r="H6696" s="14"/>
      <c r="J6696" s="14"/>
      <c r="L6696" s="14"/>
      <c r="M6696" s="20"/>
    </row>
    <row r="6697" spans="1:13">
      <c r="A6697" s="13" t="s">
        <v>42</v>
      </c>
      <c r="H6697" s="14"/>
      <c r="I6697" t="s">
        <v>43</v>
      </c>
      <c r="J6697" s="14"/>
      <c r="K6697" s="95">
        <v>0.35</v>
      </c>
      <c r="L6697" s="96"/>
      <c r="M6697" s="20">
        <f>K6697*12*I6669</f>
        <v>1569.5399999999997</v>
      </c>
    </row>
    <row r="6698" spans="1:13">
      <c r="A6698" s="13" t="s">
        <v>44</v>
      </c>
      <c r="H6698" s="14"/>
      <c r="I6698" t="s">
        <v>45</v>
      </c>
      <c r="J6698" s="14"/>
      <c r="L6698" s="14"/>
      <c r="M6698" s="20"/>
    </row>
    <row r="6699" spans="1:13">
      <c r="A6699" s="13" t="s">
        <v>46</v>
      </c>
      <c r="H6699" s="14"/>
      <c r="I6699" t="s">
        <v>47</v>
      </c>
      <c r="J6699" s="14"/>
      <c r="K6699" s="95">
        <v>0.03</v>
      </c>
      <c r="L6699" s="96"/>
      <c r="M6699" s="20">
        <f>K6699*12*I6669</f>
        <v>134.53199999999998</v>
      </c>
    </row>
    <row r="6700" spans="1:13">
      <c r="A6700" s="92" t="s">
        <v>48</v>
      </c>
      <c r="B6700" s="93"/>
      <c r="C6700" s="93"/>
      <c r="D6700" s="93"/>
      <c r="E6700" s="93"/>
      <c r="F6700" s="93"/>
      <c r="G6700" s="93"/>
      <c r="H6700" s="94"/>
      <c r="J6700" s="14"/>
      <c r="K6700" s="88">
        <f>K6701+K6702+K6703+K6704</f>
        <v>0.66</v>
      </c>
      <c r="L6700" s="89"/>
      <c r="M6700" s="47">
        <f>M6701+M6702+M6703+M6704</f>
        <v>2959.7040000000002</v>
      </c>
    </row>
    <row r="6701" spans="1:13">
      <c r="A6701" s="13" t="s">
        <v>49</v>
      </c>
      <c r="H6701" s="14"/>
      <c r="I6701" t="s">
        <v>40</v>
      </c>
      <c r="J6701" s="14"/>
      <c r="K6701" s="95">
        <v>0.19</v>
      </c>
      <c r="L6701" s="96"/>
      <c r="M6701" s="20">
        <f>K6701*12*I6669</f>
        <v>852.03600000000006</v>
      </c>
    </row>
    <row r="6702" spans="1:13">
      <c r="A6702" s="13" t="s">
        <v>50</v>
      </c>
      <c r="H6702" s="14"/>
      <c r="I6702" t="s">
        <v>51</v>
      </c>
      <c r="J6702" s="14"/>
      <c r="K6702" s="95">
        <v>0.05</v>
      </c>
      <c r="L6702" s="96"/>
      <c r="M6702" s="20">
        <f>K6702*12*I6669</f>
        <v>224.22000000000003</v>
      </c>
    </row>
    <row r="6703" spans="1:13">
      <c r="A6703" s="13" t="s">
        <v>52</v>
      </c>
      <c r="H6703" s="14"/>
      <c r="I6703" t="s">
        <v>36</v>
      </c>
      <c r="J6703" s="14"/>
      <c r="K6703" s="95">
        <v>0.39</v>
      </c>
      <c r="L6703" s="96"/>
      <c r="M6703" s="20">
        <f>K6703*12*I6669</f>
        <v>1748.9159999999999</v>
      </c>
    </row>
    <row r="6704" spans="1:13">
      <c r="A6704" s="13" t="s">
        <v>53</v>
      </c>
      <c r="H6704" s="14"/>
      <c r="I6704" t="s">
        <v>40</v>
      </c>
      <c r="J6704" s="14"/>
      <c r="K6704" s="95">
        <v>0.03</v>
      </c>
      <c r="L6704" s="96"/>
      <c r="M6704" s="22">
        <f>K6704*12*I6669</f>
        <v>134.53199999999998</v>
      </c>
    </row>
    <row r="6705" spans="1:13" ht="15.75">
      <c r="A6705" s="65" t="s">
        <v>84</v>
      </c>
      <c r="B6705" s="66"/>
      <c r="C6705" s="66"/>
      <c r="D6705" s="66"/>
      <c r="E6705" s="66"/>
      <c r="F6705" s="66"/>
      <c r="G6705" s="66"/>
      <c r="H6705" s="67"/>
      <c r="I6705" s="11"/>
      <c r="J6705" s="23"/>
      <c r="K6705" s="68">
        <f>K6706+K6707+K6709+K6711+K6712</f>
        <v>0.53</v>
      </c>
      <c r="L6705" s="69"/>
      <c r="M6705" s="49">
        <f>M6706+M6707+M6709+M6711+M6712</f>
        <v>2376.732</v>
      </c>
    </row>
    <row r="6706" spans="1:13">
      <c r="A6706" s="33" t="s">
        <v>54</v>
      </c>
      <c r="B6706" s="7"/>
      <c r="C6706" s="1"/>
      <c r="D6706" s="1"/>
      <c r="E6706" s="1"/>
      <c r="F6706" s="1"/>
      <c r="G6706" s="1"/>
      <c r="H6706" s="14"/>
      <c r="I6706" s="75" t="s">
        <v>55</v>
      </c>
      <c r="J6706" s="76"/>
      <c r="K6706" s="99">
        <v>0.37</v>
      </c>
      <c r="L6706" s="100"/>
      <c r="M6706" s="20">
        <f>K6706*12*I6669</f>
        <v>1659.2279999999998</v>
      </c>
    </row>
    <row r="6707" spans="1:13">
      <c r="A6707" s="33" t="s">
        <v>56</v>
      </c>
      <c r="B6707" s="7"/>
      <c r="C6707" s="1"/>
      <c r="D6707" s="1"/>
      <c r="E6707" s="1"/>
      <c r="F6707" s="1"/>
      <c r="G6707" s="1"/>
      <c r="H6707" s="14"/>
      <c r="I6707" s="75" t="s">
        <v>57</v>
      </c>
      <c r="J6707" s="76"/>
      <c r="K6707" s="77">
        <v>0.06</v>
      </c>
      <c r="L6707" s="78"/>
      <c r="M6707" s="20">
        <f>K6707*12*I6669</f>
        <v>269.06399999999996</v>
      </c>
    </row>
    <row r="6708" spans="1:13">
      <c r="A6708" s="33" t="s">
        <v>58</v>
      </c>
      <c r="B6708" s="7"/>
      <c r="C6708" s="1"/>
      <c r="D6708" s="1"/>
      <c r="E6708" s="1"/>
      <c r="F6708" s="1"/>
      <c r="G6708" s="1"/>
      <c r="H6708" s="14"/>
      <c r="I6708" s="36"/>
      <c r="J6708" s="27"/>
      <c r="K6708" s="34"/>
      <c r="L6708" s="55"/>
      <c r="M6708" s="20"/>
    </row>
    <row r="6709" spans="1:13">
      <c r="A6709" s="33" t="s">
        <v>59</v>
      </c>
      <c r="B6709" s="7"/>
      <c r="C6709" s="1"/>
      <c r="D6709" s="1"/>
      <c r="E6709" s="1"/>
      <c r="F6709" s="1"/>
      <c r="G6709" s="1"/>
      <c r="H6709" s="14"/>
      <c r="I6709" s="75" t="s">
        <v>60</v>
      </c>
      <c r="J6709" s="76"/>
      <c r="K6709" s="77">
        <v>0.04</v>
      </c>
      <c r="L6709" s="78"/>
      <c r="M6709" s="20">
        <f>K6709*12*I6669</f>
        <v>179.37599999999998</v>
      </c>
    </row>
    <row r="6710" spans="1:13">
      <c r="A6710" s="33" t="s">
        <v>61</v>
      </c>
      <c r="B6710" s="7"/>
      <c r="C6710" s="1"/>
      <c r="D6710" s="1"/>
      <c r="E6710" s="1"/>
      <c r="F6710" s="1"/>
      <c r="G6710" s="1"/>
      <c r="H6710" s="14"/>
      <c r="I6710" s="36"/>
      <c r="J6710" s="27"/>
      <c r="K6710" s="34"/>
      <c r="L6710" s="55"/>
      <c r="M6710" s="20"/>
    </row>
    <row r="6711" spans="1:13">
      <c r="A6711" s="33" t="s">
        <v>62</v>
      </c>
      <c r="B6711" s="7"/>
      <c r="C6711" s="1"/>
      <c r="D6711" s="1"/>
      <c r="E6711" s="1"/>
      <c r="F6711" s="1"/>
      <c r="G6711" s="1"/>
      <c r="H6711" s="14"/>
      <c r="I6711" s="75" t="s">
        <v>63</v>
      </c>
      <c r="J6711" s="76"/>
      <c r="K6711" s="77">
        <v>0.03</v>
      </c>
      <c r="L6711" s="78"/>
      <c r="M6711" s="20">
        <f>K6711*12*I6669</f>
        <v>134.53199999999998</v>
      </c>
    </row>
    <row r="6712" spans="1:13">
      <c r="A6712" s="42" t="s">
        <v>64</v>
      </c>
      <c r="B6712" s="7"/>
      <c r="C6712" s="1"/>
      <c r="D6712" s="1"/>
      <c r="E6712" s="1"/>
      <c r="F6712" s="1"/>
      <c r="G6712" s="1"/>
      <c r="H6712" s="14"/>
      <c r="I6712" s="75" t="s">
        <v>63</v>
      </c>
      <c r="J6712" s="76"/>
      <c r="K6712" s="79">
        <v>0.03</v>
      </c>
      <c r="L6712" s="80"/>
      <c r="M6712" s="22">
        <f>K6712*12*I6669</f>
        <v>134.53199999999998</v>
      </c>
    </row>
    <row r="6713" spans="1:13" ht="15.75">
      <c r="A6713" s="65" t="s">
        <v>0</v>
      </c>
      <c r="B6713" s="66"/>
      <c r="C6713" s="66"/>
      <c r="D6713" s="66"/>
      <c r="E6713" s="66"/>
      <c r="F6713" s="66"/>
      <c r="G6713" s="66"/>
      <c r="H6713" s="67"/>
      <c r="I6713" s="11" t="s">
        <v>65</v>
      </c>
      <c r="J6713" s="23"/>
      <c r="K6713" s="81">
        <v>0.15</v>
      </c>
      <c r="L6713" s="82"/>
      <c r="M6713" s="49">
        <f>K6713*12*I6669</f>
        <v>672.66</v>
      </c>
    </row>
    <row r="6714" spans="1:13" ht="15.75">
      <c r="A6714" s="83" t="s">
        <v>85</v>
      </c>
      <c r="B6714" s="84"/>
      <c r="C6714" s="84"/>
      <c r="D6714" s="84"/>
      <c r="E6714" s="84"/>
      <c r="F6714" s="84"/>
      <c r="G6714" s="84"/>
      <c r="H6714" s="85"/>
      <c r="J6714" s="14"/>
      <c r="K6714" s="118"/>
      <c r="L6714" s="119"/>
      <c r="M6714" s="20"/>
    </row>
    <row r="6715" spans="1:13">
      <c r="A6715" s="13" t="s">
        <v>67</v>
      </c>
      <c r="D6715" s="5"/>
      <c r="H6715" s="14"/>
      <c r="J6715" s="14"/>
      <c r="K6715" s="37"/>
      <c r="L6715" s="44"/>
      <c r="M6715" s="20"/>
    </row>
    <row r="6716" spans="1:13">
      <c r="A6716" s="13" t="s">
        <v>68</v>
      </c>
      <c r="D6716" s="5"/>
      <c r="H6716" s="14"/>
      <c r="J6716" s="14"/>
      <c r="K6716" s="37"/>
      <c r="L6716" s="44"/>
      <c r="M6716" s="20"/>
    </row>
    <row r="6717" spans="1:13">
      <c r="A6717" s="13" t="s">
        <v>69</v>
      </c>
      <c r="D6717" s="5"/>
      <c r="H6717" s="14"/>
      <c r="J6717" s="14"/>
      <c r="K6717" s="37"/>
      <c r="L6717" s="44"/>
      <c r="M6717" s="20"/>
    </row>
    <row r="6718" spans="1:13">
      <c r="A6718" s="13" t="s">
        <v>70</v>
      </c>
      <c r="D6718" s="5"/>
      <c r="F6718" s="3"/>
      <c r="H6718" s="14"/>
      <c r="J6718" s="14"/>
      <c r="K6718" s="37"/>
      <c r="L6718" s="44"/>
      <c r="M6718" s="20"/>
    </row>
    <row r="6719" spans="1:13">
      <c r="A6719" s="13" t="s">
        <v>71</v>
      </c>
      <c r="H6719" s="14"/>
      <c r="J6719" s="14"/>
      <c r="K6719" s="88">
        <v>1.61</v>
      </c>
      <c r="L6719" s="89"/>
      <c r="M6719" s="47">
        <f>K6719*12*I6669</f>
        <v>7219.884</v>
      </c>
    </row>
    <row r="6720" spans="1:13">
      <c r="A6720" s="13" t="s">
        <v>72</v>
      </c>
      <c r="H6720" s="14"/>
      <c r="J6720" s="14"/>
      <c r="L6720" s="14"/>
      <c r="M6720" s="20"/>
    </row>
    <row r="6721" spans="1:13">
      <c r="A6721" s="13" t="s">
        <v>73</v>
      </c>
      <c r="H6721" s="14"/>
      <c r="J6721" s="14"/>
      <c r="L6721" s="14"/>
      <c r="M6721" s="20"/>
    </row>
    <row r="6722" spans="1:13">
      <c r="A6722" s="15" t="s">
        <v>74</v>
      </c>
      <c r="B6722" s="9"/>
      <c r="C6722" s="9"/>
      <c r="D6722" s="9"/>
      <c r="E6722" s="9"/>
      <c r="F6722" s="9"/>
      <c r="G6722" s="9"/>
      <c r="H6722" s="16"/>
      <c r="I6722" s="9"/>
      <c r="J6722" s="16"/>
      <c r="K6722" s="9"/>
      <c r="L6722" s="16"/>
      <c r="M6722" s="22"/>
    </row>
    <row r="6723" spans="1:13">
      <c r="A6723" s="70" t="s">
        <v>66</v>
      </c>
      <c r="B6723" s="71"/>
      <c r="C6723" s="71"/>
      <c r="D6723" s="71"/>
      <c r="E6723" s="71"/>
      <c r="F6723" s="71"/>
      <c r="G6723" s="71"/>
      <c r="H6723" s="72"/>
      <c r="J6723" s="25"/>
      <c r="K6723" s="88">
        <f>K6675+K6682+K6688+K6691+K6713+K6705+K6719+K6685</f>
        <v>14.74</v>
      </c>
      <c r="L6723" s="89"/>
      <c r="M6723" s="22">
        <f>M6669+M6685+M6688+M6691+M6705+M6713+M6719</f>
        <v>66100.056000000011</v>
      </c>
    </row>
    <row r="6724" spans="1:13" ht="15.75">
      <c r="A6724" s="65" t="s">
        <v>77</v>
      </c>
      <c r="B6724" s="66"/>
      <c r="C6724" s="66"/>
      <c r="D6724" s="66"/>
      <c r="E6724" s="66"/>
      <c r="F6724" s="66"/>
      <c r="G6724" s="66"/>
      <c r="H6724" s="67"/>
      <c r="I6724" s="11"/>
      <c r="J6724" s="23"/>
      <c r="K6724" s="68">
        <v>3.15</v>
      </c>
      <c r="L6724" s="69"/>
      <c r="M6724" s="22">
        <f>K6724*12*I6669</f>
        <v>14125.859999999999</v>
      </c>
    </row>
    <row r="6725" spans="1:13" ht="15.75">
      <c r="A6725" s="65" t="s">
        <v>78</v>
      </c>
      <c r="B6725" s="66"/>
      <c r="C6725" s="66"/>
      <c r="D6725" s="66"/>
      <c r="E6725" s="66"/>
      <c r="F6725" s="66"/>
      <c r="G6725" s="66"/>
      <c r="H6725" s="67"/>
      <c r="I6725" s="11"/>
      <c r="J6725" s="23"/>
      <c r="K6725" s="68">
        <v>0.99</v>
      </c>
      <c r="L6725" s="69"/>
      <c r="M6725" s="22">
        <f>K6725*12*I6669</f>
        <v>4439.5559999999996</v>
      </c>
    </row>
    <row r="6726" spans="1:13">
      <c r="A6726" s="70" t="s">
        <v>2</v>
      </c>
      <c r="B6726" s="71"/>
      <c r="C6726" s="71"/>
      <c r="D6726" s="71"/>
      <c r="E6726" s="71"/>
      <c r="F6726" s="71"/>
      <c r="G6726" s="71"/>
      <c r="H6726" s="72"/>
      <c r="I6726" s="11"/>
      <c r="J6726" s="23"/>
      <c r="K6726" s="73">
        <v>1.29</v>
      </c>
      <c r="L6726" s="74"/>
      <c r="M6726" s="22">
        <f>K6726*12*I6669</f>
        <v>5784.8760000000002</v>
      </c>
    </row>
    <row r="6727" spans="1:13">
      <c r="A6727" s="70" t="s">
        <v>75</v>
      </c>
      <c r="B6727" s="71"/>
      <c r="C6727" s="71"/>
      <c r="D6727" s="71"/>
      <c r="E6727" s="71"/>
      <c r="F6727" s="71"/>
      <c r="G6727" s="71"/>
      <c r="H6727" s="72"/>
      <c r="I6727" s="11"/>
      <c r="J6727" s="24"/>
      <c r="K6727" s="68">
        <f>K6723+K6724+K6725+K6726</f>
        <v>20.169999999999998</v>
      </c>
      <c r="L6727" s="69"/>
      <c r="M6727" s="22">
        <f>M6723+M6724+M6725+M6726</f>
        <v>90450.348000000013</v>
      </c>
    </row>
    <row r="6729" spans="1:13">
      <c r="A6729" s="101" t="s">
        <v>7</v>
      </c>
      <c r="B6729" s="101"/>
      <c r="C6729" s="101"/>
      <c r="D6729" s="101"/>
      <c r="E6729" s="101"/>
      <c r="F6729" s="101"/>
      <c r="G6729" s="101"/>
      <c r="H6729" s="101"/>
      <c r="I6729" s="101"/>
      <c r="J6729" s="101"/>
      <c r="K6729" s="101"/>
      <c r="L6729" s="101"/>
    </row>
    <row r="6730" spans="1:13">
      <c r="A6730" s="102" t="s">
        <v>76</v>
      </c>
      <c r="B6730" s="102"/>
      <c r="C6730" s="102"/>
      <c r="D6730" s="102"/>
      <c r="E6730" s="102"/>
      <c r="F6730" s="102"/>
      <c r="G6730" s="102"/>
      <c r="H6730" s="102"/>
      <c r="I6730" s="102"/>
      <c r="J6730" s="102"/>
      <c r="K6730" s="102"/>
      <c r="L6730" s="102"/>
      <c r="M6730" s="102"/>
    </row>
    <row r="6731" spans="1:13">
      <c r="A6731" s="103" t="s">
        <v>195</v>
      </c>
      <c r="B6731" s="103"/>
      <c r="C6731" s="103"/>
      <c r="D6731" s="103"/>
      <c r="E6731" s="103"/>
      <c r="F6731" s="103"/>
      <c r="G6731" s="103"/>
      <c r="H6731" s="103"/>
      <c r="I6731" s="103"/>
      <c r="J6731" s="103"/>
      <c r="K6731" s="103"/>
      <c r="L6731" s="103"/>
      <c r="M6731" s="103"/>
    </row>
    <row r="6732" spans="1:13">
      <c r="A6732" s="17"/>
      <c r="B6732" s="19"/>
      <c r="C6732" s="19" t="s">
        <v>8</v>
      </c>
      <c r="D6732" s="19"/>
      <c r="E6732" s="19"/>
      <c r="F6732" s="19"/>
      <c r="G6732" s="19"/>
      <c r="H6732" s="18"/>
      <c r="I6732" s="19" t="s">
        <v>9</v>
      </c>
      <c r="J6732" s="18"/>
      <c r="K6732" s="39" t="s">
        <v>10</v>
      </c>
      <c r="L6732" s="40"/>
      <c r="M6732" s="21"/>
    </row>
    <row r="6733" spans="1:13">
      <c r="A6733" s="13"/>
      <c r="B6733" s="2"/>
      <c r="C6733" s="2"/>
      <c r="D6733" s="2"/>
      <c r="E6733" s="2"/>
      <c r="F6733" s="2"/>
      <c r="G6733" s="2"/>
      <c r="H6733" s="14"/>
      <c r="I6733" s="2"/>
      <c r="J6733" s="14"/>
      <c r="K6733" s="26" t="s">
        <v>11</v>
      </c>
      <c r="L6733" s="27"/>
      <c r="M6733" s="45" t="s">
        <v>1</v>
      </c>
    </row>
    <row r="6734" spans="1:13">
      <c r="A6734" s="15"/>
      <c r="B6734" s="9"/>
      <c r="C6734" s="9"/>
      <c r="D6734" s="9"/>
      <c r="E6734" s="9"/>
      <c r="F6734" s="9"/>
      <c r="G6734" s="9"/>
      <c r="H6734" s="16"/>
      <c r="I6734" s="104" t="s">
        <v>87</v>
      </c>
      <c r="J6734" s="105"/>
      <c r="K6734" s="9" t="s">
        <v>12</v>
      </c>
      <c r="L6734" s="16"/>
      <c r="M6734" s="46" t="s">
        <v>86</v>
      </c>
    </row>
    <row r="6735" spans="1:13">
      <c r="A6735" s="70" t="s">
        <v>80</v>
      </c>
      <c r="B6735" s="71"/>
      <c r="C6735" s="71"/>
      <c r="D6735" s="71"/>
      <c r="E6735" s="71"/>
      <c r="F6735" s="71"/>
      <c r="G6735" s="71"/>
      <c r="H6735" s="72"/>
      <c r="I6735" s="106">
        <v>382.1</v>
      </c>
      <c r="J6735" s="107"/>
      <c r="K6735" s="108">
        <f>K6741+K6748</f>
        <v>7.5</v>
      </c>
      <c r="L6735" s="64"/>
      <c r="M6735" s="22">
        <f>M6741+M6748</f>
        <v>34389</v>
      </c>
    </row>
    <row r="6736" spans="1:13">
      <c r="A6736" s="28" t="s">
        <v>13</v>
      </c>
      <c r="F6736" s="2"/>
      <c r="H6736" s="14"/>
      <c r="J6736" s="14"/>
      <c r="L6736" s="14"/>
      <c r="M6736" s="20"/>
    </row>
    <row r="6737" spans="1:13">
      <c r="A6737" s="28" t="s">
        <v>14</v>
      </c>
      <c r="F6737" s="2"/>
      <c r="H6737" s="14"/>
      <c r="J6737" s="14"/>
      <c r="L6737" s="14"/>
      <c r="M6737" s="20"/>
    </row>
    <row r="6738" spans="1:13">
      <c r="A6738" s="29" t="s">
        <v>15</v>
      </c>
      <c r="B6738" s="4"/>
      <c r="C6738" s="4"/>
      <c r="D6738" s="4"/>
      <c r="E6738" s="4"/>
      <c r="F6738" s="6"/>
      <c r="G6738" s="4"/>
      <c r="H6738" s="30"/>
      <c r="J6738" s="14"/>
      <c r="L6738" s="14"/>
      <c r="M6738" s="20"/>
    </row>
    <row r="6739" spans="1:13">
      <c r="A6739" s="29" t="s">
        <v>16</v>
      </c>
      <c r="B6739" s="4"/>
      <c r="C6739" s="4"/>
      <c r="D6739" s="4"/>
      <c r="E6739" s="4"/>
      <c r="F6739" s="6"/>
      <c r="G6739" s="4"/>
      <c r="H6739" s="30"/>
      <c r="J6739" s="14"/>
      <c r="L6739" s="14"/>
      <c r="M6739" s="20"/>
    </row>
    <row r="6740" spans="1:13">
      <c r="A6740" s="29" t="s">
        <v>17</v>
      </c>
      <c r="B6740" s="4"/>
      <c r="C6740" s="4"/>
      <c r="D6740" s="4"/>
      <c r="E6740" s="4"/>
      <c r="F6740" s="6"/>
      <c r="G6740" s="4"/>
      <c r="H6740" s="30"/>
      <c r="J6740" s="14"/>
      <c r="L6740" s="14"/>
      <c r="M6740" s="20"/>
    </row>
    <row r="6741" spans="1:13">
      <c r="A6741" s="29" t="s">
        <v>18</v>
      </c>
      <c r="B6741" s="4"/>
      <c r="C6741" s="4"/>
      <c r="D6741" s="4"/>
      <c r="E6741" s="4"/>
      <c r="F6741" s="6"/>
      <c r="G6741" s="4"/>
      <c r="H6741" s="30"/>
      <c r="J6741" s="14"/>
      <c r="K6741" s="95">
        <v>4.12</v>
      </c>
      <c r="L6741" s="96"/>
      <c r="M6741" s="20">
        <f>K6741*I6735*12</f>
        <v>18891.024000000001</v>
      </c>
    </row>
    <row r="6742" spans="1:13">
      <c r="A6742" s="29" t="s">
        <v>19</v>
      </c>
      <c r="B6742" s="4"/>
      <c r="C6742" s="4"/>
      <c r="D6742" s="4"/>
      <c r="E6742" s="4"/>
      <c r="F6742" s="6"/>
      <c r="G6742" s="4"/>
      <c r="H6742" s="30"/>
      <c r="J6742" s="14"/>
      <c r="L6742" s="14"/>
      <c r="M6742" s="20"/>
    </row>
    <row r="6743" spans="1:13">
      <c r="A6743" s="29" t="s">
        <v>20</v>
      </c>
      <c r="B6743" s="4"/>
      <c r="C6743" s="4"/>
      <c r="D6743" s="4"/>
      <c r="E6743" s="4"/>
      <c r="F6743" s="6"/>
      <c r="G6743" s="4"/>
      <c r="H6743" s="30"/>
      <c r="J6743" s="14"/>
      <c r="L6743" s="14"/>
      <c r="M6743" s="20"/>
    </row>
    <row r="6744" spans="1:13">
      <c r="A6744" s="29" t="s">
        <v>21</v>
      </c>
      <c r="B6744" s="4"/>
      <c r="C6744" s="4"/>
      <c r="D6744" s="4"/>
      <c r="E6744" s="4"/>
      <c r="F6744" s="6"/>
      <c r="G6744" s="4"/>
      <c r="H6744" s="30"/>
      <c r="J6744" s="14"/>
      <c r="L6744" s="14"/>
      <c r="M6744" s="20"/>
    </row>
    <row r="6745" spans="1:13">
      <c r="A6745" s="28" t="s">
        <v>22</v>
      </c>
      <c r="B6745" s="4"/>
      <c r="C6745" s="4"/>
      <c r="D6745" s="4"/>
      <c r="E6745" s="4"/>
      <c r="F6745" s="6"/>
      <c r="G6745" s="4"/>
      <c r="H6745" s="30"/>
      <c r="J6745" s="14"/>
      <c r="L6745" s="14"/>
      <c r="M6745" s="20"/>
    </row>
    <row r="6746" spans="1:13">
      <c r="A6746" s="29" t="s">
        <v>23</v>
      </c>
      <c r="B6746" s="4"/>
      <c r="C6746" s="4"/>
      <c r="D6746" s="4"/>
      <c r="E6746" s="4"/>
      <c r="F6746" s="6"/>
      <c r="G6746" s="4"/>
      <c r="H6746" s="30"/>
      <c r="J6746" s="14"/>
      <c r="L6746" s="14"/>
      <c r="M6746" s="20"/>
    </row>
    <row r="6747" spans="1:13">
      <c r="A6747" s="29" t="s">
        <v>24</v>
      </c>
      <c r="B6747" s="4"/>
      <c r="C6747" s="4"/>
      <c r="D6747" s="4"/>
      <c r="E6747" s="4"/>
      <c r="F6747" s="6"/>
      <c r="G6747" s="4"/>
      <c r="H6747" s="30"/>
      <c r="J6747" s="14"/>
      <c r="L6747" s="14"/>
      <c r="M6747" s="20"/>
    </row>
    <row r="6748" spans="1:13">
      <c r="A6748" s="29" t="s">
        <v>25</v>
      </c>
      <c r="B6748" s="4"/>
      <c r="C6748" s="4"/>
      <c r="D6748" s="4"/>
      <c r="E6748" s="4"/>
      <c r="F6748" s="6"/>
      <c r="G6748" s="4"/>
      <c r="H6748" s="30"/>
      <c r="J6748" s="14"/>
      <c r="K6748" s="95">
        <v>3.38</v>
      </c>
      <c r="L6748" s="96"/>
      <c r="M6748" s="20">
        <f>K6748*I6735*12</f>
        <v>15497.976000000001</v>
      </c>
    </row>
    <row r="6749" spans="1:13">
      <c r="A6749" s="29" t="s">
        <v>26</v>
      </c>
      <c r="B6749" s="4"/>
      <c r="C6749" s="4"/>
      <c r="D6749" s="4"/>
      <c r="E6749" s="4"/>
      <c r="F6749" s="6"/>
      <c r="G6749" s="4"/>
      <c r="H6749" s="30"/>
      <c r="J6749" s="14"/>
      <c r="L6749" s="14"/>
      <c r="M6749" s="20"/>
    </row>
    <row r="6750" spans="1:13">
      <c r="A6750" s="31" t="s">
        <v>27</v>
      </c>
      <c r="B6750" s="10"/>
      <c r="C6750" s="10"/>
      <c r="D6750" s="10"/>
      <c r="E6750" s="10"/>
      <c r="F6750" s="10"/>
      <c r="G6750" s="10"/>
      <c r="H6750" s="32"/>
      <c r="I6750" s="9"/>
      <c r="J6750" s="16"/>
      <c r="K6750" s="9"/>
      <c r="L6750" s="16"/>
      <c r="M6750" s="22"/>
    </row>
    <row r="6751" spans="1:13" ht="15.75">
      <c r="A6751" s="65" t="s">
        <v>81</v>
      </c>
      <c r="B6751" s="66"/>
      <c r="C6751" s="66"/>
      <c r="D6751" s="66"/>
      <c r="E6751" s="66"/>
      <c r="F6751" s="66"/>
      <c r="G6751" s="66"/>
      <c r="H6751" s="67"/>
      <c r="I6751" s="11"/>
      <c r="J6751" s="23"/>
      <c r="K6751" s="63">
        <v>2.2400000000000002</v>
      </c>
      <c r="L6751" s="64"/>
      <c r="M6751" s="12">
        <f>K6751*12*I6735</f>
        <v>10270.848000000002</v>
      </c>
    </row>
    <row r="6752" spans="1:13">
      <c r="A6752" s="110" t="s">
        <v>82</v>
      </c>
      <c r="B6752" s="111"/>
      <c r="C6752" s="111"/>
      <c r="D6752" s="111"/>
      <c r="E6752" s="111"/>
      <c r="F6752" s="111"/>
      <c r="G6752" s="111"/>
      <c r="H6752" s="112"/>
      <c r="I6752" s="2" t="s">
        <v>28</v>
      </c>
      <c r="J6752" s="14"/>
      <c r="K6752" s="2"/>
      <c r="L6752" s="14"/>
      <c r="M6752" s="20"/>
    </row>
    <row r="6753" spans="1:13">
      <c r="A6753" s="13"/>
      <c r="B6753" s="2"/>
      <c r="C6753" s="2"/>
      <c r="D6753" s="2"/>
      <c r="E6753" s="2"/>
      <c r="F6753" s="2"/>
      <c r="G6753" s="2"/>
      <c r="H6753" s="14"/>
      <c r="I6753" s="2" t="s">
        <v>29</v>
      </c>
      <c r="J6753" s="14"/>
      <c r="K6753" s="2"/>
      <c r="L6753" s="14"/>
      <c r="M6753" s="20"/>
    </row>
    <row r="6754" spans="1:13">
      <c r="A6754" s="13"/>
      <c r="B6754" s="2"/>
      <c r="C6754" s="2"/>
      <c r="D6754" s="2"/>
      <c r="E6754" s="2"/>
      <c r="F6754" s="2"/>
      <c r="G6754" s="2"/>
      <c r="H6754" s="14"/>
      <c r="I6754" s="2" t="s">
        <v>30</v>
      </c>
      <c r="J6754" s="14"/>
      <c r="K6754" s="88">
        <v>1.1200000000000001</v>
      </c>
      <c r="L6754" s="89"/>
      <c r="M6754" s="20">
        <f>K6754*12*I6735</f>
        <v>5135.4240000000009</v>
      </c>
    </row>
    <row r="6755" spans="1:13">
      <c r="A6755" s="13"/>
      <c r="B6755" s="2"/>
      <c r="C6755" s="2"/>
      <c r="D6755" s="2"/>
      <c r="E6755" s="2"/>
      <c r="F6755" s="2"/>
      <c r="G6755" s="2"/>
      <c r="H6755" s="14"/>
      <c r="I6755" s="2" t="s">
        <v>31</v>
      </c>
      <c r="J6755" s="14"/>
      <c r="K6755" s="2"/>
      <c r="L6755" s="14"/>
      <c r="M6755" s="20"/>
    </row>
    <row r="6756" spans="1:13">
      <c r="A6756" s="15"/>
      <c r="B6756" s="9"/>
      <c r="C6756" s="9"/>
      <c r="D6756" s="9"/>
      <c r="E6756" s="9"/>
      <c r="F6756" s="9"/>
      <c r="G6756" s="9"/>
      <c r="H6756" s="16"/>
      <c r="I6756" s="9" t="s">
        <v>32</v>
      </c>
      <c r="J6756" s="16"/>
      <c r="K6756" s="9"/>
      <c r="L6756" s="16"/>
      <c r="M6756" s="22"/>
    </row>
    <row r="6757" spans="1:13">
      <c r="A6757" s="113" t="s">
        <v>83</v>
      </c>
      <c r="B6757" s="114"/>
      <c r="C6757" s="114"/>
      <c r="D6757" s="114"/>
      <c r="E6757" s="114"/>
      <c r="F6757" s="114"/>
      <c r="G6757" s="114"/>
      <c r="H6757" s="115"/>
      <c r="I6757" s="43"/>
      <c r="J6757" s="14"/>
      <c r="K6757" s="120">
        <f>K6758+K6766</f>
        <v>1.59</v>
      </c>
      <c r="L6757" s="121"/>
      <c r="M6757" s="48">
        <f>M6758+M6766</f>
        <v>7290.4679999999989</v>
      </c>
    </row>
    <row r="6758" spans="1:13">
      <c r="A6758" s="92" t="s">
        <v>34</v>
      </c>
      <c r="B6758" s="93"/>
      <c r="C6758" s="93"/>
      <c r="D6758" s="93"/>
      <c r="E6758" s="93"/>
      <c r="F6758" s="93"/>
      <c r="G6758" s="93"/>
      <c r="H6758" s="94"/>
      <c r="J6758" s="14"/>
      <c r="K6758" s="88">
        <f>K6759+K6760+K6761+K6763+K6765</f>
        <v>0.93</v>
      </c>
      <c r="L6758" s="89"/>
      <c r="M6758" s="47">
        <f>M6759+M6760+M6761+M6763+M6765</f>
        <v>4264.235999999999</v>
      </c>
    </row>
    <row r="6759" spans="1:13">
      <c r="A6759" s="13" t="s">
        <v>35</v>
      </c>
      <c r="H6759" s="14"/>
      <c r="I6759" t="s">
        <v>36</v>
      </c>
      <c r="J6759" s="14"/>
      <c r="K6759" s="95">
        <v>0.33</v>
      </c>
      <c r="L6759" s="96"/>
      <c r="M6759" s="20">
        <f>K6759*12*I6735</f>
        <v>1513.116</v>
      </c>
    </row>
    <row r="6760" spans="1:13">
      <c r="A6760" s="13" t="s">
        <v>37</v>
      </c>
      <c r="H6760" s="14"/>
      <c r="I6760" t="s">
        <v>38</v>
      </c>
      <c r="J6760" s="14"/>
      <c r="K6760" s="95">
        <v>0.15</v>
      </c>
      <c r="L6760" s="96"/>
      <c r="M6760" s="20">
        <f>K6760*12*I6735</f>
        <v>687.78</v>
      </c>
    </row>
    <row r="6761" spans="1:13">
      <c r="A6761" s="13" t="s">
        <v>39</v>
      </c>
      <c r="H6761" s="14"/>
      <c r="I6761" t="s">
        <v>40</v>
      </c>
      <c r="J6761" s="14"/>
      <c r="K6761" s="95">
        <v>7.0000000000000007E-2</v>
      </c>
      <c r="L6761" s="96"/>
      <c r="M6761" s="20">
        <f>K6761*12*I6735</f>
        <v>320.96400000000006</v>
      </c>
    </row>
    <row r="6762" spans="1:13">
      <c r="A6762" s="13" t="s">
        <v>41</v>
      </c>
      <c r="H6762" s="14"/>
      <c r="J6762" s="14"/>
      <c r="L6762" s="14"/>
      <c r="M6762" s="20"/>
    </row>
    <row r="6763" spans="1:13">
      <c r="A6763" s="13" t="s">
        <v>42</v>
      </c>
      <c r="H6763" s="14"/>
      <c r="I6763" t="s">
        <v>43</v>
      </c>
      <c r="J6763" s="14"/>
      <c r="K6763" s="95">
        <v>0.35</v>
      </c>
      <c r="L6763" s="96"/>
      <c r="M6763" s="20">
        <f>K6763*12*I6735</f>
        <v>1604.82</v>
      </c>
    </row>
    <row r="6764" spans="1:13">
      <c r="A6764" s="13" t="s">
        <v>44</v>
      </c>
      <c r="H6764" s="14"/>
      <c r="I6764" t="s">
        <v>45</v>
      </c>
      <c r="J6764" s="14"/>
      <c r="L6764" s="14"/>
      <c r="M6764" s="20"/>
    </row>
    <row r="6765" spans="1:13">
      <c r="A6765" s="13" t="s">
        <v>46</v>
      </c>
      <c r="H6765" s="14"/>
      <c r="I6765" t="s">
        <v>47</v>
      </c>
      <c r="J6765" s="14"/>
      <c r="K6765" s="95">
        <v>0.03</v>
      </c>
      <c r="L6765" s="96"/>
      <c r="M6765" s="20">
        <f>K6765*12*I6735</f>
        <v>137.55600000000001</v>
      </c>
    </row>
    <row r="6766" spans="1:13">
      <c r="A6766" s="92" t="s">
        <v>48</v>
      </c>
      <c r="B6766" s="93"/>
      <c r="C6766" s="93"/>
      <c r="D6766" s="93"/>
      <c r="E6766" s="93"/>
      <c r="F6766" s="93"/>
      <c r="G6766" s="93"/>
      <c r="H6766" s="94"/>
      <c r="J6766" s="14"/>
      <c r="K6766" s="88">
        <f>K6767+K6768+K6769+K6770</f>
        <v>0.66</v>
      </c>
      <c r="L6766" s="89"/>
      <c r="M6766" s="47">
        <f>M6767+M6768+M6769+M6770</f>
        <v>3026.2320000000004</v>
      </c>
    </row>
    <row r="6767" spans="1:13">
      <c r="A6767" s="13" t="s">
        <v>49</v>
      </c>
      <c r="H6767" s="14"/>
      <c r="I6767" t="s">
        <v>40</v>
      </c>
      <c r="J6767" s="14"/>
      <c r="K6767" s="95">
        <v>0.19</v>
      </c>
      <c r="L6767" s="96"/>
      <c r="M6767" s="20">
        <f>K6767*12*I6735</f>
        <v>871.1880000000001</v>
      </c>
    </row>
    <row r="6768" spans="1:13">
      <c r="A6768" s="13" t="s">
        <v>50</v>
      </c>
      <c r="H6768" s="14"/>
      <c r="I6768" t="s">
        <v>51</v>
      </c>
      <c r="J6768" s="14"/>
      <c r="K6768" s="95">
        <v>0.05</v>
      </c>
      <c r="L6768" s="96"/>
      <c r="M6768" s="20">
        <f>K6768*12*I6735</f>
        <v>229.26000000000005</v>
      </c>
    </row>
    <row r="6769" spans="1:13">
      <c r="A6769" s="13" t="s">
        <v>52</v>
      </c>
      <c r="H6769" s="14"/>
      <c r="I6769" t="s">
        <v>33</v>
      </c>
      <c r="J6769" s="14"/>
      <c r="K6769" s="95">
        <v>0.39</v>
      </c>
      <c r="L6769" s="96"/>
      <c r="M6769" s="20">
        <f>K6769*12*I6735</f>
        <v>1788.2280000000001</v>
      </c>
    </row>
    <row r="6770" spans="1:13">
      <c r="A6770" s="13" t="s">
        <v>53</v>
      </c>
      <c r="H6770" s="14"/>
      <c r="I6770" t="s">
        <v>40</v>
      </c>
      <c r="J6770" s="14"/>
      <c r="K6770" s="95">
        <v>0.03</v>
      </c>
      <c r="L6770" s="96"/>
      <c r="M6770" s="22">
        <f>K6770*12*I6735</f>
        <v>137.55600000000001</v>
      </c>
    </row>
    <row r="6771" spans="1:13" ht="15.75">
      <c r="A6771" s="65" t="s">
        <v>84</v>
      </c>
      <c r="B6771" s="66"/>
      <c r="C6771" s="66"/>
      <c r="D6771" s="66"/>
      <c r="E6771" s="66"/>
      <c r="F6771" s="66"/>
      <c r="G6771" s="66"/>
      <c r="H6771" s="67"/>
      <c r="I6771" s="11"/>
      <c r="J6771" s="23"/>
      <c r="K6771" s="68">
        <f>K6772+K6773+K6775+K6777+K6778</f>
        <v>0.53</v>
      </c>
      <c r="L6771" s="69"/>
      <c r="M6771" s="49">
        <f>M6772+M6773+M6775+M6777+M6778</f>
        <v>2430.1559999999999</v>
      </c>
    </row>
    <row r="6772" spans="1:13">
      <c r="A6772" s="33" t="s">
        <v>54</v>
      </c>
      <c r="B6772" s="7"/>
      <c r="C6772" s="1"/>
      <c r="D6772" s="1"/>
      <c r="E6772" s="1"/>
      <c r="F6772" s="1"/>
      <c r="G6772" s="1"/>
      <c r="H6772" s="14"/>
      <c r="I6772" s="75" t="s">
        <v>55</v>
      </c>
      <c r="J6772" s="76"/>
      <c r="K6772" s="99">
        <v>0.37</v>
      </c>
      <c r="L6772" s="100"/>
      <c r="M6772" s="20">
        <f>K6772*12*I6735</f>
        <v>1696.5239999999999</v>
      </c>
    </row>
    <row r="6773" spans="1:13">
      <c r="A6773" s="33" t="s">
        <v>56</v>
      </c>
      <c r="B6773" s="7"/>
      <c r="C6773" s="1"/>
      <c r="D6773" s="1"/>
      <c r="E6773" s="1"/>
      <c r="F6773" s="1"/>
      <c r="G6773" s="1"/>
      <c r="H6773" s="14"/>
      <c r="I6773" s="75" t="s">
        <v>57</v>
      </c>
      <c r="J6773" s="76"/>
      <c r="K6773" s="77">
        <v>0.06</v>
      </c>
      <c r="L6773" s="78"/>
      <c r="M6773" s="20">
        <f>K6773*12*I6735</f>
        <v>275.11200000000002</v>
      </c>
    </row>
    <row r="6774" spans="1:13">
      <c r="A6774" s="33" t="s">
        <v>58</v>
      </c>
      <c r="B6774" s="7"/>
      <c r="C6774" s="1"/>
      <c r="D6774" s="1"/>
      <c r="E6774" s="1"/>
      <c r="F6774" s="1"/>
      <c r="G6774" s="1"/>
      <c r="H6774" s="14"/>
      <c r="I6774" s="36"/>
      <c r="J6774" s="27"/>
      <c r="K6774" s="34"/>
      <c r="L6774" s="55"/>
      <c r="M6774" s="20"/>
    </row>
    <row r="6775" spans="1:13">
      <c r="A6775" s="33" t="s">
        <v>59</v>
      </c>
      <c r="B6775" s="7"/>
      <c r="C6775" s="1"/>
      <c r="D6775" s="1"/>
      <c r="E6775" s="1"/>
      <c r="F6775" s="1"/>
      <c r="G6775" s="1"/>
      <c r="H6775" s="14"/>
      <c r="I6775" s="75" t="s">
        <v>60</v>
      </c>
      <c r="J6775" s="76"/>
      <c r="K6775" s="77">
        <v>0.04</v>
      </c>
      <c r="L6775" s="78"/>
      <c r="M6775" s="20">
        <f>K6775*12*I6735</f>
        <v>183.40800000000002</v>
      </c>
    </row>
    <row r="6776" spans="1:13">
      <c r="A6776" s="33" t="s">
        <v>61</v>
      </c>
      <c r="B6776" s="7"/>
      <c r="C6776" s="1"/>
      <c r="D6776" s="1"/>
      <c r="E6776" s="1"/>
      <c r="F6776" s="1"/>
      <c r="G6776" s="1"/>
      <c r="H6776" s="14"/>
      <c r="I6776" s="36"/>
      <c r="J6776" s="27"/>
      <c r="K6776" s="34"/>
      <c r="L6776" s="55"/>
      <c r="M6776" s="20"/>
    </row>
    <row r="6777" spans="1:13">
      <c r="A6777" s="33" t="s">
        <v>62</v>
      </c>
      <c r="B6777" s="7"/>
      <c r="C6777" s="1"/>
      <c r="D6777" s="1"/>
      <c r="E6777" s="1"/>
      <c r="F6777" s="1"/>
      <c r="G6777" s="1"/>
      <c r="H6777" s="14"/>
      <c r="I6777" s="75" t="s">
        <v>63</v>
      </c>
      <c r="J6777" s="76"/>
      <c r="K6777" s="77">
        <v>0.03</v>
      </c>
      <c r="L6777" s="78"/>
      <c r="M6777" s="20">
        <f>K6777*12*I6735</f>
        <v>137.55600000000001</v>
      </c>
    </row>
    <row r="6778" spans="1:13">
      <c r="A6778" s="42" t="s">
        <v>64</v>
      </c>
      <c r="B6778" s="7"/>
      <c r="C6778" s="1"/>
      <c r="D6778" s="1"/>
      <c r="E6778" s="1"/>
      <c r="F6778" s="1"/>
      <c r="G6778" s="1"/>
      <c r="H6778" s="14"/>
      <c r="I6778" s="75" t="s">
        <v>63</v>
      </c>
      <c r="J6778" s="76"/>
      <c r="K6778" s="79">
        <v>0.03</v>
      </c>
      <c r="L6778" s="80"/>
      <c r="M6778" s="22">
        <f>K6778*12*I6735</f>
        <v>137.55600000000001</v>
      </c>
    </row>
    <row r="6779" spans="1:13" ht="15.75">
      <c r="A6779" s="65" t="s">
        <v>0</v>
      </c>
      <c r="B6779" s="66"/>
      <c r="C6779" s="66"/>
      <c r="D6779" s="66"/>
      <c r="E6779" s="66"/>
      <c r="F6779" s="66"/>
      <c r="G6779" s="66"/>
      <c r="H6779" s="67"/>
      <c r="I6779" s="11" t="s">
        <v>65</v>
      </c>
      <c r="J6779" s="23"/>
      <c r="K6779" s="81">
        <v>0.15</v>
      </c>
      <c r="L6779" s="82"/>
      <c r="M6779" s="49">
        <f>K6779*12*I6735</f>
        <v>687.78</v>
      </c>
    </row>
    <row r="6780" spans="1:13" ht="15.75">
      <c r="A6780" s="83" t="s">
        <v>85</v>
      </c>
      <c r="B6780" s="84"/>
      <c r="C6780" s="84"/>
      <c r="D6780" s="84"/>
      <c r="E6780" s="84"/>
      <c r="F6780" s="84"/>
      <c r="G6780" s="84"/>
      <c r="H6780" s="85"/>
      <c r="J6780" s="14"/>
      <c r="K6780" s="118"/>
      <c r="L6780" s="119"/>
      <c r="M6780" s="20"/>
    </row>
    <row r="6781" spans="1:13">
      <c r="A6781" s="13" t="s">
        <v>67</v>
      </c>
      <c r="D6781" s="5"/>
      <c r="H6781" s="14"/>
      <c r="J6781" s="14"/>
      <c r="K6781" s="37"/>
      <c r="L6781" s="44"/>
      <c r="M6781" s="20"/>
    </row>
    <row r="6782" spans="1:13">
      <c r="A6782" s="13" t="s">
        <v>68</v>
      </c>
      <c r="D6782" s="5"/>
      <c r="H6782" s="14"/>
      <c r="J6782" s="14"/>
      <c r="K6782" s="37"/>
      <c r="L6782" s="44"/>
      <c r="M6782" s="20"/>
    </row>
    <row r="6783" spans="1:13">
      <c r="A6783" s="13" t="s">
        <v>69</v>
      </c>
      <c r="D6783" s="5"/>
      <c r="H6783" s="14"/>
      <c r="J6783" s="14"/>
      <c r="K6783" s="37"/>
      <c r="L6783" s="44"/>
      <c r="M6783" s="20"/>
    </row>
    <row r="6784" spans="1:13">
      <c r="A6784" s="13" t="s">
        <v>70</v>
      </c>
      <c r="D6784" s="5"/>
      <c r="F6784" s="3"/>
      <c r="H6784" s="14"/>
      <c r="J6784" s="14"/>
      <c r="K6784" s="37"/>
      <c r="L6784" s="44"/>
      <c r="M6784" s="20"/>
    </row>
    <row r="6785" spans="1:13">
      <c r="A6785" s="13" t="s">
        <v>71</v>
      </c>
      <c r="H6785" s="14"/>
      <c r="J6785" s="14"/>
      <c r="K6785" s="88">
        <v>1.61</v>
      </c>
      <c r="L6785" s="89"/>
      <c r="M6785" s="47">
        <f>K6785*12*I6735</f>
        <v>7382.1720000000005</v>
      </c>
    </row>
    <row r="6786" spans="1:13">
      <c r="A6786" s="13" t="s">
        <v>72</v>
      </c>
      <c r="H6786" s="14"/>
      <c r="J6786" s="14"/>
      <c r="L6786" s="14"/>
      <c r="M6786" s="20"/>
    </row>
    <row r="6787" spans="1:13">
      <c r="A6787" s="13" t="s">
        <v>73</v>
      </c>
      <c r="H6787" s="14"/>
      <c r="J6787" s="14"/>
      <c r="L6787" s="14"/>
      <c r="M6787" s="20"/>
    </row>
    <row r="6788" spans="1:13">
      <c r="A6788" s="15" t="s">
        <v>74</v>
      </c>
      <c r="B6788" s="9"/>
      <c r="C6788" s="9"/>
      <c r="D6788" s="9"/>
      <c r="E6788" s="9"/>
      <c r="F6788" s="9"/>
      <c r="G6788" s="9"/>
      <c r="H6788" s="16"/>
      <c r="I6788" s="9"/>
      <c r="J6788" s="16"/>
      <c r="K6788" s="9"/>
      <c r="L6788" s="16"/>
      <c r="M6788" s="22"/>
    </row>
    <row r="6789" spans="1:13">
      <c r="A6789" s="70" t="s">
        <v>66</v>
      </c>
      <c r="B6789" s="71"/>
      <c r="C6789" s="71"/>
      <c r="D6789" s="71"/>
      <c r="E6789" s="71"/>
      <c r="F6789" s="71"/>
      <c r="G6789" s="71"/>
      <c r="H6789" s="72"/>
      <c r="J6789" s="25"/>
      <c r="K6789" s="88">
        <f>K6741+K6748+K6754+K6757+K6779+K6771+K6785+K6751</f>
        <v>14.74</v>
      </c>
      <c r="L6789" s="89"/>
      <c r="M6789" s="22">
        <f>M6735+M6751+M6754+M6757+M6771+M6779+M6785</f>
        <v>67585.847999999998</v>
      </c>
    </row>
    <row r="6790" spans="1:13" ht="15.75">
      <c r="A6790" s="65" t="s">
        <v>77</v>
      </c>
      <c r="B6790" s="66"/>
      <c r="C6790" s="66"/>
      <c r="D6790" s="66"/>
      <c r="E6790" s="66"/>
      <c r="F6790" s="66"/>
      <c r="G6790" s="66"/>
      <c r="H6790" s="67"/>
      <c r="I6790" s="11"/>
      <c r="J6790" s="23"/>
      <c r="K6790" s="68">
        <v>3.15</v>
      </c>
      <c r="L6790" s="69"/>
      <c r="M6790" s="22">
        <f>K6790*12*I6735</f>
        <v>14443.38</v>
      </c>
    </row>
    <row r="6791" spans="1:13" ht="15.75">
      <c r="A6791" s="65" t="s">
        <v>78</v>
      </c>
      <c r="B6791" s="66"/>
      <c r="C6791" s="66"/>
      <c r="D6791" s="66"/>
      <c r="E6791" s="66"/>
      <c r="F6791" s="66"/>
      <c r="G6791" s="66"/>
      <c r="H6791" s="67"/>
      <c r="I6791" s="11"/>
      <c r="J6791" s="23"/>
      <c r="K6791" s="68">
        <v>0.99</v>
      </c>
      <c r="L6791" s="69"/>
      <c r="M6791" s="22">
        <f>K6791*12*I6735</f>
        <v>4539.348</v>
      </c>
    </row>
    <row r="6792" spans="1:13">
      <c r="A6792" s="70" t="s">
        <v>75</v>
      </c>
      <c r="B6792" s="71"/>
      <c r="C6792" s="71"/>
      <c r="D6792" s="71"/>
      <c r="E6792" s="71"/>
      <c r="F6792" s="71"/>
      <c r="G6792" s="71"/>
      <c r="H6792" s="72"/>
      <c r="I6792" s="11"/>
      <c r="J6792" s="24"/>
      <c r="K6792" s="68">
        <f>K6789+K6790+K6791</f>
        <v>18.88</v>
      </c>
      <c r="L6792" s="69"/>
      <c r="M6792" s="22">
        <f>M6789+M6790+M6791</f>
        <v>86568.576000000001</v>
      </c>
    </row>
    <row r="6794" spans="1:13">
      <c r="A6794" s="101" t="s">
        <v>7</v>
      </c>
      <c r="B6794" s="101"/>
      <c r="C6794" s="101"/>
      <c r="D6794" s="101"/>
      <c r="E6794" s="101"/>
      <c r="F6794" s="101"/>
      <c r="G6794" s="101"/>
      <c r="H6794" s="101"/>
      <c r="I6794" s="101"/>
      <c r="J6794" s="101"/>
      <c r="K6794" s="101"/>
      <c r="L6794" s="101"/>
    </row>
    <row r="6795" spans="1:13">
      <c r="A6795" s="102" t="s">
        <v>76</v>
      </c>
      <c r="B6795" s="102"/>
      <c r="C6795" s="102"/>
      <c r="D6795" s="102"/>
      <c r="E6795" s="102"/>
      <c r="F6795" s="102"/>
      <c r="G6795" s="102"/>
      <c r="H6795" s="102"/>
      <c r="I6795" s="102"/>
      <c r="J6795" s="102"/>
      <c r="K6795" s="102"/>
      <c r="L6795" s="102"/>
      <c r="M6795" s="102"/>
    </row>
    <row r="6796" spans="1:13">
      <c r="A6796" s="103" t="s">
        <v>194</v>
      </c>
      <c r="B6796" s="103"/>
      <c r="C6796" s="103"/>
      <c r="D6796" s="103"/>
      <c r="E6796" s="103"/>
      <c r="F6796" s="103"/>
      <c r="G6796" s="103"/>
      <c r="H6796" s="103"/>
      <c r="I6796" s="103"/>
      <c r="J6796" s="103"/>
      <c r="K6796" s="103"/>
      <c r="L6796" s="103"/>
      <c r="M6796" s="103"/>
    </row>
    <row r="6797" spans="1:13">
      <c r="A6797" s="17"/>
      <c r="B6797" s="19"/>
      <c r="C6797" s="19" t="s">
        <v>8</v>
      </c>
      <c r="D6797" s="19"/>
      <c r="E6797" s="19"/>
      <c r="F6797" s="19"/>
      <c r="G6797" s="19"/>
      <c r="H6797" s="18"/>
      <c r="I6797" s="19" t="s">
        <v>9</v>
      </c>
      <c r="J6797" s="18"/>
      <c r="K6797" s="39" t="s">
        <v>10</v>
      </c>
      <c r="L6797" s="40"/>
      <c r="M6797" s="21"/>
    </row>
    <row r="6798" spans="1:13">
      <c r="A6798" s="13" t="s">
        <v>3</v>
      </c>
      <c r="B6798" s="2"/>
      <c r="C6798" s="2"/>
      <c r="D6798" s="2"/>
      <c r="E6798" s="2"/>
      <c r="F6798" s="2"/>
      <c r="G6798" s="2"/>
      <c r="H6798" s="14"/>
      <c r="I6798" s="2"/>
      <c r="J6798" s="14"/>
      <c r="K6798" s="26" t="s">
        <v>11</v>
      </c>
      <c r="L6798" s="27"/>
      <c r="M6798" s="45" t="s">
        <v>1</v>
      </c>
    </row>
    <row r="6799" spans="1:13">
      <c r="A6799" s="15" t="s">
        <v>79</v>
      </c>
      <c r="B6799" s="9"/>
      <c r="C6799" s="9"/>
      <c r="D6799" s="9"/>
      <c r="E6799" s="9"/>
      <c r="F6799" s="9"/>
      <c r="G6799" s="9"/>
      <c r="H6799" s="16"/>
      <c r="I6799" s="104" t="s">
        <v>87</v>
      </c>
      <c r="J6799" s="105"/>
      <c r="K6799" s="9" t="s">
        <v>12</v>
      </c>
      <c r="L6799" s="16"/>
      <c r="M6799" s="46" t="s">
        <v>86</v>
      </c>
    </row>
    <row r="6800" spans="1:13">
      <c r="A6800" s="70" t="s">
        <v>80</v>
      </c>
      <c r="B6800" s="71"/>
      <c r="C6800" s="71"/>
      <c r="D6800" s="71"/>
      <c r="E6800" s="71"/>
      <c r="F6800" s="71"/>
      <c r="G6800" s="71"/>
      <c r="H6800" s="72"/>
      <c r="I6800" s="106">
        <v>361.5</v>
      </c>
      <c r="J6800" s="107"/>
      <c r="K6800" s="108">
        <f>K6806+K6813</f>
        <v>7.5</v>
      </c>
      <c r="L6800" s="64"/>
      <c r="M6800" s="22">
        <f>M6806+M6813</f>
        <v>32535</v>
      </c>
    </row>
    <row r="6801" spans="1:13">
      <c r="A6801" s="28" t="s">
        <v>13</v>
      </c>
      <c r="F6801" s="2"/>
      <c r="H6801" s="14"/>
      <c r="J6801" s="14"/>
      <c r="L6801" s="14"/>
      <c r="M6801" s="20"/>
    </row>
    <row r="6802" spans="1:13">
      <c r="A6802" s="28" t="s">
        <v>14</v>
      </c>
      <c r="F6802" s="2"/>
      <c r="H6802" s="14"/>
      <c r="J6802" s="14"/>
      <c r="L6802" s="14"/>
      <c r="M6802" s="20"/>
    </row>
    <row r="6803" spans="1:13">
      <c r="A6803" s="29" t="s">
        <v>15</v>
      </c>
      <c r="B6803" s="4"/>
      <c r="C6803" s="4"/>
      <c r="D6803" s="4"/>
      <c r="E6803" s="4"/>
      <c r="F6803" s="6"/>
      <c r="G6803" s="4"/>
      <c r="H6803" s="30"/>
      <c r="J6803" s="14"/>
      <c r="L6803" s="14"/>
      <c r="M6803" s="20"/>
    </row>
    <row r="6804" spans="1:13">
      <c r="A6804" s="29" t="s">
        <v>16</v>
      </c>
      <c r="B6804" s="4"/>
      <c r="C6804" s="4"/>
      <c r="D6804" s="4"/>
      <c r="E6804" s="4"/>
      <c r="F6804" s="6"/>
      <c r="G6804" s="4"/>
      <c r="H6804" s="30"/>
      <c r="J6804" s="14"/>
      <c r="L6804" s="14"/>
      <c r="M6804" s="20"/>
    </row>
    <row r="6805" spans="1:13">
      <c r="A6805" s="29" t="s">
        <v>17</v>
      </c>
      <c r="B6805" s="4"/>
      <c r="C6805" s="4"/>
      <c r="D6805" s="4"/>
      <c r="E6805" s="4"/>
      <c r="F6805" s="6"/>
      <c r="G6805" s="4"/>
      <c r="H6805" s="30"/>
      <c r="J6805" s="14"/>
      <c r="L6805" s="14"/>
      <c r="M6805" s="20"/>
    </row>
    <row r="6806" spans="1:13">
      <c r="A6806" s="29" t="s">
        <v>18</v>
      </c>
      <c r="B6806" s="4"/>
      <c r="C6806" s="4"/>
      <c r="D6806" s="4"/>
      <c r="E6806" s="4"/>
      <c r="F6806" s="6"/>
      <c r="G6806" s="4"/>
      <c r="H6806" s="30"/>
      <c r="J6806" s="14"/>
      <c r="K6806" s="95">
        <v>4.12</v>
      </c>
      <c r="L6806" s="96"/>
      <c r="M6806" s="20">
        <f>K6806*I6800*12</f>
        <v>17872.560000000001</v>
      </c>
    </row>
    <row r="6807" spans="1:13">
      <c r="A6807" s="29" t="s">
        <v>19</v>
      </c>
      <c r="B6807" s="4"/>
      <c r="C6807" s="4"/>
      <c r="D6807" s="4"/>
      <c r="E6807" s="4"/>
      <c r="F6807" s="6"/>
      <c r="G6807" s="4"/>
      <c r="H6807" s="30"/>
      <c r="J6807" s="14"/>
      <c r="L6807" s="14"/>
      <c r="M6807" s="20"/>
    </row>
    <row r="6808" spans="1:13">
      <c r="A6808" s="29" t="s">
        <v>20</v>
      </c>
      <c r="B6808" s="4"/>
      <c r="C6808" s="4"/>
      <c r="D6808" s="4"/>
      <c r="E6808" s="4"/>
      <c r="F6808" s="6"/>
      <c r="G6808" s="4"/>
      <c r="H6808" s="30"/>
      <c r="J6808" s="14"/>
      <c r="L6808" s="14"/>
      <c r="M6808" s="20"/>
    </row>
    <row r="6809" spans="1:13">
      <c r="A6809" s="29" t="s">
        <v>21</v>
      </c>
      <c r="B6809" s="4"/>
      <c r="C6809" s="4"/>
      <c r="D6809" s="4"/>
      <c r="E6809" s="4"/>
      <c r="F6809" s="6"/>
      <c r="G6809" s="4"/>
      <c r="H6809" s="30"/>
      <c r="J6809" s="14"/>
      <c r="L6809" s="14"/>
      <c r="M6809" s="20"/>
    </row>
    <row r="6810" spans="1:13">
      <c r="A6810" s="28" t="s">
        <v>22</v>
      </c>
      <c r="B6810" s="4"/>
      <c r="C6810" s="4"/>
      <c r="D6810" s="4"/>
      <c r="E6810" s="4"/>
      <c r="F6810" s="6"/>
      <c r="G6810" s="4"/>
      <c r="H6810" s="30"/>
      <c r="J6810" s="14"/>
      <c r="L6810" s="14"/>
      <c r="M6810" s="20"/>
    </row>
    <row r="6811" spans="1:13">
      <c r="A6811" s="29" t="s">
        <v>23</v>
      </c>
      <c r="B6811" s="4"/>
      <c r="C6811" s="4"/>
      <c r="D6811" s="4"/>
      <c r="E6811" s="4"/>
      <c r="F6811" s="6"/>
      <c r="G6811" s="4"/>
      <c r="H6811" s="30"/>
      <c r="J6811" s="14"/>
      <c r="L6811" s="14"/>
      <c r="M6811" s="20"/>
    </row>
    <row r="6812" spans="1:13">
      <c r="A6812" s="29" t="s">
        <v>24</v>
      </c>
      <c r="B6812" s="4"/>
      <c r="C6812" s="4"/>
      <c r="D6812" s="4"/>
      <c r="E6812" s="4"/>
      <c r="F6812" s="6"/>
      <c r="G6812" s="4"/>
      <c r="H6812" s="30"/>
      <c r="J6812" s="14"/>
      <c r="L6812" s="14"/>
      <c r="M6812" s="20"/>
    </row>
    <row r="6813" spans="1:13">
      <c r="A6813" s="29" t="s">
        <v>25</v>
      </c>
      <c r="B6813" s="4"/>
      <c r="C6813" s="4"/>
      <c r="D6813" s="4"/>
      <c r="E6813" s="4"/>
      <c r="F6813" s="6"/>
      <c r="G6813" s="4"/>
      <c r="H6813" s="30"/>
      <c r="J6813" s="14"/>
      <c r="K6813" s="95">
        <v>3.38</v>
      </c>
      <c r="L6813" s="96"/>
      <c r="M6813" s="20">
        <f>K6813*I6800*12</f>
        <v>14662.439999999999</v>
      </c>
    </row>
    <row r="6814" spans="1:13">
      <c r="A6814" s="29" t="s">
        <v>26</v>
      </c>
      <c r="B6814" s="4"/>
      <c r="C6814" s="4"/>
      <c r="D6814" s="4"/>
      <c r="E6814" s="4"/>
      <c r="F6814" s="6"/>
      <c r="G6814" s="4"/>
      <c r="H6814" s="30"/>
      <c r="J6814" s="14"/>
      <c r="L6814" s="14"/>
      <c r="M6814" s="20"/>
    </row>
    <row r="6815" spans="1:13">
      <c r="A6815" s="31" t="s">
        <v>27</v>
      </c>
      <c r="B6815" s="10"/>
      <c r="C6815" s="10"/>
      <c r="D6815" s="10"/>
      <c r="E6815" s="10"/>
      <c r="F6815" s="10"/>
      <c r="G6815" s="10"/>
      <c r="H6815" s="32"/>
      <c r="I6815" s="9"/>
      <c r="J6815" s="16"/>
      <c r="K6815" s="9"/>
      <c r="L6815" s="16"/>
      <c r="M6815" s="22"/>
    </row>
    <row r="6816" spans="1:13" ht="15.75">
      <c r="A6816" s="65" t="s">
        <v>81</v>
      </c>
      <c r="B6816" s="66"/>
      <c r="C6816" s="66"/>
      <c r="D6816" s="66"/>
      <c r="E6816" s="66"/>
      <c r="F6816" s="66"/>
      <c r="G6816" s="66"/>
      <c r="H6816" s="67"/>
      <c r="I6816" s="11"/>
      <c r="J6816" s="23"/>
      <c r="K6816" s="63">
        <v>2.2400000000000002</v>
      </c>
      <c r="L6816" s="64"/>
      <c r="M6816" s="12">
        <f>K6816*12*I6800</f>
        <v>9717.1200000000008</v>
      </c>
    </row>
    <row r="6817" spans="1:13">
      <c r="A6817" s="110" t="s">
        <v>82</v>
      </c>
      <c r="B6817" s="111"/>
      <c r="C6817" s="111"/>
      <c r="D6817" s="111"/>
      <c r="E6817" s="111"/>
      <c r="F6817" s="111"/>
      <c r="G6817" s="111"/>
      <c r="H6817" s="112"/>
      <c r="I6817" s="2" t="s">
        <v>28</v>
      </c>
      <c r="J6817" s="14"/>
      <c r="K6817" s="2"/>
      <c r="L6817" s="14"/>
      <c r="M6817" s="20"/>
    </row>
    <row r="6818" spans="1:13">
      <c r="A6818" s="13"/>
      <c r="B6818" s="2"/>
      <c r="C6818" s="2"/>
      <c r="D6818" s="2"/>
      <c r="E6818" s="2"/>
      <c r="F6818" s="2"/>
      <c r="G6818" s="2"/>
      <c r="H6818" s="14"/>
      <c r="I6818" s="2" t="s">
        <v>29</v>
      </c>
      <c r="J6818" s="14"/>
      <c r="K6818" s="2"/>
      <c r="L6818" s="14"/>
      <c r="M6818" s="20"/>
    </row>
    <row r="6819" spans="1:13">
      <c r="A6819" s="13"/>
      <c r="B6819" s="2"/>
      <c r="C6819" s="2"/>
      <c r="D6819" s="2"/>
      <c r="E6819" s="2"/>
      <c r="F6819" s="2"/>
      <c r="G6819" s="2"/>
      <c r="H6819" s="14"/>
      <c r="I6819" s="2" t="s">
        <v>30</v>
      </c>
      <c r="J6819" s="14"/>
      <c r="K6819" s="88">
        <v>1.1200000000000001</v>
      </c>
      <c r="L6819" s="89"/>
      <c r="M6819" s="20">
        <f>K6819*12*I6800</f>
        <v>4858.5600000000004</v>
      </c>
    </row>
    <row r="6820" spans="1:13">
      <c r="A6820" s="13"/>
      <c r="B6820" s="2"/>
      <c r="C6820" s="2"/>
      <c r="D6820" s="2"/>
      <c r="E6820" s="2"/>
      <c r="F6820" s="2"/>
      <c r="G6820" s="2"/>
      <c r="H6820" s="14"/>
      <c r="I6820" s="2" t="s">
        <v>31</v>
      </c>
      <c r="J6820" s="14"/>
      <c r="K6820" s="2"/>
      <c r="L6820" s="14"/>
      <c r="M6820" s="20"/>
    </row>
    <row r="6821" spans="1:13">
      <c r="A6821" s="15"/>
      <c r="B6821" s="9"/>
      <c r="C6821" s="9"/>
      <c r="D6821" s="9"/>
      <c r="E6821" s="9"/>
      <c r="F6821" s="9"/>
      <c r="G6821" s="9"/>
      <c r="H6821" s="16"/>
      <c r="I6821" s="9" t="s">
        <v>32</v>
      </c>
      <c r="J6821" s="16"/>
      <c r="K6821" s="9"/>
      <c r="L6821" s="16"/>
      <c r="M6821" s="22"/>
    </row>
    <row r="6822" spans="1:13">
      <c r="A6822" s="113" t="s">
        <v>83</v>
      </c>
      <c r="B6822" s="114"/>
      <c r="C6822" s="114"/>
      <c r="D6822" s="114"/>
      <c r="E6822" s="114"/>
      <c r="F6822" s="114"/>
      <c r="G6822" s="114"/>
      <c r="H6822" s="115"/>
      <c r="I6822" s="43"/>
      <c r="J6822" s="14"/>
      <c r="K6822" s="120">
        <f>K6823+K6831</f>
        <v>1.59</v>
      </c>
      <c r="L6822" s="121"/>
      <c r="M6822" s="48">
        <f>M6823+M6831</f>
        <v>6897.4199999999992</v>
      </c>
    </row>
    <row r="6823" spans="1:13">
      <c r="A6823" s="92" t="s">
        <v>34</v>
      </c>
      <c r="B6823" s="93"/>
      <c r="C6823" s="93"/>
      <c r="D6823" s="93"/>
      <c r="E6823" s="93"/>
      <c r="F6823" s="93"/>
      <c r="G6823" s="93"/>
      <c r="H6823" s="94"/>
      <c r="J6823" s="14"/>
      <c r="K6823" s="88">
        <f>K6824+K6825+K6826+K6828+K6830</f>
        <v>0.93</v>
      </c>
      <c r="L6823" s="89"/>
      <c r="M6823" s="47">
        <f>M6824+M6825+M6826+M6828+M6830</f>
        <v>4034.3399999999992</v>
      </c>
    </row>
    <row r="6824" spans="1:13">
      <c r="A6824" s="13" t="s">
        <v>35</v>
      </c>
      <c r="H6824" s="14"/>
      <c r="I6824" t="s">
        <v>36</v>
      </c>
      <c r="J6824" s="14"/>
      <c r="K6824" s="95">
        <v>0.33</v>
      </c>
      <c r="L6824" s="96"/>
      <c r="M6824" s="20">
        <f>K6824*12*I6800</f>
        <v>1431.54</v>
      </c>
    </row>
    <row r="6825" spans="1:13">
      <c r="A6825" s="13" t="s">
        <v>37</v>
      </c>
      <c r="H6825" s="14"/>
      <c r="I6825" t="s">
        <v>38</v>
      </c>
      <c r="J6825" s="14"/>
      <c r="K6825" s="95">
        <v>0.15</v>
      </c>
      <c r="L6825" s="96"/>
      <c r="M6825" s="20">
        <f>K6825*12*I6800</f>
        <v>650.69999999999993</v>
      </c>
    </row>
    <row r="6826" spans="1:13">
      <c r="A6826" s="13" t="s">
        <v>39</v>
      </c>
      <c r="H6826" s="14"/>
      <c r="I6826" t="s">
        <v>40</v>
      </c>
      <c r="J6826" s="14"/>
      <c r="K6826" s="95">
        <v>7.0000000000000007E-2</v>
      </c>
      <c r="L6826" s="96"/>
      <c r="M6826" s="20">
        <f>K6826*12*I6800</f>
        <v>303.66000000000003</v>
      </c>
    </row>
    <row r="6827" spans="1:13">
      <c r="A6827" s="13" t="s">
        <v>41</v>
      </c>
      <c r="H6827" s="14"/>
      <c r="J6827" s="14"/>
      <c r="L6827" s="14"/>
      <c r="M6827" s="20"/>
    </row>
    <row r="6828" spans="1:13">
      <c r="A6828" s="13" t="s">
        <v>42</v>
      </c>
      <c r="H6828" s="14"/>
      <c r="I6828" t="s">
        <v>43</v>
      </c>
      <c r="J6828" s="14"/>
      <c r="K6828" s="95">
        <v>0.35</v>
      </c>
      <c r="L6828" s="96"/>
      <c r="M6828" s="20">
        <f>K6828*12*I6800</f>
        <v>1518.2999999999997</v>
      </c>
    </row>
    <row r="6829" spans="1:13">
      <c r="A6829" s="13" t="s">
        <v>44</v>
      </c>
      <c r="H6829" s="14"/>
      <c r="I6829" t="s">
        <v>45</v>
      </c>
      <c r="J6829" s="14"/>
      <c r="L6829" s="14"/>
      <c r="M6829" s="20"/>
    </row>
    <row r="6830" spans="1:13">
      <c r="A6830" s="13" t="s">
        <v>46</v>
      </c>
      <c r="H6830" s="14"/>
      <c r="I6830" t="s">
        <v>47</v>
      </c>
      <c r="J6830" s="14"/>
      <c r="K6830" s="95">
        <v>0.03</v>
      </c>
      <c r="L6830" s="96"/>
      <c r="M6830" s="20">
        <f>K6830*12*I6800</f>
        <v>130.13999999999999</v>
      </c>
    </row>
    <row r="6831" spans="1:13">
      <c r="A6831" s="92" t="s">
        <v>48</v>
      </c>
      <c r="B6831" s="93"/>
      <c r="C6831" s="93"/>
      <c r="D6831" s="93"/>
      <c r="E6831" s="93"/>
      <c r="F6831" s="93"/>
      <c r="G6831" s="93"/>
      <c r="H6831" s="94"/>
      <c r="J6831" s="14"/>
      <c r="K6831" s="88">
        <f>K6832+K6833+K6834+K6835</f>
        <v>0.66</v>
      </c>
      <c r="L6831" s="89"/>
      <c r="M6831" s="47">
        <f>M6832+M6833+M6834+M6835</f>
        <v>2863.08</v>
      </c>
    </row>
    <row r="6832" spans="1:13">
      <c r="A6832" s="13" t="s">
        <v>49</v>
      </c>
      <c r="H6832" s="14"/>
      <c r="I6832" t="s">
        <v>40</v>
      </c>
      <c r="J6832" s="14"/>
      <c r="K6832" s="95">
        <v>0.19</v>
      </c>
      <c r="L6832" s="96"/>
      <c r="M6832" s="20">
        <f>K6832*12*I6800</f>
        <v>824.22000000000014</v>
      </c>
    </row>
    <row r="6833" spans="1:13">
      <c r="A6833" s="13" t="s">
        <v>50</v>
      </c>
      <c r="H6833" s="14"/>
      <c r="I6833" t="s">
        <v>51</v>
      </c>
      <c r="J6833" s="14"/>
      <c r="K6833" s="95">
        <v>0.05</v>
      </c>
      <c r="L6833" s="96"/>
      <c r="M6833" s="20">
        <f>K6833*12*I6800</f>
        <v>216.90000000000003</v>
      </c>
    </row>
    <row r="6834" spans="1:13">
      <c r="A6834" s="13" t="s">
        <v>52</v>
      </c>
      <c r="H6834" s="14"/>
      <c r="I6834" t="s">
        <v>36</v>
      </c>
      <c r="J6834" s="14"/>
      <c r="K6834" s="95">
        <v>0.39</v>
      </c>
      <c r="L6834" s="96"/>
      <c r="M6834" s="20">
        <f>K6834*12*I6800</f>
        <v>1691.82</v>
      </c>
    </row>
    <row r="6835" spans="1:13">
      <c r="A6835" s="13" t="s">
        <v>53</v>
      </c>
      <c r="H6835" s="14"/>
      <c r="I6835" t="s">
        <v>40</v>
      </c>
      <c r="J6835" s="14"/>
      <c r="K6835" s="95">
        <v>0.03</v>
      </c>
      <c r="L6835" s="96"/>
      <c r="M6835" s="22">
        <f>K6835*12*I6800</f>
        <v>130.13999999999999</v>
      </c>
    </row>
    <row r="6836" spans="1:13" ht="15.75">
      <c r="A6836" s="65" t="s">
        <v>84</v>
      </c>
      <c r="B6836" s="66"/>
      <c r="C6836" s="66"/>
      <c r="D6836" s="66"/>
      <c r="E6836" s="66"/>
      <c r="F6836" s="66"/>
      <c r="G6836" s="66"/>
      <c r="H6836" s="67"/>
      <c r="I6836" s="11"/>
      <c r="J6836" s="23"/>
      <c r="K6836" s="68">
        <f>K6837+K6838+K6840+K6842+K6843</f>
        <v>0.53</v>
      </c>
      <c r="L6836" s="69"/>
      <c r="M6836" s="49">
        <f>M6837+M6838+M6840+M6842+M6843</f>
        <v>2299.1399999999994</v>
      </c>
    </row>
    <row r="6837" spans="1:13">
      <c r="A6837" s="33" t="s">
        <v>54</v>
      </c>
      <c r="B6837" s="7"/>
      <c r="C6837" s="1"/>
      <c r="D6837" s="1"/>
      <c r="E6837" s="1"/>
      <c r="F6837" s="1"/>
      <c r="G6837" s="1"/>
      <c r="H6837" s="14"/>
      <c r="I6837" s="75" t="s">
        <v>55</v>
      </c>
      <c r="J6837" s="76"/>
      <c r="K6837" s="99">
        <v>0.37</v>
      </c>
      <c r="L6837" s="100"/>
      <c r="M6837" s="20">
        <f>K6837*12*I6800</f>
        <v>1605.0599999999997</v>
      </c>
    </row>
    <row r="6838" spans="1:13">
      <c r="A6838" s="33" t="s">
        <v>56</v>
      </c>
      <c r="B6838" s="7"/>
      <c r="C6838" s="1"/>
      <c r="D6838" s="1"/>
      <c r="E6838" s="1"/>
      <c r="F6838" s="1"/>
      <c r="G6838" s="1"/>
      <c r="H6838" s="14"/>
      <c r="I6838" s="75" t="s">
        <v>57</v>
      </c>
      <c r="J6838" s="76"/>
      <c r="K6838" s="77">
        <v>0.06</v>
      </c>
      <c r="L6838" s="78"/>
      <c r="M6838" s="20">
        <f>K6838*12*I6800</f>
        <v>260.27999999999997</v>
      </c>
    </row>
    <row r="6839" spans="1:13">
      <c r="A6839" s="33" t="s">
        <v>58</v>
      </c>
      <c r="B6839" s="7"/>
      <c r="C6839" s="1"/>
      <c r="D6839" s="1"/>
      <c r="E6839" s="1"/>
      <c r="F6839" s="1"/>
      <c r="G6839" s="1"/>
      <c r="H6839" s="14"/>
      <c r="I6839" s="36"/>
      <c r="J6839" s="27"/>
      <c r="K6839" s="34"/>
      <c r="L6839" s="55"/>
      <c r="M6839" s="20"/>
    </row>
    <row r="6840" spans="1:13">
      <c r="A6840" s="33" t="s">
        <v>59</v>
      </c>
      <c r="B6840" s="7"/>
      <c r="C6840" s="1"/>
      <c r="D6840" s="1"/>
      <c r="E6840" s="1"/>
      <c r="F6840" s="1"/>
      <c r="G6840" s="1"/>
      <c r="H6840" s="14"/>
      <c r="I6840" s="75" t="s">
        <v>60</v>
      </c>
      <c r="J6840" s="76"/>
      <c r="K6840" s="77">
        <v>0.04</v>
      </c>
      <c r="L6840" s="78"/>
      <c r="M6840" s="20">
        <f>K6840*12*I6800</f>
        <v>173.51999999999998</v>
      </c>
    </row>
    <row r="6841" spans="1:13">
      <c r="A6841" s="33" t="s">
        <v>61</v>
      </c>
      <c r="B6841" s="7"/>
      <c r="C6841" s="1"/>
      <c r="D6841" s="1"/>
      <c r="E6841" s="1"/>
      <c r="F6841" s="1"/>
      <c r="G6841" s="1"/>
      <c r="H6841" s="14"/>
      <c r="I6841" s="36"/>
      <c r="J6841" s="27"/>
      <c r="K6841" s="34"/>
      <c r="L6841" s="55"/>
      <c r="M6841" s="20"/>
    </row>
    <row r="6842" spans="1:13">
      <c r="A6842" s="33" t="s">
        <v>62</v>
      </c>
      <c r="B6842" s="7"/>
      <c r="C6842" s="1"/>
      <c r="D6842" s="1"/>
      <c r="E6842" s="1"/>
      <c r="F6842" s="1"/>
      <c r="G6842" s="1"/>
      <c r="H6842" s="14"/>
      <c r="I6842" s="75" t="s">
        <v>63</v>
      </c>
      <c r="J6842" s="76"/>
      <c r="K6842" s="77">
        <v>0.03</v>
      </c>
      <c r="L6842" s="78"/>
      <c r="M6842" s="20">
        <f>K6842*12*I6800</f>
        <v>130.13999999999999</v>
      </c>
    </row>
    <row r="6843" spans="1:13">
      <c r="A6843" s="42" t="s">
        <v>64</v>
      </c>
      <c r="B6843" s="7"/>
      <c r="C6843" s="1"/>
      <c r="D6843" s="1"/>
      <c r="E6843" s="1"/>
      <c r="F6843" s="1"/>
      <c r="G6843" s="1"/>
      <c r="H6843" s="14"/>
      <c r="I6843" s="75" t="s">
        <v>63</v>
      </c>
      <c r="J6843" s="76"/>
      <c r="K6843" s="79">
        <v>0.03</v>
      </c>
      <c r="L6843" s="80"/>
      <c r="M6843" s="22">
        <f>K6843*12*I6800</f>
        <v>130.13999999999999</v>
      </c>
    </row>
    <row r="6844" spans="1:13" ht="15.75">
      <c r="A6844" s="65" t="s">
        <v>0</v>
      </c>
      <c r="B6844" s="66"/>
      <c r="C6844" s="66"/>
      <c r="D6844" s="66"/>
      <c r="E6844" s="66"/>
      <c r="F6844" s="66"/>
      <c r="G6844" s="66"/>
      <c r="H6844" s="67"/>
      <c r="I6844" s="11" t="s">
        <v>65</v>
      </c>
      <c r="J6844" s="23"/>
      <c r="K6844" s="81">
        <v>0.15</v>
      </c>
      <c r="L6844" s="82"/>
      <c r="M6844" s="49">
        <f>K6844*12*I6800</f>
        <v>650.69999999999993</v>
      </c>
    </row>
    <row r="6845" spans="1:13" ht="15.75">
      <c r="A6845" s="83" t="s">
        <v>85</v>
      </c>
      <c r="B6845" s="84"/>
      <c r="C6845" s="84"/>
      <c r="D6845" s="84"/>
      <c r="E6845" s="84"/>
      <c r="F6845" s="84"/>
      <c r="G6845" s="84"/>
      <c r="H6845" s="85"/>
      <c r="J6845" s="14"/>
      <c r="K6845" s="118"/>
      <c r="L6845" s="119"/>
      <c r="M6845" s="20"/>
    </row>
    <row r="6846" spans="1:13">
      <c r="A6846" s="13" t="s">
        <v>67</v>
      </c>
      <c r="D6846" s="5"/>
      <c r="H6846" s="14"/>
      <c r="J6846" s="14"/>
      <c r="K6846" s="37"/>
      <c r="L6846" s="44"/>
      <c r="M6846" s="20"/>
    </row>
    <row r="6847" spans="1:13">
      <c r="A6847" s="13" t="s">
        <v>68</v>
      </c>
      <c r="D6847" s="5"/>
      <c r="H6847" s="14"/>
      <c r="J6847" s="14"/>
      <c r="K6847" s="37"/>
      <c r="L6847" s="44"/>
      <c r="M6847" s="20"/>
    </row>
    <row r="6848" spans="1:13">
      <c r="A6848" s="13" t="s">
        <v>69</v>
      </c>
      <c r="D6848" s="5"/>
      <c r="H6848" s="14"/>
      <c r="J6848" s="14"/>
      <c r="K6848" s="37"/>
      <c r="L6848" s="44"/>
      <c r="M6848" s="20"/>
    </row>
    <row r="6849" spans="1:13">
      <c r="A6849" s="13" t="s">
        <v>70</v>
      </c>
      <c r="D6849" s="5"/>
      <c r="F6849" s="3"/>
      <c r="H6849" s="14"/>
      <c r="J6849" s="14"/>
      <c r="K6849" s="37"/>
      <c r="L6849" s="44"/>
      <c r="M6849" s="20"/>
    </row>
    <row r="6850" spans="1:13">
      <c r="A6850" s="13" t="s">
        <v>71</v>
      </c>
      <c r="H6850" s="14"/>
      <c r="J6850" s="14"/>
      <c r="K6850" s="88">
        <v>1.61</v>
      </c>
      <c r="L6850" s="89"/>
      <c r="M6850" s="47">
        <f>K6850*12*I6800</f>
        <v>6984.18</v>
      </c>
    </row>
    <row r="6851" spans="1:13">
      <c r="A6851" s="13" t="s">
        <v>72</v>
      </c>
      <c r="H6851" s="14"/>
      <c r="J6851" s="14"/>
      <c r="L6851" s="14"/>
      <c r="M6851" s="20"/>
    </row>
    <row r="6852" spans="1:13">
      <c r="A6852" s="13" t="s">
        <v>73</v>
      </c>
      <c r="H6852" s="14"/>
      <c r="J6852" s="14"/>
      <c r="L6852" s="14"/>
      <c r="M6852" s="20"/>
    </row>
    <row r="6853" spans="1:13">
      <c r="A6853" s="15" t="s">
        <v>74</v>
      </c>
      <c r="B6853" s="9"/>
      <c r="C6853" s="9"/>
      <c r="D6853" s="9"/>
      <c r="E6853" s="9"/>
      <c r="F6853" s="9"/>
      <c r="G6853" s="9"/>
      <c r="H6853" s="16"/>
      <c r="I6853" s="9"/>
      <c r="J6853" s="16"/>
      <c r="K6853" s="9"/>
      <c r="L6853" s="16"/>
      <c r="M6853" s="22"/>
    </row>
    <row r="6854" spans="1:13">
      <c r="A6854" s="70" t="s">
        <v>66</v>
      </c>
      <c r="B6854" s="71"/>
      <c r="C6854" s="71"/>
      <c r="D6854" s="71"/>
      <c r="E6854" s="71"/>
      <c r="F6854" s="71"/>
      <c r="G6854" s="71"/>
      <c r="H6854" s="72"/>
      <c r="J6854" s="25"/>
      <c r="K6854" s="88">
        <f>K6806+K6813+K6819+K6822+K6844+K6836+K6850+K6816</f>
        <v>14.74</v>
      </c>
      <c r="L6854" s="89"/>
      <c r="M6854" s="22">
        <f>M6800+M6816+M6819+M6822+M6836+M6844+M6850</f>
        <v>63942.119999999995</v>
      </c>
    </row>
    <row r="6855" spans="1:13" ht="15.75">
      <c r="A6855" s="65" t="s">
        <v>77</v>
      </c>
      <c r="B6855" s="66"/>
      <c r="C6855" s="66"/>
      <c r="D6855" s="66"/>
      <c r="E6855" s="66"/>
      <c r="F6855" s="66"/>
      <c r="G6855" s="66"/>
      <c r="H6855" s="67"/>
      <c r="I6855" s="11"/>
      <c r="J6855" s="23"/>
      <c r="K6855" s="68">
        <v>3.15</v>
      </c>
      <c r="L6855" s="69"/>
      <c r="M6855" s="22">
        <f>K6855*12*I6800</f>
        <v>13664.699999999999</v>
      </c>
    </row>
    <row r="6856" spans="1:13" ht="15.75">
      <c r="A6856" s="65" t="s">
        <v>78</v>
      </c>
      <c r="B6856" s="66"/>
      <c r="C6856" s="66"/>
      <c r="D6856" s="66"/>
      <c r="E6856" s="66"/>
      <c r="F6856" s="66"/>
      <c r="G6856" s="66"/>
      <c r="H6856" s="67"/>
      <c r="I6856" s="11"/>
      <c r="J6856" s="23"/>
      <c r="K6856" s="68">
        <v>0.99</v>
      </c>
      <c r="L6856" s="69"/>
      <c r="M6856" s="22">
        <f>K6856*12*I6800</f>
        <v>4294.62</v>
      </c>
    </row>
    <row r="6857" spans="1:13">
      <c r="A6857" s="70" t="s">
        <v>75</v>
      </c>
      <c r="B6857" s="71"/>
      <c r="C6857" s="71"/>
      <c r="D6857" s="71"/>
      <c r="E6857" s="71"/>
      <c r="F6857" s="71"/>
      <c r="G6857" s="71"/>
      <c r="H6857" s="72"/>
      <c r="I6857" s="11"/>
      <c r="J6857" s="24"/>
      <c r="K6857" s="68">
        <f>K6854+K6855+K6856</f>
        <v>18.88</v>
      </c>
      <c r="L6857" s="69"/>
      <c r="M6857" s="22">
        <f>M6854+M6855+M6856</f>
        <v>81901.439999999988</v>
      </c>
    </row>
    <row r="6859" spans="1:13">
      <c r="A6859" s="101" t="s">
        <v>7</v>
      </c>
      <c r="B6859" s="101"/>
      <c r="C6859" s="101"/>
      <c r="D6859" s="101"/>
      <c r="E6859" s="101"/>
      <c r="F6859" s="101"/>
      <c r="G6859" s="101"/>
      <c r="H6859" s="101"/>
      <c r="I6859" s="101"/>
      <c r="J6859" s="101"/>
      <c r="K6859" s="101"/>
      <c r="L6859" s="101"/>
    </row>
    <row r="6860" spans="1:13">
      <c r="A6860" s="102" t="s">
        <v>76</v>
      </c>
      <c r="B6860" s="102"/>
      <c r="C6860" s="102"/>
      <c r="D6860" s="102"/>
      <c r="E6860" s="102"/>
      <c r="F6860" s="102"/>
      <c r="G6860" s="102"/>
      <c r="H6860" s="102"/>
      <c r="I6860" s="102"/>
      <c r="J6860" s="102"/>
      <c r="K6860" s="102"/>
      <c r="L6860" s="102"/>
      <c r="M6860" s="102"/>
    </row>
    <row r="6861" spans="1:13">
      <c r="A6861" s="103" t="s">
        <v>196</v>
      </c>
      <c r="B6861" s="103"/>
      <c r="C6861" s="103"/>
      <c r="D6861" s="103"/>
      <c r="E6861" s="103"/>
      <c r="F6861" s="103"/>
      <c r="G6861" s="103"/>
      <c r="H6861" s="103"/>
      <c r="I6861" s="103"/>
      <c r="J6861" s="103"/>
      <c r="K6861" s="103"/>
      <c r="L6861" s="103"/>
      <c r="M6861" s="103"/>
    </row>
    <row r="6862" spans="1:13">
      <c r="A6862" s="17"/>
      <c r="B6862" s="19"/>
      <c r="C6862" s="19" t="s">
        <v>8</v>
      </c>
      <c r="D6862" s="19"/>
      <c r="E6862" s="19"/>
      <c r="F6862" s="19"/>
      <c r="G6862" s="19"/>
      <c r="H6862" s="18"/>
      <c r="I6862" s="19" t="s">
        <v>9</v>
      </c>
      <c r="J6862" s="18"/>
      <c r="K6862" s="39" t="s">
        <v>10</v>
      </c>
      <c r="L6862" s="40"/>
      <c r="M6862" s="21"/>
    </row>
    <row r="6863" spans="1:13">
      <c r="A6863" s="13"/>
      <c r="B6863" s="2"/>
      <c r="C6863" s="2"/>
      <c r="D6863" s="2"/>
      <c r="E6863" s="2"/>
      <c r="F6863" s="2"/>
      <c r="G6863" s="2"/>
      <c r="H6863" s="14"/>
      <c r="I6863" s="2"/>
      <c r="J6863" s="14"/>
      <c r="K6863" s="26" t="s">
        <v>11</v>
      </c>
      <c r="L6863" s="27"/>
      <c r="M6863" s="45" t="s">
        <v>1</v>
      </c>
    </row>
    <row r="6864" spans="1:13">
      <c r="A6864" s="15"/>
      <c r="B6864" s="9"/>
      <c r="C6864" s="9"/>
      <c r="D6864" s="9"/>
      <c r="E6864" s="9"/>
      <c r="F6864" s="9"/>
      <c r="G6864" s="9"/>
      <c r="H6864" s="16"/>
      <c r="I6864" s="104" t="s">
        <v>87</v>
      </c>
      <c r="J6864" s="105"/>
      <c r="K6864" s="9" t="s">
        <v>12</v>
      </c>
      <c r="L6864" s="16"/>
      <c r="M6864" s="46" t="s">
        <v>86</v>
      </c>
    </row>
    <row r="6865" spans="1:13">
      <c r="A6865" s="70" t="s">
        <v>80</v>
      </c>
      <c r="B6865" s="71"/>
      <c r="C6865" s="71"/>
      <c r="D6865" s="71"/>
      <c r="E6865" s="71"/>
      <c r="F6865" s="71"/>
      <c r="G6865" s="71"/>
      <c r="H6865" s="72"/>
      <c r="I6865" s="106">
        <v>391.9</v>
      </c>
      <c r="J6865" s="107"/>
      <c r="K6865" s="108">
        <f>K6871+K6878</f>
        <v>7.5</v>
      </c>
      <c r="L6865" s="64"/>
      <c r="M6865" s="22">
        <f>M6871+M6878</f>
        <v>35271</v>
      </c>
    </row>
    <row r="6866" spans="1:13">
      <c r="A6866" s="28" t="s">
        <v>13</v>
      </c>
      <c r="F6866" s="2"/>
      <c r="H6866" s="14"/>
      <c r="J6866" s="14"/>
      <c r="L6866" s="14"/>
      <c r="M6866" s="20"/>
    </row>
    <row r="6867" spans="1:13">
      <c r="A6867" s="28" t="s">
        <v>14</v>
      </c>
      <c r="F6867" s="2"/>
      <c r="H6867" s="14"/>
      <c r="J6867" s="14"/>
      <c r="L6867" s="14"/>
      <c r="M6867" s="20"/>
    </row>
    <row r="6868" spans="1:13">
      <c r="A6868" s="29" t="s">
        <v>15</v>
      </c>
      <c r="B6868" s="4"/>
      <c r="C6868" s="4"/>
      <c r="D6868" s="4"/>
      <c r="E6868" s="4"/>
      <c r="F6868" s="6"/>
      <c r="G6868" s="4"/>
      <c r="H6868" s="30"/>
      <c r="J6868" s="14"/>
      <c r="L6868" s="14"/>
      <c r="M6868" s="20"/>
    </row>
    <row r="6869" spans="1:13">
      <c r="A6869" s="29" t="s">
        <v>16</v>
      </c>
      <c r="B6869" s="4"/>
      <c r="C6869" s="4"/>
      <c r="D6869" s="4"/>
      <c r="E6869" s="4"/>
      <c r="F6869" s="6"/>
      <c r="G6869" s="4"/>
      <c r="H6869" s="30"/>
      <c r="J6869" s="14"/>
      <c r="L6869" s="14"/>
      <c r="M6869" s="20"/>
    </row>
    <row r="6870" spans="1:13">
      <c r="A6870" s="29" t="s">
        <v>17</v>
      </c>
      <c r="B6870" s="4"/>
      <c r="C6870" s="4"/>
      <c r="D6870" s="4"/>
      <c r="E6870" s="4"/>
      <c r="F6870" s="6"/>
      <c r="G6870" s="4"/>
      <c r="H6870" s="30"/>
      <c r="J6870" s="14"/>
      <c r="L6870" s="14"/>
      <c r="M6870" s="20"/>
    </row>
    <row r="6871" spans="1:13">
      <c r="A6871" s="29" t="s">
        <v>18</v>
      </c>
      <c r="B6871" s="4"/>
      <c r="C6871" s="4"/>
      <c r="D6871" s="4"/>
      <c r="E6871" s="4"/>
      <c r="F6871" s="6"/>
      <c r="G6871" s="4"/>
      <c r="H6871" s="30"/>
      <c r="J6871" s="14"/>
      <c r="K6871" s="95">
        <v>4.12</v>
      </c>
      <c r="L6871" s="96"/>
      <c r="M6871" s="20">
        <f>K6871*I6865*12</f>
        <v>19375.536</v>
      </c>
    </row>
    <row r="6872" spans="1:13">
      <c r="A6872" s="29" t="s">
        <v>19</v>
      </c>
      <c r="B6872" s="4"/>
      <c r="C6872" s="4"/>
      <c r="D6872" s="4"/>
      <c r="E6872" s="4"/>
      <c r="F6872" s="6"/>
      <c r="G6872" s="4"/>
      <c r="H6872" s="30"/>
      <c r="J6872" s="14"/>
      <c r="L6872" s="14"/>
      <c r="M6872" s="20"/>
    </row>
    <row r="6873" spans="1:13">
      <c r="A6873" s="29" t="s">
        <v>20</v>
      </c>
      <c r="B6873" s="4"/>
      <c r="C6873" s="4"/>
      <c r="D6873" s="4"/>
      <c r="E6873" s="4"/>
      <c r="F6873" s="6"/>
      <c r="G6873" s="4"/>
      <c r="H6873" s="30"/>
      <c r="J6873" s="14"/>
      <c r="L6873" s="14"/>
      <c r="M6873" s="20"/>
    </row>
    <row r="6874" spans="1:13">
      <c r="A6874" s="29" t="s">
        <v>21</v>
      </c>
      <c r="B6874" s="4"/>
      <c r="C6874" s="4"/>
      <c r="D6874" s="4"/>
      <c r="E6874" s="4"/>
      <c r="F6874" s="6"/>
      <c r="G6874" s="4"/>
      <c r="H6874" s="30"/>
      <c r="J6874" s="14"/>
      <c r="L6874" s="14"/>
      <c r="M6874" s="20"/>
    </row>
    <row r="6875" spans="1:13">
      <c r="A6875" s="28" t="s">
        <v>22</v>
      </c>
      <c r="B6875" s="4"/>
      <c r="C6875" s="4"/>
      <c r="D6875" s="4"/>
      <c r="E6875" s="4"/>
      <c r="F6875" s="6"/>
      <c r="G6875" s="4"/>
      <c r="H6875" s="30"/>
      <c r="J6875" s="14"/>
      <c r="L6875" s="14"/>
      <c r="M6875" s="20"/>
    </row>
    <row r="6876" spans="1:13">
      <c r="A6876" s="29" t="s">
        <v>23</v>
      </c>
      <c r="B6876" s="4"/>
      <c r="C6876" s="4"/>
      <c r="D6876" s="4"/>
      <c r="E6876" s="4"/>
      <c r="F6876" s="6"/>
      <c r="G6876" s="4"/>
      <c r="H6876" s="30"/>
      <c r="J6876" s="14"/>
      <c r="L6876" s="14"/>
      <c r="M6876" s="20"/>
    </row>
    <row r="6877" spans="1:13">
      <c r="A6877" s="29" t="s">
        <v>24</v>
      </c>
      <c r="B6877" s="4"/>
      <c r="C6877" s="4"/>
      <c r="D6877" s="4"/>
      <c r="E6877" s="4"/>
      <c r="F6877" s="6"/>
      <c r="G6877" s="4"/>
      <c r="H6877" s="30"/>
      <c r="J6877" s="14"/>
      <c r="L6877" s="14"/>
      <c r="M6877" s="20"/>
    </row>
    <row r="6878" spans="1:13">
      <c r="A6878" s="29" t="s">
        <v>25</v>
      </c>
      <c r="B6878" s="4"/>
      <c r="C6878" s="4"/>
      <c r="D6878" s="4"/>
      <c r="E6878" s="4"/>
      <c r="F6878" s="6"/>
      <c r="G6878" s="4"/>
      <c r="H6878" s="30"/>
      <c r="J6878" s="14"/>
      <c r="K6878" s="95">
        <v>3.38</v>
      </c>
      <c r="L6878" s="96"/>
      <c r="M6878" s="20">
        <f>K6878*I6865*12</f>
        <v>15895.463999999998</v>
      </c>
    </row>
    <row r="6879" spans="1:13">
      <c r="A6879" s="29" t="s">
        <v>26</v>
      </c>
      <c r="B6879" s="4"/>
      <c r="C6879" s="4"/>
      <c r="D6879" s="4"/>
      <c r="E6879" s="4"/>
      <c r="F6879" s="6"/>
      <c r="G6879" s="4"/>
      <c r="H6879" s="30"/>
      <c r="J6879" s="14"/>
      <c r="L6879" s="14"/>
      <c r="M6879" s="20"/>
    </row>
    <row r="6880" spans="1:13">
      <c r="A6880" s="31" t="s">
        <v>27</v>
      </c>
      <c r="B6880" s="10"/>
      <c r="C6880" s="10"/>
      <c r="D6880" s="10"/>
      <c r="E6880" s="10"/>
      <c r="F6880" s="10"/>
      <c r="G6880" s="10"/>
      <c r="H6880" s="32"/>
      <c r="I6880" s="9"/>
      <c r="J6880" s="16"/>
      <c r="K6880" s="9"/>
      <c r="L6880" s="16"/>
      <c r="M6880" s="22"/>
    </row>
    <row r="6881" spans="1:13" ht="15.75">
      <c r="A6881" s="65" t="s">
        <v>81</v>
      </c>
      <c r="B6881" s="66"/>
      <c r="C6881" s="66"/>
      <c r="D6881" s="66"/>
      <c r="E6881" s="66"/>
      <c r="F6881" s="66"/>
      <c r="G6881" s="66"/>
      <c r="H6881" s="67"/>
      <c r="I6881" s="11"/>
      <c r="J6881" s="23"/>
      <c r="K6881" s="63">
        <v>2.2400000000000002</v>
      </c>
      <c r="L6881" s="64"/>
      <c r="M6881" s="12">
        <f>K6881*12*I6865</f>
        <v>10534.272000000001</v>
      </c>
    </row>
    <row r="6882" spans="1:13">
      <c r="A6882" s="110" t="s">
        <v>82</v>
      </c>
      <c r="B6882" s="111"/>
      <c r="C6882" s="111"/>
      <c r="D6882" s="111"/>
      <c r="E6882" s="111"/>
      <c r="F6882" s="111"/>
      <c r="G6882" s="111"/>
      <c r="H6882" s="112"/>
      <c r="I6882" s="2" t="s">
        <v>28</v>
      </c>
      <c r="J6882" s="14"/>
      <c r="K6882" s="2"/>
      <c r="L6882" s="14"/>
      <c r="M6882" s="20"/>
    </row>
    <row r="6883" spans="1:13">
      <c r="A6883" s="13"/>
      <c r="B6883" s="2"/>
      <c r="C6883" s="2"/>
      <c r="D6883" s="2"/>
      <c r="E6883" s="2"/>
      <c r="F6883" s="2"/>
      <c r="G6883" s="2"/>
      <c r="H6883" s="14"/>
      <c r="I6883" s="2" t="s">
        <v>29</v>
      </c>
      <c r="J6883" s="14"/>
      <c r="K6883" s="2"/>
      <c r="L6883" s="14"/>
      <c r="M6883" s="20"/>
    </row>
    <row r="6884" spans="1:13">
      <c r="A6884" s="13"/>
      <c r="B6884" s="2"/>
      <c r="C6884" s="2"/>
      <c r="D6884" s="2"/>
      <c r="E6884" s="2"/>
      <c r="F6884" s="2"/>
      <c r="G6884" s="2"/>
      <c r="H6884" s="14"/>
      <c r="I6884" s="2" t="s">
        <v>30</v>
      </c>
      <c r="J6884" s="14"/>
      <c r="K6884" s="88">
        <v>1.1200000000000001</v>
      </c>
      <c r="L6884" s="89"/>
      <c r="M6884" s="20">
        <f>K6884*12*I6865</f>
        <v>5267.1360000000004</v>
      </c>
    </row>
    <row r="6885" spans="1:13">
      <c r="A6885" s="13"/>
      <c r="B6885" s="2"/>
      <c r="C6885" s="2"/>
      <c r="D6885" s="2"/>
      <c r="E6885" s="2"/>
      <c r="F6885" s="2"/>
      <c r="G6885" s="2"/>
      <c r="H6885" s="14"/>
      <c r="I6885" s="2" t="s">
        <v>31</v>
      </c>
      <c r="J6885" s="14"/>
      <c r="K6885" s="2"/>
      <c r="L6885" s="14"/>
      <c r="M6885" s="20"/>
    </row>
    <row r="6886" spans="1:13">
      <c r="A6886" s="15"/>
      <c r="B6886" s="9"/>
      <c r="C6886" s="9"/>
      <c r="D6886" s="9"/>
      <c r="E6886" s="9"/>
      <c r="F6886" s="9"/>
      <c r="G6886" s="9"/>
      <c r="H6886" s="16"/>
      <c r="I6886" s="9" t="s">
        <v>32</v>
      </c>
      <c r="J6886" s="16"/>
      <c r="K6886" s="9"/>
      <c r="L6886" s="16"/>
      <c r="M6886" s="22"/>
    </row>
    <row r="6887" spans="1:13">
      <c r="A6887" s="113" t="s">
        <v>83</v>
      </c>
      <c r="B6887" s="114"/>
      <c r="C6887" s="114"/>
      <c r="D6887" s="114"/>
      <c r="E6887" s="114"/>
      <c r="F6887" s="114"/>
      <c r="G6887" s="114"/>
      <c r="H6887" s="115"/>
      <c r="I6887" s="43"/>
      <c r="J6887" s="14"/>
      <c r="K6887" s="120">
        <f>K6888+K6896</f>
        <v>1.59</v>
      </c>
      <c r="L6887" s="121"/>
      <c r="M6887" s="48">
        <f>M6888+M6896</f>
        <v>7477.4519999999993</v>
      </c>
    </row>
    <row r="6888" spans="1:13">
      <c r="A6888" s="92" t="s">
        <v>34</v>
      </c>
      <c r="B6888" s="93"/>
      <c r="C6888" s="93"/>
      <c r="D6888" s="93"/>
      <c r="E6888" s="93"/>
      <c r="F6888" s="93"/>
      <c r="G6888" s="93"/>
      <c r="H6888" s="94"/>
      <c r="J6888" s="14"/>
      <c r="K6888" s="88">
        <f>K6889+K6890+K6891+K6893+K6895</f>
        <v>0.93</v>
      </c>
      <c r="L6888" s="89"/>
      <c r="M6888" s="47">
        <f>M6889+M6890+M6891+M6893+M6895</f>
        <v>4373.6039999999994</v>
      </c>
    </row>
    <row r="6889" spans="1:13">
      <c r="A6889" s="13" t="s">
        <v>35</v>
      </c>
      <c r="H6889" s="14"/>
      <c r="I6889" t="s">
        <v>36</v>
      </c>
      <c r="J6889" s="14"/>
      <c r="K6889" s="95">
        <v>0.33</v>
      </c>
      <c r="L6889" s="96"/>
      <c r="M6889" s="20">
        <f>K6889*12*I6865</f>
        <v>1551.924</v>
      </c>
    </row>
    <row r="6890" spans="1:13">
      <c r="A6890" s="13" t="s">
        <v>37</v>
      </c>
      <c r="H6890" s="14"/>
      <c r="I6890" t="s">
        <v>38</v>
      </c>
      <c r="J6890" s="14"/>
      <c r="K6890" s="95">
        <v>0.15</v>
      </c>
      <c r="L6890" s="96"/>
      <c r="M6890" s="20">
        <f>K6890*12*I6865</f>
        <v>705.41999999999985</v>
      </c>
    </row>
    <row r="6891" spans="1:13">
      <c r="A6891" s="13" t="s">
        <v>39</v>
      </c>
      <c r="H6891" s="14"/>
      <c r="I6891" t="s">
        <v>40</v>
      </c>
      <c r="J6891" s="14"/>
      <c r="K6891" s="95">
        <v>7.0000000000000007E-2</v>
      </c>
      <c r="L6891" s="96"/>
      <c r="M6891" s="20">
        <f>K6891*12*I6865</f>
        <v>329.19600000000003</v>
      </c>
    </row>
    <row r="6892" spans="1:13">
      <c r="A6892" s="13" t="s">
        <v>41</v>
      </c>
      <c r="H6892" s="14"/>
      <c r="J6892" s="14"/>
      <c r="L6892" s="14"/>
      <c r="M6892" s="20"/>
    </row>
    <row r="6893" spans="1:13">
      <c r="A6893" s="13" t="s">
        <v>42</v>
      </c>
      <c r="H6893" s="14"/>
      <c r="I6893" t="s">
        <v>43</v>
      </c>
      <c r="J6893" s="14"/>
      <c r="K6893" s="95">
        <v>0.35</v>
      </c>
      <c r="L6893" s="96"/>
      <c r="M6893" s="20">
        <f>K6893*12*I6865</f>
        <v>1645.9799999999996</v>
      </c>
    </row>
    <row r="6894" spans="1:13">
      <c r="A6894" s="13" t="s">
        <v>44</v>
      </c>
      <c r="H6894" s="14"/>
      <c r="I6894" t="s">
        <v>45</v>
      </c>
      <c r="J6894" s="14"/>
      <c r="L6894" s="14"/>
      <c r="M6894" s="20"/>
    </row>
    <row r="6895" spans="1:13">
      <c r="A6895" s="13" t="s">
        <v>46</v>
      </c>
      <c r="H6895" s="14"/>
      <c r="I6895" t="s">
        <v>47</v>
      </c>
      <c r="J6895" s="14"/>
      <c r="K6895" s="95">
        <v>0.03</v>
      </c>
      <c r="L6895" s="96"/>
      <c r="M6895" s="20">
        <f>K6895*12*I6865</f>
        <v>141.08399999999997</v>
      </c>
    </row>
    <row r="6896" spans="1:13">
      <c r="A6896" s="92" t="s">
        <v>48</v>
      </c>
      <c r="B6896" s="93"/>
      <c r="C6896" s="93"/>
      <c r="D6896" s="93"/>
      <c r="E6896" s="93"/>
      <c r="F6896" s="93"/>
      <c r="G6896" s="93"/>
      <c r="H6896" s="94"/>
      <c r="J6896" s="14"/>
      <c r="K6896" s="88">
        <f>K6897+K6898+K6899+K6900</f>
        <v>0.66</v>
      </c>
      <c r="L6896" s="89"/>
      <c r="M6896" s="47">
        <f>M6897+M6898+M6899+M6900</f>
        <v>3103.848</v>
      </c>
    </row>
    <row r="6897" spans="1:13">
      <c r="A6897" s="13" t="s">
        <v>49</v>
      </c>
      <c r="H6897" s="14"/>
      <c r="I6897" t="s">
        <v>40</v>
      </c>
      <c r="J6897" s="14"/>
      <c r="K6897" s="95">
        <v>0.19</v>
      </c>
      <c r="L6897" s="96"/>
      <c r="M6897" s="20">
        <f>K6897*12*I6865</f>
        <v>893.53200000000004</v>
      </c>
    </row>
    <row r="6898" spans="1:13">
      <c r="A6898" s="13" t="s">
        <v>50</v>
      </c>
      <c r="H6898" s="14"/>
      <c r="I6898" t="s">
        <v>51</v>
      </c>
      <c r="J6898" s="14"/>
      <c r="K6898" s="95">
        <v>0.05</v>
      </c>
      <c r="L6898" s="96"/>
      <c r="M6898" s="20">
        <f>K6898*12*I6865</f>
        <v>235.14000000000001</v>
      </c>
    </row>
    <row r="6899" spans="1:13">
      <c r="A6899" s="13" t="s">
        <v>52</v>
      </c>
      <c r="H6899" s="14"/>
      <c r="I6899" t="s">
        <v>36</v>
      </c>
      <c r="J6899" s="14"/>
      <c r="K6899" s="95">
        <v>0.39</v>
      </c>
      <c r="L6899" s="96"/>
      <c r="M6899" s="20">
        <f>K6899*12*I6865</f>
        <v>1834.0919999999999</v>
      </c>
    </row>
    <row r="6900" spans="1:13">
      <c r="A6900" s="13" t="s">
        <v>53</v>
      </c>
      <c r="H6900" s="14"/>
      <c r="I6900" t="s">
        <v>40</v>
      </c>
      <c r="J6900" s="14"/>
      <c r="K6900" s="95">
        <v>0.03</v>
      </c>
      <c r="L6900" s="96"/>
      <c r="M6900" s="22">
        <f>K6900*12*I6865</f>
        <v>141.08399999999997</v>
      </c>
    </row>
    <row r="6901" spans="1:13" ht="15.75">
      <c r="A6901" s="65" t="s">
        <v>84</v>
      </c>
      <c r="B6901" s="66"/>
      <c r="C6901" s="66"/>
      <c r="D6901" s="66"/>
      <c r="E6901" s="66"/>
      <c r="F6901" s="66"/>
      <c r="G6901" s="66"/>
      <c r="H6901" s="67"/>
      <c r="I6901" s="11"/>
      <c r="J6901" s="23"/>
      <c r="K6901" s="68">
        <f>K6902+K6903+K6905+K6907+K6908</f>
        <v>0.53</v>
      </c>
      <c r="L6901" s="69"/>
      <c r="M6901" s="49">
        <f>M6902+M6903+M6905+M6907+M6908</f>
        <v>2492.483999999999</v>
      </c>
    </row>
    <row r="6902" spans="1:13">
      <c r="A6902" s="33" t="s">
        <v>54</v>
      </c>
      <c r="B6902" s="7"/>
      <c r="C6902" s="1"/>
      <c r="D6902" s="1"/>
      <c r="E6902" s="1"/>
      <c r="F6902" s="1"/>
      <c r="G6902" s="1"/>
      <c r="H6902" s="14"/>
      <c r="I6902" s="75" t="s">
        <v>55</v>
      </c>
      <c r="J6902" s="76"/>
      <c r="K6902" s="99">
        <v>0.37</v>
      </c>
      <c r="L6902" s="100"/>
      <c r="M6902" s="20">
        <f>K6902*12*I6865</f>
        <v>1740.0359999999996</v>
      </c>
    </row>
    <row r="6903" spans="1:13">
      <c r="A6903" s="33" t="s">
        <v>56</v>
      </c>
      <c r="B6903" s="7"/>
      <c r="C6903" s="1"/>
      <c r="D6903" s="1"/>
      <c r="E6903" s="1"/>
      <c r="F6903" s="1"/>
      <c r="G6903" s="1"/>
      <c r="H6903" s="14"/>
      <c r="I6903" s="75" t="s">
        <v>57</v>
      </c>
      <c r="J6903" s="76"/>
      <c r="K6903" s="77">
        <v>0.06</v>
      </c>
      <c r="L6903" s="78"/>
      <c r="M6903" s="20">
        <f>K6903*12*I6865</f>
        <v>282.16799999999995</v>
      </c>
    </row>
    <row r="6904" spans="1:13">
      <c r="A6904" s="33" t="s">
        <v>58</v>
      </c>
      <c r="B6904" s="7"/>
      <c r="C6904" s="1"/>
      <c r="D6904" s="1"/>
      <c r="E6904" s="1"/>
      <c r="F6904" s="1"/>
      <c r="G6904" s="1"/>
      <c r="H6904" s="14"/>
      <c r="I6904" s="36"/>
      <c r="J6904" s="27"/>
      <c r="K6904" s="34"/>
      <c r="L6904" s="55"/>
      <c r="M6904" s="20"/>
    </row>
    <row r="6905" spans="1:13">
      <c r="A6905" s="33" t="s">
        <v>59</v>
      </c>
      <c r="B6905" s="7"/>
      <c r="C6905" s="1"/>
      <c r="D6905" s="1"/>
      <c r="E6905" s="1"/>
      <c r="F6905" s="1"/>
      <c r="G6905" s="1"/>
      <c r="H6905" s="14"/>
      <c r="I6905" s="75" t="s">
        <v>60</v>
      </c>
      <c r="J6905" s="76"/>
      <c r="K6905" s="77">
        <v>0.04</v>
      </c>
      <c r="L6905" s="78"/>
      <c r="M6905" s="20">
        <f>K6905*12*I6865</f>
        <v>188.11199999999999</v>
      </c>
    </row>
    <row r="6906" spans="1:13">
      <c r="A6906" s="33" t="s">
        <v>61</v>
      </c>
      <c r="B6906" s="7"/>
      <c r="C6906" s="1"/>
      <c r="D6906" s="1"/>
      <c r="E6906" s="1"/>
      <c r="F6906" s="1"/>
      <c r="G6906" s="1"/>
      <c r="H6906" s="14"/>
      <c r="I6906" s="36"/>
      <c r="J6906" s="27"/>
      <c r="K6906" s="34"/>
      <c r="L6906" s="55"/>
      <c r="M6906" s="20"/>
    </row>
    <row r="6907" spans="1:13">
      <c r="A6907" s="33" t="s">
        <v>62</v>
      </c>
      <c r="B6907" s="7"/>
      <c r="C6907" s="1"/>
      <c r="D6907" s="1"/>
      <c r="E6907" s="1"/>
      <c r="F6907" s="1"/>
      <c r="G6907" s="1"/>
      <c r="H6907" s="14"/>
      <c r="I6907" s="75" t="s">
        <v>63</v>
      </c>
      <c r="J6907" s="76"/>
      <c r="K6907" s="77">
        <v>0.03</v>
      </c>
      <c r="L6907" s="78"/>
      <c r="M6907" s="20">
        <f>K6907*12*I6865</f>
        <v>141.08399999999997</v>
      </c>
    </row>
    <row r="6908" spans="1:13">
      <c r="A6908" s="42" t="s">
        <v>64</v>
      </c>
      <c r="B6908" s="7"/>
      <c r="C6908" s="1"/>
      <c r="D6908" s="1"/>
      <c r="E6908" s="1"/>
      <c r="F6908" s="1"/>
      <c r="G6908" s="1"/>
      <c r="H6908" s="14"/>
      <c r="I6908" s="75" t="s">
        <v>63</v>
      </c>
      <c r="J6908" s="76"/>
      <c r="K6908" s="79">
        <v>0.03</v>
      </c>
      <c r="L6908" s="80"/>
      <c r="M6908" s="22">
        <f>K6908*12*I6865</f>
        <v>141.08399999999997</v>
      </c>
    </row>
    <row r="6909" spans="1:13" ht="15.75">
      <c r="A6909" s="65" t="s">
        <v>0</v>
      </c>
      <c r="B6909" s="66"/>
      <c r="C6909" s="66"/>
      <c r="D6909" s="66"/>
      <c r="E6909" s="66"/>
      <c r="F6909" s="66"/>
      <c r="G6909" s="66"/>
      <c r="H6909" s="67"/>
      <c r="I6909" s="11" t="s">
        <v>65</v>
      </c>
      <c r="J6909" s="23"/>
      <c r="K6909" s="81">
        <v>0.15</v>
      </c>
      <c r="L6909" s="82"/>
      <c r="M6909" s="49">
        <f>K6909*12*I6865</f>
        <v>705.41999999999985</v>
      </c>
    </row>
    <row r="6910" spans="1:13" ht="15.75">
      <c r="A6910" s="83" t="s">
        <v>85</v>
      </c>
      <c r="B6910" s="84"/>
      <c r="C6910" s="84"/>
      <c r="D6910" s="84"/>
      <c r="E6910" s="84"/>
      <c r="F6910" s="84"/>
      <c r="G6910" s="84"/>
      <c r="H6910" s="85"/>
      <c r="J6910" s="14"/>
      <c r="K6910" s="118"/>
      <c r="L6910" s="119"/>
      <c r="M6910" s="20"/>
    </row>
    <row r="6911" spans="1:13">
      <c r="A6911" s="13" t="s">
        <v>67</v>
      </c>
      <c r="D6911" s="5"/>
      <c r="H6911" s="14"/>
      <c r="J6911" s="14"/>
      <c r="K6911" s="37"/>
      <c r="L6911" s="44"/>
      <c r="M6911" s="20"/>
    </row>
    <row r="6912" spans="1:13">
      <c r="A6912" s="13" t="s">
        <v>68</v>
      </c>
      <c r="D6912" s="5"/>
      <c r="H6912" s="14"/>
      <c r="J6912" s="14"/>
      <c r="K6912" s="37"/>
      <c r="L6912" s="44"/>
      <c r="M6912" s="20"/>
    </row>
    <row r="6913" spans="1:13">
      <c r="A6913" s="13" t="s">
        <v>69</v>
      </c>
      <c r="D6913" s="5"/>
      <c r="H6913" s="14"/>
      <c r="J6913" s="14"/>
      <c r="K6913" s="37"/>
      <c r="L6913" s="44"/>
      <c r="M6913" s="20"/>
    </row>
    <row r="6914" spans="1:13">
      <c r="A6914" s="13" t="s">
        <v>70</v>
      </c>
      <c r="D6914" s="5"/>
      <c r="F6914" s="3"/>
      <c r="H6914" s="14"/>
      <c r="J6914" s="14"/>
      <c r="K6914" s="37"/>
      <c r="L6914" s="44"/>
      <c r="M6914" s="20"/>
    </row>
    <row r="6915" spans="1:13">
      <c r="A6915" s="13" t="s">
        <v>71</v>
      </c>
      <c r="H6915" s="14"/>
      <c r="J6915" s="14"/>
      <c r="K6915" s="88">
        <v>1.61</v>
      </c>
      <c r="L6915" s="89"/>
      <c r="M6915" s="47">
        <f>K6915*12*I6865</f>
        <v>7571.5079999999998</v>
      </c>
    </row>
    <row r="6916" spans="1:13">
      <c r="A6916" s="13" t="s">
        <v>72</v>
      </c>
      <c r="H6916" s="14"/>
      <c r="J6916" s="14"/>
      <c r="L6916" s="14"/>
      <c r="M6916" s="20"/>
    </row>
    <row r="6917" spans="1:13">
      <c r="A6917" s="13" t="s">
        <v>73</v>
      </c>
      <c r="H6917" s="14"/>
      <c r="J6917" s="14"/>
      <c r="L6917" s="14"/>
      <c r="M6917" s="20"/>
    </row>
    <row r="6918" spans="1:13">
      <c r="A6918" s="15" t="s">
        <v>74</v>
      </c>
      <c r="B6918" s="9"/>
      <c r="C6918" s="9"/>
      <c r="D6918" s="9"/>
      <c r="E6918" s="9"/>
      <c r="F6918" s="9"/>
      <c r="G6918" s="9"/>
      <c r="H6918" s="16"/>
      <c r="I6918" s="9"/>
      <c r="J6918" s="16"/>
      <c r="K6918" s="9"/>
      <c r="L6918" s="16"/>
      <c r="M6918" s="22"/>
    </row>
    <row r="6919" spans="1:13">
      <c r="A6919" s="70" t="s">
        <v>66</v>
      </c>
      <c r="B6919" s="71"/>
      <c r="C6919" s="71"/>
      <c r="D6919" s="71"/>
      <c r="E6919" s="71"/>
      <c r="F6919" s="71"/>
      <c r="G6919" s="71"/>
      <c r="H6919" s="72"/>
      <c r="J6919" s="25"/>
      <c r="K6919" s="88">
        <f>K6871+K6878+K6884+K6887+K6909+K6901+K6915+K6881</f>
        <v>14.74</v>
      </c>
      <c r="L6919" s="89"/>
      <c r="M6919" s="22">
        <f>M6865+M6881+M6884+M6887+M6901+M6909+M6915</f>
        <v>69319.271999999983</v>
      </c>
    </row>
    <row r="6920" spans="1:13" ht="15.75">
      <c r="A6920" s="65" t="s">
        <v>77</v>
      </c>
      <c r="B6920" s="66"/>
      <c r="C6920" s="66"/>
      <c r="D6920" s="66"/>
      <c r="E6920" s="66"/>
      <c r="F6920" s="66"/>
      <c r="G6920" s="66"/>
      <c r="H6920" s="67"/>
      <c r="I6920" s="11"/>
      <c r="J6920" s="23"/>
      <c r="K6920" s="68">
        <v>3.15</v>
      </c>
      <c r="L6920" s="69"/>
      <c r="M6920" s="22">
        <f>K6920*12*I6865</f>
        <v>14813.819999999998</v>
      </c>
    </row>
    <row r="6921" spans="1:13" ht="15.75">
      <c r="A6921" s="65" t="s">
        <v>78</v>
      </c>
      <c r="B6921" s="66"/>
      <c r="C6921" s="66"/>
      <c r="D6921" s="66"/>
      <c r="E6921" s="66"/>
      <c r="F6921" s="66"/>
      <c r="G6921" s="66"/>
      <c r="H6921" s="67"/>
      <c r="I6921" s="11"/>
      <c r="J6921" s="23"/>
      <c r="K6921" s="68">
        <v>0.99</v>
      </c>
      <c r="L6921" s="69"/>
      <c r="M6921" s="22">
        <f>K6921*12*I6865</f>
        <v>4655.771999999999</v>
      </c>
    </row>
    <row r="6922" spans="1:13">
      <c r="A6922" s="70" t="s">
        <v>75</v>
      </c>
      <c r="B6922" s="71"/>
      <c r="C6922" s="71"/>
      <c r="D6922" s="71"/>
      <c r="E6922" s="71"/>
      <c r="F6922" s="71"/>
      <c r="G6922" s="71"/>
      <c r="H6922" s="72"/>
      <c r="I6922" s="11"/>
      <c r="J6922" s="24"/>
      <c r="K6922" s="68">
        <f>K6919+K6920+K6921</f>
        <v>18.88</v>
      </c>
      <c r="L6922" s="69"/>
      <c r="M6922" s="22">
        <f>M6919+M6920+M6921</f>
        <v>88788.863999999972</v>
      </c>
    </row>
    <row r="6924" spans="1:13">
      <c r="A6924" s="101" t="s">
        <v>7</v>
      </c>
      <c r="B6924" s="101"/>
      <c r="C6924" s="101"/>
      <c r="D6924" s="101"/>
      <c r="E6924" s="101"/>
      <c r="F6924" s="101"/>
      <c r="G6924" s="101"/>
      <c r="H6924" s="101"/>
      <c r="I6924" s="101"/>
      <c r="J6924" s="101"/>
      <c r="K6924" s="101"/>
      <c r="L6924" s="101"/>
    </row>
    <row r="6925" spans="1:13">
      <c r="A6925" s="102" t="s">
        <v>76</v>
      </c>
      <c r="B6925" s="102"/>
      <c r="C6925" s="102"/>
      <c r="D6925" s="102"/>
      <c r="E6925" s="102"/>
      <c r="F6925" s="102"/>
      <c r="G6925" s="102"/>
      <c r="H6925" s="102"/>
      <c r="I6925" s="102"/>
      <c r="J6925" s="102"/>
      <c r="K6925" s="102"/>
      <c r="L6925" s="102"/>
      <c r="M6925" s="102"/>
    </row>
    <row r="6926" spans="1:13">
      <c r="A6926" s="103" t="s">
        <v>197</v>
      </c>
      <c r="B6926" s="103"/>
      <c r="C6926" s="103"/>
      <c r="D6926" s="103"/>
      <c r="E6926" s="103"/>
      <c r="F6926" s="103"/>
      <c r="G6926" s="103"/>
      <c r="H6926" s="103"/>
      <c r="I6926" s="103"/>
      <c r="J6926" s="103"/>
      <c r="K6926" s="103"/>
      <c r="L6926" s="103"/>
      <c r="M6926" s="103"/>
    </row>
    <row r="6927" spans="1:13">
      <c r="A6927" s="17"/>
      <c r="B6927" s="19"/>
      <c r="C6927" s="19" t="s">
        <v>8</v>
      </c>
      <c r="D6927" s="19"/>
      <c r="E6927" s="19"/>
      <c r="F6927" s="19"/>
      <c r="G6927" s="19"/>
      <c r="H6927" s="18"/>
      <c r="I6927" s="19" t="s">
        <v>9</v>
      </c>
      <c r="J6927" s="18"/>
      <c r="K6927" s="39" t="s">
        <v>10</v>
      </c>
      <c r="L6927" s="40"/>
      <c r="M6927" s="21"/>
    </row>
    <row r="6928" spans="1:13">
      <c r="A6928" s="13"/>
      <c r="B6928" s="2"/>
      <c r="C6928" s="2"/>
      <c r="D6928" s="2"/>
      <c r="E6928" s="2"/>
      <c r="F6928" s="2"/>
      <c r="G6928" s="2"/>
      <c r="H6928" s="14"/>
      <c r="I6928" s="2"/>
      <c r="J6928" s="14"/>
      <c r="K6928" s="26" t="s">
        <v>11</v>
      </c>
      <c r="L6928" s="27"/>
      <c r="M6928" s="45" t="s">
        <v>1</v>
      </c>
    </row>
    <row r="6929" spans="1:13">
      <c r="A6929" s="15"/>
      <c r="B6929" s="9"/>
      <c r="C6929" s="9"/>
      <c r="D6929" s="9"/>
      <c r="E6929" s="9"/>
      <c r="F6929" s="9"/>
      <c r="G6929" s="9"/>
      <c r="H6929" s="16"/>
      <c r="I6929" s="104" t="s">
        <v>87</v>
      </c>
      <c r="J6929" s="105"/>
      <c r="K6929" s="9" t="s">
        <v>12</v>
      </c>
      <c r="L6929" s="16"/>
      <c r="M6929" s="46" t="s">
        <v>86</v>
      </c>
    </row>
    <row r="6930" spans="1:13">
      <c r="A6930" s="70" t="s">
        <v>80</v>
      </c>
      <c r="B6930" s="71"/>
      <c r="C6930" s="71"/>
      <c r="D6930" s="71"/>
      <c r="E6930" s="71"/>
      <c r="F6930" s="71"/>
      <c r="G6930" s="71"/>
      <c r="H6930" s="72"/>
      <c r="I6930" s="106">
        <v>628.4</v>
      </c>
      <c r="J6930" s="107"/>
      <c r="K6930" s="108">
        <f>K6936+K6943</f>
        <v>7.5</v>
      </c>
      <c r="L6930" s="64"/>
      <c r="M6930" s="22">
        <f>M6936+M6943</f>
        <v>56555.999999999993</v>
      </c>
    </row>
    <row r="6931" spans="1:13">
      <c r="A6931" s="28" t="s">
        <v>13</v>
      </c>
      <c r="F6931" s="2"/>
      <c r="H6931" s="14"/>
      <c r="J6931" s="14"/>
      <c r="L6931" s="14"/>
      <c r="M6931" s="20"/>
    </row>
    <row r="6932" spans="1:13">
      <c r="A6932" s="28" t="s">
        <v>14</v>
      </c>
      <c r="F6932" s="2"/>
      <c r="H6932" s="14"/>
      <c r="J6932" s="14"/>
      <c r="L6932" s="14"/>
      <c r="M6932" s="20"/>
    </row>
    <row r="6933" spans="1:13">
      <c r="A6933" s="29" t="s">
        <v>15</v>
      </c>
      <c r="B6933" s="4"/>
      <c r="C6933" s="4"/>
      <c r="D6933" s="4"/>
      <c r="E6933" s="4"/>
      <c r="F6933" s="6"/>
      <c r="G6933" s="4"/>
      <c r="H6933" s="30"/>
      <c r="J6933" s="14"/>
      <c r="L6933" s="14"/>
      <c r="M6933" s="20"/>
    </row>
    <row r="6934" spans="1:13">
      <c r="A6934" s="29" t="s">
        <v>16</v>
      </c>
      <c r="B6934" s="4"/>
      <c r="C6934" s="4"/>
      <c r="D6934" s="4"/>
      <c r="E6934" s="4"/>
      <c r="F6934" s="6"/>
      <c r="G6934" s="4"/>
      <c r="H6934" s="30"/>
      <c r="J6934" s="14"/>
      <c r="L6934" s="14"/>
      <c r="M6934" s="20"/>
    </row>
    <row r="6935" spans="1:13">
      <c r="A6935" s="29" t="s">
        <v>17</v>
      </c>
      <c r="B6935" s="4"/>
      <c r="C6935" s="4"/>
      <c r="D6935" s="4"/>
      <c r="E6935" s="4"/>
      <c r="F6935" s="6"/>
      <c r="G6935" s="4"/>
      <c r="H6935" s="30"/>
      <c r="J6935" s="14"/>
      <c r="L6935" s="14"/>
      <c r="M6935" s="20"/>
    </row>
    <row r="6936" spans="1:13">
      <c r="A6936" s="29" t="s">
        <v>18</v>
      </c>
      <c r="B6936" s="4"/>
      <c r="C6936" s="4"/>
      <c r="D6936" s="4"/>
      <c r="E6936" s="4"/>
      <c r="F6936" s="6"/>
      <c r="G6936" s="4"/>
      <c r="H6936" s="30"/>
      <c r="J6936" s="14"/>
      <c r="K6936" s="95">
        <v>4.12</v>
      </c>
      <c r="L6936" s="96"/>
      <c r="M6936" s="20">
        <f>K6936*I6930*12</f>
        <v>31068.095999999998</v>
      </c>
    </row>
    <row r="6937" spans="1:13">
      <c r="A6937" s="29" t="s">
        <v>19</v>
      </c>
      <c r="B6937" s="4"/>
      <c r="C6937" s="4"/>
      <c r="D6937" s="4"/>
      <c r="E6937" s="4"/>
      <c r="F6937" s="6"/>
      <c r="G6937" s="4"/>
      <c r="H6937" s="30"/>
      <c r="J6937" s="14"/>
      <c r="L6937" s="14"/>
      <c r="M6937" s="20"/>
    </row>
    <row r="6938" spans="1:13">
      <c r="A6938" s="29" t="s">
        <v>20</v>
      </c>
      <c r="B6938" s="4"/>
      <c r="C6938" s="4"/>
      <c r="D6938" s="4"/>
      <c r="E6938" s="4"/>
      <c r="F6938" s="6"/>
      <c r="G6938" s="4"/>
      <c r="H6938" s="30"/>
      <c r="J6938" s="14"/>
      <c r="L6938" s="14"/>
      <c r="M6938" s="20"/>
    </row>
    <row r="6939" spans="1:13">
      <c r="A6939" s="29" t="s">
        <v>21</v>
      </c>
      <c r="B6939" s="4"/>
      <c r="C6939" s="4"/>
      <c r="D6939" s="4"/>
      <c r="E6939" s="4"/>
      <c r="F6939" s="6"/>
      <c r="G6939" s="4"/>
      <c r="H6939" s="30"/>
      <c r="J6939" s="14"/>
      <c r="L6939" s="14"/>
      <c r="M6939" s="20"/>
    </row>
    <row r="6940" spans="1:13">
      <c r="A6940" s="28" t="s">
        <v>22</v>
      </c>
      <c r="B6940" s="4"/>
      <c r="C6940" s="4"/>
      <c r="D6940" s="4"/>
      <c r="E6940" s="4"/>
      <c r="F6940" s="6"/>
      <c r="G6940" s="4"/>
      <c r="H6940" s="30"/>
      <c r="J6940" s="14"/>
      <c r="L6940" s="14"/>
      <c r="M6940" s="20"/>
    </row>
    <row r="6941" spans="1:13">
      <c r="A6941" s="29" t="s">
        <v>23</v>
      </c>
      <c r="B6941" s="4"/>
      <c r="C6941" s="4"/>
      <c r="D6941" s="4"/>
      <c r="E6941" s="4"/>
      <c r="F6941" s="6"/>
      <c r="G6941" s="4"/>
      <c r="H6941" s="30"/>
      <c r="J6941" s="14"/>
      <c r="L6941" s="14"/>
      <c r="M6941" s="20"/>
    </row>
    <row r="6942" spans="1:13">
      <c r="A6942" s="29" t="s">
        <v>24</v>
      </c>
      <c r="B6942" s="4"/>
      <c r="C6942" s="4"/>
      <c r="D6942" s="4"/>
      <c r="E6942" s="4"/>
      <c r="F6942" s="6"/>
      <c r="G6942" s="4"/>
      <c r="H6942" s="30"/>
      <c r="J6942" s="14"/>
      <c r="L6942" s="14"/>
      <c r="M6942" s="20"/>
    </row>
    <row r="6943" spans="1:13">
      <c r="A6943" s="29" t="s">
        <v>25</v>
      </c>
      <c r="B6943" s="4"/>
      <c r="C6943" s="4"/>
      <c r="D6943" s="4"/>
      <c r="E6943" s="4"/>
      <c r="F6943" s="6"/>
      <c r="G6943" s="4"/>
      <c r="H6943" s="30"/>
      <c r="J6943" s="14"/>
      <c r="K6943" s="95">
        <v>3.38</v>
      </c>
      <c r="L6943" s="96"/>
      <c r="M6943" s="20">
        <f>K6943*I6930*12</f>
        <v>25487.903999999995</v>
      </c>
    </row>
    <row r="6944" spans="1:13">
      <c r="A6944" s="29" t="s">
        <v>26</v>
      </c>
      <c r="B6944" s="4"/>
      <c r="C6944" s="4"/>
      <c r="D6944" s="4"/>
      <c r="E6944" s="4"/>
      <c r="F6944" s="6"/>
      <c r="G6944" s="4"/>
      <c r="H6944" s="30"/>
      <c r="J6944" s="14"/>
      <c r="L6944" s="14"/>
      <c r="M6944" s="20"/>
    </row>
    <row r="6945" spans="1:13">
      <c r="A6945" s="31" t="s">
        <v>27</v>
      </c>
      <c r="B6945" s="10"/>
      <c r="C6945" s="10"/>
      <c r="D6945" s="10"/>
      <c r="E6945" s="10"/>
      <c r="F6945" s="10"/>
      <c r="G6945" s="10"/>
      <c r="H6945" s="32"/>
      <c r="I6945" s="9"/>
      <c r="J6945" s="16"/>
      <c r="K6945" s="9"/>
      <c r="L6945" s="16"/>
      <c r="M6945" s="22"/>
    </row>
    <row r="6946" spans="1:13" ht="15.75">
      <c r="A6946" s="65" t="s">
        <v>81</v>
      </c>
      <c r="B6946" s="66"/>
      <c r="C6946" s="66"/>
      <c r="D6946" s="66"/>
      <c r="E6946" s="66"/>
      <c r="F6946" s="66"/>
      <c r="G6946" s="66"/>
      <c r="H6946" s="67"/>
      <c r="I6946" s="11"/>
      <c r="J6946" s="23"/>
      <c r="K6946" s="63">
        <v>2.2400000000000002</v>
      </c>
      <c r="L6946" s="64"/>
      <c r="M6946" s="12">
        <f>K6946*12*I6930</f>
        <v>16891.392</v>
      </c>
    </row>
    <row r="6947" spans="1:13">
      <c r="A6947" s="110" t="s">
        <v>82</v>
      </c>
      <c r="B6947" s="111"/>
      <c r="C6947" s="111"/>
      <c r="D6947" s="111"/>
      <c r="E6947" s="111"/>
      <c r="F6947" s="111"/>
      <c r="G6947" s="111"/>
      <c r="H6947" s="112"/>
      <c r="I6947" s="2" t="s">
        <v>28</v>
      </c>
      <c r="J6947" s="14"/>
      <c r="K6947" s="2"/>
      <c r="L6947" s="14"/>
      <c r="M6947" s="20"/>
    </row>
    <row r="6948" spans="1:13">
      <c r="A6948" s="13"/>
      <c r="B6948" s="2"/>
      <c r="C6948" s="2"/>
      <c r="D6948" s="2"/>
      <c r="E6948" s="2"/>
      <c r="F6948" s="2"/>
      <c r="G6948" s="2"/>
      <c r="H6948" s="14"/>
      <c r="I6948" s="2" t="s">
        <v>29</v>
      </c>
      <c r="J6948" s="14"/>
      <c r="K6948" s="2"/>
      <c r="L6948" s="14"/>
      <c r="M6948" s="20"/>
    </row>
    <row r="6949" spans="1:13">
      <c r="A6949" s="13"/>
      <c r="B6949" s="2"/>
      <c r="C6949" s="2"/>
      <c r="D6949" s="2"/>
      <c r="E6949" s="2"/>
      <c r="F6949" s="2"/>
      <c r="G6949" s="2"/>
      <c r="H6949" s="14"/>
      <c r="I6949" s="2" t="s">
        <v>30</v>
      </c>
      <c r="J6949" s="14"/>
      <c r="K6949" s="88">
        <v>1.1200000000000001</v>
      </c>
      <c r="L6949" s="89"/>
      <c r="M6949" s="20">
        <f>K6949*12*I6930</f>
        <v>8445.6959999999999</v>
      </c>
    </row>
    <row r="6950" spans="1:13">
      <c r="A6950" s="13"/>
      <c r="B6950" s="2"/>
      <c r="C6950" s="2"/>
      <c r="D6950" s="2"/>
      <c r="E6950" s="2"/>
      <c r="F6950" s="2"/>
      <c r="G6950" s="2"/>
      <c r="H6950" s="14"/>
      <c r="I6950" s="2" t="s">
        <v>31</v>
      </c>
      <c r="J6950" s="14"/>
      <c r="K6950" s="2"/>
      <c r="L6950" s="14"/>
      <c r="M6950" s="20"/>
    </row>
    <row r="6951" spans="1:13">
      <c r="A6951" s="15"/>
      <c r="B6951" s="9"/>
      <c r="C6951" s="9"/>
      <c r="D6951" s="9"/>
      <c r="E6951" s="9"/>
      <c r="F6951" s="9"/>
      <c r="G6951" s="9"/>
      <c r="H6951" s="16"/>
      <c r="I6951" s="9" t="s">
        <v>32</v>
      </c>
      <c r="J6951" s="16"/>
      <c r="K6951" s="9"/>
      <c r="L6951" s="16"/>
      <c r="M6951" s="22"/>
    </row>
    <row r="6952" spans="1:13">
      <c r="A6952" s="113" t="s">
        <v>83</v>
      </c>
      <c r="B6952" s="114"/>
      <c r="C6952" s="114"/>
      <c r="D6952" s="114"/>
      <c r="E6952" s="114"/>
      <c r="F6952" s="114"/>
      <c r="G6952" s="114"/>
      <c r="H6952" s="115"/>
      <c r="I6952" s="43"/>
      <c r="J6952" s="14"/>
      <c r="K6952" s="120">
        <f>K6953+K6961</f>
        <v>1.59</v>
      </c>
      <c r="L6952" s="121"/>
      <c r="M6952" s="48">
        <f>M6953+M6961</f>
        <v>11989.871999999999</v>
      </c>
    </row>
    <row r="6953" spans="1:13">
      <c r="A6953" s="92" t="s">
        <v>34</v>
      </c>
      <c r="B6953" s="93"/>
      <c r="C6953" s="93"/>
      <c r="D6953" s="93"/>
      <c r="E6953" s="93"/>
      <c r="F6953" s="93"/>
      <c r="G6953" s="93"/>
      <c r="H6953" s="94"/>
      <c r="J6953" s="14"/>
      <c r="K6953" s="88">
        <f>K6954+K6955+K6956+K6958+K6960</f>
        <v>0.93</v>
      </c>
      <c r="L6953" s="89"/>
      <c r="M6953" s="47">
        <f>M6954+M6955+M6956+M6958+M6960</f>
        <v>7012.9439999999995</v>
      </c>
    </row>
    <row r="6954" spans="1:13">
      <c r="A6954" s="13" t="s">
        <v>35</v>
      </c>
      <c r="H6954" s="14"/>
      <c r="I6954" t="s">
        <v>36</v>
      </c>
      <c r="J6954" s="14"/>
      <c r="K6954" s="95">
        <v>0.33</v>
      </c>
      <c r="L6954" s="96"/>
      <c r="M6954" s="20">
        <f>K6954*12*I6930</f>
        <v>2488.4639999999999</v>
      </c>
    </row>
    <row r="6955" spans="1:13">
      <c r="A6955" s="13" t="s">
        <v>37</v>
      </c>
      <c r="H6955" s="14"/>
      <c r="I6955" t="s">
        <v>38</v>
      </c>
      <c r="J6955" s="14"/>
      <c r="K6955" s="95">
        <v>0.15</v>
      </c>
      <c r="L6955" s="96"/>
      <c r="M6955" s="20">
        <f>K6955*12*I6930</f>
        <v>1131.1199999999999</v>
      </c>
    </row>
    <row r="6956" spans="1:13">
      <c r="A6956" s="13" t="s">
        <v>39</v>
      </c>
      <c r="H6956" s="14"/>
      <c r="I6956" t="s">
        <v>40</v>
      </c>
      <c r="J6956" s="14"/>
      <c r="K6956" s="95">
        <v>7.0000000000000007E-2</v>
      </c>
      <c r="L6956" s="96"/>
      <c r="M6956" s="20">
        <f>K6956*12*I6930</f>
        <v>527.85599999999999</v>
      </c>
    </row>
    <row r="6957" spans="1:13">
      <c r="A6957" s="13" t="s">
        <v>41</v>
      </c>
      <c r="H6957" s="14"/>
      <c r="J6957" s="14"/>
      <c r="L6957" s="14"/>
      <c r="M6957" s="20"/>
    </row>
    <row r="6958" spans="1:13">
      <c r="A6958" s="13" t="s">
        <v>42</v>
      </c>
      <c r="H6958" s="14"/>
      <c r="I6958" t="s">
        <v>43</v>
      </c>
      <c r="J6958" s="14"/>
      <c r="K6958" s="95">
        <v>0.35</v>
      </c>
      <c r="L6958" s="96"/>
      <c r="M6958" s="20">
        <f>K6958*12*I6930</f>
        <v>2639.2799999999993</v>
      </c>
    </row>
    <row r="6959" spans="1:13">
      <c r="A6959" s="13" t="s">
        <v>44</v>
      </c>
      <c r="H6959" s="14"/>
      <c r="I6959" t="s">
        <v>45</v>
      </c>
      <c r="J6959" s="14"/>
      <c r="L6959" s="14"/>
      <c r="M6959" s="20"/>
    </row>
    <row r="6960" spans="1:13">
      <c r="A6960" s="13" t="s">
        <v>46</v>
      </c>
      <c r="H6960" s="14"/>
      <c r="I6960" t="s">
        <v>47</v>
      </c>
      <c r="J6960" s="14"/>
      <c r="K6960" s="95">
        <v>0.03</v>
      </c>
      <c r="L6960" s="96"/>
      <c r="M6960" s="20">
        <f>K6960*12*I6930</f>
        <v>226.22399999999999</v>
      </c>
    </row>
    <row r="6961" spans="1:13">
      <c r="A6961" s="92" t="s">
        <v>48</v>
      </c>
      <c r="B6961" s="93"/>
      <c r="C6961" s="93"/>
      <c r="D6961" s="93"/>
      <c r="E6961" s="93"/>
      <c r="F6961" s="93"/>
      <c r="G6961" s="93"/>
      <c r="H6961" s="94"/>
      <c r="J6961" s="14"/>
      <c r="K6961" s="88">
        <f>K6962+K6963+K6964+K6965</f>
        <v>0.66</v>
      </c>
      <c r="L6961" s="89"/>
      <c r="M6961" s="47">
        <f>M6962+M6963+M6964+M6965</f>
        <v>4976.9279999999999</v>
      </c>
    </row>
    <row r="6962" spans="1:13">
      <c r="A6962" s="13" t="s">
        <v>49</v>
      </c>
      <c r="H6962" s="14"/>
      <c r="I6962" t="s">
        <v>40</v>
      </c>
      <c r="J6962" s="14"/>
      <c r="K6962" s="95">
        <v>0.19</v>
      </c>
      <c r="L6962" s="96"/>
      <c r="M6962" s="20">
        <f>K6962*12*I6930</f>
        <v>1432.7520000000002</v>
      </c>
    </row>
    <row r="6963" spans="1:13">
      <c r="A6963" s="13" t="s">
        <v>50</v>
      </c>
      <c r="H6963" s="14"/>
      <c r="I6963" t="s">
        <v>51</v>
      </c>
      <c r="J6963" s="14"/>
      <c r="K6963" s="95">
        <v>0.05</v>
      </c>
      <c r="L6963" s="96"/>
      <c r="M6963" s="20">
        <f>K6963*12*I6930</f>
        <v>377.04</v>
      </c>
    </row>
    <row r="6964" spans="1:13">
      <c r="A6964" s="13" t="s">
        <v>52</v>
      </c>
      <c r="H6964" s="14"/>
      <c r="I6964" t="s">
        <v>33</v>
      </c>
      <c r="J6964" s="14"/>
      <c r="K6964" s="95">
        <v>0.39</v>
      </c>
      <c r="L6964" s="96"/>
      <c r="M6964" s="20">
        <f>K6964*12*I6930</f>
        <v>2940.9119999999998</v>
      </c>
    </row>
    <row r="6965" spans="1:13">
      <c r="A6965" s="13" t="s">
        <v>53</v>
      </c>
      <c r="H6965" s="14"/>
      <c r="I6965" t="s">
        <v>40</v>
      </c>
      <c r="J6965" s="14"/>
      <c r="K6965" s="95">
        <v>0.03</v>
      </c>
      <c r="L6965" s="96"/>
      <c r="M6965" s="22">
        <f>K6965*12*I6930</f>
        <v>226.22399999999999</v>
      </c>
    </row>
    <row r="6966" spans="1:13" ht="15.75">
      <c r="A6966" s="65" t="s">
        <v>84</v>
      </c>
      <c r="B6966" s="66"/>
      <c r="C6966" s="66"/>
      <c r="D6966" s="66"/>
      <c r="E6966" s="66"/>
      <c r="F6966" s="66"/>
      <c r="G6966" s="66"/>
      <c r="H6966" s="67"/>
      <c r="I6966" s="11"/>
      <c r="J6966" s="23"/>
      <c r="K6966" s="68">
        <f>K6967+K6968+K6970+K6972+K6973</f>
        <v>0.53</v>
      </c>
      <c r="L6966" s="69"/>
      <c r="M6966" s="49">
        <f>M6967+M6968+M6970+M6972+M6973</f>
        <v>3996.6239999999998</v>
      </c>
    </row>
    <row r="6967" spans="1:13">
      <c r="A6967" s="33" t="s">
        <v>54</v>
      </c>
      <c r="B6967" s="7"/>
      <c r="C6967" s="1"/>
      <c r="D6967" s="1"/>
      <c r="E6967" s="1"/>
      <c r="F6967" s="1"/>
      <c r="G6967" s="1"/>
      <c r="H6967" s="14"/>
      <c r="I6967" s="75" t="s">
        <v>55</v>
      </c>
      <c r="J6967" s="76"/>
      <c r="K6967" s="99">
        <v>0.37</v>
      </c>
      <c r="L6967" s="100"/>
      <c r="M6967" s="20">
        <f>K6967*12*I6930</f>
        <v>2790.0959999999995</v>
      </c>
    </row>
    <row r="6968" spans="1:13">
      <c r="A6968" s="33" t="s">
        <v>56</v>
      </c>
      <c r="B6968" s="7"/>
      <c r="C6968" s="1"/>
      <c r="D6968" s="1"/>
      <c r="E6968" s="1"/>
      <c r="F6968" s="1"/>
      <c r="G6968" s="1"/>
      <c r="H6968" s="14"/>
      <c r="I6968" s="75" t="s">
        <v>57</v>
      </c>
      <c r="J6968" s="76"/>
      <c r="K6968" s="77">
        <v>0.06</v>
      </c>
      <c r="L6968" s="78"/>
      <c r="M6968" s="20">
        <f>K6968*12*I6930</f>
        <v>452.44799999999998</v>
      </c>
    </row>
    <row r="6969" spans="1:13">
      <c r="A6969" s="33" t="s">
        <v>58</v>
      </c>
      <c r="B6969" s="7"/>
      <c r="C6969" s="1"/>
      <c r="D6969" s="1"/>
      <c r="E6969" s="1"/>
      <c r="F6969" s="1"/>
      <c r="G6969" s="1"/>
      <c r="H6969" s="14"/>
      <c r="I6969" s="36"/>
      <c r="J6969" s="27"/>
      <c r="K6969" s="34"/>
      <c r="L6969" s="55"/>
      <c r="M6969" s="20"/>
    </row>
    <row r="6970" spans="1:13">
      <c r="A6970" s="33" t="s">
        <v>59</v>
      </c>
      <c r="B6970" s="7"/>
      <c r="C6970" s="1"/>
      <c r="D6970" s="1"/>
      <c r="E6970" s="1"/>
      <c r="F6970" s="1"/>
      <c r="G6970" s="1"/>
      <c r="H6970" s="14"/>
      <c r="I6970" s="75" t="s">
        <v>60</v>
      </c>
      <c r="J6970" s="76"/>
      <c r="K6970" s="77">
        <v>0.04</v>
      </c>
      <c r="L6970" s="78"/>
      <c r="M6970" s="20">
        <f>K6970*12*I6930</f>
        <v>301.63200000000001</v>
      </c>
    </row>
    <row r="6971" spans="1:13">
      <c r="A6971" s="33" t="s">
        <v>61</v>
      </c>
      <c r="B6971" s="7"/>
      <c r="C6971" s="1"/>
      <c r="D6971" s="1"/>
      <c r="E6971" s="1"/>
      <c r="F6971" s="1"/>
      <c r="G6971" s="1"/>
      <c r="H6971" s="14"/>
      <c r="I6971" s="36"/>
      <c r="J6971" s="27"/>
      <c r="K6971" s="34"/>
      <c r="L6971" s="55"/>
      <c r="M6971" s="20"/>
    </row>
    <row r="6972" spans="1:13">
      <c r="A6972" s="33" t="s">
        <v>62</v>
      </c>
      <c r="B6972" s="7"/>
      <c r="C6972" s="1"/>
      <c r="D6972" s="1"/>
      <c r="E6972" s="1"/>
      <c r="F6972" s="1"/>
      <c r="G6972" s="1"/>
      <c r="H6972" s="14"/>
      <c r="I6972" s="75" t="s">
        <v>63</v>
      </c>
      <c r="J6972" s="76"/>
      <c r="K6972" s="77">
        <v>0.03</v>
      </c>
      <c r="L6972" s="78"/>
      <c r="M6972" s="20">
        <f>K6972*12*I6930</f>
        <v>226.22399999999999</v>
      </c>
    </row>
    <row r="6973" spans="1:13">
      <c r="A6973" s="42" t="s">
        <v>64</v>
      </c>
      <c r="B6973" s="7"/>
      <c r="C6973" s="1"/>
      <c r="D6973" s="1"/>
      <c r="E6973" s="1"/>
      <c r="F6973" s="1"/>
      <c r="G6973" s="1"/>
      <c r="H6973" s="14"/>
      <c r="I6973" s="75" t="s">
        <v>63</v>
      </c>
      <c r="J6973" s="76"/>
      <c r="K6973" s="79">
        <v>0.03</v>
      </c>
      <c r="L6973" s="80"/>
      <c r="M6973" s="22">
        <f>K6973*12*I6930</f>
        <v>226.22399999999999</v>
      </c>
    </row>
    <row r="6974" spans="1:13" ht="15.75">
      <c r="A6974" s="65" t="s">
        <v>0</v>
      </c>
      <c r="B6974" s="66"/>
      <c r="C6974" s="66"/>
      <c r="D6974" s="66"/>
      <c r="E6974" s="66"/>
      <c r="F6974" s="66"/>
      <c r="G6974" s="66"/>
      <c r="H6974" s="67"/>
      <c r="I6974" s="11" t="s">
        <v>65</v>
      </c>
      <c r="J6974" s="23"/>
      <c r="K6974" s="81">
        <v>0.15</v>
      </c>
      <c r="L6974" s="82"/>
      <c r="M6974" s="49">
        <f>K6974*12*I6930</f>
        <v>1131.1199999999999</v>
      </c>
    </row>
    <row r="6975" spans="1:13" ht="15.75">
      <c r="A6975" s="83" t="s">
        <v>85</v>
      </c>
      <c r="B6975" s="84"/>
      <c r="C6975" s="84"/>
      <c r="D6975" s="84"/>
      <c r="E6975" s="84"/>
      <c r="F6975" s="84"/>
      <c r="G6975" s="84"/>
      <c r="H6975" s="85"/>
      <c r="J6975" s="14"/>
      <c r="K6975" s="118"/>
      <c r="L6975" s="119"/>
      <c r="M6975" s="20"/>
    </row>
    <row r="6976" spans="1:13">
      <c r="A6976" s="13" t="s">
        <v>67</v>
      </c>
      <c r="D6976" s="5"/>
      <c r="H6976" s="14"/>
      <c r="J6976" s="14"/>
      <c r="K6976" s="37"/>
      <c r="L6976" s="44"/>
      <c r="M6976" s="20"/>
    </row>
    <row r="6977" spans="1:13">
      <c r="A6977" s="13" t="s">
        <v>68</v>
      </c>
      <c r="D6977" s="5"/>
      <c r="H6977" s="14"/>
      <c r="J6977" s="14"/>
      <c r="K6977" s="37"/>
      <c r="L6977" s="44"/>
      <c r="M6977" s="20"/>
    </row>
    <row r="6978" spans="1:13">
      <c r="A6978" s="13" t="s">
        <v>69</v>
      </c>
      <c r="D6978" s="5"/>
      <c r="H6978" s="14"/>
      <c r="J6978" s="14"/>
      <c r="K6978" s="37"/>
      <c r="L6978" s="44"/>
      <c r="M6978" s="20"/>
    </row>
    <row r="6979" spans="1:13">
      <c r="A6979" s="13" t="s">
        <v>70</v>
      </c>
      <c r="D6979" s="5"/>
      <c r="F6979" s="3"/>
      <c r="H6979" s="14"/>
      <c r="J6979" s="14"/>
      <c r="K6979" s="37"/>
      <c r="L6979" s="44"/>
      <c r="M6979" s="20"/>
    </row>
    <row r="6980" spans="1:13">
      <c r="A6980" s="13" t="s">
        <v>71</v>
      </c>
      <c r="H6980" s="14"/>
      <c r="J6980" s="14"/>
      <c r="K6980" s="88">
        <v>1.61</v>
      </c>
      <c r="L6980" s="89"/>
      <c r="M6980" s="47">
        <f>K6980*12*I6930</f>
        <v>12140.688</v>
      </c>
    </row>
    <row r="6981" spans="1:13">
      <c r="A6981" s="13" t="s">
        <v>72</v>
      </c>
      <c r="H6981" s="14"/>
      <c r="J6981" s="14"/>
      <c r="L6981" s="14"/>
      <c r="M6981" s="20"/>
    </row>
    <row r="6982" spans="1:13">
      <c r="A6982" s="13" t="s">
        <v>73</v>
      </c>
      <c r="H6982" s="14"/>
      <c r="J6982" s="14"/>
      <c r="L6982" s="14"/>
      <c r="M6982" s="20"/>
    </row>
    <row r="6983" spans="1:13">
      <c r="A6983" s="15" t="s">
        <v>74</v>
      </c>
      <c r="B6983" s="9"/>
      <c r="C6983" s="9"/>
      <c r="D6983" s="9"/>
      <c r="E6983" s="9"/>
      <c r="F6983" s="9"/>
      <c r="G6983" s="9"/>
      <c r="H6983" s="16"/>
      <c r="I6983" s="9"/>
      <c r="J6983" s="16"/>
      <c r="K6983" s="9"/>
      <c r="L6983" s="16"/>
      <c r="M6983" s="22"/>
    </row>
    <row r="6984" spans="1:13">
      <c r="A6984" s="70" t="s">
        <v>66</v>
      </c>
      <c r="B6984" s="71"/>
      <c r="C6984" s="71"/>
      <c r="D6984" s="71"/>
      <c r="E6984" s="71"/>
      <c r="F6984" s="71"/>
      <c r="G6984" s="71"/>
      <c r="H6984" s="72"/>
      <c r="J6984" s="25"/>
      <c r="K6984" s="88">
        <f>K6936+K6943+K6949+K6952+K6974+K6966+K6980+K6946</f>
        <v>14.74</v>
      </c>
      <c r="L6984" s="89"/>
      <c r="M6984" s="22">
        <f>M6930+M6946+M6949+M6952+M6966+M6974+M6980</f>
        <v>111151.39199999998</v>
      </c>
    </row>
    <row r="6985" spans="1:13" ht="15.75">
      <c r="A6985" s="65" t="s">
        <v>77</v>
      </c>
      <c r="B6985" s="66"/>
      <c r="C6985" s="66"/>
      <c r="D6985" s="66"/>
      <c r="E6985" s="66"/>
      <c r="F6985" s="66"/>
      <c r="G6985" s="66"/>
      <c r="H6985" s="67"/>
      <c r="I6985" s="11"/>
      <c r="J6985" s="23"/>
      <c r="K6985" s="68">
        <v>3.15</v>
      </c>
      <c r="L6985" s="69"/>
      <c r="M6985" s="22">
        <f>K6985*12*I6930</f>
        <v>23753.519999999997</v>
      </c>
    </row>
    <row r="6986" spans="1:13" ht="15.75">
      <c r="A6986" s="65" t="s">
        <v>78</v>
      </c>
      <c r="B6986" s="66"/>
      <c r="C6986" s="66"/>
      <c r="D6986" s="66"/>
      <c r="E6986" s="66"/>
      <c r="F6986" s="66"/>
      <c r="G6986" s="66"/>
      <c r="H6986" s="67"/>
      <c r="I6986" s="11"/>
      <c r="J6986" s="23"/>
      <c r="K6986" s="68">
        <v>0.99</v>
      </c>
      <c r="L6986" s="69"/>
      <c r="M6986" s="22">
        <f>K6986*12*I6930</f>
        <v>7465.3919999999989</v>
      </c>
    </row>
    <row r="6987" spans="1:13">
      <c r="A6987" s="70" t="s">
        <v>75</v>
      </c>
      <c r="B6987" s="71"/>
      <c r="C6987" s="71"/>
      <c r="D6987" s="71"/>
      <c r="E6987" s="71"/>
      <c r="F6987" s="71"/>
      <c r="G6987" s="71"/>
      <c r="H6987" s="72"/>
      <c r="I6987" s="11"/>
      <c r="J6987" s="24"/>
      <c r="K6987" s="68">
        <f>K6984+K6985+K6986</f>
        <v>18.88</v>
      </c>
      <c r="L6987" s="69"/>
      <c r="M6987" s="22">
        <f>M6984+M6985+M6986</f>
        <v>142370.30399999997</v>
      </c>
    </row>
    <row r="6989" spans="1:13">
      <c r="A6989" s="101" t="s">
        <v>7</v>
      </c>
      <c r="B6989" s="101"/>
      <c r="C6989" s="101"/>
      <c r="D6989" s="101"/>
      <c r="E6989" s="101"/>
      <c r="F6989" s="101"/>
      <c r="G6989" s="101"/>
      <c r="H6989" s="101"/>
      <c r="I6989" s="101"/>
      <c r="J6989" s="101"/>
      <c r="K6989" s="101"/>
      <c r="L6989" s="101"/>
    </row>
    <row r="6990" spans="1:13">
      <c r="A6990" s="102" t="s">
        <v>76</v>
      </c>
      <c r="B6990" s="102"/>
      <c r="C6990" s="102"/>
      <c r="D6990" s="102"/>
      <c r="E6990" s="102"/>
      <c r="F6990" s="102"/>
      <c r="G6990" s="102"/>
      <c r="H6990" s="102"/>
      <c r="I6990" s="102"/>
      <c r="J6990" s="102"/>
      <c r="K6990" s="102"/>
      <c r="L6990" s="102"/>
      <c r="M6990" s="102"/>
    </row>
    <row r="6991" spans="1:13">
      <c r="A6991" s="103" t="s">
        <v>198</v>
      </c>
      <c r="B6991" s="103"/>
      <c r="C6991" s="103"/>
      <c r="D6991" s="103"/>
      <c r="E6991" s="103"/>
      <c r="F6991" s="103"/>
      <c r="G6991" s="103"/>
      <c r="H6991" s="103"/>
      <c r="I6991" s="103"/>
      <c r="J6991" s="103"/>
      <c r="K6991" s="103"/>
      <c r="L6991" s="103"/>
      <c r="M6991" s="103"/>
    </row>
    <row r="6992" spans="1:13">
      <c r="A6992" s="17"/>
      <c r="B6992" s="19"/>
      <c r="C6992" s="19" t="s">
        <v>8</v>
      </c>
      <c r="D6992" s="19"/>
      <c r="E6992" s="19"/>
      <c r="F6992" s="19"/>
      <c r="G6992" s="19"/>
      <c r="H6992" s="18"/>
      <c r="I6992" s="19" t="s">
        <v>9</v>
      </c>
      <c r="J6992" s="18"/>
      <c r="K6992" s="39" t="s">
        <v>10</v>
      </c>
      <c r="L6992" s="40"/>
      <c r="M6992" s="21"/>
    </row>
    <row r="6993" spans="1:13">
      <c r="A6993" s="13"/>
      <c r="B6993" s="2"/>
      <c r="C6993" s="2"/>
      <c r="D6993" s="2"/>
      <c r="E6993" s="2"/>
      <c r="F6993" s="2"/>
      <c r="G6993" s="2"/>
      <c r="H6993" s="14"/>
      <c r="I6993" s="2"/>
      <c r="J6993" s="14"/>
      <c r="K6993" s="26" t="s">
        <v>11</v>
      </c>
      <c r="L6993" s="27"/>
      <c r="M6993" s="45" t="s">
        <v>1</v>
      </c>
    </row>
    <row r="6994" spans="1:13">
      <c r="A6994" s="15"/>
      <c r="B6994" s="9"/>
      <c r="C6994" s="9"/>
      <c r="D6994" s="9"/>
      <c r="E6994" s="9"/>
      <c r="F6994" s="9"/>
      <c r="G6994" s="9"/>
      <c r="H6994" s="16"/>
      <c r="I6994" s="104" t="s">
        <v>87</v>
      </c>
      <c r="J6994" s="105"/>
      <c r="K6994" s="9" t="s">
        <v>12</v>
      </c>
      <c r="L6994" s="16"/>
      <c r="M6994" s="46" t="s">
        <v>86</v>
      </c>
    </row>
    <row r="6995" spans="1:13">
      <c r="A6995" s="70" t="s">
        <v>80</v>
      </c>
      <c r="B6995" s="71"/>
      <c r="C6995" s="71"/>
      <c r="D6995" s="71"/>
      <c r="E6995" s="71"/>
      <c r="F6995" s="71"/>
      <c r="G6995" s="71"/>
      <c r="H6995" s="72"/>
      <c r="I6995" s="106">
        <v>380.5</v>
      </c>
      <c r="J6995" s="107"/>
      <c r="K6995" s="108">
        <f>K7001+K7008</f>
        <v>7.5</v>
      </c>
      <c r="L6995" s="64"/>
      <c r="M6995" s="22">
        <f>M7001+M7008</f>
        <v>34245</v>
      </c>
    </row>
    <row r="6996" spans="1:13">
      <c r="A6996" s="28" t="s">
        <v>13</v>
      </c>
      <c r="F6996" s="2"/>
      <c r="H6996" s="14"/>
      <c r="J6996" s="14"/>
      <c r="L6996" s="14"/>
      <c r="M6996" s="20"/>
    </row>
    <row r="6997" spans="1:13">
      <c r="A6997" s="28" t="s">
        <v>14</v>
      </c>
      <c r="F6997" s="2"/>
      <c r="H6997" s="14"/>
      <c r="J6997" s="14"/>
      <c r="L6997" s="14"/>
      <c r="M6997" s="20"/>
    </row>
    <row r="6998" spans="1:13">
      <c r="A6998" s="29" t="s">
        <v>15</v>
      </c>
      <c r="B6998" s="4"/>
      <c r="C6998" s="4"/>
      <c r="D6998" s="4"/>
      <c r="E6998" s="4"/>
      <c r="F6998" s="6"/>
      <c r="G6998" s="4"/>
      <c r="H6998" s="30"/>
      <c r="J6998" s="14"/>
      <c r="L6998" s="14"/>
      <c r="M6998" s="20"/>
    </row>
    <row r="6999" spans="1:13">
      <c r="A6999" s="29" t="s">
        <v>16</v>
      </c>
      <c r="B6999" s="4"/>
      <c r="C6999" s="4"/>
      <c r="D6999" s="4"/>
      <c r="E6999" s="4"/>
      <c r="F6999" s="6"/>
      <c r="G6999" s="4"/>
      <c r="H6999" s="30"/>
      <c r="J6999" s="14"/>
      <c r="L6999" s="14"/>
      <c r="M6999" s="20"/>
    </row>
    <row r="7000" spans="1:13">
      <c r="A7000" s="29" t="s">
        <v>17</v>
      </c>
      <c r="B7000" s="4"/>
      <c r="C7000" s="4"/>
      <c r="D7000" s="4"/>
      <c r="E7000" s="4"/>
      <c r="F7000" s="6"/>
      <c r="G7000" s="4"/>
      <c r="H7000" s="30"/>
      <c r="J7000" s="14"/>
      <c r="L7000" s="14"/>
      <c r="M7000" s="20"/>
    </row>
    <row r="7001" spans="1:13">
      <c r="A7001" s="29" t="s">
        <v>18</v>
      </c>
      <c r="B7001" s="4"/>
      <c r="C7001" s="4"/>
      <c r="D7001" s="4"/>
      <c r="E7001" s="4"/>
      <c r="F7001" s="6"/>
      <c r="G7001" s="4"/>
      <c r="H7001" s="30"/>
      <c r="J7001" s="14"/>
      <c r="K7001" s="95">
        <v>4.12</v>
      </c>
      <c r="L7001" s="96"/>
      <c r="M7001" s="20">
        <f>K7001*I6995*12</f>
        <v>18811.920000000002</v>
      </c>
    </row>
    <row r="7002" spans="1:13">
      <c r="A7002" s="29" t="s">
        <v>19</v>
      </c>
      <c r="B7002" s="4"/>
      <c r="C7002" s="4"/>
      <c r="D7002" s="4"/>
      <c r="E7002" s="4"/>
      <c r="F7002" s="6"/>
      <c r="G7002" s="4"/>
      <c r="H7002" s="30"/>
      <c r="J7002" s="14"/>
      <c r="L7002" s="14"/>
      <c r="M7002" s="20"/>
    </row>
    <row r="7003" spans="1:13">
      <c r="A7003" s="29" t="s">
        <v>20</v>
      </c>
      <c r="B7003" s="4"/>
      <c r="C7003" s="4"/>
      <c r="D7003" s="4"/>
      <c r="E7003" s="4"/>
      <c r="F7003" s="6"/>
      <c r="G7003" s="4"/>
      <c r="H7003" s="30"/>
      <c r="J7003" s="14"/>
      <c r="L7003" s="14"/>
      <c r="M7003" s="20"/>
    </row>
    <row r="7004" spans="1:13">
      <c r="A7004" s="29" t="s">
        <v>21</v>
      </c>
      <c r="B7004" s="4"/>
      <c r="C7004" s="4"/>
      <c r="D7004" s="4"/>
      <c r="E7004" s="4"/>
      <c r="F7004" s="6"/>
      <c r="G7004" s="4"/>
      <c r="H7004" s="30"/>
      <c r="J7004" s="14"/>
      <c r="L7004" s="14"/>
      <c r="M7004" s="20"/>
    </row>
    <row r="7005" spans="1:13">
      <c r="A7005" s="28" t="s">
        <v>22</v>
      </c>
      <c r="B7005" s="4"/>
      <c r="C7005" s="4"/>
      <c r="D7005" s="4"/>
      <c r="E7005" s="4"/>
      <c r="F7005" s="6"/>
      <c r="G7005" s="4"/>
      <c r="H7005" s="30"/>
      <c r="J7005" s="14"/>
      <c r="L7005" s="14"/>
      <c r="M7005" s="20"/>
    </row>
    <row r="7006" spans="1:13">
      <c r="A7006" s="29" t="s">
        <v>23</v>
      </c>
      <c r="B7006" s="4"/>
      <c r="C7006" s="4"/>
      <c r="D7006" s="4"/>
      <c r="E7006" s="4"/>
      <c r="F7006" s="6"/>
      <c r="G7006" s="4"/>
      <c r="H7006" s="30"/>
      <c r="J7006" s="14"/>
      <c r="L7006" s="14"/>
      <c r="M7006" s="20"/>
    </row>
    <row r="7007" spans="1:13">
      <c r="A7007" s="29" t="s">
        <v>24</v>
      </c>
      <c r="B7007" s="4"/>
      <c r="C7007" s="4"/>
      <c r="D7007" s="4"/>
      <c r="E7007" s="4"/>
      <c r="F7007" s="6"/>
      <c r="G7007" s="4"/>
      <c r="H7007" s="30"/>
      <c r="J7007" s="14"/>
      <c r="L7007" s="14"/>
      <c r="M7007" s="20"/>
    </row>
    <row r="7008" spans="1:13">
      <c r="A7008" s="29" t="s">
        <v>25</v>
      </c>
      <c r="B7008" s="4"/>
      <c r="C7008" s="4"/>
      <c r="D7008" s="4"/>
      <c r="E7008" s="4"/>
      <c r="F7008" s="6"/>
      <c r="G7008" s="4"/>
      <c r="H7008" s="30"/>
      <c r="J7008" s="14"/>
      <c r="K7008" s="95">
        <v>3.38</v>
      </c>
      <c r="L7008" s="96"/>
      <c r="M7008" s="20">
        <f>K7008*I6995*12</f>
        <v>15433.079999999998</v>
      </c>
    </row>
    <row r="7009" spans="1:13">
      <c r="A7009" s="29" t="s">
        <v>26</v>
      </c>
      <c r="B7009" s="4"/>
      <c r="C7009" s="4"/>
      <c r="D7009" s="4"/>
      <c r="E7009" s="4"/>
      <c r="F7009" s="6"/>
      <c r="G7009" s="4"/>
      <c r="H7009" s="30"/>
      <c r="J7009" s="14"/>
      <c r="L7009" s="14"/>
      <c r="M7009" s="20"/>
    </row>
    <row r="7010" spans="1:13">
      <c r="A7010" s="31" t="s">
        <v>27</v>
      </c>
      <c r="B7010" s="10"/>
      <c r="C7010" s="10"/>
      <c r="D7010" s="10"/>
      <c r="E7010" s="10"/>
      <c r="F7010" s="10"/>
      <c r="G7010" s="10"/>
      <c r="H7010" s="32"/>
      <c r="I7010" s="9"/>
      <c r="J7010" s="16"/>
      <c r="K7010" s="9"/>
      <c r="L7010" s="16"/>
      <c r="M7010" s="22"/>
    </row>
    <row r="7011" spans="1:13" ht="15.75">
      <c r="A7011" s="65" t="s">
        <v>81</v>
      </c>
      <c r="B7011" s="66"/>
      <c r="C7011" s="66"/>
      <c r="D7011" s="66"/>
      <c r="E7011" s="66"/>
      <c r="F7011" s="66"/>
      <c r="G7011" s="66"/>
      <c r="H7011" s="67"/>
      <c r="I7011" s="11"/>
      <c r="J7011" s="23"/>
      <c r="K7011" s="63">
        <v>2.2400000000000002</v>
      </c>
      <c r="L7011" s="64"/>
      <c r="M7011" s="12">
        <f>K7011*12*I6995</f>
        <v>10227.84</v>
      </c>
    </row>
    <row r="7012" spans="1:13">
      <c r="A7012" s="110" t="s">
        <v>82</v>
      </c>
      <c r="B7012" s="111"/>
      <c r="C7012" s="111"/>
      <c r="D7012" s="111"/>
      <c r="E7012" s="111"/>
      <c r="F7012" s="111"/>
      <c r="G7012" s="111"/>
      <c r="H7012" s="112"/>
      <c r="I7012" s="2" t="s">
        <v>28</v>
      </c>
      <c r="J7012" s="14"/>
      <c r="K7012" s="2"/>
      <c r="L7012" s="14"/>
      <c r="M7012" s="20"/>
    </row>
    <row r="7013" spans="1:13">
      <c r="A7013" s="13"/>
      <c r="B7013" s="2"/>
      <c r="C7013" s="2"/>
      <c r="D7013" s="2"/>
      <c r="E7013" s="2"/>
      <c r="F7013" s="2"/>
      <c r="G7013" s="2"/>
      <c r="H7013" s="14"/>
      <c r="I7013" s="2" t="s">
        <v>29</v>
      </c>
      <c r="J7013" s="14"/>
      <c r="K7013" s="2"/>
      <c r="L7013" s="14"/>
      <c r="M7013" s="20"/>
    </row>
    <row r="7014" spans="1:13">
      <c r="A7014" s="13"/>
      <c r="B7014" s="2"/>
      <c r="C7014" s="2"/>
      <c r="D7014" s="2"/>
      <c r="E7014" s="2"/>
      <c r="F7014" s="2"/>
      <c r="G7014" s="2"/>
      <c r="H7014" s="14"/>
      <c r="I7014" s="2" t="s">
        <v>30</v>
      </c>
      <c r="J7014" s="14"/>
      <c r="K7014" s="88">
        <v>1.1200000000000001</v>
      </c>
      <c r="L7014" s="89"/>
      <c r="M7014" s="20">
        <f>K7014*12*I6995</f>
        <v>5113.92</v>
      </c>
    </row>
    <row r="7015" spans="1:13">
      <c r="A7015" s="13"/>
      <c r="B7015" s="2"/>
      <c r="C7015" s="2"/>
      <c r="D7015" s="2"/>
      <c r="E7015" s="2"/>
      <c r="F7015" s="2"/>
      <c r="G7015" s="2"/>
      <c r="H7015" s="14"/>
      <c r="I7015" s="2" t="s">
        <v>31</v>
      </c>
      <c r="J7015" s="14"/>
      <c r="K7015" s="2"/>
      <c r="L7015" s="14"/>
      <c r="M7015" s="20"/>
    </row>
    <row r="7016" spans="1:13">
      <c r="A7016" s="15"/>
      <c r="B7016" s="9"/>
      <c r="C7016" s="9"/>
      <c r="D7016" s="9"/>
      <c r="E7016" s="9"/>
      <c r="F7016" s="9"/>
      <c r="G7016" s="9"/>
      <c r="H7016" s="16"/>
      <c r="I7016" s="9" t="s">
        <v>32</v>
      </c>
      <c r="J7016" s="16"/>
      <c r="K7016" s="9"/>
      <c r="L7016" s="16"/>
      <c r="M7016" s="22"/>
    </row>
    <row r="7017" spans="1:13">
      <c r="A7017" s="113" t="s">
        <v>83</v>
      </c>
      <c r="B7017" s="114"/>
      <c r="C7017" s="114"/>
      <c r="D7017" s="114"/>
      <c r="E7017" s="114"/>
      <c r="F7017" s="114"/>
      <c r="G7017" s="114"/>
      <c r="H7017" s="115"/>
      <c r="I7017" s="43"/>
      <c r="J7017" s="14"/>
      <c r="K7017" s="120">
        <f>K7018+K7026</f>
        <v>1.59</v>
      </c>
      <c r="L7017" s="121"/>
      <c r="M7017" s="48">
        <f>M7018+M7026</f>
        <v>7259.9399999999987</v>
      </c>
    </row>
    <row r="7018" spans="1:13">
      <c r="A7018" s="92" t="s">
        <v>34</v>
      </c>
      <c r="B7018" s="93"/>
      <c r="C7018" s="93"/>
      <c r="D7018" s="93"/>
      <c r="E7018" s="93"/>
      <c r="F7018" s="93"/>
      <c r="G7018" s="93"/>
      <c r="H7018" s="94"/>
      <c r="J7018" s="14"/>
      <c r="K7018" s="88">
        <f>K7019+K7020+K7021+K7023+K7025</f>
        <v>0.93</v>
      </c>
      <c r="L7018" s="89"/>
      <c r="M7018" s="47">
        <f>M7019+M7020+M7021+M7023+M7025</f>
        <v>4246.3799999999992</v>
      </c>
    </row>
    <row r="7019" spans="1:13">
      <c r="A7019" s="13" t="s">
        <v>35</v>
      </c>
      <c r="H7019" s="14"/>
      <c r="I7019" t="s">
        <v>36</v>
      </c>
      <c r="J7019" s="14"/>
      <c r="K7019" s="95">
        <v>0.33</v>
      </c>
      <c r="L7019" s="96"/>
      <c r="M7019" s="20">
        <f>K7019*12*I6995</f>
        <v>1506.78</v>
      </c>
    </row>
    <row r="7020" spans="1:13">
      <c r="A7020" s="13" t="s">
        <v>37</v>
      </c>
      <c r="H7020" s="14"/>
      <c r="I7020" t="s">
        <v>38</v>
      </c>
      <c r="J7020" s="14"/>
      <c r="K7020" s="95">
        <v>0.15</v>
      </c>
      <c r="L7020" s="96"/>
      <c r="M7020" s="20">
        <f>K7020*12*I6995</f>
        <v>684.9</v>
      </c>
    </row>
    <row r="7021" spans="1:13">
      <c r="A7021" s="13" t="s">
        <v>39</v>
      </c>
      <c r="H7021" s="14"/>
      <c r="I7021" t="s">
        <v>40</v>
      </c>
      <c r="J7021" s="14"/>
      <c r="K7021" s="95">
        <v>7.0000000000000007E-2</v>
      </c>
      <c r="L7021" s="96"/>
      <c r="M7021" s="20">
        <f>K7021*12*I6995</f>
        <v>319.62</v>
      </c>
    </row>
    <row r="7022" spans="1:13">
      <c r="A7022" s="13" t="s">
        <v>41</v>
      </c>
      <c r="H7022" s="14"/>
      <c r="J7022" s="14"/>
      <c r="L7022" s="14"/>
      <c r="M7022" s="20"/>
    </row>
    <row r="7023" spans="1:13">
      <c r="A7023" s="13" t="s">
        <v>42</v>
      </c>
      <c r="H7023" s="14"/>
      <c r="I7023" t="s">
        <v>43</v>
      </c>
      <c r="J7023" s="14"/>
      <c r="K7023" s="95">
        <v>0.35</v>
      </c>
      <c r="L7023" s="96"/>
      <c r="M7023" s="20">
        <f>K7023*12*I6995</f>
        <v>1598.0999999999997</v>
      </c>
    </row>
    <row r="7024" spans="1:13">
      <c r="A7024" s="13" t="s">
        <v>44</v>
      </c>
      <c r="H7024" s="14"/>
      <c r="I7024" t="s">
        <v>45</v>
      </c>
      <c r="J7024" s="14"/>
      <c r="L7024" s="14"/>
      <c r="M7024" s="20"/>
    </row>
    <row r="7025" spans="1:13">
      <c r="A7025" s="13" t="s">
        <v>46</v>
      </c>
      <c r="H7025" s="14"/>
      <c r="I7025" t="s">
        <v>47</v>
      </c>
      <c r="J7025" s="14"/>
      <c r="K7025" s="95">
        <v>0.03</v>
      </c>
      <c r="L7025" s="96"/>
      <c r="M7025" s="20">
        <f>K7025*12*I6995</f>
        <v>136.97999999999999</v>
      </c>
    </row>
    <row r="7026" spans="1:13">
      <c r="A7026" s="92" t="s">
        <v>48</v>
      </c>
      <c r="B7026" s="93"/>
      <c r="C7026" s="93"/>
      <c r="D7026" s="93"/>
      <c r="E7026" s="93"/>
      <c r="F7026" s="93"/>
      <c r="G7026" s="93"/>
      <c r="H7026" s="94"/>
      <c r="J7026" s="14"/>
      <c r="K7026" s="88">
        <f>K7027+K7028+K7029+K7030</f>
        <v>0.66</v>
      </c>
      <c r="L7026" s="89"/>
      <c r="M7026" s="47">
        <f>M7027+M7028+M7029+M7030</f>
        <v>3013.56</v>
      </c>
    </row>
    <row r="7027" spans="1:13">
      <c r="A7027" s="13" t="s">
        <v>49</v>
      </c>
      <c r="H7027" s="14"/>
      <c r="I7027" t="s">
        <v>40</v>
      </c>
      <c r="J7027" s="14"/>
      <c r="K7027" s="95">
        <v>0.19</v>
      </c>
      <c r="L7027" s="96"/>
      <c r="M7027" s="20">
        <f>K7027*12*I6995</f>
        <v>867.54000000000008</v>
      </c>
    </row>
    <row r="7028" spans="1:13">
      <c r="A7028" s="13" t="s">
        <v>50</v>
      </c>
      <c r="H7028" s="14"/>
      <c r="I7028" t="s">
        <v>51</v>
      </c>
      <c r="J7028" s="14"/>
      <c r="K7028" s="95">
        <v>0.05</v>
      </c>
      <c r="L7028" s="96"/>
      <c r="M7028" s="20">
        <f>K7028*12*I6995</f>
        <v>228.30000000000004</v>
      </c>
    </row>
    <row r="7029" spans="1:13">
      <c r="A7029" s="13" t="s">
        <v>52</v>
      </c>
      <c r="H7029" s="14"/>
      <c r="I7029" t="s">
        <v>36</v>
      </c>
      <c r="J7029" s="14"/>
      <c r="K7029" s="95">
        <v>0.39</v>
      </c>
      <c r="L7029" s="96"/>
      <c r="M7029" s="20">
        <f>K7029*12*I6995</f>
        <v>1780.7399999999998</v>
      </c>
    </row>
    <row r="7030" spans="1:13">
      <c r="A7030" s="13" t="s">
        <v>53</v>
      </c>
      <c r="H7030" s="14"/>
      <c r="I7030" t="s">
        <v>40</v>
      </c>
      <c r="J7030" s="14"/>
      <c r="K7030" s="95">
        <v>0.03</v>
      </c>
      <c r="L7030" s="96"/>
      <c r="M7030" s="22">
        <f>K7030*12*I6995</f>
        <v>136.97999999999999</v>
      </c>
    </row>
    <row r="7031" spans="1:13" ht="15.75">
      <c r="A7031" s="65" t="s">
        <v>84</v>
      </c>
      <c r="B7031" s="66"/>
      <c r="C7031" s="66"/>
      <c r="D7031" s="66"/>
      <c r="E7031" s="66"/>
      <c r="F7031" s="66"/>
      <c r="G7031" s="66"/>
      <c r="H7031" s="67"/>
      <c r="I7031" s="11"/>
      <c r="J7031" s="23"/>
      <c r="K7031" s="68">
        <f>K7032+K7033+K7035+K7037+K7038</f>
        <v>0.53</v>
      </c>
      <c r="L7031" s="69"/>
      <c r="M7031" s="49">
        <f>M7032+M7033+M7035+M7037+M7038</f>
        <v>2419.98</v>
      </c>
    </row>
    <row r="7032" spans="1:13">
      <c r="A7032" s="33" t="s">
        <v>54</v>
      </c>
      <c r="B7032" s="7"/>
      <c r="C7032" s="1"/>
      <c r="D7032" s="1"/>
      <c r="E7032" s="1"/>
      <c r="F7032" s="1"/>
      <c r="G7032" s="1"/>
      <c r="H7032" s="14"/>
      <c r="I7032" s="75" t="s">
        <v>55</v>
      </c>
      <c r="J7032" s="76"/>
      <c r="K7032" s="99">
        <v>0.37</v>
      </c>
      <c r="L7032" s="100"/>
      <c r="M7032" s="20">
        <f>K7032*12*I6995</f>
        <v>1689.4199999999998</v>
      </c>
    </row>
    <row r="7033" spans="1:13">
      <c r="A7033" s="33" t="s">
        <v>56</v>
      </c>
      <c r="B7033" s="7"/>
      <c r="C7033" s="1"/>
      <c r="D7033" s="1"/>
      <c r="E7033" s="1"/>
      <c r="F7033" s="1"/>
      <c r="G7033" s="1"/>
      <c r="H7033" s="14"/>
      <c r="I7033" s="75" t="s">
        <v>57</v>
      </c>
      <c r="J7033" s="76"/>
      <c r="K7033" s="77">
        <v>0.06</v>
      </c>
      <c r="L7033" s="78"/>
      <c r="M7033" s="20">
        <f>K7033*12*I6995</f>
        <v>273.95999999999998</v>
      </c>
    </row>
    <row r="7034" spans="1:13">
      <c r="A7034" s="33" t="s">
        <v>58</v>
      </c>
      <c r="B7034" s="7"/>
      <c r="C7034" s="1"/>
      <c r="D7034" s="1"/>
      <c r="E7034" s="1"/>
      <c r="F7034" s="1"/>
      <c r="G7034" s="1"/>
      <c r="H7034" s="14"/>
      <c r="I7034" s="36"/>
      <c r="J7034" s="27"/>
      <c r="K7034" s="34"/>
      <c r="L7034" s="60"/>
      <c r="M7034" s="20"/>
    </row>
    <row r="7035" spans="1:13">
      <c r="A7035" s="33" t="s">
        <v>59</v>
      </c>
      <c r="B7035" s="7"/>
      <c r="C7035" s="1"/>
      <c r="D7035" s="1"/>
      <c r="E7035" s="1"/>
      <c r="F7035" s="1"/>
      <c r="G7035" s="1"/>
      <c r="H7035" s="14"/>
      <c r="I7035" s="75" t="s">
        <v>60</v>
      </c>
      <c r="J7035" s="76"/>
      <c r="K7035" s="77">
        <v>0.04</v>
      </c>
      <c r="L7035" s="78"/>
      <c r="M7035" s="20">
        <f>K7035*12*I6995</f>
        <v>182.64</v>
      </c>
    </row>
    <row r="7036" spans="1:13">
      <c r="A7036" s="33" t="s">
        <v>61</v>
      </c>
      <c r="B7036" s="7"/>
      <c r="C7036" s="1"/>
      <c r="D7036" s="1"/>
      <c r="E7036" s="1"/>
      <c r="F7036" s="1"/>
      <c r="G7036" s="1"/>
      <c r="H7036" s="14"/>
      <c r="I7036" s="36"/>
      <c r="J7036" s="27"/>
      <c r="K7036" s="34"/>
      <c r="L7036" s="60"/>
      <c r="M7036" s="20"/>
    </row>
    <row r="7037" spans="1:13">
      <c r="A7037" s="33" t="s">
        <v>62</v>
      </c>
      <c r="B7037" s="7"/>
      <c r="C7037" s="1"/>
      <c r="D7037" s="1"/>
      <c r="E7037" s="1"/>
      <c r="F7037" s="1"/>
      <c r="G7037" s="1"/>
      <c r="H7037" s="14"/>
      <c r="I7037" s="75" t="s">
        <v>63</v>
      </c>
      <c r="J7037" s="76"/>
      <c r="K7037" s="77">
        <v>0.03</v>
      </c>
      <c r="L7037" s="78"/>
      <c r="M7037" s="20">
        <f>K7037*12*I6995</f>
        <v>136.97999999999999</v>
      </c>
    </row>
    <row r="7038" spans="1:13">
      <c r="A7038" s="42" t="s">
        <v>64</v>
      </c>
      <c r="B7038" s="7"/>
      <c r="C7038" s="1"/>
      <c r="D7038" s="1"/>
      <c r="E7038" s="1"/>
      <c r="F7038" s="1"/>
      <c r="G7038" s="1"/>
      <c r="H7038" s="14"/>
      <c r="I7038" s="75" t="s">
        <v>63</v>
      </c>
      <c r="J7038" s="76"/>
      <c r="K7038" s="79">
        <v>0.03</v>
      </c>
      <c r="L7038" s="80"/>
      <c r="M7038" s="22">
        <f>K7038*12*I6995</f>
        <v>136.97999999999999</v>
      </c>
    </row>
    <row r="7039" spans="1:13" ht="15.75">
      <c r="A7039" s="65" t="s">
        <v>0</v>
      </c>
      <c r="B7039" s="66"/>
      <c r="C7039" s="66"/>
      <c r="D7039" s="66"/>
      <c r="E7039" s="66"/>
      <c r="F7039" s="66"/>
      <c r="G7039" s="66"/>
      <c r="H7039" s="67"/>
      <c r="I7039" s="11" t="s">
        <v>65</v>
      </c>
      <c r="J7039" s="23"/>
      <c r="K7039" s="81">
        <v>0.15</v>
      </c>
      <c r="L7039" s="82"/>
      <c r="M7039" s="49">
        <f>K7039*12*I6995</f>
        <v>684.9</v>
      </c>
    </row>
    <row r="7040" spans="1:13" ht="15.75">
      <c r="A7040" s="83" t="s">
        <v>85</v>
      </c>
      <c r="B7040" s="84"/>
      <c r="C7040" s="84"/>
      <c r="D7040" s="84"/>
      <c r="E7040" s="84"/>
      <c r="F7040" s="84"/>
      <c r="G7040" s="84"/>
      <c r="H7040" s="85"/>
      <c r="J7040" s="14"/>
      <c r="K7040" s="118"/>
      <c r="L7040" s="119"/>
      <c r="M7040" s="20"/>
    </row>
    <row r="7041" spans="1:13">
      <c r="A7041" s="13" t="s">
        <v>67</v>
      </c>
      <c r="D7041" s="5"/>
      <c r="H7041" s="14"/>
      <c r="J7041" s="14"/>
      <c r="K7041" s="37"/>
      <c r="L7041" s="44"/>
      <c r="M7041" s="20"/>
    </row>
    <row r="7042" spans="1:13">
      <c r="A7042" s="13" t="s">
        <v>68</v>
      </c>
      <c r="D7042" s="5"/>
      <c r="H7042" s="14"/>
      <c r="J7042" s="14"/>
      <c r="K7042" s="37"/>
      <c r="L7042" s="44"/>
      <c r="M7042" s="20"/>
    </row>
    <row r="7043" spans="1:13">
      <c r="A7043" s="13" t="s">
        <v>69</v>
      </c>
      <c r="D7043" s="5"/>
      <c r="H7043" s="14"/>
      <c r="J7043" s="14"/>
      <c r="K7043" s="37"/>
      <c r="L7043" s="44"/>
      <c r="M7043" s="20"/>
    </row>
    <row r="7044" spans="1:13">
      <c r="A7044" s="13" t="s">
        <v>70</v>
      </c>
      <c r="D7044" s="5"/>
      <c r="F7044" s="3"/>
      <c r="H7044" s="14"/>
      <c r="J7044" s="14"/>
      <c r="K7044" s="37"/>
      <c r="L7044" s="44"/>
      <c r="M7044" s="20"/>
    </row>
    <row r="7045" spans="1:13">
      <c r="A7045" s="13" t="s">
        <v>71</v>
      </c>
      <c r="H7045" s="14"/>
      <c r="J7045" s="14"/>
      <c r="K7045" s="88">
        <v>1.61</v>
      </c>
      <c r="L7045" s="89"/>
      <c r="M7045" s="47">
        <f>K7045*12*I6995</f>
        <v>7351.26</v>
      </c>
    </row>
    <row r="7046" spans="1:13">
      <c r="A7046" s="13" t="s">
        <v>72</v>
      </c>
      <c r="H7046" s="14"/>
      <c r="J7046" s="14"/>
      <c r="L7046" s="14"/>
      <c r="M7046" s="20"/>
    </row>
    <row r="7047" spans="1:13">
      <c r="A7047" s="13" t="s">
        <v>73</v>
      </c>
      <c r="H7047" s="14"/>
      <c r="J7047" s="14"/>
      <c r="L7047" s="14"/>
      <c r="M7047" s="20"/>
    </row>
    <row r="7048" spans="1:13">
      <c r="A7048" s="15" t="s">
        <v>74</v>
      </c>
      <c r="B7048" s="9"/>
      <c r="C7048" s="9"/>
      <c r="D7048" s="9"/>
      <c r="E7048" s="9"/>
      <c r="F7048" s="9"/>
      <c r="G7048" s="9"/>
      <c r="H7048" s="16"/>
      <c r="I7048" s="9"/>
      <c r="J7048" s="16"/>
      <c r="K7048" s="9"/>
      <c r="L7048" s="16"/>
      <c r="M7048" s="22"/>
    </row>
    <row r="7049" spans="1:13">
      <c r="A7049" s="70" t="s">
        <v>66</v>
      </c>
      <c r="B7049" s="71"/>
      <c r="C7049" s="71"/>
      <c r="D7049" s="71"/>
      <c r="E7049" s="71"/>
      <c r="F7049" s="71"/>
      <c r="G7049" s="71"/>
      <c r="H7049" s="72"/>
      <c r="J7049" s="25"/>
      <c r="K7049" s="88">
        <f>K7001+K7008+K7014+K7017+K7039+K7031+K7045+K7011</f>
        <v>14.74</v>
      </c>
      <c r="L7049" s="89"/>
      <c r="M7049" s="22">
        <f>M6995+M7011+M7014+M7017+M7031+M7039+M7045</f>
        <v>67302.84</v>
      </c>
    </row>
    <row r="7050" spans="1:13" ht="15.75">
      <c r="A7050" s="65" t="s">
        <v>77</v>
      </c>
      <c r="B7050" s="66"/>
      <c r="C7050" s="66"/>
      <c r="D7050" s="66"/>
      <c r="E7050" s="66"/>
      <c r="F7050" s="66"/>
      <c r="G7050" s="66"/>
      <c r="H7050" s="67"/>
      <c r="I7050" s="11"/>
      <c r="J7050" s="23"/>
      <c r="K7050" s="68">
        <v>3.15</v>
      </c>
      <c r="L7050" s="69"/>
      <c r="M7050" s="22">
        <f>K7050*12*I6995</f>
        <v>14382.9</v>
      </c>
    </row>
    <row r="7051" spans="1:13" ht="15.75">
      <c r="A7051" s="65" t="s">
        <v>78</v>
      </c>
      <c r="B7051" s="66"/>
      <c r="C7051" s="66"/>
      <c r="D7051" s="66"/>
      <c r="E7051" s="66"/>
      <c r="F7051" s="66"/>
      <c r="G7051" s="66"/>
      <c r="H7051" s="67"/>
      <c r="I7051" s="11"/>
      <c r="J7051" s="23"/>
      <c r="K7051" s="68">
        <v>0.99</v>
      </c>
      <c r="L7051" s="69"/>
      <c r="M7051" s="22">
        <f>K7051*12*I6995</f>
        <v>4520.3399999999992</v>
      </c>
    </row>
    <row r="7052" spans="1:13">
      <c r="A7052" s="70" t="s">
        <v>2</v>
      </c>
      <c r="B7052" s="71"/>
      <c r="C7052" s="71"/>
      <c r="D7052" s="71"/>
      <c r="E7052" s="71"/>
      <c r="F7052" s="71"/>
      <c r="G7052" s="71"/>
      <c r="H7052" s="72"/>
      <c r="I7052" s="11"/>
      <c r="J7052" s="23"/>
      <c r="K7052" s="73">
        <v>1.29</v>
      </c>
      <c r="L7052" s="74"/>
      <c r="M7052" s="22">
        <f>K7052*12*I6995</f>
        <v>5890.14</v>
      </c>
    </row>
    <row r="7053" spans="1:13">
      <c r="A7053" s="56" t="s">
        <v>89</v>
      </c>
      <c r="B7053" s="57"/>
      <c r="C7053" s="57"/>
      <c r="D7053" s="57"/>
      <c r="E7053" s="57"/>
      <c r="F7053" s="57"/>
      <c r="G7053" s="57"/>
      <c r="H7053" s="58"/>
      <c r="I7053" s="11"/>
      <c r="J7053" s="23"/>
      <c r="K7053" s="73">
        <v>3.29</v>
      </c>
      <c r="L7053" s="74"/>
      <c r="M7053" s="22">
        <f>K7053*12*I6995</f>
        <v>15022.140000000001</v>
      </c>
    </row>
    <row r="7054" spans="1:13">
      <c r="A7054" s="70" t="s">
        <v>75</v>
      </c>
      <c r="B7054" s="71"/>
      <c r="C7054" s="71"/>
      <c r="D7054" s="71"/>
      <c r="E7054" s="71"/>
      <c r="F7054" s="71"/>
      <c r="G7054" s="71"/>
      <c r="H7054" s="72"/>
      <c r="I7054" s="11"/>
      <c r="J7054" s="24"/>
      <c r="K7054" s="68">
        <f>K7049+K7050+K7051+K7052+K7053</f>
        <v>23.459999999999997</v>
      </c>
      <c r="L7054" s="69"/>
      <c r="M7054" s="22">
        <f>M7049+M7050+M7051+M7052+M7053</f>
        <v>107118.35999999999</v>
      </c>
    </row>
    <row r="7056" spans="1:13">
      <c r="A7056" s="101" t="s">
        <v>7</v>
      </c>
      <c r="B7056" s="101"/>
      <c r="C7056" s="101"/>
      <c r="D7056" s="101"/>
      <c r="E7056" s="101"/>
      <c r="F7056" s="101"/>
      <c r="G7056" s="101"/>
      <c r="H7056" s="101"/>
      <c r="I7056" s="101"/>
      <c r="J7056" s="101"/>
      <c r="K7056" s="101"/>
      <c r="L7056" s="101"/>
    </row>
    <row r="7057" spans="1:13">
      <c r="A7057" s="102" t="s">
        <v>76</v>
      </c>
      <c r="B7057" s="102"/>
      <c r="C7057" s="102"/>
      <c r="D7057" s="102"/>
      <c r="E7057" s="102"/>
      <c r="F7057" s="102"/>
      <c r="G7057" s="102"/>
      <c r="H7057" s="102"/>
      <c r="I7057" s="102"/>
      <c r="J7057" s="102"/>
      <c r="K7057" s="102"/>
      <c r="L7057" s="102"/>
      <c r="M7057" s="102"/>
    </row>
    <row r="7058" spans="1:13">
      <c r="A7058" s="103" t="s">
        <v>199</v>
      </c>
      <c r="B7058" s="103"/>
      <c r="C7058" s="103"/>
      <c r="D7058" s="103"/>
      <c r="E7058" s="103"/>
      <c r="F7058" s="103"/>
      <c r="G7058" s="103"/>
      <c r="H7058" s="103"/>
      <c r="I7058" s="103"/>
      <c r="J7058" s="103"/>
      <c r="K7058" s="103"/>
      <c r="L7058" s="103"/>
      <c r="M7058" s="103"/>
    </row>
    <row r="7059" spans="1:13">
      <c r="A7059" s="17"/>
      <c r="B7059" s="19"/>
      <c r="C7059" s="19" t="s">
        <v>8</v>
      </c>
      <c r="D7059" s="19"/>
      <c r="E7059" s="19"/>
      <c r="F7059" s="19"/>
      <c r="G7059" s="19"/>
      <c r="H7059" s="18"/>
      <c r="I7059" s="19" t="s">
        <v>9</v>
      </c>
      <c r="J7059" s="18"/>
      <c r="K7059" s="39" t="s">
        <v>10</v>
      </c>
      <c r="L7059" s="40"/>
      <c r="M7059" s="21"/>
    </row>
    <row r="7060" spans="1:13">
      <c r="A7060" s="13"/>
      <c r="B7060" s="2"/>
      <c r="C7060" s="2"/>
      <c r="D7060" s="2"/>
      <c r="E7060" s="2"/>
      <c r="F7060" s="2"/>
      <c r="G7060" s="2"/>
      <c r="H7060" s="14"/>
      <c r="I7060" s="2"/>
      <c r="J7060" s="14"/>
      <c r="K7060" s="26" t="s">
        <v>11</v>
      </c>
      <c r="L7060" s="27"/>
      <c r="M7060" s="45" t="s">
        <v>1</v>
      </c>
    </row>
    <row r="7061" spans="1:13">
      <c r="A7061" s="15"/>
      <c r="B7061" s="9"/>
      <c r="C7061" s="9"/>
      <c r="D7061" s="9"/>
      <c r="E7061" s="9"/>
      <c r="F7061" s="9"/>
      <c r="G7061" s="9"/>
      <c r="H7061" s="16"/>
      <c r="I7061" s="104" t="s">
        <v>87</v>
      </c>
      <c r="J7061" s="105"/>
      <c r="K7061" s="9" t="s">
        <v>12</v>
      </c>
      <c r="L7061" s="16"/>
      <c r="M7061" s="46" t="s">
        <v>86</v>
      </c>
    </row>
    <row r="7062" spans="1:13">
      <c r="A7062" s="70" t="s">
        <v>80</v>
      </c>
      <c r="B7062" s="71"/>
      <c r="C7062" s="71"/>
      <c r="D7062" s="71"/>
      <c r="E7062" s="71"/>
      <c r="F7062" s="71"/>
      <c r="G7062" s="71"/>
      <c r="H7062" s="72"/>
      <c r="I7062" s="106">
        <v>315.8</v>
      </c>
      <c r="J7062" s="107"/>
      <c r="K7062" s="108">
        <f>K7068+K7075</f>
        <v>7.5</v>
      </c>
      <c r="L7062" s="64"/>
      <c r="M7062" s="22">
        <f>M7068+M7075</f>
        <v>28422</v>
      </c>
    </row>
    <row r="7063" spans="1:13">
      <c r="A7063" s="28" t="s">
        <v>13</v>
      </c>
      <c r="F7063" s="2"/>
      <c r="H7063" s="14"/>
      <c r="J7063" s="14"/>
      <c r="L7063" s="14"/>
      <c r="M7063" s="20"/>
    </row>
    <row r="7064" spans="1:13">
      <c r="A7064" s="28" t="s">
        <v>14</v>
      </c>
      <c r="F7064" s="2"/>
      <c r="H7064" s="14"/>
      <c r="J7064" s="14"/>
      <c r="L7064" s="14"/>
      <c r="M7064" s="20"/>
    </row>
    <row r="7065" spans="1:13">
      <c r="A7065" s="29" t="s">
        <v>15</v>
      </c>
      <c r="B7065" s="4"/>
      <c r="C7065" s="4"/>
      <c r="D7065" s="4"/>
      <c r="E7065" s="4"/>
      <c r="F7065" s="6"/>
      <c r="G7065" s="4"/>
      <c r="H7065" s="30"/>
      <c r="J7065" s="14"/>
      <c r="L7065" s="14"/>
      <c r="M7065" s="20"/>
    </row>
    <row r="7066" spans="1:13">
      <c r="A7066" s="29" t="s">
        <v>16</v>
      </c>
      <c r="B7066" s="4"/>
      <c r="C7066" s="4"/>
      <c r="D7066" s="4"/>
      <c r="E7066" s="4"/>
      <c r="F7066" s="6"/>
      <c r="G7066" s="4"/>
      <c r="H7066" s="30"/>
      <c r="J7066" s="14"/>
      <c r="L7066" s="14"/>
      <c r="M7066" s="20"/>
    </row>
    <row r="7067" spans="1:13">
      <c r="A7067" s="29" t="s">
        <v>17</v>
      </c>
      <c r="B7067" s="4"/>
      <c r="C7067" s="4"/>
      <c r="D7067" s="4"/>
      <c r="E7067" s="4"/>
      <c r="F7067" s="6"/>
      <c r="G7067" s="4"/>
      <c r="H7067" s="30"/>
      <c r="J7067" s="14"/>
      <c r="L7067" s="14"/>
      <c r="M7067" s="20"/>
    </row>
    <row r="7068" spans="1:13">
      <c r="A7068" s="29" t="s">
        <v>18</v>
      </c>
      <c r="B7068" s="4"/>
      <c r="C7068" s="4"/>
      <c r="D7068" s="4"/>
      <c r="E7068" s="4"/>
      <c r="F7068" s="6"/>
      <c r="G7068" s="4"/>
      <c r="H7068" s="30"/>
      <c r="J7068" s="14"/>
      <c r="K7068" s="95">
        <v>4.12</v>
      </c>
      <c r="L7068" s="96"/>
      <c r="M7068" s="20">
        <f>K7068*I7062*12</f>
        <v>15613.152</v>
      </c>
    </row>
    <row r="7069" spans="1:13">
      <c r="A7069" s="29" t="s">
        <v>19</v>
      </c>
      <c r="B7069" s="4"/>
      <c r="C7069" s="4"/>
      <c r="D7069" s="4"/>
      <c r="E7069" s="4"/>
      <c r="F7069" s="6"/>
      <c r="G7069" s="4"/>
      <c r="H7069" s="30"/>
      <c r="J7069" s="14"/>
      <c r="L7069" s="14"/>
      <c r="M7069" s="20"/>
    </row>
    <row r="7070" spans="1:13">
      <c r="A7070" s="29" t="s">
        <v>20</v>
      </c>
      <c r="B7070" s="4"/>
      <c r="C7070" s="4"/>
      <c r="D7070" s="4"/>
      <c r="E7070" s="4"/>
      <c r="F7070" s="6"/>
      <c r="G7070" s="4"/>
      <c r="H7070" s="30"/>
      <c r="J7070" s="14"/>
      <c r="L7070" s="14"/>
      <c r="M7070" s="20"/>
    </row>
    <row r="7071" spans="1:13">
      <c r="A7071" s="29" t="s">
        <v>21</v>
      </c>
      <c r="B7071" s="4"/>
      <c r="C7071" s="4"/>
      <c r="D7071" s="4"/>
      <c r="E7071" s="4"/>
      <c r="F7071" s="6"/>
      <c r="G7071" s="4"/>
      <c r="H7071" s="30"/>
      <c r="J7071" s="14"/>
      <c r="L7071" s="14"/>
      <c r="M7071" s="20"/>
    </row>
    <row r="7072" spans="1:13">
      <c r="A7072" s="28" t="s">
        <v>22</v>
      </c>
      <c r="B7072" s="4"/>
      <c r="C7072" s="4"/>
      <c r="D7072" s="4"/>
      <c r="E7072" s="4"/>
      <c r="F7072" s="6"/>
      <c r="G7072" s="4"/>
      <c r="H7072" s="30"/>
      <c r="J7072" s="14"/>
      <c r="L7072" s="14"/>
      <c r="M7072" s="20"/>
    </row>
    <row r="7073" spans="1:13">
      <c r="A7073" s="29" t="s">
        <v>23</v>
      </c>
      <c r="B7073" s="4"/>
      <c r="C7073" s="4"/>
      <c r="D7073" s="4"/>
      <c r="E7073" s="4"/>
      <c r="F7073" s="6"/>
      <c r="G7073" s="4"/>
      <c r="H7073" s="30"/>
      <c r="J7073" s="14"/>
      <c r="L7073" s="14"/>
      <c r="M7073" s="20"/>
    </row>
    <row r="7074" spans="1:13">
      <c r="A7074" s="29" t="s">
        <v>24</v>
      </c>
      <c r="B7074" s="4"/>
      <c r="C7074" s="4"/>
      <c r="D7074" s="4"/>
      <c r="E7074" s="4"/>
      <c r="F7074" s="6"/>
      <c r="G7074" s="4"/>
      <c r="H7074" s="30"/>
      <c r="J7074" s="14"/>
      <c r="L7074" s="14"/>
      <c r="M7074" s="20"/>
    </row>
    <row r="7075" spans="1:13">
      <c r="A7075" s="29" t="s">
        <v>25</v>
      </c>
      <c r="B7075" s="4"/>
      <c r="C7075" s="4"/>
      <c r="D7075" s="4"/>
      <c r="E7075" s="4"/>
      <c r="F7075" s="6"/>
      <c r="G7075" s="4"/>
      <c r="H7075" s="30"/>
      <c r="J7075" s="14"/>
      <c r="K7075" s="95">
        <v>3.38</v>
      </c>
      <c r="L7075" s="96"/>
      <c r="M7075" s="20">
        <f>K7075*I7062*12</f>
        <v>12808.848</v>
      </c>
    </row>
    <row r="7076" spans="1:13">
      <c r="A7076" s="29" t="s">
        <v>26</v>
      </c>
      <c r="B7076" s="4"/>
      <c r="C7076" s="4"/>
      <c r="D7076" s="4"/>
      <c r="E7076" s="4"/>
      <c r="F7076" s="6"/>
      <c r="G7076" s="4"/>
      <c r="H7076" s="30"/>
      <c r="J7076" s="14"/>
      <c r="L7076" s="14"/>
      <c r="M7076" s="20"/>
    </row>
    <row r="7077" spans="1:13">
      <c r="A7077" s="31" t="s">
        <v>27</v>
      </c>
      <c r="B7077" s="10"/>
      <c r="C7077" s="10"/>
      <c r="D7077" s="10"/>
      <c r="E7077" s="10"/>
      <c r="F7077" s="10"/>
      <c r="G7077" s="10"/>
      <c r="H7077" s="32"/>
      <c r="I7077" s="9"/>
      <c r="J7077" s="16"/>
      <c r="K7077" s="9"/>
      <c r="L7077" s="16"/>
      <c r="M7077" s="22"/>
    </row>
    <row r="7078" spans="1:13" ht="15.75">
      <c r="A7078" s="65" t="s">
        <v>81</v>
      </c>
      <c r="B7078" s="66"/>
      <c r="C7078" s="66"/>
      <c r="D7078" s="66"/>
      <c r="E7078" s="66"/>
      <c r="F7078" s="66"/>
      <c r="G7078" s="66"/>
      <c r="H7078" s="67"/>
      <c r="I7078" s="11"/>
      <c r="J7078" s="23"/>
      <c r="K7078" s="63">
        <v>2.2400000000000002</v>
      </c>
      <c r="L7078" s="64"/>
      <c r="M7078" s="12">
        <f>K7078*12*I7062</f>
        <v>8488.7040000000015</v>
      </c>
    </row>
    <row r="7079" spans="1:13">
      <c r="A7079" s="110" t="s">
        <v>82</v>
      </c>
      <c r="B7079" s="111"/>
      <c r="C7079" s="111"/>
      <c r="D7079" s="111"/>
      <c r="E7079" s="111"/>
      <c r="F7079" s="111"/>
      <c r="G7079" s="111"/>
      <c r="H7079" s="112"/>
      <c r="I7079" s="2" t="s">
        <v>28</v>
      </c>
      <c r="J7079" s="14"/>
      <c r="K7079" s="2"/>
      <c r="L7079" s="14"/>
      <c r="M7079" s="20"/>
    </row>
    <row r="7080" spans="1:13">
      <c r="A7080" s="13"/>
      <c r="B7080" s="2"/>
      <c r="C7080" s="2"/>
      <c r="D7080" s="2"/>
      <c r="E7080" s="2"/>
      <c r="F7080" s="2"/>
      <c r="G7080" s="2"/>
      <c r="H7080" s="14"/>
      <c r="I7080" s="2" t="s">
        <v>29</v>
      </c>
      <c r="J7080" s="14"/>
      <c r="K7080" s="2"/>
      <c r="L7080" s="14"/>
      <c r="M7080" s="20"/>
    </row>
    <row r="7081" spans="1:13">
      <c r="A7081" s="13"/>
      <c r="B7081" s="2"/>
      <c r="C7081" s="2"/>
      <c r="D7081" s="2"/>
      <c r="E7081" s="2"/>
      <c r="F7081" s="2"/>
      <c r="G7081" s="2"/>
      <c r="H7081" s="14"/>
      <c r="I7081" s="2" t="s">
        <v>30</v>
      </c>
      <c r="J7081" s="14"/>
      <c r="K7081" s="88">
        <v>1.1200000000000001</v>
      </c>
      <c r="L7081" s="89"/>
      <c r="M7081" s="20">
        <f>K7081*12*I7062</f>
        <v>4244.3520000000008</v>
      </c>
    </row>
    <row r="7082" spans="1:13">
      <c r="A7082" s="13"/>
      <c r="B7082" s="2"/>
      <c r="C7082" s="2"/>
      <c r="D7082" s="2"/>
      <c r="E7082" s="2"/>
      <c r="F7082" s="2"/>
      <c r="G7082" s="2"/>
      <c r="H7082" s="14"/>
      <c r="I7082" s="2" t="s">
        <v>31</v>
      </c>
      <c r="J7082" s="14"/>
      <c r="K7082" s="2"/>
      <c r="L7082" s="14"/>
      <c r="M7082" s="20"/>
    </row>
    <row r="7083" spans="1:13">
      <c r="A7083" s="15"/>
      <c r="B7083" s="9"/>
      <c r="C7083" s="9"/>
      <c r="D7083" s="9"/>
      <c r="E7083" s="9"/>
      <c r="F7083" s="9"/>
      <c r="G7083" s="9"/>
      <c r="H7083" s="16"/>
      <c r="I7083" s="9" t="s">
        <v>32</v>
      </c>
      <c r="J7083" s="16"/>
      <c r="K7083" s="9"/>
      <c r="L7083" s="16"/>
      <c r="M7083" s="22"/>
    </row>
    <row r="7084" spans="1:13">
      <c r="A7084" s="113" t="s">
        <v>83</v>
      </c>
      <c r="B7084" s="114"/>
      <c r="C7084" s="114"/>
      <c r="D7084" s="114"/>
      <c r="E7084" s="114"/>
      <c r="F7084" s="114"/>
      <c r="G7084" s="114"/>
      <c r="H7084" s="115"/>
      <c r="I7084" s="43"/>
      <c r="J7084" s="14"/>
      <c r="K7084" s="120">
        <f>K7085+K7093</f>
        <v>1.59</v>
      </c>
      <c r="L7084" s="121"/>
      <c r="M7084" s="48">
        <f>M7085+M7093</f>
        <v>6025.4639999999999</v>
      </c>
    </row>
    <row r="7085" spans="1:13">
      <c r="A7085" s="92" t="s">
        <v>34</v>
      </c>
      <c r="B7085" s="93"/>
      <c r="C7085" s="93"/>
      <c r="D7085" s="93"/>
      <c r="E7085" s="93"/>
      <c r="F7085" s="93"/>
      <c r="G7085" s="93"/>
      <c r="H7085" s="94"/>
      <c r="J7085" s="14"/>
      <c r="K7085" s="88">
        <f>K7086+K7087+K7088+K7090+K7092</f>
        <v>0.93</v>
      </c>
      <c r="L7085" s="89"/>
      <c r="M7085" s="47">
        <f>M7086+M7087+M7088+M7090+M7092</f>
        <v>3524.3279999999995</v>
      </c>
    </row>
    <row r="7086" spans="1:13">
      <c r="A7086" s="13" t="s">
        <v>35</v>
      </c>
      <c r="H7086" s="14"/>
      <c r="I7086" t="s">
        <v>36</v>
      </c>
      <c r="J7086" s="14"/>
      <c r="K7086" s="95">
        <v>0.33</v>
      </c>
      <c r="L7086" s="96"/>
      <c r="M7086" s="20">
        <f>K7086*12*I7062</f>
        <v>1250.568</v>
      </c>
    </row>
    <row r="7087" spans="1:13">
      <c r="A7087" s="13" t="s">
        <v>37</v>
      </c>
      <c r="H7087" s="14"/>
      <c r="I7087" t="s">
        <v>38</v>
      </c>
      <c r="J7087" s="14"/>
      <c r="K7087" s="95">
        <v>0.15</v>
      </c>
      <c r="L7087" s="96"/>
      <c r="M7087" s="20">
        <f>K7087*12*I7062</f>
        <v>568.43999999999994</v>
      </c>
    </row>
    <row r="7088" spans="1:13">
      <c r="A7088" s="13" t="s">
        <v>39</v>
      </c>
      <c r="H7088" s="14"/>
      <c r="I7088" t="s">
        <v>40</v>
      </c>
      <c r="J7088" s="14"/>
      <c r="K7088" s="95">
        <v>7.0000000000000007E-2</v>
      </c>
      <c r="L7088" s="96"/>
      <c r="M7088" s="20">
        <f>K7088*12*I7062</f>
        <v>265.27200000000005</v>
      </c>
    </row>
    <row r="7089" spans="1:13">
      <c r="A7089" s="13" t="s">
        <v>41</v>
      </c>
      <c r="H7089" s="14"/>
      <c r="J7089" s="14"/>
      <c r="L7089" s="14"/>
      <c r="M7089" s="20"/>
    </row>
    <row r="7090" spans="1:13">
      <c r="A7090" s="13" t="s">
        <v>42</v>
      </c>
      <c r="H7090" s="14"/>
      <c r="I7090" t="s">
        <v>43</v>
      </c>
      <c r="J7090" s="14"/>
      <c r="K7090" s="95">
        <v>0.35</v>
      </c>
      <c r="L7090" s="96"/>
      <c r="M7090" s="20">
        <f>K7090*12*I7062</f>
        <v>1326.36</v>
      </c>
    </row>
    <row r="7091" spans="1:13">
      <c r="A7091" s="13" t="s">
        <v>44</v>
      </c>
      <c r="H7091" s="14"/>
      <c r="I7091" t="s">
        <v>45</v>
      </c>
      <c r="J7091" s="14"/>
      <c r="L7091" s="14"/>
      <c r="M7091" s="20"/>
    </row>
    <row r="7092" spans="1:13">
      <c r="A7092" s="13" t="s">
        <v>46</v>
      </c>
      <c r="H7092" s="14"/>
      <c r="I7092" t="s">
        <v>47</v>
      </c>
      <c r="J7092" s="14"/>
      <c r="K7092" s="95">
        <v>0.03</v>
      </c>
      <c r="L7092" s="96"/>
      <c r="M7092" s="20">
        <f>K7092*12*I7062</f>
        <v>113.688</v>
      </c>
    </row>
    <row r="7093" spans="1:13">
      <c r="A7093" s="92" t="s">
        <v>48</v>
      </c>
      <c r="B7093" s="93"/>
      <c r="C7093" s="93"/>
      <c r="D7093" s="93"/>
      <c r="E7093" s="93"/>
      <c r="F7093" s="93"/>
      <c r="G7093" s="93"/>
      <c r="H7093" s="94"/>
      <c r="J7093" s="14"/>
      <c r="K7093" s="88">
        <f>K7094+K7095+K7096+K7097</f>
        <v>0.66</v>
      </c>
      <c r="L7093" s="89"/>
      <c r="M7093" s="47">
        <f>M7094+M7095+M7096+M7097</f>
        <v>2501.1360000000004</v>
      </c>
    </row>
    <row r="7094" spans="1:13">
      <c r="A7094" s="13" t="s">
        <v>49</v>
      </c>
      <c r="H7094" s="14"/>
      <c r="I7094" t="s">
        <v>40</v>
      </c>
      <c r="J7094" s="14"/>
      <c r="K7094" s="95">
        <v>0.19</v>
      </c>
      <c r="L7094" s="96"/>
      <c r="M7094" s="20">
        <f>K7094*12*I7062</f>
        <v>720.02400000000011</v>
      </c>
    </row>
    <row r="7095" spans="1:13">
      <c r="A7095" s="13" t="s">
        <v>50</v>
      </c>
      <c r="H7095" s="14"/>
      <c r="I7095" t="s">
        <v>51</v>
      </c>
      <c r="J7095" s="14"/>
      <c r="K7095" s="95">
        <v>0.05</v>
      </c>
      <c r="L7095" s="96"/>
      <c r="M7095" s="20">
        <f>K7095*12*I7062</f>
        <v>189.48000000000005</v>
      </c>
    </row>
    <row r="7096" spans="1:13">
      <c r="A7096" s="13" t="s">
        <v>52</v>
      </c>
      <c r="H7096" s="14"/>
      <c r="I7096" t="s">
        <v>36</v>
      </c>
      <c r="J7096" s="14"/>
      <c r="K7096" s="95">
        <v>0.39</v>
      </c>
      <c r="L7096" s="96"/>
      <c r="M7096" s="20">
        <f>K7096*12*I7062</f>
        <v>1477.944</v>
      </c>
    </row>
    <row r="7097" spans="1:13">
      <c r="A7097" s="13" t="s">
        <v>53</v>
      </c>
      <c r="H7097" s="14"/>
      <c r="I7097" t="s">
        <v>40</v>
      </c>
      <c r="J7097" s="14"/>
      <c r="K7097" s="95">
        <v>0.03</v>
      </c>
      <c r="L7097" s="96"/>
      <c r="M7097" s="22">
        <f>K7097*12*I7062</f>
        <v>113.688</v>
      </c>
    </row>
    <row r="7098" spans="1:13" ht="15.75">
      <c r="A7098" s="65" t="s">
        <v>84</v>
      </c>
      <c r="B7098" s="66"/>
      <c r="C7098" s="66"/>
      <c r="D7098" s="66"/>
      <c r="E7098" s="66"/>
      <c r="F7098" s="66"/>
      <c r="G7098" s="66"/>
      <c r="H7098" s="67"/>
      <c r="I7098" s="11"/>
      <c r="J7098" s="23"/>
      <c r="K7098" s="68">
        <f>K7099+K7100+K7102+K7104+K7105</f>
        <v>0.53</v>
      </c>
      <c r="L7098" s="69"/>
      <c r="M7098" s="49">
        <f>M7099+M7100+M7102+M7104+M7105</f>
        <v>2008.4880000000001</v>
      </c>
    </row>
    <row r="7099" spans="1:13">
      <c r="A7099" s="33" t="s">
        <v>54</v>
      </c>
      <c r="B7099" s="7"/>
      <c r="C7099" s="1"/>
      <c r="D7099" s="1"/>
      <c r="E7099" s="1"/>
      <c r="F7099" s="1"/>
      <c r="G7099" s="1"/>
      <c r="H7099" s="14"/>
      <c r="I7099" s="75" t="s">
        <v>55</v>
      </c>
      <c r="J7099" s="76"/>
      <c r="K7099" s="99">
        <v>0.37</v>
      </c>
      <c r="L7099" s="100"/>
      <c r="M7099" s="20">
        <f>K7099*12*I7062</f>
        <v>1402.1519999999998</v>
      </c>
    </row>
    <row r="7100" spans="1:13">
      <c r="A7100" s="33" t="s">
        <v>56</v>
      </c>
      <c r="B7100" s="7"/>
      <c r="C7100" s="1"/>
      <c r="D7100" s="1"/>
      <c r="E7100" s="1"/>
      <c r="F7100" s="1"/>
      <c r="G7100" s="1"/>
      <c r="H7100" s="14"/>
      <c r="I7100" s="75" t="s">
        <v>57</v>
      </c>
      <c r="J7100" s="76"/>
      <c r="K7100" s="77">
        <v>0.06</v>
      </c>
      <c r="L7100" s="78"/>
      <c r="M7100" s="20">
        <f>K7100*12*I7062</f>
        <v>227.376</v>
      </c>
    </row>
    <row r="7101" spans="1:13">
      <c r="A7101" s="33" t="s">
        <v>58</v>
      </c>
      <c r="B7101" s="7"/>
      <c r="C7101" s="1"/>
      <c r="D7101" s="1"/>
      <c r="E7101" s="1"/>
      <c r="F7101" s="1"/>
      <c r="G7101" s="1"/>
      <c r="H7101" s="14"/>
      <c r="I7101" s="36"/>
      <c r="J7101" s="27"/>
      <c r="K7101" s="34"/>
      <c r="L7101" s="60"/>
      <c r="M7101" s="20"/>
    </row>
    <row r="7102" spans="1:13">
      <c r="A7102" s="33" t="s">
        <v>59</v>
      </c>
      <c r="B7102" s="7"/>
      <c r="C7102" s="1"/>
      <c r="D7102" s="1"/>
      <c r="E7102" s="1"/>
      <c r="F7102" s="1"/>
      <c r="G7102" s="1"/>
      <c r="H7102" s="14"/>
      <c r="I7102" s="75" t="s">
        <v>60</v>
      </c>
      <c r="J7102" s="76"/>
      <c r="K7102" s="77">
        <v>0.04</v>
      </c>
      <c r="L7102" s="78"/>
      <c r="M7102" s="20">
        <f>K7102*12*I7062</f>
        <v>151.584</v>
      </c>
    </row>
    <row r="7103" spans="1:13">
      <c r="A7103" s="33" t="s">
        <v>61</v>
      </c>
      <c r="B7103" s="7"/>
      <c r="C7103" s="1"/>
      <c r="D7103" s="1"/>
      <c r="E7103" s="1"/>
      <c r="F7103" s="1"/>
      <c r="G7103" s="1"/>
      <c r="H7103" s="14"/>
      <c r="I7103" s="36"/>
      <c r="J7103" s="27"/>
      <c r="K7103" s="34"/>
      <c r="L7103" s="60"/>
      <c r="M7103" s="20"/>
    </row>
    <row r="7104" spans="1:13">
      <c r="A7104" s="33" t="s">
        <v>62</v>
      </c>
      <c r="B7104" s="7"/>
      <c r="C7104" s="1"/>
      <c r="D7104" s="1"/>
      <c r="E7104" s="1"/>
      <c r="F7104" s="1"/>
      <c r="G7104" s="1"/>
      <c r="H7104" s="14"/>
      <c r="I7104" s="75" t="s">
        <v>63</v>
      </c>
      <c r="J7104" s="76"/>
      <c r="K7104" s="77">
        <v>0.03</v>
      </c>
      <c r="L7104" s="78"/>
      <c r="M7104" s="20">
        <f>K7104*12*I7062</f>
        <v>113.688</v>
      </c>
    </row>
    <row r="7105" spans="1:13">
      <c r="A7105" s="42" t="s">
        <v>64</v>
      </c>
      <c r="B7105" s="7"/>
      <c r="C7105" s="1"/>
      <c r="D7105" s="1"/>
      <c r="E7105" s="1"/>
      <c r="F7105" s="1"/>
      <c r="G7105" s="1"/>
      <c r="H7105" s="14"/>
      <c r="I7105" s="75" t="s">
        <v>63</v>
      </c>
      <c r="J7105" s="76"/>
      <c r="K7105" s="79">
        <v>0.03</v>
      </c>
      <c r="L7105" s="80"/>
      <c r="M7105" s="22">
        <f>K7105*12*I7062</f>
        <v>113.688</v>
      </c>
    </row>
    <row r="7106" spans="1:13" ht="15.75">
      <c r="A7106" s="65" t="s">
        <v>0</v>
      </c>
      <c r="B7106" s="66"/>
      <c r="C7106" s="66"/>
      <c r="D7106" s="66"/>
      <c r="E7106" s="66"/>
      <c r="F7106" s="66"/>
      <c r="G7106" s="66"/>
      <c r="H7106" s="67"/>
      <c r="I7106" s="11" t="s">
        <v>65</v>
      </c>
      <c r="J7106" s="23"/>
      <c r="K7106" s="81">
        <v>0.15</v>
      </c>
      <c r="L7106" s="82"/>
      <c r="M7106" s="49">
        <f>K7106*12*I7062</f>
        <v>568.43999999999994</v>
      </c>
    </row>
    <row r="7107" spans="1:13" ht="15.75">
      <c r="A7107" s="83" t="s">
        <v>85</v>
      </c>
      <c r="B7107" s="84"/>
      <c r="C7107" s="84"/>
      <c r="D7107" s="84"/>
      <c r="E7107" s="84"/>
      <c r="F7107" s="84"/>
      <c r="G7107" s="84"/>
      <c r="H7107" s="85"/>
      <c r="J7107" s="14"/>
      <c r="K7107" s="118"/>
      <c r="L7107" s="119"/>
      <c r="M7107" s="20"/>
    </row>
    <row r="7108" spans="1:13">
      <c r="A7108" s="13" t="s">
        <v>67</v>
      </c>
      <c r="D7108" s="5"/>
      <c r="H7108" s="14"/>
      <c r="J7108" s="14"/>
      <c r="K7108" s="37"/>
      <c r="L7108" s="44"/>
      <c r="M7108" s="20"/>
    </row>
    <row r="7109" spans="1:13">
      <c r="A7109" s="13" t="s">
        <v>68</v>
      </c>
      <c r="D7109" s="5"/>
      <c r="H7109" s="14"/>
      <c r="J7109" s="14"/>
      <c r="K7109" s="37"/>
      <c r="L7109" s="44"/>
      <c r="M7109" s="20"/>
    </row>
    <row r="7110" spans="1:13">
      <c r="A7110" s="13" t="s">
        <v>69</v>
      </c>
      <c r="D7110" s="5"/>
      <c r="H7110" s="14"/>
      <c r="J7110" s="14"/>
      <c r="K7110" s="37"/>
      <c r="L7110" s="44"/>
      <c r="M7110" s="20"/>
    </row>
    <row r="7111" spans="1:13">
      <c r="A7111" s="13" t="s">
        <v>70</v>
      </c>
      <c r="D7111" s="5"/>
      <c r="F7111" s="3"/>
      <c r="H7111" s="14"/>
      <c r="J7111" s="14"/>
      <c r="K7111" s="37"/>
      <c r="L7111" s="44"/>
      <c r="M7111" s="20"/>
    </row>
    <row r="7112" spans="1:13">
      <c r="A7112" s="13" t="s">
        <v>71</v>
      </c>
      <c r="H7112" s="14"/>
      <c r="J7112" s="14"/>
      <c r="K7112" s="88">
        <v>1.61</v>
      </c>
      <c r="L7112" s="89"/>
      <c r="M7112" s="47">
        <f>K7112*12*I7062</f>
        <v>6101.2560000000003</v>
      </c>
    </row>
    <row r="7113" spans="1:13">
      <c r="A7113" s="13" t="s">
        <v>72</v>
      </c>
      <c r="H7113" s="14"/>
      <c r="J7113" s="14"/>
      <c r="L7113" s="14"/>
      <c r="M7113" s="20"/>
    </row>
    <row r="7114" spans="1:13">
      <c r="A7114" s="13" t="s">
        <v>73</v>
      </c>
      <c r="H7114" s="14"/>
      <c r="J7114" s="14"/>
      <c r="L7114" s="14"/>
      <c r="M7114" s="20"/>
    </row>
    <row r="7115" spans="1:13">
      <c r="A7115" s="15" t="s">
        <v>74</v>
      </c>
      <c r="B7115" s="9"/>
      <c r="C7115" s="9"/>
      <c r="D7115" s="9"/>
      <c r="E7115" s="9"/>
      <c r="F7115" s="9"/>
      <c r="G7115" s="9"/>
      <c r="H7115" s="16"/>
      <c r="I7115" s="9"/>
      <c r="J7115" s="16"/>
      <c r="K7115" s="9"/>
      <c r="L7115" s="16"/>
      <c r="M7115" s="22"/>
    </row>
    <row r="7116" spans="1:13">
      <c r="A7116" s="70" t="s">
        <v>66</v>
      </c>
      <c r="B7116" s="71"/>
      <c r="C7116" s="71"/>
      <c r="D7116" s="71"/>
      <c r="E7116" s="71"/>
      <c r="F7116" s="71"/>
      <c r="G7116" s="71"/>
      <c r="H7116" s="72"/>
      <c r="J7116" s="25"/>
      <c r="K7116" s="88">
        <f>K7068+K7075+K7081+K7084+K7106+K7098+K7112+K7078</f>
        <v>14.74</v>
      </c>
      <c r="L7116" s="89"/>
      <c r="M7116" s="22">
        <f>M7062+M7078+M7081+M7084+M7098+M7106+M7112</f>
        <v>55858.703999999998</v>
      </c>
    </row>
    <row r="7117" spans="1:13" ht="15.75">
      <c r="A7117" s="65" t="s">
        <v>77</v>
      </c>
      <c r="B7117" s="66"/>
      <c r="C7117" s="66"/>
      <c r="D7117" s="66"/>
      <c r="E7117" s="66"/>
      <c r="F7117" s="66"/>
      <c r="G7117" s="66"/>
      <c r="H7117" s="67"/>
      <c r="I7117" s="11"/>
      <c r="J7117" s="23"/>
      <c r="K7117" s="68">
        <v>3.15</v>
      </c>
      <c r="L7117" s="69"/>
      <c r="M7117" s="22">
        <f>K7117*12*I7062</f>
        <v>11937.24</v>
      </c>
    </row>
    <row r="7118" spans="1:13" ht="15.75">
      <c r="A7118" s="65" t="s">
        <v>78</v>
      </c>
      <c r="B7118" s="66"/>
      <c r="C7118" s="66"/>
      <c r="D7118" s="66"/>
      <c r="E7118" s="66"/>
      <c r="F7118" s="66"/>
      <c r="G7118" s="66"/>
      <c r="H7118" s="67"/>
      <c r="I7118" s="11"/>
      <c r="J7118" s="23"/>
      <c r="K7118" s="68">
        <v>0.99</v>
      </c>
      <c r="L7118" s="69"/>
      <c r="M7118" s="22">
        <f>K7118*12*I7062</f>
        <v>3751.7039999999997</v>
      </c>
    </row>
    <row r="7119" spans="1:13">
      <c r="A7119" s="70" t="s">
        <v>75</v>
      </c>
      <c r="B7119" s="71"/>
      <c r="C7119" s="71"/>
      <c r="D7119" s="71"/>
      <c r="E7119" s="71"/>
      <c r="F7119" s="71"/>
      <c r="G7119" s="71"/>
      <c r="H7119" s="72"/>
      <c r="I7119" s="11"/>
      <c r="J7119" s="24"/>
      <c r="K7119" s="68">
        <f>K7116+K7117+K7118</f>
        <v>18.88</v>
      </c>
      <c r="L7119" s="69"/>
      <c r="M7119" s="22">
        <f>M7116+M7117+M7118</f>
        <v>71547.648000000001</v>
      </c>
    </row>
    <row r="7121" spans="1:13">
      <c r="A7121" s="101" t="s">
        <v>7</v>
      </c>
      <c r="B7121" s="101"/>
      <c r="C7121" s="101"/>
      <c r="D7121" s="101"/>
      <c r="E7121" s="101"/>
      <c r="F7121" s="101"/>
      <c r="G7121" s="101"/>
      <c r="H7121" s="101"/>
      <c r="I7121" s="101"/>
      <c r="J7121" s="101"/>
      <c r="K7121" s="101"/>
      <c r="L7121" s="101"/>
    </row>
    <row r="7122" spans="1:13">
      <c r="A7122" s="102" t="s">
        <v>76</v>
      </c>
      <c r="B7122" s="102"/>
      <c r="C7122" s="102"/>
      <c r="D7122" s="102"/>
      <c r="E7122" s="102"/>
      <c r="F7122" s="102"/>
      <c r="G7122" s="102"/>
      <c r="H7122" s="102"/>
      <c r="I7122" s="102"/>
      <c r="J7122" s="102"/>
      <c r="K7122" s="102"/>
      <c r="L7122" s="102"/>
      <c r="M7122" s="102"/>
    </row>
    <row r="7123" spans="1:13">
      <c r="A7123" s="103" t="s">
        <v>200</v>
      </c>
      <c r="B7123" s="103"/>
      <c r="C7123" s="103"/>
      <c r="D7123" s="103"/>
      <c r="E7123" s="103"/>
      <c r="F7123" s="103"/>
      <c r="G7123" s="103"/>
      <c r="H7123" s="103"/>
      <c r="I7123" s="103"/>
      <c r="J7123" s="103"/>
      <c r="K7123" s="103"/>
      <c r="L7123" s="103"/>
      <c r="M7123" s="103"/>
    </row>
    <row r="7124" spans="1:13">
      <c r="A7124" s="17"/>
      <c r="B7124" s="19"/>
      <c r="C7124" s="19" t="s">
        <v>8</v>
      </c>
      <c r="D7124" s="19"/>
      <c r="E7124" s="19"/>
      <c r="F7124" s="19"/>
      <c r="G7124" s="19"/>
      <c r="H7124" s="18"/>
      <c r="I7124" s="19" t="s">
        <v>9</v>
      </c>
      <c r="J7124" s="18"/>
      <c r="K7124" s="39" t="s">
        <v>10</v>
      </c>
      <c r="L7124" s="40"/>
      <c r="M7124" s="21"/>
    </row>
    <row r="7125" spans="1:13">
      <c r="A7125" s="13"/>
      <c r="B7125" s="2"/>
      <c r="C7125" s="2"/>
      <c r="D7125" s="2"/>
      <c r="E7125" s="2"/>
      <c r="F7125" s="2"/>
      <c r="G7125" s="2"/>
      <c r="H7125" s="14"/>
      <c r="I7125" s="2"/>
      <c r="J7125" s="14"/>
      <c r="K7125" s="26" t="s">
        <v>11</v>
      </c>
      <c r="L7125" s="27"/>
      <c r="M7125" s="45" t="s">
        <v>1</v>
      </c>
    </row>
    <row r="7126" spans="1:13">
      <c r="A7126" s="15"/>
      <c r="B7126" s="9"/>
      <c r="C7126" s="9"/>
      <c r="D7126" s="9"/>
      <c r="E7126" s="9"/>
      <c r="F7126" s="9"/>
      <c r="G7126" s="9"/>
      <c r="H7126" s="16"/>
      <c r="I7126" s="104" t="s">
        <v>87</v>
      </c>
      <c r="J7126" s="105"/>
      <c r="K7126" s="9" t="s">
        <v>12</v>
      </c>
      <c r="L7126" s="16"/>
      <c r="M7126" s="46" t="s">
        <v>86</v>
      </c>
    </row>
    <row r="7127" spans="1:13">
      <c r="A7127" s="70" t="s">
        <v>80</v>
      </c>
      <c r="B7127" s="71"/>
      <c r="C7127" s="71"/>
      <c r="D7127" s="71"/>
      <c r="E7127" s="71"/>
      <c r="F7127" s="71"/>
      <c r="G7127" s="71"/>
      <c r="H7127" s="72"/>
      <c r="I7127" s="106">
        <v>374.3</v>
      </c>
      <c r="J7127" s="107"/>
      <c r="K7127" s="108">
        <f>K7133+K7140</f>
        <v>7.5</v>
      </c>
      <c r="L7127" s="64"/>
      <c r="M7127" s="22">
        <f>M7133+M7140</f>
        <v>33687</v>
      </c>
    </row>
    <row r="7128" spans="1:13">
      <c r="A7128" s="28" t="s">
        <v>13</v>
      </c>
      <c r="F7128" s="2"/>
      <c r="H7128" s="14"/>
      <c r="J7128" s="14"/>
      <c r="L7128" s="14"/>
      <c r="M7128" s="20"/>
    </row>
    <row r="7129" spans="1:13">
      <c r="A7129" s="28" t="s">
        <v>14</v>
      </c>
      <c r="F7129" s="2"/>
      <c r="H7129" s="14"/>
      <c r="J7129" s="14"/>
      <c r="L7129" s="14"/>
      <c r="M7129" s="20"/>
    </row>
    <row r="7130" spans="1:13">
      <c r="A7130" s="29" t="s">
        <v>15</v>
      </c>
      <c r="B7130" s="4"/>
      <c r="C7130" s="4"/>
      <c r="D7130" s="4"/>
      <c r="E7130" s="4"/>
      <c r="F7130" s="6"/>
      <c r="G7130" s="4"/>
      <c r="H7130" s="30"/>
      <c r="J7130" s="14"/>
      <c r="L7130" s="14"/>
      <c r="M7130" s="20"/>
    </row>
    <row r="7131" spans="1:13">
      <c r="A7131" s="29" t="s">
        <v>16</v>
      </c>
      <c r="B7131" s="4"/>
      <c r="C7131" s="4"/>
      <c r="D7131" s="4"/>
      <c r="E7131" s="4"/>
      <c r="F7131" s="6"/>
      <c r="G7131" s="4"/>
      <c r="H7131" s="30"/>
      <c r="J7131" s="14"/>
      <c r="L7131" s="14"/>
      <c r="M7131" s="20"/>
    </row>
    <row r="7132" spans="1:13">
      <c r="A7132" s="29" t="s">
        <v>17</v>
      </c>
      <c r="B7132" s="4"/>
      <c r="C7132" s="4"/>
      <c r="D7132" s="4"/>
      <c r="E7132" s="4"/>
      <c r="F7132" s="6"/>
      <c r="G7132" s="4"/>
      <c r="H7132" s="30"/>
      <c r="J7132" s="14"/>
      <c r="L7132" s="14"/>
      <c r="M7132" s="20"/>
    </row>
    <row r="7133" spans="1:13">
      <c r="A7133" s="29" t="s">
        <v>18</v>
      </c>
      <c r="B7133" s="4"/>
      <c r="C7133" s="4"/>
      <c r="D7133" s="4"/>
      <c r="E7133" s="4"/>
      <c r="F7133" s="6"/>
      <c r="G7133" s="4"/>
      <c r="H7133" s="30"/>
      <c r="J7133" s="14"/>
      <c r="K7133" s="95">
        <v>4.12</v>
      </c>
      <c r="L7133" s="96"/>
      <c r="M7133" s="20">
        <f>K7133*I7127*12</f>
        <v>18505.392</v>
      </c>
    </row>
    <row r="7134" spans="1:13">
      <c r="A7134" s="29" t="s">
        <v>19</v>
      </c>
      <c r="B7134" s="4"/>
      <c r="C7134" s="4"/>
      <c r="D7134" s="4"/>
      <c r="E7134" s="4"/>
      <c r="F7134" s="6"/>
      <c r="G7134" s="4"/>
      <c r="H7134" s="30"/>
      <c r="J7134" s="14"/>
      <c r="L7134" s="14"/>
      <c r="M7134" s="20"/>
    </row>
    <row r="7135" spans="1:13">
      <c r="A7135" s="29" t="s">
        <v>20</v>
      </c>
      <c r="B7135" s="4"/>
      <c r="C7135" s="4"/>
      <c r="D7135" s="4"/>
      <c r="E7135" s="4"/>
      <c r="F7135" s="6"/>
      <c r="G7135" s="4"/>
      <c r="H7135" s="30"/>
      <c r="J7135" s="14"/>
      <c r="L7135" s="14"/>
      <c r="M7135" s="20"/>
    </row>
    <row r="7136" spans="1:13">
      <c r="A7136" s="29" t="s">
        <v>21</v>
      </c>
      <c r="B7136" s="4"/>
      <c r="C7136" s="4"/>
      <c r="D7136" s="4"/>
      <c r="E7136" s="4"/>
      <c r="F7136" s="6"/>
      <c r="G7136" s="4"/>
      <c r="H7136" s="30"/>
      <c r="J7136" s="14"/>
      <c r="L7136" s="14"/>
      <c r="M7136" s="20"/>
    </row>
    <row r="7137" spans="1:13">
      <c r="A7137" s="28" t="s">
        <v>22</v>
      </c>
      <c r="B7137" s="4"/>
      <c r="C7137" s="4"/>
      <c r="D7137" s="4"/>
      <c r="E7137" s="4"/>
      <c r="F7137" s="6"/>
      <c r="G7137" s="4"/>
      <c r="H7137" s="30"/>
      <c r="J7137" s="14"/>
      <c r="L7137" s="14"/>
      <c r="M7137" s="20"/>
    </row>
    <row r="7138" spans="1:13">
      <c r="A7138" s="29" t="s">
        <v>23</v>
      </c>
      <c r="B7138" s="4"/>
      <c r="C7138" s="4"/>
      <c r="D7138" s="4"/>
      <c r="E7138" s="4"/>
      <c r="F7138" s="6"/>
      <c r="G7138" s="4"/>
      <c r="H7138" s="30"/>
      <c r="J7138" s="14"/>
      <c r="L7138" s="14"/>
      <c r="M7138" s="20"/>
    </row>
    <row r="7139" spans="1:13">
      <c r="A7139" s="29" t="s">
        <v>24</v>
      </c>
      <c r="B7139" s="4"/>
      <c r="C7139" s="4"/>
      <c r="D7139" s="4"/>
      <c r="E7139" s="4"/>
      <c r="F7139" s="6"/>
      <c r="G7139" s="4"/>
      <c r="H7139" s="30"/>
      <c r="J7139" s="14"/>
      <c r="L7139" s="14"/>
      <c r="M7139" s="20"/>
    </row>
    <row r="7140" spans="1:13">
      <c r="A7140" s="29" t="s">
        <v>25</v>
      </c>
      <c r="B7140" s="4"/>
      <c r="C7140" s="4"/>
      <c r="D7140" s="4"/>
      <c r="E7140" s="4"/>
      <c r="F7140" s="6"/>
      <c r="G7140" s="4"/>
      <c r="H7140" s="30"/>
      <c r="J7140" s="14"/>
      <c r="K7140" s="95">
        <v>3.38</v>
      </c>
      <c r="L7140" s="96"/>
      <c r="M7140" s="20">
        <f>K7140*I7127*12</f>
        <v>15181.608</v>
      </c>
    </row>
    <row r="7141" spans="1:13">
      <c r="A7141" s="29" t="s">
        <v>26</v>
      </c>
      <c r="B7141" s="4"/>
      <c r="C7141" s="4"/>
      <c r="D7141" s="4"/>
      <c r="E7141" s="4"/>
      <c r="F7141" s="6"/>
      <c r="G7141" s="4"/>
      <c r="H7141" s="30"/>
      <c r="J7141" s="14"/>
      <c r="L7141" s="14"/>
      <c r="M7141" s="20"/>
    </row>
    <row r="7142" spans="1:13">
      <c r="A7142" s="31" t="s">
        <v>27</v>
      </c>
      <c r="B7142" s="10"/>
      <c r="C7142" s="10"/>
      <c r="D7142" s="10"/>
      <c r="E7142" s="10"/>
      <c r="F7142" s="10"/>
      <c r="G7142" s="10"/>
      <c r="H7142" s="32"/>
      <c r="I7142" s="9"/>
      <c r="J7142" s="16"/>
      <c r="K7142" s="9"/>
      <c r="L7142" s="16"/>
      <c r="M7142" s="22"/>
    </row>
    <row r="7143" spans="1:13" ht="15.75">
      <c r="A7143" s="65" t="s">
        <v>81</v>
      </c>
      <c r="B7143" s="66"/>
      <c r="C7143" s="66"/>
      <c r="D7143" s="66"/>
      <c r="E7143" s="66"/>
      <c r="F7143" s="66"/>
      <c r="G7143" s="66"/>
      <c r="H7143" s="67"/>
      <c r="I7143" s="11"/>
      <c r="J7143" s="23"/>
      <c r="K7143" s="63">
        <v>2.2400000000000002</v>
      </c>
      <c r="L7143" s="64"/>
      <c r="M7143" s="12">
        <f>K7143*12*I7127</f>
        <v>10061.184000000001</v>
      </c>
    </row>
    <row r="7144" spans="1:13">
      <c r="A7144" s="110" t="s">
        <v>82</v>
      </c>
      <c r="B7144" s="111"/>
      <c r="C7144" s="111"/>
      <c r="D7144" s="111"/>
      <c r="E7144" s="111"/>
      <c r="F7144" s="111"/>
      <c r="G7144" s="111"/>
      <c r="H7144" s="112"/>
      <c r="I7144" s="2" t="s">
        <v>28</v>
      </c>
      <c r="J7144" s="14"/>
      <c r="K7144" s="2"/>
      <c r="L7144" s="14"/>
      <c r="M7144" s="20"/>
    </row>
    <row r="7145" spans="1:13">
      <c r="A7145" s="13"/>
      <c r="B7145" s="2"/>
      <c r="C7145" s="2"/>
      <c r="D7145" s="2"/>
      <c r="E7145" s="2"/>
      <c r="F7145" s="2"/>
      <c r="G7145" s="2"/>
      <c r="H7145" s="14"/>
      <c r="I7145" s="2" t="s">
        <v>29</v>
      </c>
      <c r="J7145" s="14"/>
      <c r="K7145" s="2"/>
      <c r="L7145" s="14"/>
      <c r="M7145" s="20"/>
    </row>
    <row r="7146" spans="1:13">
      <c r="A7146" s="13"/>
      <c r="B7146" s="2"/>
      <c r="C7146" s="2"/>
      <c r="D7146" s="2"/>
      <c r="E7146" s="2"/>
      <c r="F7146" s="2"/>
      <c r="G7146" s="2"/>
      <c r="H7146" s="14"/>
      <c r="I7146" s="2" t="s">
        <v>30</v>
      </c>
      <c r="J7146" s="14"/>
      <c r="K7146" s="88">
        <v>1.1200000000000001</v>
      </c>
      <c r="L7146" s="89"/>
      <c r="M7146" s="20">
        <f>K7146*12*I7127</f>
        <v>5030.5920000000006</v>
      </c>
    </row>
    <row r="7147" spans="1:13">
      <c r="A7147" s="13"/>
      <c r="B7147" s="2"/>
      <c r="C7147" s="2"/>
      <c r="D7147" s="2"/>
      <c r="E7147" s="2"/>
      <c r="F7147" s="2"/>
      <c r="G7147" s="2"/>
      <c r="H7147" s="14"/>
      <c r="I7147" s="2" t="s">
        <v>31</v>
      </c>
      <c r="J7147" s="14"/>
      <c r="K7147" s="2"/>
      <c r="L7147" s="14"/>
      <c r="M7147" s="20"/>
    </row>
    <row r="7148" spans="1:13">
      <c r="A7148" s="15"/>
      <c r="B7148" s="9"/>
      <c r="C7148" s="9"/>
      <c r="D7148" s="9"/>
      <c r="E7148" s="9"/>
      <c r="F7148" s="9"/>
      <c r="G7148" s="9"/>
      <c r="H7148" s="16"/>
      <c r="I7148" s="9" t="s">
        <v>32</v>
      </c>
      <c r="J7148" s="16"/>
      <c r="K7148" s="9"/>
      <c r="L7148" s="16"/>
      <c r="M7148" s="22"/>
    </row>
    <row r="7149" spans="1:13">
      <c r="A7149" s="113" t="s">
        <v>83</v>
      </c>
      <c r="B7149" s="114"/>
      <c r="C7149" s="114"/>
      <c r="D7149" s="114"/>
      <c r="E7149" s="114"/>
      <c r="F7149" s="114"/>
      <c r="G7149" s="114"/>
      <c r="H7149" s="115"/>
      <c r="I7149" s="43"/>
      <c r="J7149" s="14"/>
      <c r="K7149" s="120">
        <f>K7150+K7158</f>
        <v>1.59</v>
      </c>
      <c r="L7149" s="121"/>
      <c r="M7149" s="48">
        <f>M7150+M7158</f>
        <v>7141.6439999999993</v>
      </c>
    </row>
    <row r="7150" spans="1:13">
      <c r="A7150" s="92" t="s">
        <v>34</v>
      </c>
      <c r="B7150" s="93"/>
      <c r="C7150" s="93"/>
      <c r="D7150" s="93"/>
      <c r="E7150" s="93"/>
      <c r="F7150" s="93"/>
      <c r="G7150" s="93"/>
      <c r="H7150" s="94"/>
      <c r="J7150" s="14"/>
      <c r="K7150" s="88">
        <f>K7151+K7152+K7153+K7155+K7157</f>
        <v>0.93</v>
      </c>
      <c r="L7150" s="89"/>
      <c r="M7150" s="47">
        <f>M7151+M7152+M7153+M7155+M7157</f>
        <v>4177.1879999999992</v>
      </c>
    </row>
    <row r="7151" spans="1:13">
      <c r="A7151" s="13" t="s">
        <v>35</v>
      </c>
      <c r="H7151" s="14"/>
      <c r="I7151" t="s">
        <v>36</v>
      </c>
      <c r="J7151" s="14"/>
      <c r="K7151" s="95">
        <v>0.33</v>
      </c>
      <c r="L7151" s="96"/>
      <c r="M7151" s="20">
        <f>K7151*12*I7127</f>
        <v>1482.2280000000001</v>
      </c>
    </row>
    <row r="7152" spans="1:13">
      <c r="A7152" s="13" t="s">
        <v>37</v>
      </c>
      <c r="H7152" s="14"/>
      <c r="I7152" t="s">
        <v>38</v>
      </c>
      <c r="J7152" s="14"/>
      <c r="K7152" s="95">
        <v>0.15</v>
      </c>
      <c r="L7152" s="96"/>
      <c r="M7152" s="20">
        <f>K7152*12*I7127</f>
        <v>673.74</v>
      </c>
    </row>
    <row r="7153" spans="1:13">
      <c r="A7153" s="13" t="s">
        <v>39</v>
      </c>
      <c r="H7153" s="14"/>
      <c r="I7153" t="s">
        <v>40</v>
      </c>
      <c r="J7153" s="14"/>
      <c r="K7153" s="95">
        <v>7.0000000000000007E-2</v>
      </c>
      <c r="L7153" s="96"/>
      <c r="M7153" s="20">
        <f>K7153*12*I7127</f>
        <v>314.41200000000003</v>
      </c>
    </row>
    <row r="7154" spans="1:13">
      <c r="A7154" s="13" t="s">
        <v>41</v>
      </c>
      <c r="H7154" s="14"/>
      <c r="J7154" s="14"/>
      <c r="L7154" s="14"/>
      <c r="M7154" s="20"/>
    </row>
    <row r="7155" spans="1:13">
      <c r="A7155" s="13" t="s">
        <v>42</v>
      </c>
      <c r="H7155" s="14"/>
      <c r="I7155" t="s">
        <v>43</v>
      </c>
      <c r="J7155" s="14"/>
      <c r="K7155" s="95">
        <v>0.35</v>
      </c>
      <c r="L7155" s="96"/>
      <c r="M7155" s="20">
        <f>K7155*12*I7127</f>
        <v>1572.0599999999997</v>
      </c>
    </row>
    <row r="7156" spans="1:13">
      <c r="A7156" s="13" t="s">
        <v>44</v>
      </c>
      <c r="H7156" s="14"/>
      <c r="I7156" t="s">
        <v>45</v>
      </c>
      <c r="J7156" s="14"/>
      <c r="L7156" s="14"/>
      <c r="M7156" s="20"/>
    </row>
    <row r="7157" spans="1:13">
      <c r="A7157" s="13" t="s">
        <v>46</v>
      </c>
      <c r="H7157" s="14"/>
      <c r="I7157" t="s">
        <v>47</v>
      </c>
      <c r="J7157" s="14"/>
      <c r="K7157" s="95">
        <v>0.03</v>
      </c>
      <c r="L7157" s="96"/>
      <c r="M7157" s="20">
        <f>K7157*12*I7127</f>
        <v>134.74799999999999</v>
      </c>
    </row>
    <row r="7158" spans="1:13">
      <c r="A7158" s="92" t="s">
        <v>48</v>
      </c>
      <c r="B7158" s="93"/>
      <c r="C7158" s="93"/>
      <c r="D7158" s="93"/>
      <c r="E7158" s="93"/>
      <c r="F7158" s="93"/>
      <c r="G7158" s="93"/>
      <c r="H7158" s="94"/>
      <c r="J7158" s="14"/>
      <c r="K7158" s="88">
        <f>K7159+K7160+K7161+K7162</f>
        <v>0.66</v>
      </c>
      <c r="L7158" s="89"/>
      <c r="M7158" s="47">
        <f>M7159+M7160+M7161+M7162</f>
        <v>2964.4560000000001</v>
      </c>
    </row>
    <row r="7159" spans="1:13">
      <c r="A7159" s="13" t="s">
        <v>49</v>
      </c>
      <c r="H7159" s="14"/>
      <c r="I7159" t="s">
        <v>40</v>
      </c>
      <c r="J7159" s="14"/>
      <c r="K7159" s="95">
        <v>0.19</v>
      </c>
      <c r="L7159" s="96"/>
      <c r="M7159" s="20">
        <f>K7159*12*I7127</f>
        <v>853.40400000000011</v>
      </c>
    </row>
    <row r="7160" spans="1:13">
      <c r="A7160" s="13" t="s">
        <v>50</v>
      </c>
      <c r="H7160" s="14"/>
      <c r="I7160" t="s">
        <v>51</v>
      </c>
      <c r="J7160" s="14"/>
      <c r="K7160" s="95">
        <v>0.05</v>
      </c>
      <c r="L7160" s="96"/>
      <c r="M7160" s="20">
        <f>K7160*12*I7127</f>
        <v>224.58000000000004</v>
      </c>
    </row>
    <row r="7161" spans="1:13">
      <c r="A7161" s="13" t="s">
        <v>52</v>
      </c>
      <c r="H7161" s="14"/>
      <c r="I7161" t="s">
        <v>36</v>
      </c>
      <c r="J7161" s="14"/>
      <c r="K7161" s="95">
        <v>0.39</v>
      </c>
      <c r="L7161" s="96"/>
      <c r="M7161" s="20">
        <f>K7161*12*I7127</f>
        <v>1751.7239999999999</v>
      </c>
    </row>
    <row r="7162" spans="1:13">
      <c r="A7162" s="13" t="s">
        <v>53</v>
      </c>
      <c r="H7162" s="14"/>
      <c r="I7162" t="s">
        <v>40</v>
      </c>
      <c r="J7162" s="14"/>
      <c r="K7162" s="95">
        <v>0.03</v>
      </c>
      <c r="L7162" s="96"/>
      <c r="M7162" s="22">
        <f>K7162*12*I7127</f>
        <v>134.74799999999999</v>
      </c>
    </row>
    <row r="7163" spans="1:13" ht="15.75">
      <c r="A7163" s="65" t="s">
        <v>84</v>
      </c>
      <c r="B7163" s="66"/>
      <c r="C7163" s="66"/>
      <c r="D7163" s="66"/>
      <c r="E7163" s="66"/>
      <c r="F7163" s="66"/>
      <c r="G7163" s="66"/>
      <c r="H7163" s="67"/>
      <c r="I7163" s="11"/>
      <c r="J7163" s="23"/>
      <c r="K7163" s="68">
        <f>K7164+K7165+K7167+K7169+K7170</f>
        <v>0.53</v>
      </c>
      <c r="L7163" s="69"/>
      <c r="M7163" s="49">
        <f>M7164+M7165+M7167+M7169+M7170</f>
        <v>2380.5479999999998</v>
      </c>
    </row>
    <row r="7164" spans="1:13">
      <c r="A7164" s="33" t="s">
        <v>54</v>
      </c>
      <c r="B7164" s="7"/>
      <c r="C7164" s="1"/>
      <c r="D7164" s="1"/>
      <c r="E7164" s="1"/>
      <c r="F7164" s="1"/>
      <c r="G7164" s="1"/>
      <c r="H7164" s="14"/>
      <c r="I7164" s="75" t="s">
        <v>55</v>
      </c>
      <c r="J7164" s="76"/>
      <c r="K7164" s="99">
        <v>0.37</v>
      </c>
      <c r="L7164" s="100"/>
      <c r="M7164" s="20">
        <f>K7164*12*I7127</f>
        <v>1661.8919999999998</v>
      </c>
    </row>
    <row r="7165" spans="1:13">
      <c r="A7165" s="33" t="s">
        <v>56</v>
      </c>
      <c r="B7165" s="7"/>
      <c r="C7165" s="1"/>
      <c r="D7165" s="1"/>
      <c r="E7165" s="1"/>
      <c r="F7165" s="1"/>
      <c r="G7165" s="1"/>
      <c r="H7165" s="14"/>
      <c r="I7165" s="75" t="s">
        <v>57</v>
      </c>
      <c r="J7165" s="76"/>
      <c r="K7165" s="77">
        <v>0.06</v>
      </c>
      <c r="L7165" s="78"/>
      <c r="M7165" s="20">
        <f>K7165*12*I7127</f>
        <v>269.49599999999998</v>
      </c>
    </row>
    <row r="7166" spans="1:13">
      <c r="A7166" s="33" t="s">
        <v>58</v>
      </c>
      <c r="B7166" s="7"/>
      <c r="C7166" s="1"/>
      <c r="D7166" s="1"/>
      <c r="E7166" s="1"/>
      <c r="F7166" s="1"/>
      <c r="G7166" s="1"/>
      <c r="H7166" s="14"/>
      <c r="I7166" s="36"/>
      <c r="J7166" s="27"/>
      <c r="K7166" s="34"/>
      <c r="L7166" s="60"/>
      <c r="M7166" s="20"/>
    </row>
    <row r="7167" spans="1:13">
      <c r="A7167" s="33" t="s">
        <v>59</v>
      </c>
      <c r="B7167" s="7"/>
      <c r="C7167" s="1"/>
      <c r="D7167" s="1"/>
      <c r="E7167" s="1"/>
      <c r="F7167" s="1"/>
      <c r="G7167" s="1"/>
      <c r="H7167" s="14"/>
      <c r="I7167" s="75" t="s">
        <v>60</v>
      </c>
      <c r="J7167" s="76"/>
      <c r="K7167" s="77">
        <v>0.04</v>
      </c>
      <c r="L7167" s="78"/>
      <c r="M7167" s="20">
        <f>K7167*12*I7127</f>
        <v>179.66399999999999</v>
      </c>
    </row>
    <row r="7168" spans="1:13">
      <c r="A7168" s="33" t="s">
        <v>61</v>
      </c>
      <c r="B7168" s="7"/>
      <c r="C7168" s="1"/>
      <c r="D7168" s="1"/>
      <c r="E7168" s="1"/>
      <c r="F7168" s="1"/>
      <c r="G7168" s="1"/>
      <c r="H7168" s="14"/>
      <c r="I7168" s="36"/>
      <c r="J7168" s="27"/>
      <c r="K7168" s="34"/>
      <c r="L7168" s="60"/>
      <c r="M7168" s="20"/>
    </row>
    <row r="7169" spans="1:13">
      <c r="A7169" s="33" t="s">
        <v>62</v>
      </c>
      <c r="B7169" s="7"/>
      <c r="C7169" s="1"/>
      <c r="D7169" s="1"/>
      <c r="E7169" s="1"/>
      <c r="F7169" s="1"/>
      <c r="G7169" s="1"/>
      <c r="H7169" s="14"/>
      <c r="I7169" s="75" t="s">
        <v>63</v>
      </c>
      <c r="J7169" s="76"/>
      <c r="K7169" s="77">
        <v>0.03</v>
      </c>
      <c r="L7169" s="78"/>
      <c r="M7169" s="20">
        <f>K7169*12*I7127</f>
        <v>134.74799999999999</v>
      </c>
    </row>
    <row r="7170" spans="1:13">
      <c r="A7170" s="42" t="s">
        <v>64</v>
      </c>
      <c r="B7170" s="7"/>
      <c r="C7170" s="1"/>
      <c r="D7170" s="1"/>
      <c r="E7170" s="1"/>
      <c r="F7170" s="1"/>
      <c r="G7170" s="1"/>
      <c r="H7170" s="14"/>
      <c r="I7170" s="75" t="s">
        <v>63</v>
      </c>
      <c r="J7170" s="76"/>
      <c r="K7170" s="79">
        <v>0.03</v>
      </c>
      <c r="L7170" s="80"/>
      <c r="M7170" s="22">
        <f>K7170*12*I7127</f>
        <v>134.74799999999999</v>
      </c>
    </row>
    <row r="7171" spans="1:13" ht="15.75">
      <c r="A7171" s="65" t="s">
        <v>0</v>
      </c>
      <c r="B7171" s="66"/>
      <c r="C7171" s="66"/>
      <c r="D7171" s="66"/>
      <c r="E7171" s="66"/>
      <c r="F7171" s="66"/>
      <c r="G7171" s="66"/>
      <c r="H7171" s="67"/>
      <c r="I7171" s="11" t="s">
        <v>65</v>
      </c>
      <c r="J7171" s="23"/>
      <c r="K7171" s="81">
        <v>0.15</v>
      </c>
      <c r="L7171" s="82"/>
      <c r="M7171" s="49">
        <f>K7171*12*I7127</f>
        <v>673.74</v>
      </c>
    </row>
    <row r="7172" spans="1:13" ht="15.75">
      <c r="A7172" s="83" t="s">
        <v>85</v>
      </c>
      <c r="B7172" s="84"/>
      <c r="C7172" s="84"/>
      <c r="D7172" s="84"/>
      <c r="E7172" s="84"/>
      <c r="F7172" s="84"/>
      <c r="G7172" s="84"/>
      <c r="H7172" s="85"/>
      <c r="J7172" s="14"/>
      <c r="K7172" s="118"/>
      <c r="L7172" s="119"/>
      <c r="M7172" s="20"/>
    </row>
    <row r="7173" spans="1:13">
      <c r="A7173" s="13" t="s">
        <v>67</v>
      </c>
      <c r="D7173" s="5"/>
      <c r="H7173" s="14"/>
      <c r="J7173" s="14"/>
      <c r="K7173" s="37"/>
      <c r="L7173" s="44"/>
      <c r="M7173" s="20"/>
    </row>
    <row r="7174" spans="1:13">
      <c r="A7174" s="13" t="s">
        <v>68</v>
      </c>
      <c r="D7174" s="5"/>
      <c r="H7174" s="14"/>
      <c r="J7174" s="14"/>
      <c r="K7174" s="37"/>
      <c r="L7174" s="44"/>
      <c r="M7174" s="20"/>
    </row>
    <row r="7175" spans="1:13">
      <c r="A7175" s="13" t="s">
        <v>69</v>
      </c>
      <c r="D7175" s="5"/>
      <c r="H7175" s="14"/>
      <c r="J7175" s="14"/>
      <c r="K7175" s="37"/>
      <c r="L7175" s="44"/>
      <c r="M7175" s="20"/>
    </row>
    <row r="7176" spans="1:13">
      <c r="A7176" s="13" t="s">
        <v>70</v>
      </c>
      <c r="D7176" s="5"/>
      <c r="F7176" s="3"/>
      <c r="H7176" s="14"/>
      <c r="J7176" s="14"/>
      <c r="K7176" s="37"/>
      <c r="L7176" s="44"/>
      <c r="M7176" s="20"/>
    </row>
    <row r="7177" spans="1:13">
      <c r="A7177" s="13" t="s">
        <v>71</v>
      </c>
      <c r="H7177" s="14"/>
      <c r="J7177" s="14"/>
      <c r="K7177" s="88">
        <v>1.61</v>
      </c>
      <c r="L7177" s="89"/>
      <c r="M7177" s="47">
        <f>K7177*12*I7127</f>
        <v>7231.4760000000006</v>
      </c>
    </row>
    <row r="7178" spans="1:13">
      <c r="A7178" s="13" t="s">
        <v>72</v>
      </c>
      <c r="H7178" s="14"/>
      <c r="J7178" s="14"/>
      <c r="L7178" s="14"/>
      <c r="M7178" s="20"/>
    </row>
    <row r="7179" spans="1:13">
      <c r="A7179" s="13" t="s">
        <v>73</v>
      </c>
      <c r="H7179" s="14"/>
      <c r="J7179" s="14"/>
      <c r="L7179" s="14"/>
      <c r="M7179" s="20"/>
    </row>
    <row r="7180" spans="1:13">
      <c r="A7180" s="15" t="s">
        <v>74</v>
      </c>
      <c r="B7180" s="9"/>
      <c r="C7180" s="9"/>
      <c r="D7180" s="9"/>
      <c r="E7180" s="9"/>
      <c r="F7180" s="9"/>
      <c r="G7180" s="9"/>
      <c r="H7180" s="16"/>
      <c r="I7180" s="9"/>
      <c r="J7180" s="16"/>
      <c r="K7180" s="9"/>
      <c r="L7180" s="16"/>
      <c r="M7180" s="22"/>
    </row>
    <row r="7181" spans="1:13">
      <c r="A7181" s="70" t="s">
        <v>66</v>
      </c>
      <c r="B7181" s="71"/>
      <c r="C7181" s="71"/>
      <c r="D7181" s="71"/>
      <c r="E7181" s="71"/>
      <c r="F7181" s="71"/>
      <c r="G7181" s="71"/>
      <c r="H7181" s="72"/>
      <c r="J7181" s="25"/>
      <c r="K7181" s="88">
        <f>K7133+K7140+K7146+K7149+K7171+K7163+K7177+K7143</f>
        <v>14.74</v>
      </c>
      <c r="L7181" s="89"/>
      <c r="M7181" s="22">
        <f>M7127+M7143+M7146+M7149+M7163+M7171+M7177</f>
        <v>66206.183999999994</v>
      </c>
    </row>
    <row r="7182" spans="1:13" ht="15.75">
      <c r="A7182" s="65" t="s">
        <v>77</v>
      </c>
      <c r="B7182" s="66"/>
      <c r="C7182" s="66"/>
      <c r="D7182" s="66"/>
      <c r="E7182" s="66"/>
      <c r="F7182" s="66"/>
      <c r="G7182" s="66"/>
      <c r="H7182" s="67"/>
      <c r="I7182" s="11"/>
      <c r="J7182" s="23"/>
      <c r="K7182" s="68">
        <v>3.15</v>
      </c>
      <c r="L7182" s="69"/>
      <c r="M7182" s="22">
        <f>K7182*12*I7127</f>
        <v>14148.539999999999</v>
      </c>
    </row>
    <row r="7183" spans="1:13" ht="15.75">
      <c r="A7183" s="65" t="s">
        <v>78</v>
      </c>
      <c r="B7183" s="66"/>
      <c r="C7183" s="66"/>
      <c r="D7183" s="66"/>
      <c r="E7183" s="66"/>
      <c r="F7183" s="66"/>
      <c r="G7183" s="66"/>
      <c r="H7183" s="67"/>
      <c r="I7183" s="11"/>
      <c r="J7183" s="23"/>
      <c r="K7183" s="68">
        <v>0.99</v>
      </c>
      <c r="L7183" s="69"/>
      <c r="M7183" s="22">
        <f>K7183*12*I7127</f>
        <v>4446.6840000000002</v>
      </c>
    </row>
    <row r="7184" spans="1:13">
      <c r="A7184" s="70" t="s">
        <v>75</v>
      </c>
      <c r="B7184" s="71"/>
      <c r="C7184" s="71"/>
      <c r="D7184" s="71"/>
      <c r="E7184" s="71"/>
      <c r="F7184" s="71"/>
      <c r="G7184" s="71"/>
      <c r="H7184" s="72"/>
      <c r="I7184" s="11"/>
      <c r="J7184" s="24"/>
      <c r="K7184" s="68">
        <f>K7181+K7182+K7183</f>
        <v>18.88</v>
      </c>
      <c r="L7184" s="69"/>
      <c r="M7184" s="22">
        <f>M7181+M7182+M7183</f>
        <v>84801.407999999981</v>
      </c>
    </row>
    <row r="7186" spans="1:13">
      <c r="A7186" s="101" t="s">
        <v>7</v>
      </c>
      <c r="B7186" s="101"/>
      <c r="C7186" s="101"/>
      <c r="D7186" s="101"/>
      <c r="E7186" s="101"/>
      <c r="F7186" s="101"/>
      <c r="G7186" s="101"/>
      <c r="H7186" s="101"/>
      <c r="I7186" s="101"/>
      <c r="J7186" s="101"/>
      <c r="K7186" s="101"/>
      <c r="L7186" s="101"/>
    </row>
    <row r="7187" spans="1:13">
      <c r="A7187" s="102" t="s">
        <v>76</v>
      </c>
      <c r="B7187" s="102"/>
      <c r="C7187" s="102"/>
      <c r="D7187" s="102"/>
      <c r="E7187" s="102"/>
      <c r="F7187" s="102"/>
      <c r="G7187" s="102"/>
      <c r="H7187" s="102"/>
      <c r="I7187" s="102"/>
      <c r="J7187" s="102"/>
      <c r="K7187" s="102"/>
      <c r="L7187" s="102"/>
      <c r="M7187" s="102"/>
    </row>
    <row r="7188" spans="1:13">
      <c r="A7188" s="103" t="s">
        <v>201</v>
      </c>
      <c r="B7188" s="103"/>
      <c r="C7188" s="103"/>
      <c r="D7188" s="103"/>
      <c r="E7188" s="103"/>
      <c r="F7188" s="103"/>
      <c r="G7188" s="103"/>
      <c r="H7188" s="103"/>
      <c r="I7188" s="103"/>
      <c r="J7188" s="103"/>
      <c r="K7188" s="103"/>
      <c r="L7188" s="103"/>
      <c r="M7188" s="103"/>
    </row>
    <row r="7189" spans="1:13">
      <c r="A7189" s="17"/>
      <c r="B7189" s="19"/>
      <c r="C7189" s="19" t="s">
        <v>8</v>
      </c>
      <c r="D7189" s="19"/>
      <c r="E7189" s="19"/>
      <c r="F7189" s="19"/>
      <c r="G7189" s="19"/>
      <c r="H7189" s="18"/>
      <c r="I7189" s="19" t="s">
        <v>9</v>
      </c>
      <c r="J7189" s="18"/>
      <c r="K7189" s="39" t="s">
        <v>10</v>
      </c>
      <c r="L7189" s="40"/>
      <c r="M7189" s="21"/>
    </row>
    <row r="7190" spans="1:13">
      <c r="A7190" s="13"/>
      <c r="B7190" s="2"/>
      <c r="C7190" s="2"/>
      <c r="D7190" s="2"/>
      <c r="E7190" s="2"/>
      <c r="F7190" s="2"/>
      <c r="G7190" s="2"/>
      <c r="H7190" s="14"/>
      <c r="I7190" s="2"/>
      <c r="J7190" s="14"/>
      <c r="K7190" s="26" t="s">
        <v>11</v>
      </c>
      <c r="L7190" s="27"/>
      <c r="M7190" s="45" t="s">
        <v>1</v>
      </c>
    </row>
    <row r="7191" spans="1:13">
      <c r="A7191" s="15"/>
      <c r="B7191" s="9"/>
      <c r="C7191" s="9"/>
      <c r="D7191" s="9"/>
      <c r="E7191" s="9"/>
      <c r="F7191" s="9"/>
      <c r="G7191" s="9"/>
      <c r="H7191" s="16"/>
      <c r="I7191" s="104" t="s">
        <v>87</v>
      </c>
      <c r="J7191" s="105"/>
      <c r="K7191" s="9" t="s">
        <v>12</v>
      </c>
      <c r="L7191" s="16"/>
      <c r="M7191" s="46" t="s">
        <v>86</v>
      </c>
    </row>
    <row r="7192" spans="1:13">
      <c r="A7192" s="70" t="s">
        <v>80</v>
      </c>
      <c r="B7192" s="71"/>
      <c r="C7192" s="71"/>
      <c r="D7192" s="71"/>
      <c r="E7192" s="71"/>
      <c r="F7192" s="71"/>
      <c r="G7192" s="71"/>
      <c r="H7192" s="72"/>
      <c r="I7192" s="106">
        <v>641.29999999999995</v>
      </c>
      <c r="J7192" s="107"/>
      <c r="K7192" s="108">
        <f>K7198+K7205</f>
        <v>7.5</v>
      </c>
      <c r="L7192" s="64"/>
      <c r="M7192" s="22">
        <f>M7198+M7205</f>
        <v>57717</v>
      </c>
    </row>
    <row r="7193" spans="1:13">
      <c r="A7193" s="28" t="s">
        <v>13</v>
      </c>
      <c r="F7193" s="2"/>
      <c r="H7193" s="14"/>
      <c r="J7193" s="14"/>
      <c r="L7193" s="14"/>
      <c r="M7193" s="20"/>
    </row>
    <row r="7194" spans="1:13">
      <c r="A7194" s="28" t="s">
        <v>14</v>
      </c>
      <c r="F7194" s="2"/>
      <c r="H7194" s="14"/>
      <c r="J7194" s="14"/>
      <c r="L7194" s="14"/>
      <c r="M7194" s="20"/>
    </row>
    <row r="7195" spans="1:13">
      <c r="A7195" s="29" t="s">
        <v>15</v>
      </c>
      <c r="B7195" s="4"/>
      <c r="C7195" s="4"/>
      <c r="D7195" s="4"/>
      <c r="E7195" s="4"/>
      <c r="F7195" s="6"/>
      <c r="G7195" s="4"/>
      <c r="H7195" s="30"/>
      <c r="J7195" s="14"/>
      <c r="L7195" s="14"/>
      <c r="M7195" s="20"/>
    </row>
    <row r="7196" spans="1:13">
      <c r="A7196" s="29" t="s">
        <v>16</v>
      </c>
      <c r="B7196" s="4"/>
      <c r="C7196" s="4"/>
      <c r="D7196" s="4"/>
      <c r="E7196" s="4"/>
      <c r="F7196" s="6"/>
      <c r="G7196" s="4"/>
      <c r="H7196" s="30"/>
      <c r="J7196" s="14"/>
      <c r="L7196" s="14"/>
      <c r="M7196" s="20"/>
    </row>
    <row r="7197" spans="1:13">
      <c r="A7197" s="29" t="s">
        <v>17</v>
      </c>
      <c r="B7197" s="4"/>
      <c r="C7197" s="4"/>
      <c r="D7197" s="4"/>
      <c r="E7197" s="4"/>
      <c r="F7197" s="6"/>
      <c r="G7197" s="4"/>
      <c r="H7197" s="30"/>
      <c r="J7197" s="14"/>
      <c r="L7197" s="14"/>
      <c r="M7197" s="20"/>
    </row>
    <row r="7198" spans="1:13">
      <c r="A7198" s="29" t="s">
        <v>18</v>
      </c>
      <c r="B7198" s="4"/>
      <c r="C7198" s="4"/>
      <c r="D7198" s="4"/>
      <c r="E7198" s="4"/>
      <c r="F7198" s="6"/>
      <c r="G7198" s="4"/>
      <c r="H7198" s="30"/>
      <c r="J7198" s="14"/>
      <c r="K7198" s="95">
        <v>4.12</v>
      </c>
      <c r="L7198" s="96"/>
      <c r="M7198" s="20">
        <f>K7198*I7192*12</f>
        <v>31705.871999999999</v>
      </c>
    </row>
    <row r="7199" spans="1:13">
      <c r="A7199" s="29" t="s">
        <v>19</v>
      </c>
      <c r="B7199" s="4"/>
      <c r="C7199" s="4"/>
      <c r="D7199" s="4"/>
      <c r="E7199" s="4"/>
      <c r="F7199" s="6"/>
      <c r="G7199" s="4"/>
      <c r="H7199" s="30"/>
      <c r="J7199" s="14"/>
      <c r="L7199" s="14"/>
      <c r="M7199" s="20"/>
    </row>
    <row r="7200" spans="1:13">
      <c r="A7200" s="29" t="s">
        <v>20</v>
      </c>
      <c r="B7200" s="4"/>
      <c r="C7200" s="4"/>
      <c r="D7200" s="4"/>
      <c r="E7200" s="4"/>
      <c r="F7200" s="6"/>
      <c r="G7200" s="4"/>
      <c r="H7200" s="30"/>
      <c r="J7200" s="14"/>
      <c r="L7200" s="14"/>
      <c r="M7200" s="20"/>
    </row>
    <row r="7201" spans="1:13">
      <c r="A7201" s="29" t="s">
        <v>21</v>
      </c>
      <c r="B7201" s="4"/>
      <c r="C7201" s="4"/>
      <c r="D7201" s="4"/>
      <c r="E7201" s="4"/>
      <c r="F7201" s="6"/>
      <c r="G7201" s="4"/>
      <c r="H7201" s="30"/>
      <c r="J7201" s="14"/>
      <c r="L7201" s="14"/>
      <c r="M7201" s="20"/>
    </row>
    <row r="7202" spans="1:13">
      <c r="A7202" s="28" t="s">
        <v>22</v>
      </c>
      <c r="B7202" s="4"/>
      <c r="C7202" s="4"/>
      <c r="D7202" s="4"/>
      <c r="E7202" s="4"/>
      <c r="F7202" s="6"/>
      <c r="G7202" s="4"/>
      <c r="H7202" s="30"/>
      <c r="J7202" s="14"/>
      <c r="L7202" s="14"/>
      <c r="M7202" s="20"/>
    </row>
    <row r="7203" spans="1:13">
      <c r="A7203" s="29" t="s">
        <v>23</v>
      </c>
      <c r="B7203" s="4"/>
      <c r="C7203" s="4"/>
      <c r="D7203" s="4"/>
      <c r="E7203" s="4"/>
      <c r="F7203" s="6"/>
      <c r="G7203" s="4"/>
      <c r="H7203" s="30"/>
      <c r="J7203" s="14"/>
      <c r="L7203" s="14"/>
      <c r="M7203" s="20"/>
    </row>
    <row r="7204" spans="1:13">
      <c r="A7204" s="29" t="s">
        <v>24</v>
      </c>
      <c r="B7204" s="4"/>
      <c r="C7204" s="4"/>
      <c r="D7204" s="4"/>
      <c r="E7204" s="4"/>
      <c r="F7204" s="6"/>
      <c r="G7204" s="4"/>
      <c r="H7204" s="30"/>
      <c r="J7204" s="14"/>
      <c r="L7204" s="14"/>
      <c r="M7204" s="20"/>
    </row>
    <row r="7205" spans="1:13">
      <c r="A7205" s="29" t="s">
        <v>25</v>
      </c>
      <c r="B7205" s="4"/>
      <c r="C7205" s="4"/>
      <c r="D7205" s="4"/>
      <c r="E7205" s="4"/>
      <c r="F7205" s="6"/>
      <c r="G7205" s="4"/>
      <c r="H7205" s="30"/>
      <c r="J7205" s="14"/>
      <c r="K7205" s="95">
        <v>3.38</v>
      </c>
      <c r="L7205" s="96"/>
      <c r="M7205" s="20">
        <f>K7205*I7192*12</f>
        <v>26011.127999999997</v>
      </c>
    </row>
    <row r="7206" spans="1:13">
      <c r="A7206" s="29" t="s">
        <v>26</v>
      </c>
      <c r="B7206" s="4"/>
      <c r="C7206" s="4"/>
      <c r="D7206" s="4"/>
      <c r="E7206" s="4"/>
      <c r="F7206" s="6"/>
      <c r="G7206" s="4"/>
      <c r="H7206" s="30"/>
      <c r="J7206" s="14"/>
      <c r="L7206" s="14"/>
      <c r="M7206" s="20"/>
    </row>
    <row r="7207" spans="1:13">
      <c r="A7207" s="31" t="s">
        <v>27</v>
      </c>
      <c r="B7207" s="10"/>
      <c r="C7207" s="10"/>
      <c r="D7207" s="10"/>
      <c r="E7207" s="10"/>
      <c r="F7207" s="10"/>
      <c r="G7207" s="10"/>
      <c r="H7207" s="32"/>
      <c r="I7207" s="9"/>
      <c r="J7207" s="16"/>
      <c r="K7207" s="9"/>
      <c r="L7207" s="16"/>
      <c r="M7207" s="22"/>
    </row>
    <row r="7208" spans="1:13" ht="15.75">
      <c r="A7208" s="65" t="s">
        <v>81</v>
      </c>
      <c r="B7208" s="66"/>
      <c r="C7208" s="66"/>
      <c r="D7208" s="66"/>
      <c r="E7208" s="66"/>
      <c r="F7208" s="66"/>
      <c r="G7208" s="66"/>
      <c r="H7208" s="67"/>
      <c r="I7208" s="11"/>
      <c r="J7208" s="23"/>
      <c r="K7208" s="63">
        <v>2.2400000000000002</v>
      </c>
      <c r="L7208" s="64"/>
      <c r="M7208" s="12">
        <f>K7208*12*I7192</f>
        <v>17238.144</v>
      </c>
    </row>
    <row r="7209" spans="1:13">
      <c r="A7209" s="110" t="s">
        <v>82</v>
      </c>
      <c r="B7209" s="111"/>
      <c r="C7209" s="111"/>
      <c r="D7209" s="111"/>
      <c r="E7209" s="111"/>
      <c r="F7209" s="111"/>
      <c r="G7209" s="111"/>
      <c r="H7209" s="112"/>
      <c r="I7209" s="2" t="s">
        <v>28</v>
      </c>
      <c r="J7209" s="14"/>
      <c r="K7209" s="2"/>
      <c r="L7209" s="14"/>
      <c r="M7209" s="20"/>
    </row>
    <row r="7210" spans="1:13">
      <c r="A7210" s="13"/>
      <c r="B7210" s="2"/>
      <c r="C7210" s="2"/>
      <c r="D7210" s="2"/>
      <c r="E7210" s="2"/>
      <c r="F7210" s="2"/>
      <c r="G7210" s="2"/>
      <c r="H7210" s="14"/>
      <c r="I7210" s="2" t="s">
        <v>29</v>
      </c>
      <c r="J7210" s="14"/>
      <c r="K7210" s="2"/>
      <c r="L7210" s="14"/>
      <c r="M7210" s="20"/>
    </row>
    <row r="7211" spans="1:13">
      <c r="A7211" s="13"/>
      <c r="B7211" s="2"/>
      <c r="C7211" s="2"/>
      <c r="D7211" s="2"/>
      <c r="E7211" s="2"/>
      <c r="F7211" s="2"/>
      <c r="G7211" s="2"/>
      <c r="H7211" s="14"/>
      <c r="I7211" s="2" t="s">
        <v>30</v>
      </c>
      <c r="J7211" s="14"/>
      <c r="K7211" s="88">
        <v>1.1200000000000001</v>
      </c>
      <c r="L7211" s="89"/>
      <c r="M7211" s="20">
        <f>K7211*12*I7192</f>
        <v>8619.0720000000001</v>
      </c>
    </row>
    <row r="7212" spans="1:13">
      <c r="A7212" s="13"/>
      <c r="B7212" s="2"/>
      <c r="C7212" s="2"/>
      <c r="D7212" s="2"/>
      <c r="E7212" s="2"/>
      <c r="F7212" s="2"/>
      <c r="G7212" s="2"/>
      <c r="H7212" s="14"/>
      <c r="I7212" s="2" t="s">
        <v>31</v>
      </c>
      <c r="J7212" s="14"/>
      <c r="K7212" s="2"/>
      <c r="L7212" s="14"/>
      <c r="M7212" s="20"/>
    </row>
    <row r="7213" spans="1:13">
      <c r="A7213" s="15"/>
      <c r="B7213" s="9"/>
      <c r="C7213" s="9"/>
      <c r="D7213" s="9"/>
      <c r="E7213" s="9"/>
      <c r="F7213" s="9"/>
      <c r="G7213" s="9"/>
      <c r="H7213" s="16"/>
      <c r="I7213" s="9" t="s">
        <v>32</v>
      </c>
      <c r="J7213" s="16"/>
      <c r="K7213" s="9"/>
      <c r="L7213" s="16"/>
      <c r="M7213" s="22"/>
    </row>
    <row r="7214" spans="1:13">
      <c r="A7214" s="113" t="s">
        <v>83</v>
      </c>
      <c r="B7214" s="114"/>
      <c r="C7214" s="114"/>
      <c r="D7214" s="114"/>
      <c r="E7214" s="114"/>
      <c r="F7214" s="114"/>
      <c r="G7214" s="114"/>
      <c r="H7214" s="115"/>
      <c r="I7214" s="43"/>
      <c r="J7214" s="14"/>
      <c r="K7214" s="120">
        <f>K7215+K7223</f>
        <v>1.59</v>
      </c>
      <c r="L7214" s="121"/>
      <c r="M7214" s="48">
        <f>M7215+M7223</f>
        <v>12236.003999999999</v>
      </c>
    </row>
    <row r="7215" spans="1:13">
      <c r="A7215" s="92" t="s">
        <v>34</v>
      </c>
      <c r="B7215" s="93"/>
      <c r="C7215" s="93"/>
      <c r="D7215" s="93"/>
      <c r="E7215" s="93"/>
      <c r="F7215" s="93"/>
      <c r="G7215" s="93"/>
      <c r="H7215" s="94"/>
      <c r="J7215" s="14"/>
      <c r="K7215" s="88">
        <f>K7216+K7217+K7218+K7220+K7222</f>
        <v>0.93</v>
      </c>
      <c r="L7215" s="89"/>
      <c r="M7215" s="47">
        <f>M7216+M7217+M7218+M7220+M7222</f>
        <v>7156.9079999999994</v>
      </c>
    </row>
    <row r="7216" spans="1:13">
      <c r="A7216" s="13" t="s">
        <v>35</v>
      </c>
      <c r="H7216" s="14"/>
      <c r="I7216" t="s">
        <v>36</v>
      </c>
      <c r="J7216" s="14"/>
      <c r="K7216" s="95">
        <v>0.33</v>
      </c>
      <c r="L7216" s="96"/>
      <c r="M7216" s="20">
        <f>K7216*12*I7192</f>
        <v>2539.5479999999998</v>
      </c>
    </row>
    <row r="7217" spans="1:13">
      <c r="A7217" s="13" t="s">
        <v>37</v>
      </c>
      <c r="H7217" s="14"/>
      <c r="I7217" t="s">
        <v>38</v>
      </c>
      <c r="J7217" s="14"/>
      <c r="K7217" s="95">
        <v>0.15</v>
      </c>
      <c r="L7217" s="96"/>
      <c r="M7217" s="20">
        <f>K7217*12*I7192</f>
        <v>1154.3399999999997</v>
      </c>
    </row>
    <row r="7218" spans="1:13">
      <c r="A7218" s="13" t="s">
        <v>39</v>
      </c>
      <c r="H7218" s="14"/>
      <c r="I7218" t="s">
        <v>40</v>
      </c>
      <c r="J7218" s="14"/>
      <c r="K7218" s="95">
        <v>7.0000000000000007E-2</v>
      </c>
      <c r="L7218" s="96"/>
      <c r="M7218" s="20">
        <f>K7218*12*I7192</f>
        <v>538.69200000000001</v>
      </c>
    </row>
    <row r="7219" spans="1:13">
      <c r="A7219" s="13" t="s">
        <v>41</v>
      </c>
      <c r="H7219" s="14"/>
      <c r="J7219" s="14"/>
      <c r="L7219" s="14"/>
      <c r="M7219" s="20"/>
    </row>
    <row r="7220" spans="1:13">
      <c r="A7220" s="13" t="s">
        <v>42</v>
      </c>
      <c r="H7220" s="14"/>
      <c r="I7220" t="s">
        <v>43</v>
      </c>
      <c r="J7220" s="14"/>
      <c r="K7220" s="95">
        <v>0.35</v>
      </c>
      <c r="L7220" s="96"/>
      <c r="M7220" s="20">
        <f>K7220*12*I7192</f>
        <v>2693.4599999999991</v>
      </c>
    </row>
    <row r="7221" spans="1:13">
      <c r="A7221" s="13" t="s">
        <v>44</v>
      </c>
      <c r="H7221" s="14"/>
      <c r="I7221" t="s">
        <v>45</v>
      </c>
      <c r="J7221" s="14"/>
      <c r="L7221" s="14"/>
      <c r="M7221" s="20"/>
    </row>
    <row r="7222" spans="1:13">
      <c r="A7222" s="13" t="s">
        <v>46</v>
      </c>
      <c r="H7222" s="14"/>
      <c r="I7222" t="s">
        <v>47</v>
      </c>
      <c r="J7222" s="14"/>
      <c r="K7222" s="95">
        <v>0.03</v>
      </c>
      <c r="L7222" s="96"/>
      <c r="M7222" s="20">
        <f>K7222*12*I7192</f>
        <v>230.86799999999997</v>
      </c>
    </row>
    <row r="7223" spans="1:13">
      <c r="A7223" s="92" t="s">
        <v>48</v>
      </c>
      <c r="B7223" s="93"/>
      <c r="C7223" s="93"/>
      <c r="D7223" s="93"/>
      <c r="E7223" s="93"/>
      <c r="F7223" s="93"/>
      <c r="G7223" s="93"/>
      <c r="H7223" s="94"/>
      <c r="J7223" s="14"/>
      <c r="K7223" s="88">
        <f>K7224+K7225+K7226+K7227</f>
        <v>0.66</v>
      </c>
      <c r="L7223" s="89"/>
      <c r="M7223" s="47">
        <f>M7224+M7225+M7226+M7227</f>
        <v>5079.0959999999995</v>
      </c>
    </row>
    <row r="7224" spans="1:13">
      <c r="A7224" s="13" t="s">
        <v>49</v>
      </c>
      <c r="H7224" s="14"/>
      <c r="I7224" t="s">
        <v>40</v>
      </c>
      <c r="J7224" s="14"/>
      <c r="K7224" s="95">
        <v>0.19</v>
      </c>
      <c r="L7224" s="96"/>
      <c r="M7224" s="20">
        <f>K7224*12*I7192</f>
        <v>1462.164</v>
      </c>
    </row>
    <row r="7225" spans="1:13">
      <c r="A7225" s="13" t="s">
        <v>50</v>
      </c>
      <c r="H7225" s="14"/>
      <c r="I7225" t="s">
        <v>51</v>
      </c>
      <c r="J7225" s="14"/>
      <c r="K7225" s="95">
        <v>0.05</v>
      </c>
      <c r="L7225" s="96"/>
      <c r="M7225" s="20">
        <f>K7225*12*I7192</f>
        <v>384.78000000000003</v>
      </c>
    </row>
    <row r="7226" spans="1:13">
      <c r="A7226" s="13" t="s">
        <v>52</v>
      </c>
      <c r="H7226" s="14"/>
      <c r="I7226" t="s">
        <v>36</v>
      </c>
      <c r="J7226" s="14"/>
      <c r="K7226" s="95">
        <v>0.39</v>
      </c>
      <c r="L7226" s="96"/>
      <c r="M7226" s="20">
        <f>K7226*12*I7192</f>
        <v>3001.2839999999997</v>
      </c>
    </row>
    <row r="7227" spans="1:13">
      <c r="A7227" s="13" t="s">
        <v>53</v>
      </c>
      <c r="H7227" s="14"/>
      <c r="I7227" t="s">
        <v>40</v>
      </c>
      <c r="J7227" s="14"/>
      <c r="K7227" s="95">
        <v>0.03</v>
      </c>
      <c r="L7227" s="96"/>
      <c r="M7227" s="22">
        <f>K7227*12*I7192</f>
        <v>230.86799999999997</v>
      </c>
    </row>
    <row r="7228" spans="1:13" ht="15.75">
      <c r="A7228" s="65" t="s">
        <v>84</v>
      </c>
      <c r="B7228" s="66"/>
      <c r="C7228" s="66"/>
      <c r="D7228" s="66"/>
      <c r="E7228" s="66"/>
      <c r="F7228" s="66"/>
      <c r="G7228" s="66"/>
      <c r="H7228" s="67"/>
      <c r="I7228" s="11"/>
      <c r="J7228" s="23"/>
      <c r="K7228" s="68">
        <f>K7229+K7230+K7232+K7234+K7235</f>
        <v>0.53</v>
      </c>
      <c r="L7228" s="69"/>
      <c r="M7228" s="49">
        <f>M7229+M7230+M7232+M7234+M7235</f>
        <v>4078.6679999999992</v>
      </c>
    </row>
    <row r="7229" spans="1:13">
      <c r="A7229" s="33" t="s">
        <v>54</v>
      </c>
      <c r="B7229" s="7"/>
      <c r="C7229" s="1"/>
      <c r="D7229" s="1"/>
      <c r="E7229" s="1"/>
      <c r="F7229" s="1"/>
      <c r="G7229" s="1"/>
      <c r="H7229" s="14"/>
      <c r="I7229" s="75" t="s">
        <v>55</v>
      </c>
      <c r="J7229" s="76"/>
      <c r="K7229" s="99">
        <v>0.37</v>
      </c>
      <c r="L7229" s="100"/>
      <c r="M7229" s="20">
        <f>K7229*12*I7192</f>
        <v>2847.3719999999994</v>
      </c>
    </row>
    <row r="7230" spans="1:13">
      <c r="A7230" s="33" t="s">
        <v>56</v>
      </c>
      <c r="B7230" s="7"/>
      <c r="C7230" s="1"/>
      <c r="D7230" s="1"/>
      <c r="E7230" s="1"/>
      <c r="F7230" s="1"/>
      <c r="G7230" s="1"/>
      <c r="H7230" s="14"/>
      <c r="I7230" s="75" t="s">
        <v>57</v>
      </c>
      <c r="J7230" s="76"/>
      <c r="K7230" s="77">
        <v>0.06</v>
      </c>
      <c r="L7230" s="78"/>
      <c r="M7230" s="20">
        <f>K7230*12*I7192</f>
        <v>461.73599999999993</v>
      </c>
    </row>
    <row r="7231" spans="1:13">
      <c r="A7231" s="33" t="s">
        <v>58</v>
      </c>
      <c r="B7231" s="7"/>
      <c r="C7231" s="1"/>
      <c r="D7231" s="1"/>
      <c r="E7231" s="1"/>
      <c r="F7231" s="1"/>
      <c r="G7231" s="1"/>
      <c r="H7231" s="14"/>
      <c r="I7231" s="36"/>
      <c r="J7231" s="27"/>
      <c r="K7231" s="34"/>
      <c r="L7231" s="60"/>
      <c r="M7231" s="20"/>
    </row>
    <row r="7232" spans="1:13">
      <c r="A7232" s="33" t="s">
        <v>59</v>
      </c>
      <c r="B7232" s="7"/>
      <c r="C7232" s="1"/>
      <c r="D7232" s="1"/>
      <c r="E7232" s="1"/>
      <c r="F7232" s="1"/>
      <c r="G7232" s="1"/>
      <c r="H7232" s="14"/>
      <c r="I7232" s="75" t="s">
        <v>60</v>
      </c>
      <c r="J7232" s="76"/>
      <c r="K7232" s="77">
        <v>0.04</v>
      </c>
      <c r="L7232" s="78"/>
      <c r="M7232" s="20">
        <f>K7232*12*I7192</f>
        <v>307.82399999999996</v>
      </c>
    </row>
    <row r="7233" spans="1:13">
      <c r="A7233" s="33" t="s">
        <v>61</v>
      </c>
      <c r="B7233" s="7"/>
      <c r="C7233" s="1"/>
      <c r="D7233" s="1"/>
      <c r="E7233" s="1"/>
      <c r="F7233" s="1"/>
      <c r="G7233" s="1"/>
      <c r="H7233" s="14"/>
      <c r="I7233" s="36"/>
      <c r="J7233" s="27"/>
      <c r="K7233" s="34"/>
      <c r="L7233" s="60"/>
      <c r="M7233" s="20"/>
    </row>
    <row r="7234" spans="1:13">
      <c r="A7234" s="33" t="s">
        <v>62</v>
      </c>
      <c r="B7234" s="7"/>
      <c r="C7234" s="1"/>
      <c r="D7234" s="1"/>
      <c r="E7234" s="1"/>
      <c r="F7234" s="1"/>
      <c r="G7234" s="1"/>
      <c r="H7234" s="14"/>
      <c r="I7234" s="75" t="s">
        <v>63</v>
      </c>
      <c r="J7234" s="76"/>
      <c r="K7234" s="77">
        <v>0.03</v>
      </c>
      <c r="L7234" s="78"/>
      <c r="M7234" s="20">
        <f>K7234*12*I7192</f>
        <v>230.86799999999997</v>
      </c>
    </row>
    <row r="7235" spans="1:13">
      <c r="A7235" s="42" t="s">
        <v>64</v>
      </c>
      <c r="B7235" s="7"/>
      <c r="C7235" s="1"/>
      <c r="D7235" s="1"/>
      <c r="E7235" s="1"/>
      <c r="F7235" s="1"/>
      <c r="G7235" s="1"/>
      <c r="H7235" s="14"/>
      <c r="I7235" s="75" t="s">
        <v>63</v>
      </c>
      <c r="J7235" s="76"/>
      <c r="K7235" s="79">
        <v>0.03</v>
      </c>
      <c r="L7235" s="80"/>
      <c r="M7235" s="22">
        <f>K7235*12*I7192</f>
        <v>230.86799999999997</v>
      </c>
    </row>
    <row r="7236" spans="1:13" ht="15.75">
      <c r="A7236" s="65" t="s">
        <v>0</v>
      </c>
      <c r="B7236" s="66"/>
      <c r="C7236" s="66"/>
      <c r="D7236" s="66"/>
      <c r="E7236" s="66"/>
      <c r="F7236" s="66"/>
      <c r="G7236" s="66"/>
      <c r="H7236" s="67"/>
      <c r="I7236" s="11" t="s">
        <v>65</v>
      </c>
      <c r="J7236" s="23"/>
      <c r="K7236" s="81">
        <v>0.15</v>
      </c>
      <c r="L7236" s="82"/>
      <c r="M7236" s="49">
        <f>K7236*12*I7192</f>
        <v>1154.3399999999997</v>
      </c>
    </row>
    <row r="7237" spans="1:13" ht="15.75">
      <c r="A7237" s="83" t="s">
        <v>85</v>
      </c>
      <c r="B7237" s="84"/>
      <c r="C7237" s="84"/>
      <c r="D7237" s="84"/>
      <c r="E7237" s="84"/>
      <c r="F7237" s="84"/>
      <c r="G7237" s="84"/>
      <c r="H7237" s="85"/>
      <c r="J7237" s="14"/>
      <c r="K7237" s="118"/>
      <c r="L7237" s="119"/>
      <c r="M7237" s="20"/>
    </row>
    <row r="7238" spans="1:13">
      <c r="A7238" s="13" t="s">
        <v>67</v>
      </c>
      <c r="D7238" s="5"/>
      <c r="H7238" s="14"/>
      <c r="J7238" s="14"/>
      <c r="K7238" s="37"/>
      <c r="L7238" s="44"/>
      <c r="M7238" s="20"/>
    </row>
    <row r="7239" spans="1:13">
      <c r="A7239" s="13" t="s">
        <v>68</v>
      </c>
      <c r="D7239" s="5"/>
      <c r="H7239" s="14"/>
      <c r="J7239" s="14"/>
      <c r="K7239" s="37"/>
      <c r="L7239" s="44"/>
      <c r="M7239" s="20"/>
    </row>
    <row r="7240" spans="1:13">
      <c r="A7240" s="13" t="s">
        <v>69</v>
      </c>
      <c r="D7240" s="5"/>
      <c r="H7240" s="14"/>
      <c r="J7240" s="14"/>
      <c r="K7240" s="37"/>
      <c r="L7240" s="44"/>
      <c r="M7240" s="20"/>
    </row>
    <row r="7241" spans="1:13">
      <c r="A7241" s="13" t="s">
        <v>70</v>
      </c>
      <c r="D7241" s="5"/>
      <c r="F7241" s="3"/>
      <c r="H7241" s="14"/>
      <c r="J7241" s="14"/>
      <c r="K7241" s="37"/>
      <c r="L7241" s="44"/>
      <c r="M7241" s="20"/>
    </row>
    <row r="7242" spans="1:13">
      <c r="A7242" s="13" t="s">
        <v>71</v>
      </c>
      <c r="H7242" s="14"/>
      <c r="J7242" s="14"/>
      <c r="K7242" s="88">
        <v>1.61</v>
      </c>
      <c r="L7242" s="89"/>
      <c r="M7242" s="47">
        <f>K7242*12*I7192</f>
        <v>12389.915999999999</v>
      </c>
    </row>
    <row r="7243" spans="1:13">
      <c r="A7243" s="13" t="s">
        <v>72</v>
      </c>
      <c r="H7243" s="14"/>
      <c r="J7243" s="14"/>
      <c r="L7243" s="14"/>
      <c r="M7243" s="20"/>
    </row>
    <row r="7244" spans="1:13">
      <c r="A7244" s="13" t="s">
        <v>73</v>
      </c>
      <c r="H7244" s="14"/>
      <c r="J7244" s="14"/>
      <c r="L7244" s="14"/>
      <c r="M7244" s="20"/>
    </row>
    <row r="7245" spans="1:13">
      <c r="A7245" s="15" t="s">
        <v>74</v>
      </c>
      <c r="B7245" s="9"/>
      <c r="C7245" s="9"/>
      <c r="D7245" s="9"/>
      <c r="E7245" s="9"/>
      <c r="F7245" s="9"/>
      <c r="G7245" s="9"/>
      <c r="H7245" s="16"/>
      <c r="I7245" s="9"/>
      <c r="J7245" s="16"/>
      <c r="K7245" s="9"/>
      <c r="L7245" s="16"/>
      <c r="M7245" s="22"/>
    </row>
    <row r="7246" spans="1:13">
      <c r="A7246" s="70" t="s">
        <v>66</v>
      </c>
      <c r="B7246" s="71"/>
      <c r="C7246" s="71"/>
      <c r="D7246" s="71"/>
      <c r="E7246" s="71"/>
      <c r="F7246" s="71"/>
      <c r="G7246" s="71"/>
      <c r="H7246" s="72"/>
      <c r="J7246" s="25"/>
      <c r="K7246" s="88">
        <f>K7198+K7205+K7211+K7214+K7236+K7228+K7242+K7208</f>
        <v>14.74</v>
      </c>
      <c r="L7246" s="89"/>
      <c r="M7246" s="22">
        <f>M7192+M7208+M7211+M7214+M7228+M7236+M7242</f>
        <v>113433.144</v>
      </c>
    </row>
    <row r="7247" spans="1:13" ht="15.75">
      <c r="A7247" s="65" t="s">
        <v>77</v>
      </c>
      <c r="B7247" s="66"/>
      <c r="C7247" s="66"/>
      <c r="D7247" s="66"/>
      <c r="E7247" s="66"/>
      <c r="F7247" s="66"/>
      <c r="G7247" s="66"/>
      <c r="H7247" s="67"/>
      <c r="I7247" s="11"/>
      <c r="J7247" s="23"/>
      <c r="K7247" s="68">
        <v>3.15</v>
      </c>
      <c r="L7247" s="69"/>
      <c r="M7247" s="22">
        <f>K7247*12*I7192</f>
        <v>24241.139999999996</v>
      </c>
    </row>
    <row r="7248" spans="1:13" ht="15.75">
      <c r="A7248" s="65" t="s">
        <v>78</v>
      </c>
      <c r="B7248" s="66"/>
      <c r="C7248" s="66"/>
      <c r="D7248" s="66"/>
      <c r="E7248" s="66"/>
      <c r="F7248" s="66"/>
      <c r="G7248" s="66"/>
      <c r="H7248" s="67"/>
      <c r="I7248" s="11"/>
      <c r="J7248" s="23"/>
      <c r="K7248" s="68">
        <v>0.99</v>
      </c>
      <c r="L7248" s="69"/>
      <c r="M7248" s="22">
        <f>K7248*12*I7192</f>
        <v>7618.6439999999984</v>
      </c>
    </row>
    <row r="7249" spans="1:13">
      <c r="A7249" s="70" t="s">
        <v>75</v>
      </c>
      <c r="B7249" s="71"/>
      <c r="C7249" s="71"/>
      <c r="D7249" s="71"/>
      <c r="E7249" s="71"/>
      <c r="F7249" s="71"/>
      <c r="G7249" s="71"/>
      <c r="H7249" s="72"/>
      <c r="I7249" s="11"/>
      <c r="J7249" s="24"/>
      <c r="K7249" s="68">
        <f>K7246+K7247+K7248</f>
        <v>18.88</v>
      </c>
      <c r="L7249" s="69"/>
      <c r="M7249" s="22">
        <f>M7246+M7247+M7248</f>
        <v>145292.92799999999</v>
      </c>
    </row>
    <row r="7252" spans="1:13">
      <c r="A7252" s="101" t="s">
        <v>7</v>
      </c>
      <c r="B7252" s="101"/>
      <c r="C7252" s="101"/>
      <c r="D7252" s="101"/>
      <c r="E7252" s="101"/>
      <c r="F7252" s="101"/>
      <c r="G7252" s="101"/>
      <c r="H7252" s="101"/>
      <c r="I7252" s="101"/>
      <c r="J7252" s="101"/>
      <c r="K7252" s="101"/>
      <c r="L7252" s="101"/>
    </row>
    <row r="7253" spans="1:13">
      <c r="A7253" s="102" t="s">
        <v>76</v>
      </c>
      <c r="B7253" s="102"/>
      <c r="C7253" s="102"/>
      <c r="D7253" s="102"/>
      <c r="E7253" s="102"/>
      <c r="F7253" s="102"/>
      <c r="G7253" s="102"/>
      <c r="H7253" s="102"/>
      <c r="I7253" s="102"/>
      <c r="J7253" s="102"/>
      <c r="K7253" s="102"/>
      <c r="L7253" s="102"/>
      <c r="M7253" s="102"/>
    </row>
    <row r="7254" spans="1:13">
      <c r="A7254" s="103" t="s">
        <v>202</v>
      </c>
      <c r="B7254" s="103"/>
      <c r="C7254" s="103"/>
      <c r="D7254" s="103"/>
      <c r="E7254" s="103"/>
      <c r="F7254" s="103"/>
      <c r="G7254" s="103"/>
      <c r="H7254" s="103"/>
      <c r="I7254" s="103"/>
      <c r="J7254" s="103"/>
      <c r="K7254" s="103"/>
      <c r="L7254" s="103"/>
      <c r="M7254" s="103"/>
    </row>
    <row r="7255" spans="1:13">
      <c r="A7255" s="17"/>
      <c r="B7255" s="19"/>
      <c r="C7255" s="19" t="s">
        <v>8</v>
      </c>
      <c r="D7255" s="19"/>
      <c r="E7255" s="19"/>
      <c r="F7255" s="19"/>
      <c r="G7255" s="19"/>
      <c r="H7255" s="18"/>
      <c r="I7255" s="19" t="s">
        <v>9</v>
      </c>
      <c r="J7255" s="18"/>
      <c r="K7255" s="39" t="s">
        <v>10</v>
      </c>
      <c r="L7255" s="40"/>
      <c r="M7255" s="21"/>
    </row>
    <row r="7256" spans="1:13">
      <c r="A7256" s="13"/>
      <c r="B7256" s="2"/>
      <c r="C7256" s="2"/>
      <c r="D7256" s="2"/>
      <c r="E7256" s="2"/>
      <c r="F7256" s="2"/>
      <c r="G7256" s="2"/>
      <c r="H7256" s="14"/>
      <c r="I7256" s="2"/>
      <c r="J7256" s="14"/>
      <c r="K7256" s="26" t="s">
        <v>11</v>
      </c>
      <c r="L7256" s="27"/>
      <c r="M7256" s="45" t="s">
        <v>1</v>
      </c>
    </row>
    <row r="7257" spans="1:13">
      <c r="A7257" s="15"/>
      <c r="B7257" s="9"/>
      <c r="C7257" s="9"/>
      <c r="D7257" s="9"/>
      <c r="E7257" s="9"/>
      <c r="F7257" s="9"/>
      <c r="G7257" s="9"/>
      <c r="H7257" s="16"/>
      <c r="I7257" s="104" t="s">
        <v>87</v>
      </c>
      <c r="J7257" s="105"/>
      <c r="K7257" s="9" t="s">
        <v>12</v>
      </c>
      <c r="L7257" s="16"/>
      <c r="M7257" s="46" t="s">
        <v>86</v>
      </c>
    </row>
    <row r="7258" spans="1:13">
      <c r="A7258" s="70" t="s">
        <v>80</v>
      </c>
      <c r="B7258" s="71"/>
      <c r="C7258" s="71"/>
      <c r="D7258" s="71"/>
      <c r="E7258" s="71"/>
      <c r="F7258" s="71"/>
      <c r="G7258" s="71"/>
      <c r="H7258" s="72"/>
      <c r="I7258" s="106">
        <v>1335.4</v>
      </c>
      <c r="J7258" s="107"/>
      <c r="K7258" s="108">
        <f>K7264+K7271</f>
        <v>7.5</v>
      </c>
      <c r="L7258" s="64"/>
      <c r="M7258" s="22">
        <f>M7264+M7271</f>
        <v>120186</v>
      </c>
    </row>
    <row r="7259" spans="1:13">
      <c r="A7259" s="28" t="s">
        <v>13</v>
      </c>
      <c r="F7259" s="2"/>
      <c r="H7259" s="14"/>
      <c r="J7259" s="14"/>
      <c r="L7259" s="14"/>
      <c r="M7259" s="20"/>
    </row>
    <row r="7260" spans="1:13">
      <c r="A7260" s="28" t="s">
        <v>14</v>
      </c>
      <c r="F7260" s="2"/>
      <c r="H7260" s="14"/>
      <c r="J7260" s="14"/>
      <c r="L7260" s="14"/>
      <c r="M7260" s="20"/>
    </row>
    <row r="7261" spans="1:13">
      <c r="A7261" s="29" t="s">
        <v>15</v>
      </c>
      <c r="B7261" s="4"/>
      <c r="C7261" s="4"/>
      <c r="D7261" s="4"/>
      <c r="E7261" s="4"/>
      <c r="F7261" s="6"/>
      <c r="G7261" s="4"/>
      <c r="H7261" s="30"/>
      <c r="J7261" s="14"/>
      <c r="L7261" s="14"/>
      <c r="M7261" s="20"/>
    </row>
    <row r="7262" spans="1:13">
      <c r="A7262" s="29" t="s">
        <v>16</v>
      </c>
      <c r="B7262" s="4"/>
      <c r="C7262" s="4"/>
      <c r="D7262" s="4"/>
      <c r="E7262" s="4"/>
      <c r="F7262" s="6"/>
      <c r="G7262" s="4"/>
      <c r="H7262" s="30"/>
      <c r="J7262" s="14"/>
      <c r="L7262" s="14"/>
      <c r="M7262" s="20"/>
    </row>
    <row r="7263" spans="1:13">
      <c r="A7263" s="29" t="s">
        <v>17</v>
      </c>
      <c r="B7263" s="4"/>
      <c r="C7263" s="4"/>
      <c r="D7263" s="4"/>
      <c r="E7263" s="4"/>
      <c r="F7263" s="6"/>
      <c r="G7263" s="4"/>
      <c r="H7263" s="30"/>
      <c r="J7263" s="14"/>
      <c r="L7263" s="14"/>
      <c r="M7263" s="20"/>
    </row>
    <row r="7264" spans="1:13">
      <c r="A7264" s="29" t="s">
        <v>18</v>
      </c>
      <c r="B7264" s="4"/>
      <c r="C7264" s="4"/>
      <c r="D7264" s="4"/>
      <c r="E7264" s="4"/>
      <c r="F7264" s="6"/>
      <c r="G7264" s="4"/>
      <c r="H7264" s="30"/>
      <c r="J7264" s="14"/>
      <c r="K7264" s="95">
        <v>4.12</v>
      </c>
      <c r="L7264" s="96"/>
      <c r="M7264" s="20">
        <f>K7264*I7258*12</f>
        <v>66022.176000000007</v>
      </c>
    </row>
    <row r="7265" spans="1:13">
      <c r="A7265" s="29" t="s">
        <v>19</v>
      </c>
      <c r="B7265" s="4"/>
      <c r="C7265" s="4"/>
      <c r="D7265" s="4"/>
      <c r="E7265" s="4"/>
      <c r="F7265" s="6"/>
      <c r="G7265" s="4"/>
      <c r="H7265" s="30"/>
      <c r="J7265" s="14"/>
      <c r="L7265" s="14"/>
      <c r="M7265" s="20"/>
    </row>
    <row r="7266" spans="1:13">
      <c r="A7266" s="29" t="s">
        <v>20</v>
      </c>
      <c r="B7266" s="4"/>
      <c r="C7266" s="4"/>
      <c r="D7266" s="4"/>
      <c r="E7266" s="4"/>
      <c r="F7266" s="6"/>
      <c r="G7266" s="4"/>
      <c r="H7266" s="30"/>
      <c r="J7266" s="14"/>
      <c r="L7266" s="14"/>
      <c r="M7266" s="20"/>
    </row>
    <row r="7267" spans="1:13">
      <c r="A7267" s="29" t="s">
        <v>21</v>
      </c>
      <c r="B7267" s="4"/>
      <c r="C7267" s="4"/>
      <c r="D7267" s="4"/>
      <c r="E7267" s="4"/>
      <c r="F7267" s="6"/>
      <c r="G7267" s="4"/>
      <c r="H7267" s="30"/>
      <c r="J7267" s="14"/>
      <c r="L7267" s="14"/>
      <c r="M7267" s="20"/>
    </row>
    <row r="7268" spans="1:13">
      <c r="A7268" s="28" t="s">
        <v>22</v>
      </c>
      <c r="B7268" s="4"/>
      <c r="C7268" s="4"/>
      <c r="D7268" s="4"/>
      <c r="E7268" s="4"/>
      <c r="F7268" s="6"/>
      <c r="G7268" s="4"/>
      <c r="H7268" s="30"/>
      <c r="J7268" s="14"/>
      <c r="L7268" s="14"/>
      <c r="M7268" s="20"/>
    </row>
    <row r="7269" spans="1:13">
      <c r="A7269" s="29" t="s">
        <v>23</v>
      </c>
      <c r="B7269" s="4"/>
      <c r="C7269" s="4"/>
      <c r="D7269" s="4"/>
      <c r="E7269" s="4"/>
      <c r="F7269" s="6"/>
      <c r="G7269" s="4"/>
      <c r="H7269" s="30"/>
      <c r="J7269" s="14"/>
      <c r="L7269" s="14"/>
      <c r="M7269" s="20"/>
    </row>
    <row r="7270" spans="1:13">
      <c r="A7270" s="29" t="s">
        <v>24</v>
      </c>
      <c r="B7270" s="4"/>
      <c r="C7270" s="4"/>
      <c r="D7270" s="4"/>
      <c r="E7270" s="4"/>
      <c r="F7270" s="6"/>
      <c r="G7270" s="4"/>
      <c r="H7270" s="30"/>
      <c r="J7270" s="14"/>
      <c r="L7270" s="14"/>
      <c r="M7270" s="20"/>
    </row>
    <row r="7271" spans="1:13">
      <c r="A7271" s="29" t="s">
        <v>25</v>
      </c>
      <c r="B7271" s="4"/>
      <c r="C7271" s="4"/>
      <c r="D7271" s="4"/>
      <c r="E7271" s="4"/>
      <c r="F7271" s="6"/>
      <c r="G7271" s="4"/>
      <c r="H7271" s="30"/>
      <c r="J7271" s="14"/>
      <c r="K7271" s="95">
        <v>3.38</v>
      </c>
      <c r="L7271" s="96"/>
      <c r="M7271" s="20">
        <f>K7271*I7258*12</f>
        <v>54163.824000000001</v>
      </c>
    </row>
    <row r="7272" spans="1:13">
      <c r="A7272" s="29" t="s">
        <v>26</v>
      </c>
      <c r="B7272" s="4"/>
      <c r="C7272" s="4"/>
      <c r="D7272" s="4"/>
      <c r="E7272" s="4"/>
      <c r="F7272" s="6"/>
      <c r="G7272" s="4"/>
      <c r="H7272" s="30"/>
      <c r="J7272" s="14"/>
      <c r="L7272" s="14"/>
      <c r="M7272" s="20"/>
    </row>
    <row r="7273" spans="1:13">
      <c r="A7273" s="31" t="s">
        <v>27</v>
      </c>
      <c r="B7273" s="10"/>
      <c r="C7273" s="10"/>
      <c r="D7273" s="10"/>
      <c r="E7273" s="10"/>
      <c r="F7273" s="10"/>
      <c r="G7273" s="10"/>
      <c r="H7273" s="32"/>
      <c r="I7273" s="9"/>
      <c r="J7273" s="16"/>
      <c r="K7273" s="9"/>
      <c r="L7273" s="16"/>
      <c r="M7273" s="22"/>
    </row>
    <row r="7274" spans="1:13" ht="15.75">
      <c r="A7274" s="65" t="s">
        <v>81</v>
      </c>
      <c r="B7274" s="66"/>
      <c r="C7274" s="66"/>
      <c r="D7274" s="66"/>
      <c r="E7274" s="66"/>
      <c r="F7274" s="66"/>
      <c r="G7274" s="66"/>
      <c r="H7274" s="67"/>
      <c r="I7274" s="11"/>
      <c r="J7274" s="23"/>
      <c r="K7274" s="63">
        <v>2.2400000000000002</v>
      </c>
      <c r="L7274" s="64"/>
      <c r="M7274" s="12">
        <f>K7274*12*I7258</f>
        <v>35895.552000000003</v>
      </c>
    </row>
    <row r="7275" spans="1:13">
      <c r="A7275" s="110" t="s">
        <v>82</v>
      </c>
      <c r="B7275" s="111"/>
      <c r="C7275" s="111"/>
      <c r="D7275" s="111"/>
      <c r="E7275" s="111"/>
      <c r="F7275" s="111"/>
      <c r="G7275" s="111"/>
      <c r="H7275" s="112"/>
      <c r="I7275" s="2" t="s">
        <v>28</v>
      </c>
      <c r="J7275" s="14"/>
      <c r="K7275" s="2"/>
      <c r="L7275" s="14"/>
      <c r="M7275" s="20"/>
    </row>
    <row r="7276" spans="1:13">
      <c r="A7276" s="13"/>
      <c r="B7276" s="2"/>
      <c r="C7276" s="2"/>
      <c r="D7276" s="2"/>
      <c r="E7276" s="2"/>
      <c r="F7276" s="2"/>
      <c r="G7276" s="2"/>
      <c r="H7276" s="14"/>
      <c r="I7276" s="2" t="s">
        <v>29</v>
      </c>
      <c r="J7276" s="14"/>
      <c r="K7276" s="2"/>
      <c r="L7276" s="14"/>
      <c r="M7276" s="20"/>
    </row>
    <row r="7277" spans="1:13">
      <c r="A7277" s="13"/>
      <c r="B7277" s="2"/>
      <c r="C7277" s="2"/>
      <c r="D7277" s="2"/>
      <c r="E7277" s="2"/>
      <c r="F7277" s="2"/>
      <c r="G7277" s="2"/>
      <c r="H7277" s="14"/>
      <c r="I7277" s="2" t="s">
        <v>30</v>
      </c>
      <c r="J7277" s="14"/>
      <c r="K7277" s="88">
        <v>1.1200000000000001</v>
      </c>
      <c r="L7277" s="89"/>
      <c r="M7277" s="20">
        <f>K7277*12*I7258</f>
        <v>17947.776000000002</v>
      </c>
    </row>
    <row r="7278" spans="1:13">
      <c r="A7278" s="13"/>
      <c r="B7278" s="2"/>
      <c r="C7278" s="2"/>
      <c r="D7278" s="2"/>
      <c r="E7278" s="2"/>
      <c r="F7278" s="2"/>
      <c r="G7278" s="2"/>
      <c r="H7278" s="14"/>
      <c r="I7278" s="2" t="s">
        <v>31</v>
      </c>
      <c r="J7278" s="14"/>
      <c r="K7278" s="2"/>
      <c r="L7278" s="14"/>
      <c r="M7278" s="20"/>
    </row>
    <row r="7279" spans="1:13">
      <c r="A7279" s="15"/>
      <c r="B7279" s="9"/>
      <c r="C7279" s="9"/>
      <c r="D7279" s="9"/>
      <c r="E7279" s="9"/>
      <c r="F7279" s="9"/>
      <c r="G7279" s="9"/>
      <c r="H7279" s="16"/>
      <c r="I7279" s="9" t="s">
        <v>32</v>
      </c>
      <c r="J7279" s="16"/>
      <c r="K7279" s="9"/>
      <c r="L7279" s="16"/>
      <c r="M7279" s="22"/>
    </row>
    <row r="7280" spans="1:13">
      <c r="A7280" s="70" t="s">
        <v>5</v>
      </c>
      <c r="B7280" s="71"/>
      <c r="C7280" s="71"/>
      <c r="D7280" s="71"/>
      <c r="E7280" s="71"/>
      <c r="F7280" s="71"/>
      <c r="G7280" s="71"/>
      <c r="H7280" s="72"/>
      <c r="I7280" s="41" t="s">
        <v>33</v>
      </c>
      <c r="J7280" s="23"/>
      <c r="K7280" s="68">
        <v>0.35</v>
      </c>
      <c r="L7280" s="69"/>
      <c r="M7280" s="12">
        <f>K7280*12*I7258</f>
        <v>5608.6799999999994</v>
      </c>
    </row>
    <row r="7281" spans="1:13">
      <c r="A7281" s="113" t="s">
        <v>83</v>
      </c>
      <c r="B7281" s="114"/>
      <c r="C7281" s="114"/>
      <c r="D7281" s="114"/>
      <c r="E7281" s="114"/>
      <c r="F7281" s="114"/>
      <c r="G7281" s="114"/>
      <c r="H7281" s="115"/>
      <c r="I7281" s="43"/>
      <c r="J7281" s="14"/>
      <c r="K7281" s="120">
        <f>K7282+K7290</f>
        <v>1.59</v>
      </c>
      <c r="L7281" s="121"/>
      <c r="M7281" s="48">
        <f>M7282+M7290</f>
        <v>25479.432000000001</v>
      </c>
    </row>
    <row r="7282" spans="1:13">
      <c r="A7282" s="92" t="s">
        <v>34</v>
      </c>
      <c r="B7282" s="93"/>
      <c r="C7282" s="93"/>
      <c r="D7282" s="93"/>
      <c r="E7282" s="93"/>
      <c r="F7282" s="93"/>
      <c r="G7282" s="93"/>
      <c r="H7282" s="94"/>
      <c r="J7282" s="14"/>
      <c r="K7282" s="88">
        <f>K7283+K7284+K7285+K7287+K7289</f>
        <v>0.93</v>
      </c>
      <c r="L7282" s="89"/>
      <c r="M7282" s="47">
        <f>M7283+M7284+M7285+M7287+M7289</f>
        <v>14903.064</v>
      </c>
    </row>
    <row r="7283" spans="1:13">
      <c r="A7283" s="13" t="s">
        <v>35</v>
      </c>
      <c r="H7283" s="14"/>
      <c r="I7283" t="s">
        <v>36</v>
      </c>
      <c r="J7283" s="14"/>
      <c r="K7283" s="95">
        <v>0.33</v>
      </c>
      <c r="L7283" s="96"/>
      <c r="M7283" s="20">
        <f>K7283*12*I7258</f>
        <v>5288.1840000000002</v>
      </c>
    </row>
    <row r="7284" spans="1:13">
      <c r="A7284" s="13" t="s">
        <v>37</v>
      </c>
      <c r="H7284" s="14"/>
      <c r="I7284" t="s">
        <v>38</v>
      </c>
      <c r="J7284" s="14"/>
      <c r="K7284" s="95">
        <v>0.15</v>
      </c>
      <c r="L7284" s="96"/>
      <c r="M7284" s="20">
        <f>K7284*12*I7258</f>
        <v>2403.7199999999998</v>
      </c>
    </row>
    <row r="7285" spans="1:13">
      <c r="A7285" s="13" t="s">
        <v>39</v>
      </c>
      <c r="H7285" s="14"/>
      <c r="I7285" t="s">
        <v>40</v>
      </c>
      <c r="J7285" s="14"/>
      <c r="K7285" s="95">
        <v>7.0000000000000007E-2</v>
      </c>
      <c r="L7285" s="96"/>
      <c r="M7285" s="20">
        <f>K7285*12*I7258</f>
        <v>1121.7360000000001</v>
      </c>
    </row>
    <row r="7286" spans="1:13">
      <c r="A7286" s="13" t="s">
        <v>41</v>
      </c>
      <c r="H7286" s="14"/>
      <c r="J7286" s="14"/>
      <c r="L7286" s="14"/>
      <c r="M7286" s="20"/>
    </row>
    <row r="7287" spans="1:13">
      <c r="A7287" s="13" t="s">
        <v>42</v>
      </c>
      <c r="H7287" s="14"/>
      <c r="I7287" t="s">
        <v>43</v>
      </c>
      <c r="J7287" s="14"/>
      <c r="K7287" s="95">
        <v>0.35</v>
      </c>
      <c r="L7287" s="96"/>
      <c r="M7287" s="20">
        <f>K7287*12*I7258</f>
        <v>5608.6799999999994</v>
      </c>
    </row>
    <row r="7288" spans="1:13">
      <c r="A7288" s="13" t="s">
        <v>44</v>
      </c>
      <c r="H7288" s="14"/>
      <c r="I7288" t="s">
        <v>45</v>
      </c>
      <c r="J7288" s="14"/>
      <c r="L7288" s="14"/>
      <c r="M7288" s="20"/>
    </row>
    <row r="7289" spans="1:13">
      <c r="A7289" s="13" t="s">
        <v>46</v>
      </c>
      <c r="H7289" s="14"/>
      <c r="I7289" t="s">
        <v>47</v>
      </c>
      <c r="J7289" s="14"/>
      <c r="K7289" s="95">
        <v>0.03</v>
      </c>
      <c r="L7289" s="96"/>
      <c r="M7289" s="20">
        <f>K7289*12*I7258</f>
        <v>480.74400000000003</v>
      </c>
    </row>
    <row r="7290" spans="1:13">
      <c r="A7290" s="92" t="s">
        <v>48</v>
      </c>
      <c r="B7290" s="93"/>
      <c r="C7290" s="93"/>
      <c r="D7290" s="93"/>
      <c r="E7290" s="93"/>
      <c r="F7290" s="93"/>
      <c r="G7290" s="93"/>
      <c r="H7290" s="94"/>
      <c r="J7290" s="14"/>
      <c r="K7290" s="88">
        <f>K7291+K7292+K7293+K7294</f>
        <v>0.66</v>
      </c>
      <c r="L7290" s="89"/>
      <c r="M7290" s="47">
        <f>M7291+M7292+M7293+M7294</f>
        <v>10576.368000000002</v>
      </c>
    </row>
    <row r="7291" spans="1:13">
      <c r="A7291" s="13" t="s">
        <v>49</v>
      </c>
      <c r="H7291" s="14"/>
      <c r="I7291" t="s">
        <v>40</v>
      </c>
      <c r="J7291" s="14"/>
      <c r="K7291" s="95">
        <v>0.19</v>
      </c>
      <c r="L7291" s="96"/>
      <c r="M7291" s="20">
        <f>K7291*12*I7258</f>
        <v>3044.7120000000004</v>
      </c>
    </row>
    <row r="7292" spans="1:13">
      <c r="A7292" s="13" t="s">
        <v>50</v>
      </c>
      <c r="H7292" s="14"/>
      <c r="I7292" t="s">
        <v>51</v>
      </c>
      <c r="J7292" s="14"/>
      <c r="K7292" s="95">
        <v>0.05</v>
      </c>
      <c r="L7292" s="96"/>
      <c r="M7292" s="20">
        <f>K7292*12*I7258</f>
        <v>801.24000000000012</v>
      </c>
    </row>
    <row r="7293" spans="1:13">
      <c r="A7293" s="13" t="s">
        <v>52</v>
      </c>
      <c r="H7293" s="14"/>
      <c r="I7293" t="s">
        <v>36</v>
      </c>
      <c r="J7293" s="14"/>
      <c r="K7293" s="95">
        <v>0.39</v>
      </c>
      <c r="L7293" s="96"/>
      <c r="M7293" s="20">
        <f>K7293*12*I7258</f>
        <v>6249.6720000000005</v>
      </c>
    </row>
    <row r="7294" spans="1:13">
      <c r="A7294" s="13" t="s">
        <v>53</v>
      </c>
      <c r="H7294" s="14"/>
      <c r="I7294" t="s">
        <v>40</v>
      </c>
      <c r="J7294" s="14"/>
      <c r="K7294" s="95">
        <v>0.03</v>
      </c>
      <c r="L7294" s="96"/>
      <c r="M7294" s="22">
        <f>K7294*12*I7258</f>
        <v>480.74400000000003</v>
      </c>
    </row>
    <row r="7295" spans="1:13" ht="15.75">
      <c r="A7295" s="65" t="s">
        <v>84</v>
      </c>
      <c r="B7295" s="66"/>
      <c r="C7295" s="66"/>
      <c r="D7295" s="66"/>
      <c r="E7295" s="66"/>
      <c r="F7295" s="66"/>
      <c r="G7295" s="66"/>
      <c r="H7295" s="67"/>
      <c r="I7295" s="11"/>
      <c r="J7295" s="23"/>
      <c r="K7295" s="68">
        <f>K7296+K7297+K7299+K7301+K7302</f>
        <v>0.53</v>
      </c>
      <c r="L7295" s="69"/>
      <c r="M7295" s="49">
        <f>M7296+M7297+M7299+M7301+M7302</f>
        <v>8493.1440000000002</v>
      </c>
    </row>
    <row r="7296" spans="1:13">
      <c r="A7296" s="33" t="s">
        <v>54</v>
      </c>
      <c r="B7296" s="7"/>
      <c r="C7296" s="1"/>
      <c r="D7296" s="1"/>
      <c r="E7296" s="1"/>
      <c r="F7296" s="1"/>
      <c r="G7296" s="1"/>
      <c r="H7296" s="14"/>
      <c r="I7296" s="75" t="s">
        <v>55</v>
      </c>
      <c r="J7296" s="76"/>
      <c r="K7296" s="99">
        <v>0.37</v>
      </c>
      <c r="L7296" s="100"/>
      <c r="M7296" s="20">
        <f>K7296*12*I7258</f>
        <v>5929.1759999999995</v>
      </c>
    </row>
    <row r="7297" spans="1:13">
      <c r="A7297" s="33" t="s">
        <v>56</v>
      </c>
      <c r="B7297" s="7"/>
      <c r="C7297" s="1"/>
      <c r="D7297" s="1"/>
      <c r="E7297" s="1"/>
      <c r="F7297" s="1"/>
      <c r="G7297" s="1"/>
      <c r="H7297" s="14"/>
      <c r="I7297" s="75" t="s">
        <v>57</v>
      </c>
      <c r="J7297" s="76"/>
      <c r="K7297" s="77">
        <v>0.06</v>
      </c>
      <c r="L7297" s="78"/>
      <c r="M7297" s="20">
        <f>K7297*12*I7258</f>
        <v>961.48800000000006</v>
      </c>
    </row>
    <row r="7298" spans="1:13">
      <c r="A7298" s="33" t="s">
        <v>58</v>
      </c>
      <c r="B7298" s="7"/>
      <c r="C7298" s="1"/>
      <c r="D7298" s="1"/>
      <c r="E7298" s="1"/>
      <c r="F7298" s="1"/>
      <c r="G7298" s="1"/>
      <c r="H7298" s="14"/>
      <c r="I7298" s="36"/>
      <c r="J7298" s="27"/>
      <c r="K7298" s="34"/>
      <c r="L7298" s="60"/>
      <c r="M7298" s="20"/>
    </row>
    <row r="7299" spans="1:13">
      <c r="A7299" s="33" t="s">
        <v>59</v>
      </c>
      <c r="B7299" s="7"/>
      <c r="C7299" s="1"/>
      <c r="D7299" s="1"/>
      <c r="E7299" s="1"/>
      <c r="F7299" s="1"/>
      <c r="G7299" s="1"/>
      <c r="H7299" s="14"/>
      <c r="I7299" s="75" t="s">
        <v>60</v>
      </c>
      <c r="J7299" s="76"/>
      <c r="K7299" s="77">
        <v>0.04</v>
      </c>
      <c r="L7299" s="78"/>
      <c r="M7299" s="20">
        <f>K7299*12*I7258</f>
        <v>640.99200000000008</v>
      </c>
    </row>
    <row r="7300" spans="1:13">
      <c r="A7300" s="33" t="s">
        <v>61</v>
      </c>
      <c r="B7300" s="7"/>
      <c r="C7300" s="1"/>
      <c r="D7300" s="1"/>
      <c r="E7300" s="1"/>
      <c r="F7300" s="1"/>
      <c r="G7300" s="1"/>
      <c r="H7300" s="14"/>
      <c r="I7300" s="36"/>
      <c r="J7300" s="27"/>
      <c r="K7300" s="34"/>
      <c r="L7300" s="60"/>
      <c r="M7300" s="20"/>
    </row>
    <row r="7301" spans="1:13">
      <c r="A7301" s="33" t="s">
        <v>62</v>
      </c>
      <c r="B7301" s="7"/>
      <c r="C7301" s="1"/>
      <c r="D7301" s="1"/>
      <c r="E7301" s="1"/>
      <c r="F7301" s="1"/>
      <c r="G7301" s="1"/>
      <c r="H7301" s="14"/>
      <c r="I7301" s="75" t="s">
        <v>63</v>
      </c>
      <c r="J7301" s="76"/>
      <c r="K7301" s="77">
        <v>0.03</v>
      </c>
      <c r="L7301" s="78"/>
      <c r="M7301" s="20">
        <f>K7301*12*I7258</f>
        <v>480.74400000000003</v>
      </c>
    </row>
    <row r="7302" spans="1:13">
      <c r="A7302" s="42" t="s">
        <v>64</v>
      </c>
      <c r="B7302" s="7"/>
      <c r="C7302" s="1"/>
      <c r="D7302" s="1"/>
      <c r="E7302" s="1"/>
      <c r="F7302" s="1"/>
      <c r="G7302" s="1"/>
      <c r="H7302" s="14"/>
      <c r="I7302" s="75" t="s">
        <v>63</v>
      </c>
      <c r="J7302" s="76"/>
      <c r="K7302" s="79">
        <v>0.03</v>
      </c>
      <c r="L7302" s="80"/>
      <c r="M7302" s="22">
        <f>K7302*12*I7258</f>
        <v>480.74400000000003</v>
      </c>
    </row>
    <row r="7303" spans="1:13" ht="15.75">
      <c r="A7303" s="65" t="s">
        <v>0</v>
      </c>
      <c r="B7303" s="66"/>
      <c r="C7303" s="66"/>
      <c r="D7303" s="66"/>
      <c r="E7303" s="66"/>
      <c r="F7303" s="66"/>
      <c r="G7303" s="66"/>
      <c r="H7303" s="67"/>
      <c r="I7303" s="11" t="s">
        <v>65</v>
      </c>
      <c r="J7303" s="23"/>
      <c r="K7303" s="81">
        <v>0.15</v>
      </c>
      <c r="L7303" s="82"/>
      <c r="M7303" s="49">
        <f>K7303*12*I7258</f>
        <v>2403.7199999999998</v>
      </c>
    </row>
    <row r="7304" spans="1:13" ht="15.75">
      <c r="A7304" s="83" t="s">
        <v>85</v>
      </c>
      <c r="B7304" s="84"/>
      <c r="C7304" s="84"/>
      <c r="D7304" s="84"/>
      <c r="E7304" s="84"/>
      <c r="F7304" s="84"/>
      <c r="G7304" s="84"/>
      <c r="H7304" s="85"/>
      <c r="J7304" s="14"/>
      <c r="K7304" s="118"/>
      <c r="L7304" s="119"/>
      <c r="M7304" s="20"/>
    </row>
    <row r="7305" spans="1:13">
      <c r="A7305" s="13" t="s">
        <v>67</v>
      </c>
      <c r="D7305" s="5"/>
      <c r="H7305" s="14"/>
      <c r="J7305" s="14"/>
      <c r="K7305" s="37"/>
      <c r="L7305" s="44"/>
      <c r="M7305" s="20"/>
    </row>
    <row r="7306" spans="1:13">
      <c r="A7306" s="13" t="s">
        <v>68</v>
      </c>
      <c r="D7306" s="5"/>
      <c r="H7306" s="14"/>
      <c r="J7306" s="14"/>
      <c r="K7306" s="37"/>
      <c r="L7306" s="44"/>
      <c r="M7306" s="20"/>
    </row>
    <row r="7307" spans="1:13">
      <c r="A7307" s="13" t="s">
        <v>69</v>
      </c>
      <c r="D7307" s="5"/>
      <c r="H7307" s="14"/>
      <c r="J7307" s="14"/>
      <c r="K7307" s="37"/>
      <c r="L7307" s="44"/>
      <c r="M7307" s="20"/>
    </row>
    <row r="7308" spans="1:13">
      <c r="A7308" s="13" t="s">
        <v>70</v>
      </c>
      <c r="D7308" s="5"/>
      <c r="F7308" s="3"/>
      <c r="H7308" s="14"/>
      <c r="J7308" s="14"/>
      <c r="K7308" s="37"/>
      <c r="L7308" s="44"/>
      <c r="M7308" s="20"/>
    </row>
    <row r="7309" spans="1:13">
      <c r="A7309" s="13" t="s">
        <v>71</v>
      </c>
      <c r="H7309" s="14"/>
      <c r="J7309" s="14"/>
      <c r="K7309" s="88">
        <v>1.65</v>
      </c>
      <c r="L7309" s="89"/>
      <c r="M7309" s="47">
        <f>K7309*12*I7258</f>
        <v>26440.92</v>
      </c>
    </row>
    <row r="7310" spans="1:13">
      <c r="A7310" s="13" t="s">
        <v>72</v>
      </c>
      <c r="H7310" s="14"/>
      <c r="J7310" s="14"/>
      <c r="L7310" s="14"/>
      <c r="M7310" s="20"/>
    </row>
    <row r="7311" spans="1:13">
      <c r="A7311" s="13" t="s">
        <v>73</v>
      </c>
      <c r="H7311" s="14"/>
      <c r="J7311" s="14"/>
      <c r="L7311" s="14"/>
      <c r="M7311" s="20"/>
    </row>
    <row r="7312" spans="1:13">
      <c r="A7312" s="15" t="s">
        <v>74</v>
      </c>
      <c r="B7312" s="9"/>
      <c r="C7312" s="9"/>
      <c r="D7312" s="9"/>
      <c r="E7312" s="9"/>
      <c r="F7312" s="9"/>
      <c r="G7312" s="9"/>
      <c r="H7312" s="16"/>
      <c r="I7312" s="9"/>
      <c r="J7312" s="16"/>
      <c r="K7312" s="9"/>
      <c r="L7312" s="16"/>
      <c r="M7312" s="22"/>
    </row>
    <row r="7313" spans="1:13">
      <c r="A7313" s="70" t="s">
        <v>66</v>
      </c>
      <c r="B7313" s="71"/>
      <c r="C7313" s="71"/>
      <c r="D7313" s="71"/>
      <c r="E7313" s="71"/>
      <c r="F7313" s="71"/>
      <c r="G7313" s="71"/>
      <c r="H7313" s="72"/>
      <c r="J7313" s="25"/>
      <c r="K7313" s="88">
        <f>K7264+K7271+K7277+K7280+K7281+K7303+K7295+K7309+K7274</f>
        <v>15.13</v>
      </c>
      <c r="L7313" s="89"/>
      <c r="M7313" s="22">
        <f>M7258+M7274+M7277+M7280+M7281+M7295+M7303+M7309</f>
        <v>242455.22399999999</v>
      </c>
    </row>
    <row r="7314" spans="1:13" ht="15.75">
      <c r="A7314" s="65" t="s">
        <v>77</v>
      </c>
      <c r="B7314" s="66"/>
      <c r="C7314" s="66"/>
      <c r="D7314" s="66"/>
      <c r="E7314" s="66"/>
      <c r="F7314" s="66"/>
      <c r="G7314" s="66"/>
      <c r="H7314" s="67"/>
      <c r="I7314" s="11"/>
      <c r="J7314" s="23"/>
      <c r="K7314" s="68">
        <v>3.15</v>
      </c>
      <c r="L7314" s="69"/>
      <c r="M7314" s="22">
        <f>K7314*12*I7258</f>
        <v>50478.12</v>
      </c>
    </row>
    <row r="7315" spans="1:13" ht="15.75">
      <c r="A7315" s="65" t="s">
        <v>78</v>
      </c>
      <c r="B7315" s="66"/>
      <c r="C7315" s="66"/>
      <c r="D7315" s="66"/>
      <c r="E7315" s="66"/>
      <c r="F7315" s="66"/>
      <c r="G7315" s="66"/>
      <c r="H7315" s="67"/>
      <c r="I7315" s="11"/>
      <c r="J7315" s="23"/>
      <c r="K7315" s="68">
        <v>0.99</v>
      </c>
      <c r="L7315" s="69"/>
      <c r="M7315" s="22">
        <f>K7315*12*I7258</f>
        <v>15864.552</v>
      </c>
    </row>
    <row r="7316" spans="1:13">
      <c r="A7316" s="70" t="s">
        <v>2</v>
      </c>
      <c r="B7316" s="71"/>
      <c r="C7316" s="71"/>
      <c r="D7316" s="71"/>
      <c r="E7316" s="71"/>
      <c r="F7316" s="71"/>
      <c r="G7316" s="71"/>
      <c r="H7316" s="72"/>
      <c r="I7316" s="11"/>
      <c r="J7316" s="23"/>
      <c r="K7316" s="73">
        <v>1.29</v>
      </c>
      <c r="L7316" s="74"/>
      <c r="M7316" s="22">
        <f>K7316*12*I7258</f>
        <v>20671.992000000002</v>
      </c>
    </row>
    <row r="7317" spans="1:13">
      <c r="A7317" s="70" t="s">
        <v>75</v>
      </c>
      <c r="B7317" s="71"/>
      <c r="C7317" s="71"/>
      <c r="D7317" s="71"/>
      <c r="E7317" s="71"/>
      <c r="F7317" s="71"/>
      <c r="G7317" s="71"/>
      <c r="H7317" s="72"/>
      <c r="I7317" s="11"/>
      <c r="J7317" s="24"/>
      <c r="K7317" s="68">
        <f>K7313+K7314+K7315+K7316</f>
        <v>20.56</v>
      </c>
      <c r="L7317" s="69"/>
      <c r="M7317" s="22">
        <f>M7313+M7314+M7315+M7316</f>
        <v>329469.88800000004</v>
      </c>
    </row>
    <row r="7320" spans="1:13">
      <c r="A7320" s="101" t="s">
        <v>7</v>
      </c>
      <c r="B7320" s="101"/>
      <c r="C7320" s="101"/>
      <c r="D7320" s="101"/>
      <c r="E7320" s="101"/>
      <c r="F7320" s="101"/>
      <c r="G7320" s="101"/>
      <c r="H7320" s="101"/>
      <c r="I7320" s="101"/>
      <c r="J7320" s="101"/>
      <c r="K7320" s="101"/>
      <c r="L7320" s="101"/>
    </row>
    <row r="7321" spans="1:13">
      <c r="A7321" s="102" t="s">
        <v>76</v>
      </c>
      <c r="B7321" s="102"/>
      <c r="C7321" s="102"/>
      <c r="D7321" s="102"/>
      <c r="E7321" s="102"/>
      <c r="F7321" s="102"/>
      <c r="G7321" s="102"/>
      <c r="H7321" s="102"/>
      <c r="I7321" s="102"/>
      <c r="J7321" s="102"/>
      <c r="K7321" s="102"/>
      <c r="L7321" s="102"/>
      <c r="M7321" s="102"/>
    </row>
    <row r="7322" spans="1:13">
      <c r="A7322" s="103" t="s">
        <v>203</v>
      </c>
      <c r="B7322" s="103"/>
      <c r="C7322" s="103"/>
      <c r="D7322" s="103"/>
      <c r="E7322" s="103"/>
      <c r="F7322" s="103"/>
      <c r="G7322" s="103"/>
      <c r="H7322" s="103"/>
      <c r="I7322" s="103"/>
      <c r="J7322" s="103"/>
      <c r="K7322" s="103"/>
      <c r="L7322" s="103"/>
      <c r="M7322" s="103"/>
    </row>
    <row r="7323" spans="1:13">
      <c r="A7323" s="17"/>
      <c r="B7323" s="19"/>
      <c r="C7323" s="19" t="s">
        <v>8</v>
      </c>
      <c r="D7323" s="19"/>
      <c r="E7323" s="19"/>
      <c r="F7323" s="19"/>
      <c r="G7323" s="19"/>
      <c r="H7323" s="18"/>
      <c r="I7323" s="19" t="s">
        <v>9</v>
      </c>
      <c r="J7323" s="18"/>
      <c r="K7323" s="39" t="s">
        <v>10</v>
      </c>
      <c r="L7323" s="40"/>
      <c r="M7323" s="21"/>
    </row>
    <row r="7324" spans="1:13">
      <c r="A7324" s="13"/>
      <c r="B7324" s="2"/>
      <c r="C7324" s="2"/>
      <c r="D7324" s="2"/>
      <c r="E7324" s="2"/>
      <c r="F7324" s="2"/>
      <c r="G7324" s="2"/>
      <c r="H7324" s="14"/>
      <c r="I7324" s="2"/>
      <c r="J7324" s="14"/>
      <c r="K7324" s="26" t="s">
        <v>11</v>
      </c>
      <c r="L7324" s="27"/>
      <c r="M7324" s="45" t="s">
        <v>1</v>
      </c>
    </row>
    <row r="7325" spans="1:13">
      <c r="A7325" s="15"/>
      <c r="B7325" s="9"/>
      <c r="C7325" s="9"/>
      <c r="D7325" s="9"/>
      <c r="E7325" s="9"/>
      <c r="F7325" s="9"/>
      <c r="G7325" s="9"/>
      <c r="H7325" s="16"/>
      <c r="I7325" s="104" t="s">
        <v>87</v>
      </c>
      <c r="J7325" s="105"/>
      <c r="K7325" s="9" t="s">
        <v>12</v>
      </c>
      <c r="L7325" s="16"/>
      <c r="M7325" s="46" t="s">
        <v>86</v>
      </c>
    </row>
    <row r="7326" spans="1:13">
      <c r="A7326" s="70" t="s">
        <v>80</v>
      </c>
      <c r="B7326" s="71"/>
      <c r="C7326" s="71"/>
      <c r="D7326" s="71"/>
      <c r="E7326" s="71"/>
      <c r="F7326" s="71"/>
      <c r="G7326" s="71"/>
      <c r="H7326" s="72"/>
      <c r="I7326" s="106">
        <v>372.2</v>
      </c>
      <c r="J7326" s="107"/>
      <c r="K7326" s="108">
        <f>K7332+K7339</f>
        <v>7.5</v>
      </c>
      <c r="L7326" s="64"/>
      <c r="M7326" s="22">
        <f>M7332+M7339</f>
        <v>33498</v>
      </c>
    </row>
    <row r="7327" spans="1:13">
      <c r="A7327" s="28" t="s">
        <v>13</v>
      </c>
      <c r="F7327" s="2"/>
      <c r="H7327" s="14"/>
      <c r="J7327" s="14"/>
      <c r="L7327" s="14"/>
      <c r="M7327" s="20"/>
    </row>
    <row r="7328" spans="1:13">
      <c r="A7328" s="28" t="s">
        <v>14</v>
      </c>
      <c r="F7328" s="2"/>
      <c r="H7328" s="14"/>
      <c r="J7328" s="14"/>
      <c r="L7328" s="14"/>
      <c r="M7328" s="20"/>
    </row>
    <row r="7329" spans="1:13">
      <c r="A7329" s="29" t="s">
        <v>15</v>
      </c>
      <c r="B7329" s="4"/>
      <c r="C7329" s="4"/>
      <c r="D7329" s="4"/>
      <c r="E7329" s="4"/>
      <c r="F7329" s="6"/>
      <c r="G7329" s="4"/>
      <c r="H7329" s="30"/>
      <c r="J7329" s="14"/>
      <c r="L7329" s="14"/>
      <c r="M7329" s="20"/>
    </row>
    <row r="7330" spans="1:13">
      <c r="A7330" s="29" t="s">
        <v>16</v>
      </c>
      <c r="B7330" s="4"/>
      <c r="C7330" s="4"/>
      <c r="D7330" s="4"/>
      <c r="E7330" s="4"/>
      <c r="F7330" s="6"/>
      <c r="G7330" s="4"/>
      <c r="H7330" s="30"/>
      <c r="J7330" s="14"/>
      <c r="L7330" s="14"/>
      <c r="M7330" s="20"/>
    </row>
    <row r="7331" spans="1:13">
      <c r="A7331" s="29" t="s">
        <v>17</v>
      </c>
      <c r="B7331" s="4"/>
      <c r="C7331" s="4"/>
      <c r="D7331" s="4"/>
      <c r="E7331" s="4"/>
      <c r="F7331" s="6"/>
      <c r="G7331" s="4"/>
      <c r="H7331" s="30"/>
      <c r="J7331" s="14"/>
      <c r="L7331" s="14"/>
      <c r="M7331" s="20"/>
    </row>
    <row r="7332" spans="1:13">
      <c r="A7332" s="29" t="s">
        <v>18</v>
      </c>
      <c r="B7332" s="4"/>
      <c r="C7332" s="4"/>
      <c r="D7332" s="4"/>
      <c r="E7332" s="4"/>
      <c r="F7332" s="6"/>
      <c r="G7332" s="4"/>
      <c r="H7332" s="30"/>
      <c r="J7332" s="14"/>
      <c r="K7332" s="95">
        <v>4.12</v>
      </c>
      <c r="L7332" s="96"/>
      <c r="M7332" s="20">
        <f>K7332*I7326*12</f>
        <v>18401.567999999999</v>
      </c>
    </row>
    <row r="7333" spans="1:13">
      <c r="A7333" s="29" t="s">
        <v>19</v>
      </c>
      <c r="B7333" s="4"/>
      <c r="C7333" s="4"/>
      <c r="D7333" s="4"/>
      <c r="E7333" s="4"/>
      <c r="F7333" s="6"/>
      <c r="G7333" s="4"/>
      <c r="H7333" s="30"/>
      <c r="J7333" s="14"/>
      <c r="L7333" s="14"/>
      <c r="M7333" s="20"/>
    </row>
    <row r="7334" spans="1:13">
      <c r="A7334" s="29" t="s">
        <v>20</v>
      </c>
      <c r="B7334" s="4"/>
      <c r="C7334" s="4"/>
      <c r="D7334" s="4"/>
      <c r="E7334" s="4"/>
      <c r="F7334" s="6"/>
      <c r="G7334" s="4"/>
      <c r="H7334" s="30"/>
      <c r="J7334" s="14"/>
      <c r="L7334" s="14"/>
      <c r="M7334" s="20"/>
    </row>
    <row r="7335" spans="1:13">
      <c r="A7335" s="29" t="s">
        <v>21</v>
      </c>
      <c r="B7335" s="4"/>
      <c r="C7335" s="4"/>
      <c r="D7335" s="4"/>
      <c r="E7335" s="4"/>
      <c r="F7335" s="6"/>
      <c r="G7335" s="4"/>
      <c r="H7335" s="30"/>
      <c r="J7335" s="14"/>
      <c r="L7335" s="14"/>
      <c r="M7335" s="20"/>
    </row>
    <row r="7336" spans="1:13">
      <c r="A7336" s="28" t="s">
        <v>22</v>
      </c>
      <c r="B7336" s="4"/>
      <c r="C7336" s="4"/>
      <c r="D7336" s="4"/>
      <c r="E7336" s="4"/>
      <c r="F7336" s="6"/>
      <c r="G7336" s="4"/>
      <c r="H7336" s="30"/>
      <c r="J7336" s="14"/>
      <c r="L7336" s="14"/>
      <c r="M7336" s="20"/>
    </row>
    <row r="7337" spans="1:13">
      <c r="A7337" s="29" t="s">
        <v>23</v>
      </c>
      <c r="B7337" s="4"/>
      <c r="C7337" s="4"/>
      <c r="D7337" s="4"/>
      <c r="E7337" s="4"/>
      <c r="F7337" s="6"/>
      <c r="G7337" s="4"/>
      <c r="H7337" s="30"/>
      <c r="J7337" s="14"/>
      <c r="L7337" s="14"/>
      <c r="M7337" s="20"/>
    </row>
    <row r="7338" spans="1:13">
      <c r="A7338" s="29" t="s">
        <v>24</v>
      </c>
      <c r="B7338" s="4"/>
      <c r="C7338" s="4"/>
      <c r="D7338" s="4"/>
      <c r="E7338" s="4"/>
      <c r="F7338" s="6"/>
      <c r="G7338" s="4"/>
      <c r="H7338" s="30"/>
      <c r="J7338" s="14"/>
      <c r="L7338" s="14"/>
      <c r="M7338" s="20"/>
    </row>
    <row r="7339" spans="1:13">
      <c r="A7339" s="29" t="s">
        <v>25</v>
      </c>
      <c r="B7339" s="4"/>
      <c r="C7339" s="4"/>
      <c r="D7339" s="4"/>
      <c r="E7339" s="4"/>
      <c r="F7339" s="6"/>
      <c r="G7339" s="4"/>
      <c r="H7339" s="30"/>
      <c r="J7339" s="14"/>
      <c r="K7339" s="95">
        <v>3.38</v>
      </c>
      <c r="L7339" s="96"/>
      <c r="M7339" s="20">
        <f>K7339*I7326*12</f>
        <v>15096.431999999997</v>
      </c>
    </row>
    <row r="7340" spans="1:13">
      <c r="A7340" s="29" t="s">
        <v>26</v>
      </c>
      <c r="B7340" s="4"/>
      <c r="C7340" s="4"/>
      <c r="D7340" s="4"/>
      <c r="E7340" s="4"/>
      <c r="F7340" s="6"/>
      <c r="G7340" s="4"/>
      <c r="H7340" s="30"/>
      <c r="J7340" s="14"/>
      <c r="L7340" s="14"/>
      <c r="M7340" s="20"/>
    </row>
    <row r="7341" spans="1:13">
      <c r="A7341" s="31" t="s">
        <v>27</v>
      </c>
      <c r="B7341" s="10"/>
      <c r="C7341" s="10"/>
      <c r="D7341" s="10"/>
      <c r="E7341" s="10"/>
      <c r="F7341" s="10"/>
      <c r="G7341" s="10"/>
      <c r="H7341" s="32"/>
      <c r="I7341" s="9"/>
      <c r="J7341" s="16"/>
      <c r="K7341" s="9"/>
      <c r="L7341" s="16"/>
      <c r="M7341" s="22"/>
    </row>
    <row r="7342" spans="1:13" ht="15.75">
      <c r="A7342" s="65" t="s">
        <v>81</v>
      </c>
      <c r="B7342" s="66"/>
      <c r="C7342" s="66"/>
      <c r="D7342" s="66"/>
      <c r="E7342" s="66"/>
      <c r="F7342" s="66"/>
      <c r="G7342" s="66"/>
      <c r="H7342" s="67"/>
      <c r="I7342" s="11"/>
      <c r="J7342" s="23"/>
      <c r="K7342" s="63">
        <v>2.2400000000000002</v>
      </c>
      <c r="L7342" s="64"/>
      <c r="M7342" s="12">
        <f>K7342*12*I7326</f>
        <v>10004.736000000001</v>
      </c>
    </row>
    <row r="7343" spans="1:13">
      <c r="A7343" s="110" t="s">
        <v>82</v>
      </c>
      <c r="B7343" s="111"/>
      <c r="C7343" s="111"/>
      <c r="D7343" s="111"/>
      <c r="E7343" s="111"/>
      <c r="F7343" s="111"/>
      <c r="G7343" s="111"/>
      <c r="H7343" s="112"/>
      <c r="I7343" s="2" t="s">
        <v>28</v>
      </c>
      <c r="J7343" s="14"/>
      <c r="K7343" s="2"/>
      <c r="L7343" s="14"/>
      <c r="M7343" s="20"/>
    </row>
    <row r="7344" spans="1:13">
      <c r="A7344" s="13"/>
      <c r="B7344" s="2"/>
      <c r="C7344" s="2"/>
      <c r="D7344" s="2"/>
      <c r="E7344" s="2"/>
      <c r="F7344" s="2"/>
      <c r="G7344" s="2"/>
      <c r="H7344" s="14"/>
      <c r="I7344" s="2" t="s">
        <v>29</v>
      </c>
      <c r="J7344" s="14"/>
      <c r="K7344" s="2"/>
      <c r="L7344" s="14"/>
      <c r="M7344" s="20"/>
    </row>
    <row r="7345" spans="1:13">
      <c r="A7345" s="13"/>
      <c r="B7345" s="2"/>
      <c r="C7345" s="2"/>
      <c r="D7345" s="2"/>
      <c r="E7345" s="2"/>
      <c r="F7345" s="2"/>
      <c r="G7345" s="2"/>
      <c r="H7345" s="14"/>
      <c r="I7345" s="2" t="s">
        <v>30</v>
      </c>
      <c r="J7345" s="14"/>
      <c r="K7345" s="88">
        <v>1.1200000000000001</v>
      </c>
      <c r="L7345" s="89"/>
      <c r="M7345" s="20">
        <f>K7345*12*I7326</f>
        <v>5002.3680000000004</v>
      </c>
    </row>
    <row r="7346" spans="1:13">
      <c r="A7346" s="13"/>
      <c r="B7346" s="2"/>
      <c r="C7346" s="2"/>
      <c r="D7346" s="2"/>
      <c r="E7346" s="2"/>
      <c r="F7346" s="2"/>
      <c r="G7346" s="2"/>
      <c r="H7346" s="14"/>
      <c r="I7346" s="2" t="s">
        <v>31</v>
      </c>
      <c r="J7346" s="14"/>
      <c r="K7346" s="2"/>
      <c r="L7346" s="14"/>
      <c r="M7346" s="20"/>
    </row>
    <row r="7347" spans="1:13">
      <c r="A7347" s="15"/>
      <c r="B7347" s="9"/>
      <c r="C7347" s="9"/>
      <c r="D7347" s="9"/>
      <c r="E7347" s="9"/>
      <c r="F7347" s="9"/>
      <c r="G7347" s="9"/>
      <c r="H7347" s="16"/>
      <c r="I7347" s="9" t="s">
        <v>32</v>
      </c>
      <c r="J7347" s="16"/>
      <c r="K7347" s="9"/>
      <c r="L7347" s="16"/>
      <c r="M7347" s="22"/>
    </row>
    <row r="7348" spans="1:13">
      <c r="A7348" s="113" t="s">
        <v>83</v>
      </c>
      <c r="B7348" s="114"/>
      <c r="C7348" s="114"/>
      <c r="D7348" s="114"/>
      <c r="E7348" s="114"/>
      <c r="F7348" s="114"/>
      <c r="G7348" s="114"/>
      <c r="H7348" s="115"/>
      <c r="I7348" s="43"/>
      <c r="J7348" s="14"/>
      <c r="K7348" s="120">
        <f>K7349+K7357</f>
        <v>1.59</v>
      </c>
      <c r="L7348" s="121"/>
      <c r="M7348" s="48">
        <f>M7349+M7357</f>
        <v>7101.5759999999991</v>
      </c>
    </row>
    <row r="7349" spans="1:13">
      <c r="A7349" s="92" t="s">
        <v>34</v>
      </c>
      <c r="B7349" s="93"/>
      <c r="C7349" s="93"/>
      <c r="D7349" s="93"/>
      <c r="E7349" s="93"/>
      <c r="F7349" s="93"/>
      <c r="G7349" s="93"/>
      <c r="H7349" s="94"/>
      <c r="J7349" s="14"/>
      <c r="K7349" s="88">
        <f>K7350+K7351+K7352+K7354+K7356</f>
        <v>0.93</v>
      </c>
      <c r="L7349" s="89"/>
      <c r="M7349" s="47">
        <f>M7350+M7351+M7352+M7354+M7356</f>
        <v>4153.7519999999995</v>
      </c>
    </row>
    <row r="7350" spans="1:13">
      <c r="A7350" s="13" t="s">
        <v>35</v>
      </c>
      <c r="H7350" s="14"/>
      <c r="I7350" t="s">
        <v>36</v>
      </c>
      <c r="J7350" s="14"/>
      <c r="K7350" s="95">
        <v>0.33</v>
      </c>
      <c r="L7350" s="96"/>
      <c r="M7350" s="20">
        <f>K7350*12*I7326</f>
        <v>1473.912</v>
      </c>
    </row>
    <row r="7351" spans="1:13">
      <c r="A7351" s="13" t="s">
        <v>37</v>
      </c>
      <c r="H7351" s="14"/>
      <c r="I7351" t="s">
        <v>38</v>
      </c>
      <c r="J7351" s="14"/>
      <c r="K7351" s="95">
        <v>0.15</v>
      </c>
      <c r="L7351" s="96"/>
      <c r="M7351" s="20">
        <f>K7351*12*I7326</f>
        <v>669.95999999999992</v>
      </c>
    </row>
    <row r="7352" spans="1:13">
      <c r="A7352" s="13" t="s">
        <v>39</v>
      </c>
      <c r="H7352" s="14"/>
      <c r="I7352" t="s">
        <v>40</v>
      </c>
      <c r="J7352" s="14"/>
      <c r="K7352" s="95">
        <v>7.0000000000000007E-2</v>
      </c>
      <c r="L7352" s="96"/>
      <c r="M7352" s="20">
        <f>K7352*12*I7326</f>
        <v>312.64800000000002</v>
      </c>
    </row>
    <row r="7353" spans="1:13">
      <c r="A7353" s="13" t="s">
        <v>41</v>
      </c>
      <c r="H7353" s="14"/>
      <c r="J7353" s="14"/>
      <c r="L7353" s="14"/>
      <c r="M7353" s="20"/>
    </row>
    <row r="7354" spans="1:13">
      <c r="A7354" s="13" t="s">
        <v>42</v>
      </c>
      <c r="H7354" s="14"/>
      <c r="I7354" t="s">
        <v>43</v>
      </c>
      <c r="J7354" s="14"/>
      <c r="K7354" s="95">
        <v>0.35</v>
      </c>
      <c r="L7354" s="96"/>
      <c r="M7354" s="20">
        <f>K7354*12*I7326</f>
        <v>1563.2399999999998</v>
      </c>
    </row>
    <row r="7355" spans="1:13">
      <c r="A7355" s="13" t="s">
        <v>44</v>
      </c>
      <c r="H7355" s="14"/>
      <c r="I7355" t="s">
        <v>45</v>
      </c>
      <c r="J7355" s="14"/>
      <c r="L7355" s="14"/>
      <c r="M7355" s="20"/>
    </row>
    <row r="7356" spans="1:13">
      <c r="A7356" s="13" t="s">
        <v>46</v>
      </c>
      <c r="H7356" s="14"/>
      <c r="I7356" t="s">
        <v>47</v>
      </c>
      <c r="J7356" s="14"/>
      <c r="K7356" s="95">
        <v>0.03</v>
      </c>
      <c r="L7356" s="96"/>
      <c r="M7356" s="20">
        <f>K7356*12*I7326</f>
        <v>133.99199999999999</v>
      </c>
    </row>
    <row r="7357" spans="1:13">
      <c r="A7357" s="92" t="s">
        <v>48</v>
      </c>
      <c r="B7357" s="93"/>
      <c r="C7357" s="93"/>
      <c r="D7357" s="93"/>
      <c r="E7357" s="93"/>
      <c r="F7357" s="93"/>
      <c r="G7357" s="93"/>
      <c r="H7357" s="94"/>
      <c r="J7357" s="14"/>
      <c r="K7357" s="88">
        <f>K7358+K7359+K7360+K7361</f>
        <v>0.66</v>
      </c>
      <c r="L7357" s="89"/>
      <c r="M7357" s="47">
        <f>M7358+M7359+M7360+M7361</f>
        <v>2947.8240000000001</v>
      </c>
    </row>
    <row r="7358" spans="1:13">
      <c r="A7358" s="13" t="s">
        <v>49</v>
      </c>
      <c r="H7358" s="14"/>
      <c r="I7358" t="s">
        <v>40</v>
      </c>
      <c r="J7358" s="14"/>
      <c r="K7358" s="95">
        <v>0.19</v>
      </c>
      <c r="L7358" s="96"/>
      <c r="M7358" s="20">
        <f>K7358*12*I7326</f>
        <v>848.6160000000001</v>
      </c>
    </row>
    <row r="7359" spans="1:13">
      <c r="A7359" s="13" t="s">
        <v>50</v>
      </c>
      <c r="H7359" s="14"/>
      <c r="I7359" t="s">
        <v>51</v>
      </c>
      <c r="J7359" s="14"/>
      <c r="K7359" s="95">
        <v>0.05</v>
      </c>
      <c r="L7359" s="96"/>
      <c r="M7359" s="20">
        <f>K7359*12*I7326</f>
        <v>223.32000000000002</v>
      </c>
    </row>
    <row r="7360" spans="1:13">
      <c r="A7360" s="13" t="s">
        <v>52</v>
      </c>
      <c r="H7360" s="14"/>
      <c r="I7360" t="s">
        <v>36</v>
      </c>
      <c r="J7360" s="14"/>
      <c r="K7360" s="95">
        <v>0.39</v>
      </c>
      <c r="L7360" s="96"/>
      <c r="M7360" s="20">
        <f>K7360*12*I7326</f>
        <v>1741.8959999999997</v>
      </c>
    </row>
    <row r="7361" spans="1:13">
      <c r="A7361" s="13" t="s">
        <v>53</v>
      </c>
      <c r="H7361" s="14"/>
      <c r="I7361" t="s">
        <v>40</v>
      </c>
      <c r="J7361" s="14"/>
      <c r="K7361" s="95">
        <v>0.03</v>
      </c>
      <c r="L7361" s="96"/>
      <c r="M7361" s="22">
        <f>K7361*12*I7326</f>
        <v>133.99199999999999</v>
      </c>
    </row>
    <row r="7362" spans="1:13" ht="15.75">
      <c r="A7362" s="65" t="s">
        <v>84</v>
      </c>
      <c r="B7362" s="66"/>
      <c r="C7362" s="66"/>
      <c r="D7362" s="66"/>
      <c r="E7362" s="66"/>
      <c r="F7362" s="66"/>
      <c r="G7362" s="66"/>
      <c r="H7362" s="67"/>
      <c r="I7362" s="11"/>
      <c r="J7362" s="23"/>
      <c r="K7362" s="68">
        <f>K7363+K7364+K7366+K7368+K7369</f>
        <v>0.53</v>
      </c>
      <c r="L7362" s="69"/>
      <c r="M7362" s="49">
        <f>M7363+M7364+M7366+M7368+M7369</f>
        <v>2367.192</v>
      </c>
    </row>
    <row r="7363" spans="1:13">
      <c r="A7363" s="33" t="s">
        <v>54</v>
      </c>
      <c r="B7363" s="7"/>
      <c r="C7363" s="1"/>
      <c r="D7363" s="1"/>
      <c r="E7363" s="1"/>
      <c r="F7363" s="1"/>
      <c r="G7363" s="1"/>
      <c r="H7363" s="14"/>
      <c r="I7363" s="75" t="s">
        <v>55</v>
      </c>
      <c r="J7363" s="76"/>
      <c r="K7363" s="99">
        <v>0.37</v>
      </c>
      <c r="L7363" s="100"/>
      <c r="M7363" s="20">
        <f>K7363*12*I7326</f>
        <v>1652.5679999999998</v>
      </c>
    </row>
    <row r="7364" spans="1:13">
      <c r="A7364" s="33" t="s">
        <v>56</v>
      </c>
      <c r="B7364" s="7"/>
      <c r="C7364" s="1"/>
      <c r="D7364" s="1"/>
      <c r="E7364" s="1"/>
      <c r="F7364" s="1"/>
      <c r="G7364" s="1"/>
      <c r="H7364" s="14"/>
      <c r="I7364" s="75" t="s">
        <v>57</v>
      </c>
      <c r="J7364" s="76"/>
      <c r="K7364" s="77">
        <v>0.06</v>
      </c>
      <c r="L7364" s="78"/>
      <c r="M7364" s="20">
        <f>K7364*12*I7326</f>
        <v>267.98399999999998</v>
      </c>
    </row>
    <row r="7365" spans="1:13">
      <c r="A7365" s="33" t="s">
        <v>58</v>
      </c>
      <c r="B7365" s="7"/>
      <c r="C7365" s="1"/>
      <c r="D7365" s="1"/>
      <c r="E7365" s="1"/>
      <c r="F7365" s="1"/>
      <c r="G7365" s="1"/>
      <c r="H7365" s="14"/>
      <c r="I7365" s="36"/>
      <c r="J7365" s="27"/>
      <c r="K7365" s="34"/>
      <c r="L7365" s="60"/>
      <c r="M7365" s="20"/>
    </row>
    <row r="7366" spans="1:13">
      <c r="A7366" s="33" t="s">
        <v>59</v>
      </c>
      <c r="B7366" s="7"/>
      <c r="C7366" s="1"/>
      <c r="D7366" s="1"/>
      <c r="E7366" s="1"/>
      <c r="F7366" s="1"/>
      <c r="G7366" s="1"/>
      <c r="H7366" s="14"/>
      <c r="I7366" s="75" t="s">
        <v>60</v>
      </c>
      <c r="J7366" s="76"/>
      <c r="K7366" s="77">
        <v>0.04</v>
      </c>
      <c r="L7366" s="78"/>
      <c r="M7366" s="20">
        <f>K7366*12*I7326</f>
        <v>178.65599999999998</v>
      </c>
    </row>
    <row r="7367" spans="1:13">
      <c r="A7367" s="33" t="s">
        <v>61</v>
      </c>
      <c r="B7367" s="7"/>
      <c r="C7367" s="1"/>
      <c r="D7367" s="1"/>
      <c r="E7367" s="1"/>
      <c r="F7367" s="1"/>
      <c r="G7367" s="1"/>
      <c r="H7367" s="14"/>
      <c r="I7367" s="36"/>
      <c r="J7367" s="27"/>
      <c r="K7367" s="34"/>
      <c r="L7367" s="60"/>
      <c r="M7367" s="20"/>
    </row>
    <row r="7368" spans="1:13">
      <c r="A7368" s="33" t="s">
        <v>62</v>
      </c>
      <c r="B7368" s="7"/>
      <c r="C7368" s="1"/>
      <c r="D7368" s="1"/>
      <c r="E7368" s="1"/>
      <c r="F7368" s="1"/>
      <c r="G7368" s="1"/>
      <c r="H7368" s="14"/>
      <c r="I7368" s="75" t="s">
        <v>63</v>
      </c>
      <c r="J7368" s="76"/>
      <c r="K7368" s="77">
        <v>0.03</v>
      </c>
      <c r="L7368" s="78"/>
      <c r="M7368" s="20">
        <f>K7368*12*I7326</f>
        <v>133.99199999999999</v>
      </c>
    </row>
    <row r="7369" spans="1:13">
      <c r="A7369" s="42" t="s">
        <v>64</v>
      </c>
      <c r="B7369" s="7"/>
      <c r="C7369" s="1"/>
      <c r="D7369" s="1"/>
      <c r="E7369" s="1"/>
      <c r="F7369" s="1"/>
      <c r="G7369" s="1"/>
      <c r="H7369" s="14"/>
      <c r="I7369" s="75" t="s">
        <v>63</v>
      </c>
      <c r="J7369" s="76"/>
      <c r="K7369" s="79">
        <v>0.03</v>
      </c>
      <c r="L7369" s="80"/>
      <c r="M7369" s="22">
        <f>K7369*12*I7326</f>
        <v>133.99199999999999</v>
      </c>
    </row>
    <row r="7370" spans="1:13" ht="15.75">
      <c r="A7370" s="65" t="s">
        <v>0</v>
      </c>
      <c r="B7370" s="66"/>
      <c r="C7370" s="66"/>
      <c r="D7370" s="66"/>
      <c r="E7370" s="66"/>
      <c r="F7370" s="66"/>
      <c r="G7370" s="66"/>
      <c r="H7370" s="67"/>
      <c r="I7370" s="11" t="s">
        <v>65</v>
      </c>
      <c r="J7370" s="23"/>
      <c r="K7370" s="81">
        <v>0.15</v>
      </c>
      <c r="L7370" s="82"/>
      <c r="M7370" s="49">
        <f>K7370*12*I7326</f>
        <v>669.95999999999992</v>
      </c>
    </row>
    <row r="7371" spans="1:13" ht="15.75">
      <c r="A7371" s="83" t="s">
        <v>85</v>
      </c>
      <c r="B7371" s="84"/>
      <c r="C7371" s="84"/>
      <c r="D7371" s="84"/>
      <c r="E7371" s="84"/>
      <c r="F7371" s="84"/>
      <c r="G7371" s="84"/>
      <c r="H7371" s="85"/>
      <c r="J7371" s="14"/>
      <c r="K7371" s="118"/>
      <c r="L7371" s="119"/>
      <c r="M7371" s="20"/>
    </row>
    <row r="7372" spans="1:13">
      <c r="A7372" s="13" t="s">
        <v>67</v>
      </c>
      <c r="D7372" s="5"/>
      <c r="H7372" s="14"/>
      <c r="J7372" s="14"/>
      <c r="K7372" s="37"/>
      <c r="L7372" s="44"/>
      <c r="M7372" s="20"/>
    </row>
    <row r="7373" spans="1:13">
      <c r="A7373" s="13" t="s">
        <v>68</v>
      </c>
      <c r="D7373" s="5"/>
      <c r="H7373" s="14"/>
      <c r="J7373" s="14"/>
      <c r="K7373" s="37"/>
      <c r="L7373" s="44"/>
      <c r="M7373" s="20"/>
    </row>
    <row r="7374" spans="1:13">
      <c r="A7374" s="13" t="s">
        <v>69</v>
      </c>
      <c r="D7374" s="5"/>
      <c r="H7374" s="14"/>
      <c r="J7374" s="14"/>
      <c r="K7374" s="37"/>
      <c r="L7374" s="44"/>
      <c r="M7374" s="20"/>
    </row>
    <row r="7375" spans="1:13">
      <c r="A7375" s="13" t="s">
        <v>70</v>
      </c>
      <c r="D7375" s="5"/>
      <c r="F7375" s="3"/>
      <c r="H7375" s="14"/>
      <c r="J7375" s="14"/>
      <c r="K7375" s="37"/>
      <c r="L7375" s="44"/>
      <c r="M7375" s="20"/>
    </row>
    <row r="7376" spans="1:13">
      <c r="A7376" s="13" t="s">
        <v>71</v>
      </c>
      <c r="H7376" s="14"/>
      <c r="J7376" s="14"/>
      <c r="K7376" s="88">
        <v>1.61</v>
      </c>
      <c r="L7376" s="89"/>
      <c r="M7376" s="47">
        <f>K7376*12*I7326</f>
        <v>7190.9039999999995</v>
      </c>
    </row>
    <row r="7377" spans="1:13">
      <c r="A7377" s="13" t="s">
        <v>72</v>
      </c>
      <c r="H7377" s="14"/>
      <c r="J7377" s="14"/>
      <c r="L7377" s="14"/>
      <c r="M7377" s="20"/>
    </row>
    <row r="7378" spans="1:13">
      <c r="A7378" s="13" t="s">
        <v>73</v>
      </c>
      <c r="H7378" s="14"/>
      <c r="J7378" s="14"/>
      <c r="L7378" s="14"/>
      <c r="M7378" s="20"/>
    </row>
    <row r="7379" spans="1:13">
      <c r="A7379" s="15" t="s">
        <v>74</v>
      </c>
      <c r="B7379" s="9"/>
      <c r="C7379" s="9"/>
      <c r="D7379" s="9"/>
      <c r="E7379" s="9"/>
      <c r="F7379" s="9"/>
      <c r="G7379" s="9"/>
      <c r="H7379" s="16"/>
      <c r="I7379" s="9"/>
      <c r="J7379" s="16"/>
      <c r="K7379" s="9"/>
      <c r="L7379" s="16"/>
      <c r="M7379" s="22"/>
    </row>
    <row r="7380" spans="1:13">
      <c r="A7380" s="70" t="s">
        <v>66</v>
      </c>
      <c r="B7380" s="71"/>
      <c r="C7380" s="71"/>
      <c r="D7380" s="71"/>
      <c r="E7380" s="71"/>
      <c r="F7380" s="71"/>
      <c r="G7380" s="71"/>
      <c r="H7380" s="72"/>
      <c r="J7380" s="25"/>
      <c r="K7380" s="88">
        <f>K7332+K7339+K7345+K7348+K7370+K7362+K7376+K7342</f>
        <v>14.74</v>
      </c>
      <c r="L7380" s="89"/>
      <c r="M7380" s="22">
        <f>M7326+M7342+M7345+M7348+M7362+M7370+M7376</f>
        <v>65834.736000000004</v>
      </c>
    </row>
    <row r="7381" spans="1:13" ht="15.75">
      <c r="A7381" s="65" t="s">
        <v>77</v>
      </c>
      <c r="B7381" s="66"/>
      <c r="C7381" s="66"/>
      <c r="D7381" s="66"/>
      <c r="E7381" s="66"/>
      <c r="F7381" s="66"/>
      <c r="G7381" s="66"/>
      <c r="H7381" s="67"/>
      <c r="I7381" s="11"/>
      <c r="J7381" s="23"/>
      <c r="K7381" s="68">
        <v>3.15</v>
      </c>
      <c r="L7381" s="69"/>
      <c r="M7381" s="22">
        <f>K7381*12*I7326</f>
        <v>14069.159999999998</v>
      </c>
    </row>
    <row r="7382" spans="1:13" ht="15.75">
      <c r="A7382" s="65" t="s">
        <v>78</v>
      </c>
      <c r="B7382" s="66"/>
      <c r="C7382" s="66"/>
      <c r="D7382" s="66"/>
      <c r="E7382" s="66"/>
      <c r="F7382" s="66"/>
      <c r="G7382" s="66"/>
      <c r="H7382" s="67"/>
      <c r="I7382" s="11"/>
      <c r="J7382" s="23"/>
      <c r="K7382" s="68">
        <v>0.99</v>
      </c>
      <c r="L7382" s="69"/>
      <c r="M7382" s="22">
        <f>K7382*12*I7326</f>
        <v>4421.7359999999999</v>
      </c>
    </row>
    <row r="7383" spans="1:13">
      <c r="A7383" s="70" t="s">
        <v>2</v>
      </c>
      <c r="B7383" s="71"/>
      <c r="C7383" s="71"/>
      <c r="D7383" s="71"/>
      <c r="E7383" s="71"/>
      <c r="F7383" s="71"/>
      <c r="G7383" s="71"/>
      <c r="H7383" s="72"/>
      <c r="I7383" s="11"/>
      <c r="J7383" s="23"/>
      <c r="K7383" s="73">
        <v>1.29</v>
      </c>
      <c r="L7383" s="74"/>
      <c r="M7383" s="22">
        <f>K7383*12*I7326</f>
        <v>5761.6559999999999</v>
      </c>
    </row>
    <row r="7384" spans="1:13">
      <c r="A7384" s="70" t="s">
        <v>75</v>
      </c>
      <c r="B7384" s="71"/>
      <c r="C7384" s="71"/>
      <c r="D7384" s="71"/>
      <c r="E7384" s="71"/>
      <c r="F7384" s="71"/>
      <c r="G7384" s="71"/>
      <c r="H7384" s="72"/>
      <c r="I7384" s="11"/>
      <c r="J7384" s="24"/>
      <c r="K7384" s="68">
        <f>K7380+K7381+K7382+K7383</f>
        <v>20.169999999999998</v>
      </c>
      <c r="L7384" s="69"/>
      <c r="M7384" s="22">
        <f>M7380+M7381+M7382+M7383</f>
        <v>90087.288000000015</v>
      </c>
    </row>
    <row r="7386" spans="1:13">
      <c r="A7386" s="101" t="s">
        <v>7</v>
      </c>
      <c r="B7386" s="101"/>
      <c r="C7386" s="101"/>
      <c r="D7386" s="101"/>
      <c r="E7386" s="101"/>
      <c r="F7386" s="101"/>
      <c r="G7386" s="101"/>
      <c r="H7386" s="101"/>
      <c r="I7386" s="101"/>
      <c r="J7386" s="101"/>
      <c r="K7386" s="101"/>
      <c r="L7386" s="101"/>
    </row>
    <row r="7387" spans="1:13">
      <c r="A7387" s="102" t="s">
        <v>76</v>
      </c>
      <c r="B7387" s="102"/>
      <c r="C7387" s="102"/>
      <c r="D7387" s="102"/>
      <c r="E7387" s="102"/>
      <c r="F7387" s="102"/>
      <c r="G7387" s="102"/>
      <c r="H7387" s="102"/>
      <c r="I7387" s="102"/>
      <c r="J7387" s="102"/>
      <c r="K7387" s="102"/>
      <c r="L7387" s="102"/>
      <c r="M7387" s="102"/>
    </row>
    <row r="7388" spans="1:13">
      <c r="A7388" s="103" t="s">
        <v>204</v>
      </c>
      <c r="B7388" s="103"/>
      <c r="C7388" s="103"/>
      <c r="D7388" s="103"/>
      <c r="E7388" s="103"/>
      <c r="F7388" s="103"/>
      <c r="G7388" s="103"/>
      <c r="H7388" s="103"/>
      <c r="I7388" s="103"/>
      <c r="J7388" s="103"/>
      <c r="K7388" s="103"/>
      <c r="L7388" s="103"/>
      <c r="M7388" s="103"/>
    </row>
    <row r="7389" spans="1:13">
      <c r="A7389" s="17"/>
      <c r="B7389" s="19"/>
      <c r="C7389" s="19" t="s">
        <v>8</v>
      </c>
      <c r="D7389" s="19"/>
      <c r="E7389" s="19"/>
      <c r="F7389" s="19"/>
      <c r="G7389" s="19"/>
      <c r="H7389" s="18"/>
      <c r="I7389" s="19" t="s">
        <v>9</v>
      </c>
      <c r="J7389" s="18"/>
      <c r="K7389" s="39" t="s">
        <v>10</v>
      </c>
      <c r="L7389" s="40"/>
      <c r="M7389" s="21"/>
    </row>
    <row r="7390" spans="1:13">
      <c r="A7390" s="13"/>
      <c r="B7390" s="2"/>
      <c r="C7390" s="2"/>
      <c r="D7390" s="2"/>
      <c r="E7390" s="2"/>
      <c r="F7390" s="2"/>
      <c r="G7390" s="2"/>
      <c r="H7390" s="14"/>
      <c r="I7390" s="2"/>
      <c r="J7390" s="14"/>
      <c r="K7390" s="26" t="s">
        <v>11</v>
      </c>
      <c r="L7390" s="27"/>
      <c r="M7390" s="45" t="s">
        <v>1</v>
      </c>
    </row>
    <row r="7391" spans="1:13">
      <c r="A7391" s="15"/>
      <c r="B7391" s="9"/>
      <c r="C7391" s="9"/>
      <c r="D7391" s="9"/>
      <c r="E7391" s="9"/>
      <c r="F7391" s="9"/>
      <c r="G7391" s="9"/>
      <c r="H7391" s="16"/>
      <c r="I7391" s="104" t="s">
        <v>87</v>
      </c>
      <c r="J7391" s="105"/>
      <c r="K7391" s="9" t="s">
        <v>12</v>
      </c>
      <c r="L7391" s="16"/>
      <c r="M7391" s="46" t="s">
        <v>86</v>
      </c>
    </row>
    <row r="7392" spans="1:13">
      <c r="A7392" s="70" t="s">
        <v>80</v>
      </c>
      <c r="B7392" s="71"/>
      <c r="C7392" s="71"/>
      <c r="D7392" s="71"/>
      <c r="E7392" s="71"/>
      <c r="F7392" s="71"/>
      <c r="G7392" s="71"/>
      <c r="H7392" s="72"/>
      <c r="I7392" s="106">
        <v>642.5</v>
      </c>
      <c r="J7392" s="107"/>
      <c r="K7392" s="108">
        <f>K7398+K7405</f>
        <v>7.5</v>
      </c>
      <c r="L7392" s="64"/>
      <c r="M7392" s="22">
        <f>M7398+M7405</f>
        <v>57825</v>
      </c>
    </row>
    <row r="7393" spans="1:13">
      <c r="A7393" s="28" t="s">
        <v>13</v>
      </c>
      <c r="F7393" s="2"/>
      <c r="H7393" s="14"/>
      <c r="J7393" s="14"/>
      <c r="L7393" s="14"/>
      <c r="M7393" s="20"/>
    </row>
    <row r="7394" spans="1:13">
      <c r="A7394" s="28" t="s">
        <v>14</v>
      </c>
      <c r="F7394" s="2"/>
      <c r="H7394" s="14"/>
      <c r="J7394" s="14"/>
      <c r="L7394" s="14"/>
      <c r="M7394" s="20"/>
    </row>
    <row r="7395" spans="1:13">
      <c r="A7395" s="29" t="s">
        <v>15</v>
      </c>
      <c r="B7395" s="4"/>
      <c r="C7395" s="4"/>
      <c r="D7395" s="4"/>
      <c r="E7395" s="4"/>
      <c r="F7395" s="6"/>
      <c r="G7395" s="4"/>
      <c r="H7395" s="30"/>
      <c r="J7395" s="14"/>
      <c r="L7395" s="14"/>
      <c r="M7395" s="20"/>
    </row>
    <row r="7396" spans="1:13">
      <c r="A7396" s="29" t="s">
        <v>16</v>
      </c>
      <c r="B7396" s="4"/>
      <c r="C7396" s="4"/>
      <c r="D7396" s="4"/>
      <c r="E7396" s="4"/>
      <c r="F7396" s="6"/>
      <c r="G7396" s="4"/>
      <c r="H7396" s="30"/>
      <c r="J7396" s="14"/>
      <c r="L7396" s="14"/>
      <c r="M7396" s="20"/>
    </row>
    <row r="7397" spans="1:13">
      <c r="A7397" s="29" t="s">
        <v>17</v>
      </c>
      <c r="B7397" s="4"/>
      <c r="C7397" s="4"/>
      <c r="D7397" s="4"/>
      <c r="E7397" s="4"/>
      <c r="F7397" s="6"/>
      <c r="G7397" s="4"/>
      <c r="H7397" s="30"/>
      <c r="J7397" s="14"/>
      <c r="L7397" s="14"/>
      <c r="M7397" s="20"/>
    </row>
    <row r="7398" spans="1:13">
      <c r="A7398" s="29" t="s">
        <v>18</v>
      </c>
      <c r="B7398" s="4"/>
      <c r="C7398" s="4"/>
      <c r="D7398" s="4"/>
      <c r="E7398" s="4"/>
      <c r="F7398" s="6"/>
      <c r="G7398" s="4"/>
      <c r="H7398" s="30"/>
      <c r="J7398" s="14"/>
      <c r="K7398" s="95">
        <v>4.12</v>
      </c>
      <c r="L7398" s="96"/>
      <c r="M7398" s="20">
        <f>K7398*I7392*12</f>
        <v>31765.199999999997</v>
      </c>
    </row>
    <row r="7399" spans="1:13">
      <c r="A7399" s="29" t="s">
        <v>19</v>
      </c>
      <c r="B7399" s="4"/>
      <c r="C7399" s="4"/>
      <c r="D7399" s="4"/>
      <c r="E7399" s="4"/>
      <c r="F7399" s="6"/>
      <c r="G7399" s="4"/>
      <c r="H7399" s="30"/>
      <c r="J7399" s="14"/>
      <c r="L7399" s="14"/>
      <c r="M7399" s="20"/>
    </row>
    <row r="7400" spans="1:13">
      <c r="A7400" s="29" t="s">
        <v>20</v>
      </c>
      <c r="B7400" s="4"/>
      <c r="C7400" s="4"/>
      <c r="D7400" s="4"/>
      <c r="E7400" s="4"/>
      <c r="F7400" s="6"/>
      <c r="G7400" s="4"/>
      <c r="H7400" s="30"/>
      <c r="J7400" s="14"/>
      <c r="L7400" s="14"/>
      <c r="M7400" s="20"/>
    </row>
    <row r="7401" spans="1:13">
      <c r="A7401" s="29" t="s">
        <v>21</v>
      </c>
      <c r="B7401" s="4"/>
      <c r="C7401" s="4"/>
      <c r="D7401" s="4"/>
      <c r="E7401" s="4"/>
      <c r="F7401" s="6"/>
      <c r="G7401" s="4"/>
      <c r="H7401" s="30"/>
      <c r="J7401" s="14"/>
      <c r="L7401" s="14"/>
      <c r="M7401" s="20"/>
    </row>
    <row r="7402" spans="1:13">
      <c r="A7402" s="28" t="s">
        <v>22</v>
      </c>
      <c r="B7402" s="4"/>
      <c r="C7402" s="4"/>
      <c r="D7402" s="4"/>
      <c r="E7402" s="4"/>
      <c r="F7402" s="6"/>
      <c r="G7402" s="4"/>
      <c r="H7402" s="30"/>
      <c r="J7402" s="14"/>
      <c r="L7402" s="14"/>
      <c r="M7402" s="20"/>
    </row>
    <row r="7403" spans="1:13">
      <c r="A7403" s="29" t="s">
        <v>23</v>
      </c>
      <c r="B7403" s="4"/>
      <c r="C7403" s="4"/>
      <c r="D7403" s="4"/>
      <c r="E7403" s="4"/>
      <c r="F7403" s="6"/>
      <c r="G7403" s="4"/>
      <c r="H7403" s="30"/>
      <c r="J7403" s="14"/>
      <c r="L7403" s="14"/>
      <c r="M7403" s="20"/>
    </row>
    <row r="7404" spans="1:13">
      <c r="A7404" s="29" t="s">
        <v>24</v>
      </c>
      <c r="B7404" s="4"/>
      <c r="C7404" s="4"/>
      <c r="D7404" s="4"/>
      <c r="E7404" s="4"/>
      <c r="F7404" s="6"/>
      <c r="G7404" s="4"/>
      <c r="H7404" s="30"/>
      <c r="J7404" s="14"/>
      <c r="L7404" s="14"/>
      <c r="M7404" s="20"/>
    </row>
    <row r="7405" spans="1:13">
      <c r="A7405" s="29" t="s">
        <v>25</v>
      </c>
      <c r="B7405" s="4"/>
      <c r="C7405" s="4"/>
      <c r="D7405" s="4"/>
      <c r="E7405" s="4"/>
      <c r="F7405" s="6"/>
      <c r="G7405" s="4"/>
      <c r="H7405" s="30"/>
      <c r="J7405" s="14"/>
      <c r="K7405" s="95">
        <v>3.38</v>
      </c>
      <c r="L7405" s="96"/>
      <c r="M7405" s="20">
        <f>K7405*I7392*12</f>
        <v>26059.800000000003</v>
      </c>
    </row>
    <row r="7406" spans="1:13">
      <c r="A7406" s="29" t="s">
        <v>26</v>
      </c>
      <c r="B7406" s="4"/>
      <c r="C7406" s="4"/>
      <c r="D7406" s="4"/>
      <c r="E7406" s="4"/>
      <c r="F7406" s="6"/>
      <c r="G7406" s="4"/>
      <c r="H7406" s="30"/>
      <c r="J7406" s="14"/>
      <c r="L7406" s="14"/>
      <c r="M7406" s="20"/>
    </row>
    <row r="7407" spans="1:13">
      <c r="A7407" s="31" t="s">
        <v>27</v>
      </c>
      <c r="B7407" s="10"/>
      <c r="C7407" s="10"/>
      <c r="D7407" s="10"/>
      <c r="E7407" s="10"/>
      <c r="F7407" s="10"/>
      <c r="G7407" s="10"/>
      <c r="H7407" s="32"/>
      <c r="I7407" s="9"/>
      <c r="J7407" s="16"/>
      <c r="K7407" s="9"/>
      <c r="L7407" s="16"/>
      <c r="M7407" s="22"/>
    </row>
    <row r="7408" spans="1:13" ht="15.75">
      <c r="A7408" s="65" t="s">
        <v>81</v>
      </c>
      <c r="B7408" s="66"/>
      <c r="C7408" s="66"/>
      <c r="D7408" s="66"/>
      <c r="E7408" s="66"/>
      <c r="F7408" s="66"/>
      <c r="G7408" s="66"/>
      <c r="H7408" s="67"/>
      <c r="I7408" s="11"/>
      <c r="J7408" s="23"/>
      <c r="K7408" s="63">
        <v>2.2400000000000002</v>
      </c>
      <c r="L7408" s="64"/>
      <c r="M7408" s="12">
        <f>K7408*12*I7392</f>
        <v>17270.400000000001</v>
      </c>
    </row>
    <row r="7409" spans="1:13">
      <c r="A7409" s="110" t="s">
        <v>82</v>
      </c>
      <c r="B7409" s="111"/>
      <c r="C7409" s="111"/>
      <c r="D7409" s="111"/>
      <c r="E7409" s="111"/>
      <c r="F7409" s="111"/>
      <c r="G7409" s="111"/>
      <c r="H7409" s="112"/>
      <c r="I7409" s="2" t="s">
        <v>28</v>
      </c>
      <c r="J7409" s="14"/>
      <c r="K7409" s="2"/>
      <c r="L7409" s="14"/>
      <c r="M7409" s="20"/>
    </row>
    <row r="7410" spans="1:13">
      <c r="A7410" s="13"/>
      <c r="B7410" s="2"/>
      <c r="C7410" s="2"/>
      <c r="D7410" s="2"/>
      <c r="E7410" s="2"/>
      <c r="F7410" s="2"/>
      <c r="G7410" s="2"/>
      <c r="H7410" s="14"/>
      <c r="I7410" s="2" t="s">
        <v>29</v>
      </c>
      <c r="J7410" s="14"/>
      <c r="K7410" s="2"/>
      <c r="L7410" s="14"/>
      <c r="M7410" s="20"/>
    </row>
    <row r="7411" spans="1:13">
      <c r="A7411" s="13"/>
      <c r="B7411" s="2"/>
      <c r="C7411" s="2"/>
      <c r="D7411" s="2"/>
      <c r="E7411" s="2"/>
      <c r="F7411" s="2"/>
      <c r="G7411" s="2"/>
      <c r="H7411" s="14"/>
      <c r="I7411" s="2" t="s">
        <v>30</v>
      </c>
      <c r="J7411" s="14"/>
      <c r="K7411" s="88">
        <v>1.1200000000000001</v>
      </c>
      <c r="L7411" s="89"/>
      <c r="M7411" s="20">
        <f>K7411*12*I7392</f>
        <v>8635.2000000000007</v>
      </c>
    </row>
    <row r="7412" spans="1:13">
      <c r="A7412" s="13"/>
      <c r="B7412" s="2"/>
      <c r="C7412" s="2"/>
      <c r="D7412" s="2"/>
      <c r="E7412" s="2"/>
      <c r="F7412" s="2"/>
      <c r="G7412" s="2"/>
      <c r="H7412" s="14"/>
      <c r="I7412" s="2" t="s">
        <v>31</v>
      </c>
      <c r="J7412" s="14"/>
      <c r="K7412" s="2"/>
      <c r="L7412" s="14"/>
      <c r="M7412" s="20"/>
    </row>
    <row r="7413" spans="1:13">
      <c r="A7413" s="15"/>
      <c r="B7413" s="9"/>
      <c r="C7413" s="9"/>
      <c r="D7413" s="9"/>
      <c r="E7413" s="9"/>
      <c r="F7413" s="9"/>
      <c r="G7413" s="9"/>
      <c r="H7413" s="16"/>
      <c r="I7413" s="9" t="s">
        <v>32</v>
      </c>
      <c r="J7413" s="16"/>
      <c r="K7413" s="9"/>
      <c r="L7413" s="16"/>
      <c r="M7413" s="22"/>
    </row>
    <row r="7414" spans="1:13">
      <c r="A7414" s="113" t="s">
        <v>83</v>
      </c>
      <c r="B7414" s="114"/>
      <c r="C7414" s="114"/>
      <c r="D7414" s="114"/>
      <c r="E7414" s="114"/>
      <c r="F7414" s="114"/>
      <c r="G7414" s="114"/>
      <c r="H7414" s="115"/>
      <c r="I7414" s="43"/>
      <c r="J7414" s="14"/>
      <c r="K7414" s="120">
        <f>K7415+K7423</f>
        <v>1.59</v>
      </c>
      <c r="L7414" s="121"/>
      <c r="M7414" s="48">
        <f>M7415+M7423</f>
        <v>12258.9</v>
      </c>
    </row>
    <row r="7415" spans="1:13">
      <c r="A7415" s="92" t="s">
        <v>34</v>
      </c>
      <c r="B7415" s="93"/>
      <c r="C7415" s="93"/>
      <c r="D7415" s="93"/>
      <c r="E7415" s="93"/>
      <c r="F7415" s="93"/>
      <c r="G7415" s="93"/>
      <c r="H7415" s="94"/>
      <c r="J7415" s="14"/>
      <c r="K7415" s="88">
        <f>K7416+K7417+K7418+K7420+K7422</f>
        <v>0.93</v>
      </c>
      <c r="L7415" s="89"/>
      <c r="M7415" s="47">
        <f>M7416+M7417+M7418+M7420+M7422</f>
        <v>7170.3</v>
      </c>
    </row>
    <row r="7416" spans="1:13">
      <c r="A7416" s="13" t="s">
        <v>35</v>
      </c>
      <c r="H7416" s="14"/>
      <c r="I7416" t="s">
        <v>36</v>
      </c>
      <c r="J7416" s="14"/>
      <c r="K7416" s="95">
        <v>0.33</v>
      </c>
      <c r="L7416" s="96"/>
      <c r="M7416" s="20">
        <f>K7416*12*I7392</f>
        <v>2544.3000000000002</v>
      </c>
    </row>
    <row r="7417" spans="1:13">
      <c r="A7417" s="13" t="s">
        <v>37</v>
      </c>
      <c r="H7417" s="14"/>
      <c r="I7417" t="s">
        <v>38</v>
      </c>
      <c r="J7417" s="14"/>
      <c r="K7417" s="95">
        <v>0.15</v>
      </c>
      <c r="L7417" s="96"/>
      <c r="M7417" s="20">
        <f>K7417*12*I7392</f>
        <v>1156.4999999999998</v>
      </c>
    </row>
    <row r="7418" spans="1:13">
      <c r="A7418" s="13" t="s">
        <v>39</v>
      </c>
      <c r="H7418" s="14"/>
      <c r="I7418" t="s">
        <v>40</v>
      </c>
      <c r="J7418" s="14"/>
      <c r="K7418" s="95">
        <v>7.0000000000000007E-2</v>
      </c>
      <c r="L7418" s="96"/>
      <c r="M7418" s="20">
        <f>K7418*12*I7392</f>
        <v>539.70000000000005</v>
      </c>
    </row>
    <row r="7419" spans="1:13">
      <c r="A7419" s="13" t="s">
        <v>41</v>
      </c>
      <c r="H7419" s="14"/>
      <c r="J7419" s="14"/>
      <c r="L7419" s="14"/>
      <c r="M7419" s="20"/>
    </row>
    <row r="7420" spans="1:13">
      <c r="A7420" s="13" t="s">
        <v>42</v>
      </c>
      <c r="H7420" s="14"/>
      <c r="I7420" t="s">
        <v>43</v>
      </c>
      <c r="J7420" s="14"/>
      <c r="K7420" s="95">
        <v>0.35</v>
      </c>
      <c r="L7420" s="96"/>
      <c r="M7420" s="20">
        <f>K7420*12*I7392</f>
        <v>2698.4999999999995</v>
      </c>
    </row>
    <row r="7421" spans="1:13">
      <c r="A7421" s="13" t="s">
        <v>44</v>
      </c>
      <c r="H7421" s="14"/>
      <c r="I7421" t="s">
        <v>45</v>
      </c>
      <c r="J7421" s="14"/>
      <c r="L7421" s="14"/>
      <c r="M7421" s="20"/>
    </row>
    <row r="7422" spans="1:13">
      <c r="A7422" s="13" t="s">
        <v>46</v>
      </c>
      <c r="H7422" s="14"/>
      <c r="I7422" t="s">
        <v>47</v>
      </c>
      <c r="J7422" s="14"/>
      <c r="K7422" s="95">
        <v>0.03</v>
      </c>
      <c r="L7422" s="96"/>
      <c r="M7422" s="20">
        <f>K7422*12*I7392</f>
        <v>231.29999999999998</v>
      </c>
    </row>
    <row r="7423" spans="1:13">
      <c r="A7423" s="92" t="s">
        <v>48</v>
      </c>
      <c r="B7423" s="93"/>
      <c r="C7423" s="93"/>
      <c r="D7423" s="93"/>
      <c r="E7423" s="93"/>
      <c r="F7423" s="93"/>
      <c r="G7423" s="93"/>
      <c r="H7423" s="94"/>
      <c r="J7423" s="14"/>
      <c r="K7423" s="88">
        <f>K7424+K7425+K7426+K7427</f>
        <v>0.66</v>
      </c>
      <c r="L7423" s="89"/>
      <c r="M7423" s="47">
        <f>M7424+M7425+M7426+M7427</f>
        <v>5088.5999999999995</v>
      </c>
    </row>
    <row r="7424" spans="1:13">
      <c r="A7424" s="13" t="s">
        <v>49</v>
      </c>
      <c r="H7424" s="14"/>
      <c r="I7424" t="s">
        <v>40</v>
      </c>
      <c r="J7424" s="14"/>
      <c r="K7424" s="95">
        <v>0.19</v>
      </c>
      <c r="L7424" s="96"/>
      <c r="M7424" s="20">
        <f>K7424*12*I7392</f>
        <v>1464.9</v>
      </c>
    </row>
    <row r="7425" spans="1:13">
      <c r="A7425" s="13" t="s">
        <v>50</v>
      </c>
      <c r="H7425" s="14"/>
      <c r="I7425" t="s">
        <v>51</v>
      </c>
      <c r="J7425" s="14"/>
      <c r="K7425" s="95">
        <v>0.05</v>
      </c>
      <c r="L7425" s="96"/>
      <c r="M7425" s="20">
        <f>K7425*12*I7392</f>
        <v>385.50000000000006</v>
      </c>
    </row>
    <row r="7426" spans="1:13">
      <c r="A7426" s="13" t="s">
        <v>52</v>
      </c>
      <c r="H7426" s="14"/>
      <c r="I7426" t="s">
        <v>36</v>
      </c>
      <c r="J7426" s="14"/>
      <c r="K7426" s="95">
        <v>0.39</v>
      </c>
      <c r="L7426" s="96"/>
      <c r="M7426" s="20">
        <f>K7426*12*I7392</f>
        <v>3006.8999999999996</v>
      </c>
    </row>
    <row r="7427" spans="1:13">
      <c r="A7427" s="13" t="s">
        <v>53</v>
      </c>
      <c r="H7427" s="14"/>
      <c r="I7427" t="s">
        <v>40</v>
      </c>
      <c r="J7427" s="14"/>
      <c r="K7427" s="95">
        <v>0.03</v>
      </c>
      <c r="L7427" s="96"/>
      <c r="M7427" s="22">
        <f>K7427*12*I7392</f>
        <v>231.29999999999998</v>
      </c>
    </row>
    <row r="7428" spans="1:13" ht="15.75">
      <c r="A7428" s="65" t="s">
        <v>84</v>
      </c>
      <c r="B7428" s="66"/>
      <c r="C7428" s="66"/>
      <c r="D7428" s="66"/>
      <c r="E7428" s="66"/>
      <c r="F7428" s="66"/>
      <c r="G7428" s="66"/>
      <c r="H7428" s="67"/>
      <c r="I7428" s="11"/>
      <c r="J7428" s="23"/>
      <c r="K7428" s="68">
        <f>K7429+K7430+K7432+K7434+K7435</f>
        <v>0.53</v>
      </c>
      <c r="L7428" s="69"/>
      <c r="M7428" s="49">
        <f>M7429+M7430+M7432+M7434+M7435</f>
        <v>4086.3</v>
      </c>
    </row>
    <row r="7429" spans="1:13">
      <c r="A7429" s="33" t="s">
        <v>54</v>
      </c>
      <c r="B7429" s="7"/>
      <c r="C7429" s="1"/>
      <c r="D7429" s="1"/>
      <c r="E7429" s="1"/>
      <c r="F7429" s="1"/>
      <c r="G7429" s="1"/>
      <c r="H7429" s="14"/>
      <c r="I7429" s="75" t="s">
        <v>55</v>
      </c>
      <c r="J7429" s="76"/>
      <c r="K7429" s="99">
        <v>0.37</v>
      </c>
      <c r="L7429" s="100"/>
      <c r="M7429" s="20">
        <f>K7429*12*I7392</f>
        <v>2852.7</v>
      </c>
    </row>
    <row r="7430" spans="1:13">
      <c r="A7430" s="33" t="s">
        <v>56</v>
      </c>
      <c r="B7430" s="7"/>
      <c r="C7430" s="1"/>
      <c r="D7430" s="1"/>
      <c r="E7430" s="1"/>
      <c r="F7430" s="1"/>
      <c r="G7430" s="1"/>
      <c r="H7430" s="14"/>
      <c r="I7430" s="75" t="s">
        <v>57</v>
      </c>
      <c r="J7430" s="76"/>
      <c r="K7430" s="77">
        <v>0.06</v>
      </c>
      <c r="L7430" s="78"/>
      <c r="M7430" s="20">
        <f>K7430*12*I7392</f>
        <v>462.59999999999997</v>
      </c>
    </row>
    <row r="7431" spans="1:13">
      <c r="A7431" s="33" t="s">
        <v>58</v>
      </c>
      <c r="B7431" s="7"/>
      <c r="C7431" s="1"/>
      <c r="D7431" s="1"/>
      <c r="E7431" s="1"/>
      <c r="F7431" s="1"/>
      <c r="G7431" s="1"/>
      <c r="H7431" s="14"/>
      <c r="I7431" s="36"/>
      <c r="J7431" s="27"/>
      <c r="K7431" s="34"/>
      <c r="L7431" s="60"/>
      <c r="M7431" s="20"/>
    </row>
    <row r="7432" spans="1:13">
      <c r="A7432" s="33" t="s">
        <v>59</v>
      </c>
      <c r="B7432" s="7"/>
      <c r="C7432" s="1"/>
      <c r="D7432" s="1"/>
      <c r="E7432" s="1"/>
      <c r="F7432" s="1"/>
      <c r="G7432" s="1"/>
      <c r="H7432" s="14"/>
      <c r="I7432" s="75" t="s">
        <v>60</v>
      </c>
      <c r="J7432" s="76"/>
      <c r="K7432" s="77">
        <v>0.04</v>
      </c>
      <c r="L7432" s="78"/>
      <c r="M7432" s="20">
        <f>K7432*12*I7392</f>
        <v>308.39999999999998</v>
      </c>
    </row>
    <row r="7433" spans="1:13">
      <c r="A7433" s="33" t="s">
        <v>61</v>
      </c>
      <c r="B7433" s="7"/>
      <c r="C7433" s="1"/>
      <c r="D7433" s="1"/>
      <c r="E7433" s="1"/>
      <c r="F7433" s="1"/>
      <c r="G7433" s="1"/>
      <c r="H7433" s="14"/>
      <c r="I7433" s="36"/>
      <c r="J7433" s="27"/>
      <c r="K7433" s="34"/>
      <c r="L7433" s="60"/>
      <c r="M7433" s="20"/>
    </row>
    <row r="7434" spans="1:13">
      <c r="A7434" s="33" t="s">
        <v>62</v>
      </c>
      <c r="B7434" s="7"/>
      <c r="C7434" s="1"/>
      <c r="D7434" s="1"/>
      <c r="E7434" s="1"/>
      <c r="F7434" s="1"/>
      <c r="G7434" s="1"/>
      <c r="H7434" s="14"/>
      <c r="I7434" s="75" t="s">
        <v>63</v>
      </c>
      <c r="J7434" s="76"/>
      <c r="K7434" s="77">
        <v>0.03</v>
      </c>
      <c r="L7434" s="78"/>
      <c r="M7434" s="20">
        <f>K7434*12*I7392</f>
        <v>231.29999999999998</v>
      </c>
    </row>
    <row r="7435" spans="1:13">
      <c r="A7435" s="42" t="s">
        <v>64</v>
      </c>
      <c r="B7435" s="7"/>
      <c r="C7435" s="1"/>
      <c r="D7435" s="1"/>
      <c r="E7435" s="1"/>
      <c r="F7435" s="1"/>
      <c r="G7435" s="1"/>
      <c r="H7435" s="14"/>
      <c r="I7435" s="75" t="s">
        <v>63</v>
      </c>
      <c r="J7435" s="76"/>
      <c r="K7435" s="79">
        <v>0.03</v>
      </c>
      <c r="L7435" s="80"/>
      <c r="M7435" s="22">
        <f>K7435*12*I7392</f>
        <v>231.29999999999998</v>
      </c>
    </row>
    <row r="7436" spans="1:13" ht="15.75">
      <c r="A7436" s="65" t="s">
        <v>0</v>
      </c>
      <c r="B7436" s="66"/>
      <c r="C7436" s="66"/>
      <c r="D7436" s="66"/>
      <c r="E7436" s="66"/>
      <c r="F7436" s="66"/>
      <c r="G7436" s="66"/>
      <c r="H7436" s="67"/>
      <c r="I7436" s="11" t="s">
        <v>65</v>
      </c>
      <c r="J7436" s="23"/>
      <c r="K7436" s="81">
        <v>0.15</v>
      </c>
      <c r="L7436" s="82"/>
      <c r="M7436" s="49">
        <f>K7436*12*I7392</f>
        <v>1156.4999999999998</v>
      </c>
    </row>
    <row r="7437" spans="1:13" ht="15.75">
      <c r="A7437" s="83" t="s">
        <v>85</v>
      </c>
      <c r="B7437" s="84"/>
      <c r="C7437" s="84"/>
      <c r="D7437" s="84"/>
      <c r="E7437" s="84"/>
      <c r="F7437" s="84"/>
      <c r="G7437" s="84"/>
      <c r="H7437" s="85"/>
      <c r="J7437" s="14"/>
      <c r="K7437" s="118"/>
      <c r="L7437" s="119"/>
      <c r="M7437" s="20"/>
    </row>
    <row r="7438" spans="1:13">
      <c r="A7438" s="13" t="s">
        <v>67</v>
      </c>
      <c r="D7438" s="5"/>
      <c r="H7438" s="14"/>
      <c r="J7438" s="14"/>
      <c r="K7438" s="37"/>
      <c r="L7438" s="44"/>
      <c r="M7438" s="20"/>
    </row>
    <row r="7439" spans="1:13">
      <c r="A7439" s="13" t="s">
        <v>68</v>
      </c>
      <c r="D7439" s="5"/>
      <c r="H7439" s="14"/>
      <c r="J7439" s="14"/>
      <c r="K7439" s="37"/>
      <c r="L7439" s="44"/>
      <c r="M7439" s="20"/>
    </row>
    <row r="7440" spans="1:13">
      <c r="A7440" s="13" t="s">
        <v>69</v>
      </c>
      <c r="D7440" s="5"/>
      <c r="H7440" s="14"/>
      <c r="J7440" s="14"/>
      <c r="K7440" s="37"/>
      <c r="L7440" s="44"/>
      <c r="M7440" s="20"/>
    </row>
    <row r="7441" spans="1:13">
      <c r="A7441" s="13" t="s">
        <v>70</v>
      </c>
      <c r="D7441" s="5"/>
      <c r="F7441" s="3"/>
      <c r="H7441" s="14"/>
      <c r="J7441" s="14"/>
      <c r="K7441" s="37"/>
      <c r="L7441" s="44"/>
      <c r="M7441" s="20"/>
    </row>
    <row r="7442" spans="1:13">
      <c r="A7442" s="13" t="s">
        <v>71</v>
      </c>
      <c r="H7442" s="14"/>
      <c r="J7442" s="14"/>
      <c r="K7442" s="88">
        <v>1.61</v>
      </c>
      <c r="L7442" s="89"/>
      <c r="M7442" s="47">
        <f>K7442*12*I7392</f>
        <v>12413.1</v>
      </c>
    </row>
    <row r="7443" spans="1:13">
      <c r="A7443" s="13" t="s">
        <v>72</v>
      </c>
      <c r="H7443" s="14"/>
      <c r="J7443" s="14"/>
      <c r="L7443" s="14"/>
      <c r="M7443" s="20"/>
    </row>
    <row r="7444" spans="1:13">
      <c r="A7444" s="13" t="s">
        <v>73</v>
      </c>
      <c r="H7444" s="14"/>
      <c r="J7444" s="14"/>
      <c r="L7444" s="14"/>
      <c r="M7444" s="20"/>
    </row>
    <row r="7445" spans="1:13">
      <c r="A7445" s="15" t="s">
        <v>74</v>
      </c>
      <c r="B7445" s="9"/>
      <c r="C7445" s="9"/>
      <c r="D7445" s="9"/>
      <c r="E7445" s="9"/>
      <c r="F7445" s="9"/>
      <c r="G7445" s="9"/>
      <c r="H7445" s="16"/>
      <c r="I7445" s="9"/>
      <c r="J7445" s="16"/>
      <c r="K7445" s="9"/>
      <c r="L7445" s="16"/>
      <c r="M7445" s="22"/>
    </row>
    <row r="7446" spans="1:13">
      <c r="A7446" s="70" t="s">
        <v>66</v>
      </c>
      <c r="B7446" s="71"/>
      <c r="C7446" s="71"/>
      <c r="D7446" s="71"/>
      <c r="E7446" s="71"/>
      <c r="F7446" s="71"/>
      <c r="G7446" s="71"/>
      <c r="H7446" s="72"/>
      <c r="J7446" s="25"/>
      <c r="K7446" s="88">
        <f>K7398+K7405+K7411+K7414+K7436+K7428+K7442+K7408</f>
        <v>14.74</v>
      </c>
      <c r="L7446" s="89"/>
      <c r="M7446" s="22">
        <f>M7392+M7408+M7411+M7414+M7428+M7436+M7442</f>
        <v>113645.4</v>
      </c>
    </row>
    <row r="7447" spans="1:13" ht="15.75">
      <c r="A7447" s="65" t="s">
        <v>77</v>
      </c>
      <c r="B7447" s="66"/>
      <c r="C7447" s="66"/>
      <c r="D7447" s="66"/>
      <c r="E7447" s="66"/>
      <c r="F7447" s="66"/>
      <c r="G7447" s="66"/>
      <c r="H7447" s="67"/>
      <c r="I7447" s="11"/>
      <c r="J7447" s="23"/>
      <c r="K7447" s="68">
        <v>3.15</v>
      </c>
      <c r="L7447" s="69"/>
      <c r="M7447" s="22">
        <f>K7447*12*I7392</f>
        <v>24286.499999999996</v>
      </c>
    </row>
    <row r="7448" spans="1:13" ht="15.75">
      <c r="A7448" s="65" t="s">
        <v>78</v>
      </c>
      <c r="B7448" s="66"/>
      <c r="C7448" s="66"/>
      <c r="D7448" s="66"/>
      <c r="E7448" s="66"/>
      <c r="F7448" s="66"/>
      <c r="G7448" s="66"/>
      <c r="H7448" s="67"/>
      <c r="I7448" s="11"/>
      <c r="J7448" s="23"/>
      <c r="K7448" s="68">
        <v>0.99</v>
      </c>
      <c r="L7448" s="69"/>
      <c r="M7448" s="22">
        <f>K7448*12*I7392</f>
        <v>7632.9</v>
      </c>
    </row>
    <row r="7449" spans="1:13">
      <c r="A7449" s="70" t="s">
        <v>2</v>
      </c>
      <c r="B7449" s="71"/>
      <c r="C7449" s="71"/>
      <c r="D7449" s="71"/>
      <c r="E7449" s="71"/>
      <c r="F7449" s="71"/>
      <c r="G7449" s="71"/>
      <c r="H7449" s="72"/>
      <c r="I7449" s="11"/>
      <c r="J7449" s="23"/>
      <c r="K7449" s="73">
        <v>1.29</v>
      </c>
      <c r="L7449" s="74"/>
      <c r="M7449" s="22">
        <f>K7449*12*I7392</f>
        <v>9945.9</v>
      </c>
    </row>
    <row r="7450" spans="1:13">
      <c r="A7450" s="70" t="s">
        <v>75</v>
      </c>
      <c r="B7450" s="71"/>
      <c r="C7450" s="71"/>
      <c r="D7450" s="71"/>
      <c r="E7450" s="71"/>
      <c r="F7450" s="71"/>
      <c r="G7450" s="71"/>
      <c r="H7450" s="72"/>
      <c r="I7450" s="11"/>
      <c r="J7450" s="24"/>
      <c r="K7450" s="68">
        <f>K7446+K7447+K7448+K7449</f>
        <v>20.169999999999998</v>
      </c>
      <c r="L7450" s="69"/>
      <c r="M7450" s="22">
        <f>M7446+M7447+M7448+M7449</f>
        <v>155510.69999999998</v>
      </c>
    </row>
    <row r="7452" spans="1:13">
      <c r="A7452" s="101" t="s">
        <v>7</v>
      </c>
      <c r="B7452" s="101"/>
      <c r="C7452" s="101"/>
      <c r="D7452" s="101"/>
      <c r="E7452" s="101"/>
      <c r="F7452" s="101"/>
      <c r="G7452" s="101"/>
      <c r="H7452" s="101"/>
      <c r="I7452" s="101"/>
      <c r="J7452" s="101"/>
      <c r="K7452" s="101"/>
      <c r="L7452" s="101"/>
    </row>
    <row r="7453" spans="1:13">
      <c r="A7453" s="102" t="s">
        <v>76</v>
      </c>
      <c r="B7453" s="102"/>
      <c r="C7453" s="102"/>
      <c r="D7453" s="102"/>
      <c r="E7453" s="102"/>
      <c r="F7453" s="102"/>
      <c r="G7453" s="102"/>
      <c r="H7453" s="102"/>
      <c r="I7453" s="102"/>
      <c r="J7453" s="102"/>
      <c r="K7453" s="102"/>
      <c r="L7453" s="102"/>
      <c r="M7453" s="102"/>
    </row>
    <row r="7454" spans="1:13">
      <c r="A7454" s="103" t="s">
        <v>205</v>
      </c>
      <c r="B7454" s="103"/>
      <c r="C7454" s="103"/>
      <c r="D7454" s="103"/>
      <c r="E7454" s="103"/>
      <c r="F7454" s="103"/>
      <c r="G7454" s="103"/>
      <c r="H7454" s="103"/>
      <c r="I7454" s="103"/>
      <c r="J7454" s="103"/>
      <c r="K7454" s="103"/>
      <c r="L7454" s="103"/>
      <c r="M7454" s="103"/>
    </row>
    <row r="7455" spans="1:13">
      <c r="A7455" s="17"/>
      <c r="B7455" s="19"/>
      <c r="C7455" s="19" t="s">
        <v>8</v>
      </c>
      <c r="D7455" s="19"/>
      <c r="E7455" s="19"/>
      <c r="F7455" s="19"/>
      <c r="G7455" s="19"/>
      <c r="H7455" s="18"/>
      <c r="I7455" s="19" t="s">
        <v>9</v>
      </c>
      <c r="J7455" s="18"/>
      <c r="K7455" s="39" t="s">
        <v>10</v>
      </c>
      <c r="L7455" s="40"/>
      <c r="M7455" s="21"/>
    </row>
    <row r="7456" spans="1:13">
      <c r="A7456" s="13"/>
      <c r="B7456" s="2"/>
      <c r="C7456" s="2"/>
      <c r="D7456" s="2"/>
      <c r="E7456" s="2"/>
      <c r="F7456" s="2"/>
      <c r="G7456" s="2"/>
      <c r="H7456" s="14"/>
      <c r="I7456" s="2"/>
      <c r="J7456" s="14"/>
      <c r="K7456" s="26" t="s">
        <v>11</v>
      </c>
      <c r="L7456" s="27"/>
      <c r="M7456" s="45" t="s">
        <v>1</v>
      </c>
    </row>
    <row r="7457" spans="1:13">
      <c r="A7457" s="15"/>
      <c r="B7457" s="9"/>
      <c r="C7457" s="9"/>
      <c r="D7457" s="9"/>
      <c r="E7457" s="9"/>
      <c r="F7457" s="9"/>
      <c r="G7457" s="9"/>
      <c r="H7457" s="16"/>
      <c r="I7457" s="104" t="s">
        <v>87</v>
      </c>
      <c r="J7457" s="105"/>
      <c r="K7457" s="9" t="s">
        <v>12</v>
      </c>
      <c r="L7457" s="16"/>
      <c r="M7457" s="46" t="s">
        <v>86</v>
      </c>
    </row>
    <row r="7458" spans="1:13">
      <c r="A7458" s="70" t="s">
        <v>80</v>
      </c>
      <c r="B7458" s="71"/>
      <c r="C7458" s="71"/>
      <c r="D7458" s="71"/>
      <c r="E7458" s="71"/>
      <c r="F7458" s="71"/>
      <c r="G7458" s="71"/>
      <c r="H7458" s="72"/>
      <c r="I7458" s="106">
        <v>725.8</v>
      </c>
      <c r="J7458" s="107"/>
      <c r="K7458" s="108">
        <f>K7464+K7471</f>
        <v>7.5</v>
      </c>
      <c r="L7458" s="64"/>
      <c r="M7458" s="22">
        <f>M7464+M7471</f>
        <v>65321.999999999993</v>
      </c>
    </row>
    <row r="7459" spans="1:13">
      <c r="A7459" s="28" t="s">
        <v>13</v>
      </c>
      <c r="F7459" s="2"/>
      <c r="H7459" s="14"/>
      <c r="J7459" s="14"/>
      <c r="L7459" s="14"/>
      <c r="M7459" s="20"/>
    </row>
    <row r="7460" spans="1:13">
      <c r="A7460" s="28" t="s">
        <v>14</v>
      </c>
      <c r="F7460" s="2"/>
      <c r="H7460" s="14"/>
      <c r="J7460" s="14"/>
      <c r="L7460" s="14"/>
      <c r="M7460" s="20"/>
    </row>
    <row r="7461" spans="1:13">
      <c r="A7461" s="29" t="s">
        <v>15</v>
      </c>
      <c r="B7461" s="4"/>
      <c r="C7461" s="4"/>
      <c r="D7461" s="4"/>
      <c r="E7461" s="4"/>
      <c r="F7461" s="6"/>
      <c r="G7461" s="4"/>
      <c r="H7461" s="30"/>
      <c r="J7461" s="14"/>
      <c r="L7461" s="14"/>
      <c r="M7461" s="20"/>
    </row>
    <row r="7462" spans="1:13">
      <c r="A7462" s="29" t="s">
        <v>16</v>
      </c>
      <c r="B7462" s="4"/>
      <c r="C7462" s="4"/>
      <c r="D7462" s="4"/>
      <c r="E7462" s="4"/>
      <c r="F7462" s="6"/>
      <c r="G7462" s="4"/>
      <c r="H7462" s="30"/>
      <c r="J7462" s="14"/>
      <c r="L7462" s="14"/>
      <c r="M7462" s="20"/>
    </row>
    <row r="7463" spans="1:13">
      <c r="A7463" s="29" t="s">
        <v>17</v>
      </c>
      <c r="B7463" s="4"/>
      <c r="C7463" s="4"/>
      <c r="D7463" s="4"/>
      <c r="E7463" s="4"/>
      <c r="F7463" s="6"/>
      <c r="G7463" s="4"/>
      <c r="H7463" s="30"/>
      <c r="J7463" s="14"/>
      <c r="L7463" s="14"/>
      <c r="M7463" s="20"/>
    </row>
    <row r="7464" spans="1:13">
      <c r="A7464" s="29" t="s">
        <v>18</v>
      </c>
      <c r="B7464" s="4"/>
      <c r="C7464" s="4"/>
      <c r="D7464" s="4"/>
      <c r="E7464" s="4"/>
      <c r="F7464" s="6"/>
      <c r="G7464" s="4"/>
      <c r="H7464" s="30"/>
      <c r="J7464" s="14"/>
      <c r="K7464" s="95">
        <v>4.12</v>
      </c>
      <c r="L7464" s="96"/>
      <c r="M7464" s="20">
        <f>K7464*I7458*12</f>
        <v>35883.551999999996</v>
      </c>
    </row>
    <row r="7465" spans="1:13">
      <c r="A7465" s="29" t="s">
        <v>19</v>
      </c>
      <c r="B7465" s="4"/>
      <c r="C7465" s="4"/>
      <c r="D7465" s="4"/>
      <c r="E7465" s="4"/>
      <c r="F7465" s="6"/>
      <c r="G7465" s="4"/>
      <c r="H7465" s="30"/>
      <c r="J7465" s="14"/>
      <c r="L7465" s="14"/>
      <c r="M7465" s="20"/>
    </row>
    <row r="7466" spans="1:13">
      <c r="A7466" s="29" t="s">
        <v>20</v>
      </c>
      <c r="B7466" s="4"/>
      <c r="C7466" s="4"/>
      <c r="D7466" s="4"/>
      <c r="E7466" s="4"/>
      <c r="F7466" s="6"/>
      <c r="G7466" s="4"/>
      <c r="H7466" s="30"/>
      <c r="J7466" s="14"/>
      <c r="L7466" s="14"/>
      <c r="M7466" s="20"/>
    </row>
    <row r="7467" spans="1:13">
      <c r="A7467" s="29" t="s">
        <v>21</v>
      </c>
      <c r="B7467" s="4"/>
      <c r="C7467" s="4"/>
      <c r="D7467" s="4"/>
      <c r="E7467" s="4"/>
      <c r="F7467" s="6"/>
      <c r="G7467" s="4"/>
      <c r="H7467" s="30"/>
      <c r="J7467" s="14"/>
      <c r="L7467" s="14"/>
      <c r="M7467" s="20"/>
    </row>
    <row r="7468" spans="1:13">
      <c r="A7468" s="28" t="s">
        <v>22</v>
      </c>
      <c r="B7468" s="4"/>
      <c r="C7468" s="4"/>
      <c r="D7468" s="4"/>
      <c r="E7468" s="4"/>
      <c r="F7468" s="6"/>
      <c r="G7468" s="4"/>
      <c r="H7468" s="30"/>
      <c r="J7468" s="14"/>
      <c r="L7468" s="14"/>
      <c r="M7468" s="20"/>
    </row>
    <row r="7469" spans="1:13">
      <c r="A7469" s="29" t="s">
        <v>23</v>
      </c>
      <c r="B7469" s="4"/>
      <c r="C7469" s="4"/>
      <c r="D7469" s="4"/>
      <c r="E7469" s="4"/>
      <c r="F7469" s="6"/>
      <c r="G7469" s="4"/>
      <c r="H7469" s="30"/>
      <c r="J7469" s="14"/>
      <c r="L7469" s="14"/>
      <c r="M7469" s="20"/>
    </row>
    <row r="7470" spans="1:13">
      <c r="A7470" s="29" t="s">
        <v>24</v>
      </c>
      <c r="B7470" s="4"/>
      <c r="C7470" s="4"/>
      <c r="D7470" s="4"/>
      <c r="E7470" s="4"/>
      <c r="F7470" s="6"/>
      <c r="G7470" s="4"/>
      <c r="H7470" s="30"/>
      <c r="J7470" s="14"/>
      <c r="L7470" s="14"/>
      <c r="M7470" s="20"/>
    </row>
    <row r="7471" spans="1:13">
      <c r="A7471" s="29" t="s">
        <v>25</v>
      </c>
      <c r="B7471" s="4"/>
      <c r="C7471" s="4"/>
      <c r="D7471" s="4"/>
      <c r="E7471" s="4"/>
      <c r="F7471" s="6"/>
      <c r="G7471" s="4"/>
      <c r="H7471" s="30"/>
      <c r="J7471" s="14"/>
      <c r="K7471" s="95">
        <v>3.38</v>
      </c>
      <c r="L7471" s="96"/>
      <c r="M7471" s="20">
        <f>K7471*I7458*12</f>
        <v>29438.447999999997</v>
      </c>
    </row>
    <row r="7472" spans="1:13">
      <c r="A7472" s="29" t="s">
        <v>26</v>
      </c>
      <c r="B7472" s="4"/>
      <c r="C7472" s="4"/>
      <c r="D7472" s="4"/>
      <c r="E7472" s="4"/>
      <c r="F7472" s="6"/>
      <c r="G7472" s="4"/>
      <c r="H7472" s="30"/>
      <c r="J7472" s="14"/>
      <c r="L7472" s="14"/>
      <c r="M7472" s="20"/>
    </row>
    <row r="7473" spans="1:13">
      <c r="A7473" s="31" t="s">
        <v>27</v>
      </c>
      <c r="B7473" s="10"/>
      <c r="C7473" s="10"/>
      <c r="D7473" s="10"/>
      <c r="E7473" s="10"/>
      <c r="F7473" s="10"/>
      <c r="G7473" s="10"/>
      <c r="H7473" s="32"/>
      <c r="I7473" s="9"/>
      <c r="J7473" s="16"/>
      <c r="K7473" s="9"/>
      <c r="L7473" s="16"/>
      <c r="M7473" s="22"/>
    </row>
    <row r="7474" spans="1:13" ht="15.75">
      <c r="A7474" s="65" t="s">
        <v>81</v>
      </c>
      <c r="B7474" s="66"/>
      <c r="C7474" s="66"/>
      <c r="D7474" s="66"/>
      <c r="E7474" s="66"/>
      <c r="F7474" s="66"/>
      <c r="G7474" s="66"/>
      <c r="H7474" s="67"/>
      <c r="I7474" s="11"/>
      <c r="J7474" s="23"/>
      <c r="K7474" s="63">
        <v>2.2400000000000002</v>
      </c>
      <c r="L7474" s="64"/>
      <c r="M7474" s="12">
        <f>K7474*12*I7458</f>
        <v>19509.504000000001</v>
      </c>
    </row>
    <row r="7475" spans="1:13">
      <c r="A7475" s="110" t="s">
        <v>82</v>
      </c>
      <c r="B7475" s="111"/>
      <c r="C7475" s="111"/>
      <c r="D7475" s="111"/>
      <c r="E7475" s="111"/>
      <c r="F7475" s="111"/>
      <c r="G7475" s="111"/>
      <c r="H7475" s="112"/>
      <c r="I7475" s="2" t="s">
        <v>28</v>
      </c>
      <c r="J7475" s="14"/>
      <c r="K7475" s="2"/>
      <c r="L7475" s="14"/>
      <c r="M7475" s="20"/>
    </row>
    <row r="7476" spans="1:13">
      <c r="A7476" s="13"/>
      <c r="B7476" s="2"/>
      <c r="C7476" s="2"/>
      <c r="D7476" s="2"/>
      <c r="E7476" s="2"/>
      <c r="F7476" s="2"/>
      <c r="G7476" s="2"/>
      <c r="H7476" s="14"/>
      <c r="I7476" s="2" t="s">
        <v>29</v>
      </c>
      <c r="J7476" s="14"/>
      <c r="K7476" s="2"/>
      <c r="L7476" s="14"/>
      <c r="M7476" s="20"/>
    </row>
    <row r="7477" spans="1:13">
      <c r="A7477" s="13"/>
      <c r="B7477" s="2"/>
      <c r="C7477" s="2"/>
      <c r="D7477" s="2"/>
      <c r="E7477" s="2"/>
      <c r="F7477" s="2"/>
      <c r="G7477" s="2"/>
      <c r="H7477" s="14"/>
      <c r="I7477" s="2" t="s">
        <v>30</v>
      </c>
      <c r="J7477" s="14"/>
      <c r="K7477" s="88">
        <v>1.1200000000000001</v>
      </c>
      <c r="L7477" s="89"/>
      <c r="M7477" s="20">
        <f>K7477*12*I7458</f>
        <v>9754.7520000000004</v>
      </c>
    </row>
    <row r="7478" spans="1:13">
      <c r="A7478" s="13"/>
      <c r="B7478" s="2"/>
      <c r="C7478" s="2"/>
      <c r="D7478" s="2"/>
      <c r="E7478" s="2"/>
      <c r="F7478" s="2"/>
      <c r="G7478" s="2"/>
      <c r="H7478" s="14"/>
      <c r="I7478" s="2" t="s">
        <v>31</v>
      </c>
      <c r="J7478" s="14"/>
      <c r="K7478" s="2"/>
      <c r="L7478" s="14"/>
      <c r="M7478" s="20"/>
    </row>
    <row r="7479" spans="1:13">
      <c r="A7479" s="15"/>
      <c r="B7479" s="9"/>
      <c r="C7479" s="9"/>
      <c r="D7479" s="9"/>
      <c r="E7479" s="9"/>
      <c r="F7479" s="9"/>
      <c r="G7479" s="9"/>
      <c r="H7479" s="16"/>
      <c r="I7479" s="9" t="s">
        <v>32</v>
      </c>
      <c r="J7479" s="16"/>
      <c r="K7479" s="9"/>
      <c r="L7479" s="16"/>
      <c r="M7479" s="22"/>
    </row>
    <row r="7480" spans="1:13">
      <c r="A7480" s="70" t="s">
        <v>5</v>
      </c>
      <c r="B7480" s="71"/>
      <c r="C7480" s="71"/>
      <c r="D7480" s="71"/>
      <c r="E7480" s="71"/>
      <c r="F7480" s="71"/>
      <c r="G7480" s="71"/>
      <c r="H7480" s="72"/>
      <c r="I7480" s="41" t="s">
        <v>33</v>
      </c>
      <c r="J7480" s="23"/>
      <c r="K7480" s="68">
        <v>0.35</v>
      </c>
      <c r="L7480" s="69"/>
      <c r="M7480" s="12">
        <f>K7480*12*I7458</f>
        <v>3048.3599999999992</v>
      </c>
    </row>
    <row r="7481" spans="1:13">
      <c r="A7481" s="113" t="s">
        <v>83</v>
      </c>
      <c r="B7481" s="114"/>
      <c r="C7481" s="114"/>
      <c r="D7481" s="114"/>
      <c r="E7481" s="114"/>
      <c r="F7481" s="114"/>
      <c r="G7481" s="114"/>
      <c r="H7481" s="115"/>
      <c r="I7481" s="43"/>
      <c r="J7481" s="14"/>
      <c r="K7481" s="120">
        <f>K7482+K7490</f>
        <v>1.59</v>
      </c>
      <c r="L7481" s="121"/>
      <c r="M7481" s="48">
        <f>M7482+M7490</f>
        <v>13848.263999999996</v>
      </c>
    </row>
    <row r="7482" spans="1:13">
      <c r="A7482" s="92" t="s">
        <v>34</v>
      </c>
      <c r="B7482" s="93"/>
      <c r="C7482" s="93"/>
      <c r="D7482" s="93"/>
      <c r="E7482" s="93"/>
      <c r="F7482" s="93"/>
      <c r="G7482" s="93"/>
      <c r="H7482" s="94"/>
      <c r="J7482" s="14"/>
      <c r="K7482" s="88">
        <f>K7483+K7484+K7485+K7487+K7489</f>
        <v>0.93</v>
      </c>
      <c r="L7482" s="89"/>
      <c r="M7482" s="47">
        <f>M7483+M7484+M7485+M7487+M7489</f>
        <v>8099.9279999999972</v>
      </c>
    </row>
    <row r="7483" spans="1:13">
      <c r="A7483" s="13" t="s">
        <v>35</v>
      </c>
      <c r="H7483" s="14"/>
      <c r="I7483" t="s">
        <v>36</v>
      </c>
      <c r="J7483" s="14"/>
      <c r="K7483" s="95">
        <v>0.33</v>
      </c>
      <c r="L7483" s="96"/>
      <c r="M7483" s="20">
        <f>K7483*12*I7458</f>
        <v>2874.1679999999997</v>
      </c>
    </row>
    <row r="7484" spans="1:13">
      <c r="A7484" s="13" t="s">
        <v>37</v>
      </c>
      <c r="H7484" s="14"/>
      <c r="I7484" t="s">
        <v>38</v>
      </c>
      <c r="J7484" s="14"/>
      <c r="K7484" s="95">
        <v>0.15</v>
      </c>
      <c r="L7484" s="96"/>
      <c r="M7484" s="20">
        <f>K7484*12*I7458</f>
        <v>1306.4399999999998</v>
      </c>
    </row>
    <row r="7485" spans="1:13">
      <c r="A7485" s="13" t="s">
        <v>39</v>
      </c>
      <c r="H7485" s="14"/>
      <c r="I7485" t="s">
        <v>40</v>
      </c>
      <c r="J7485" s="14"/>
      <c r="K7485" s="95">
        <v>7.0000000000000007E-2</v>
      </c>
      <c r="L7485" s="96"/>
      <c r="M7485" s="20">
        <f>K7485*12*I7458</f>
        <v>609.67200000000003</v>
      </c>
    </row>
    <row r="7486" spans="1:13">
      <c r="A7486" s="13" t="s">
        <v>41</v>
      </c>
      <c r="H7486" s="14"/>
      <c r="J7486" s="14"/>
      <c r="L7486" s="14"/>
      <c r="M7486" s="20"/>
    </row>
    <row r="7487" spans="1:13">
      <c r="A7487" s="13" t="s">
        <v>42</v>
      </c>
      <c r="H7487" s="14"/>
      <c r="I7487" t="s">
        <v>43</v>
      </c>
      <c r="J7487" s="14"/>
      <c r="K7487" s="95">
        <v>0.35</v>
      </c>
      <c r="L7487" s="96"/>
      <c r="M7487" s="20">
        <f>K7487*12*I7458</f>
        <v>3048.3599999999992</v>
      </c>
    </row>
    <row r="7488" spans="1:13">
      <c r="A7488" s="13" t="s">
        <v>44</v>
      </c>
      <c r="H7488" s="14"/>
      <c r="I7488" t="s">
        <v>45</v>
      </c>
      <c r="J7488" s="14"/>
      <c r="L7488" s="14"/>
      <c r="M7488" s="20"/>
    </row>
    <row r="7489" spans="1:13">
      <c r="A7489" s="13" t="s">
        <v>46</v>
      </c>
      <c r="H7489" s="14"/>
      <c r="I7489" t="s">
        <v>47</v>
      </c>
      <c r="J7489" s="14"/>
      <c r="K7489" s="95">
        <v>0.03</v>
      </c>
      <c r="L7489" s="96"/>
      <c r="M7489" s="20">
        <f>K7489*12*I7458</f>
        <v>261.28799999999995</v>
      </c>
    </row>
    <row r="7490" spans="1:13">
      <c r="A7490" s="92" t="s">
        <v>48</v>
      </c>
      <c r="B7490" s="93"/>
      <c r="C7490" s="93"/>
      <c r="D7490" s="93"/>
      <c r="E7490" s="93"/>
      <c r="F7490" s="93"/>
      <c r="G7490" s="93"/>
      <c r="H7490" s="94"/>
      <c r="J7490" s="14"/>
      <c r="K7490" s="88">
        <f>K7491+K7492+K7493+K7494</f>
        <v>0.66</v>
      </c>
      <c r="L7490" s="89"/>
      <c r="M7490" s="47">
        <f>M7491+M7492+M7493+M7494</f>
        <v>5748.3359999999993</v>
      </c>
    </row>
    <row r="7491" spans="1:13">
      <c r="A7491" s="13" t="s">
        <v>49</v>
      </c>
      <c r="H7491" s="14"/>
      <c r="I7491" t="s">
        <v>40</v>
      </c>
      <c r="J7491" s="14"/>
      <c r="K7491" s="95">
        <v>0.19</v>
      </c>
      <c r="L7491" s="96"/>
      <c r="M7491" s="20">
        <f>K7491*12*I7458</f>
        <v>1654.8240000000001</v>
      </c>
    </row>
    <row r="7492" spans="1:13">
      <c r="A7492" s="13" t="s">
        <v>50</v>
      </c>
      <c r="H7492" s="14"/>
      <c r="I7492" t="s">
        <v>51</v>
      </c>
      <c r="J7492" s="14"/>
      <c r="K7492" s="95">
        <v>0.05</v>
      </c>
      <c r="L7492" s="96"/>
      <c r="M7492" s="20">
        <f>K7492*12*I7458</f>
        <v>435.48</v>
      </c>
    </row>
    <row r="7493" spans="1:13">
      <c r="A7493" s="13" t="s">
        <v>52</v>
      </c>
      <c r="H7493" s="14"/>
      <c r="I7493" t="s">
        <v>36</v>
      </c>
      <c r="J7493" s="14"/>
      <c r="K7493" s="95">
        <v>0.39</v>
      </c>
      <c r="L7493" s="96"/>
      <c r="M7493" s="20">
        <f>K7493*12*I7458</f>
        <v>3396.7439999999997</v>
      </c>
    </row>
    <row r="7494" spans="1:13">
      <c r="A7494" s="13" t="s">
        <v>53</v>
      </c>
      <c r="H7494" s="14"/>
      <c r="I7494" t="s">
        <v>40</v>
      </c>
      <c r="J7494" s="14"/>
      <c r="K7494" s="95">
        <v>0.03</v>
      </c>
      <c r="L7494" s="96"/>
      <c r="M7494" s="22">
        <f>K7494*12*I7458</f>
        <v>261.28799999999995</v>
      </c>
    </row>
    <row r="7495" spans="1:13" ht="15.75">
      <c r="A7495" s="65" t="s">
        <v>84</v>
      </c>
      <c r="B7495" s="66"/>
      <c r="C7495" s="66"/>
      <c r="D7495" s="66"/>
      <c r="E7495" s="66"/>
      <c r="F7495" s="66"/>
      <c r="G7495" s="66"/>
      <c r="H7495" s="67"/>
      <c r="I7495" s="11"/>
      <c r="J7495" s="23"/>
      <c r="K7495" s="68">
        <f>K7496+K7497+K7499+K7501+K7502</f>
        <v>0.53</v>
      </c>
      <c r="L7495" s="69"/>
      <c r="M7495" s="49">
        <f>M7496+M7497+M7499+M7501+M7502</f>
        <v>4616.0879999999988</v>
      </c>
    </row>
    <row r="7496" spans="1:13">
      <c r="A7496" s="33" t="s">
        <v>54</v>
      </c>
      <c r="B7496" s="7"/>
      <c r="C7496" s="1"/>
      <c r="D7496" s="1"/>
      <c r="E7496" s="1"/>
      <c r="F7496" s="1"/>
      <c r="G7496" s="1"/>
      <c r="H7496" s="14"/>
      <c r="I7496" s="75" t="s">
        <v>55</v>
      </c>
      <c r="J7496" s="76"/>
      <c r="K7496" s="99">
        <v>0.37</v>
      </c>
      <c r="L7496" s="100"/>
      <c r="M7496" s="20">
        <f>K7496*12*I7458</f>
        <v>3222.5519999999992</v>
      </c>
    </row>
    <row r="7497" spans="1:13">
      <c r="A7497" s="33" t="s">
        <v>56</v>
      </c>
      <c r="B7497" s="7"/>
      <c r="C7497" s="1"/>
      <c r="D7497" s="1"/>
      <c r="E7497" s="1"/>
      <c r="F7497" s="1"/>
      <c r="G7497" s="1"/>
      <c r="H7497" s="14"/>
      <c r="I7497" s="75" t="s">
        <v>57</v>
      </c>
      <c r="J7497" s="76"/>
      <c r="K7497" s="77">
        <v>0.06</v>
      </c>
      <c r="L7497" s="78"/>
      <c r="M7497" s="20">
        <f>K7497*12*I7458</f>
        <v>522.57599999999991</v>
      </c>
    </row>
    <row r="7498" spans="1:13">
      <c r="A7498" s="33" t="s">
        <v>58</v>
      </c>
      <c r="B7498" s="7"/>
      <c r="C7498" s="1"/>
      <c r="D7498" s="1"/>
      <c r="E7498" s="1"/>
      <c r="F7498" s="1"/>
      <c r="G7498" s="1"/>
      <c r="H7498" s="14"/>
      <c r="I7498" s="36"/>
      <c r="J7498" s="27"/>
      <c r="K7498" s="34"/>
      <c r="L7498" s="60"/>
      <c r="M7498" s="20"/>
    </row>
    <row r="7499" spans="1:13">
      <c r="A7499" s="33" t="s">
        <v>59</v>
      </c>
      <c r="B7499" s="7"/>
      <c r="C7499" s="1"/>
      <c r="D7499" s="1"/>
      <c r="E7499" s="1"/>
      <c r="F7499" s="1"/>
      <c r="G7499" s="1"/>
      <c r="H7499" s="14"/>
      <c r="I7499" s="75" t="s">
        <v>60</v>
      </c>
      <c r="J7499" s="76"/>
      <c r="K7499" s="77">
        <v>0.04</v>
      </c>
      <c r="L7499" s="78"/>
      <c r="M7499" s="20">
        <f>K7499*12*I7458</f>
        <v>348.38399999999996</v>
      </c>
    </row>
    <row r="7500" spans="1:13">
      <c r="A7500" s="33" t="s">
        <v>61</v>
      </c>
      <c r="B7500" s="7"/>
      <c r="C7500" s="1"/>
      <c r="D7500" s="1"/>
      <c r="E7500" s="1"/>
      <c r="F7500" s="1"/>
      <c r="G7500" s="1"/>
      <c r="H7500" s="14"/>
      <c r="I7500" s="36"/>
      <c r="J7500" s="27"/>
      <c r="K7500" s="34"/>
      <c r="L7500" s="60"/>
      <c r="M7500" s="20"/>
    </row>
    <row r="7501" spans="1:13">
      <c r="A7501" s="33" t="s">
        <v>62</v>
      </c>
      <c r="B7501" s="7"/>
      <c r="C7501" s="1"/>
      <c r="D7501" s="1"/>
      <c r="E7501" s="1"/>
      <c r="F7501" s="1"/>
      <c r="G7501" s="1"/>
      <c r="H7501" s="14"/>
      <c r="I7501" s="75" t="s">
        <v>63</v>
      </c>
      <c r="J7501" s="76"/>
      <c r="K7501" s="77">
        <v>0.03</v>
      </c>
      <c r="L7501" s="78"/>
      <c r="M7501" s="20">
        <f>K7501*12*I7458</f>
        <v>261.28799999999995</v>
      </c>
    </row>
    <row r="7502" spans="1:13">
      <c r="A7502" s="42" t="s">
        <v>64</v>
      </c>
      <c r="B7502" s="7"/>
      <c r="C7502" s="1"/>
      <c r="D7502" s="1"/>
      <c r="E7502" s="1"/>
      <c r="F7502" s="1"/>
      <c r="G7502" s="1"/>
      <c r="H7502" s="14"/>
      <c r="I7502" s="75" t="s">
        <v>63</v>
      </c>
      <c r="J7502" s="76"/>
      <c r="K7502" s="79">
        <v>0.03</v>
      </c>
      <c r="L7502" s="80"/>
      <c r="M7502" s="22">
        <f>K7502*12*I7458</f>
        <v>261.28799999999995</v>
      </c>
    </row>
    <row r="7503" spans="1:13" ht="15.75">
      <c r="A7503" s="65" t="s">
        <v>0</v>
      </c>
      <c r="B7503" s="66"/>
      <c r="C7503" s="66"/>
      <c r="D7503" s="66"/>
      <c r="E7503" s="66"/>
      <c r="F7503" s="66"/>
      <c r="G7503" s="66"/>
      <c r="H7503" s="67"/>
      <c r="I7503" s="11" t="s">
        <v>65</v>
      </c>
      <c r="J7503" s="23"/>
      <c r="K7503" s="81">
        <v>0.15</v>
      </c>
      <c r="L7503" s="82"/>
      <c r="M7503" s="49">
        <f>K7503*12*I7458</f>
        <v>1306.4399999999998</v>
      </c>
    </row>
    <row r="7504" spans="1:13" ht="15.75">
      <c r="A7504" s="83" t="s">
        <v>85</v>
      </c>
      <c r="B7504" s="84"/>
      <c r="C7504" s="84"/>
      <c r="D7504" s="84"/>
      <c r="E7504" s="84"/>
      <c r="F7504" s="84"/>
      <c r="G7504" s="84"/>
      <c r="H7504" s="85"/>
      <c r="J7504" s="14"/>
      <c r="K7504" s="118"/>
      <c r="L7504" s="119"/>
      <c r="M7504" s="20"/>
    </row>
    <row r="7505" spans="1:13">
      <c r="A7505" s="13" t="s">
        <v>67</v>
      </c>
      <c r="D7505" s="5"/>
      <c r="H7505" s="14"/>
      <c r="J7505" s="14"/>
      <c r="K7505" s="37"/>
      <c r="L7505" s="44"/>
      <c r="M7505" s="20"/>
    </row>
    <row r="7506" spans="1:13">
      <c r="A7506" s="13" t="s">
        <v>68</v>
      </c>
      <c r="D7506" s="5"/>
      <c r="H7506" s="14"/>
      <c r="J7506" s="14"/>
      <c r="K7506" s="37"/>
      <c r="L7506" s="44"/>
      <c r="M7506" s="20"/>
    </row>
    <row r="7507" spans="1:13">
      <c r="A7507" s="13" t="s">
        <v>69</v>
      </c>
      <c r="D7507" s="5"/>
      <c r="H7507" s="14"/>
      <c r="J7507" s="14"/>
      <c r="K7507" s="37"/>
      <c r="L7507" s="44"/>
      <c r="M7507" s="20"/>
    </row>
    <row r="7508" spans="1:13">
      <c r="A7508" s="13" t="s">
        <v>70</v>
      </c>
      <c r="D7508" s="5"/>
      <c r="F7508" s="3"/>
      <c r="H7508" s="14"/>
      <c r="J7508" s="14"/>
      <c r="K7508" s="37"/>
      <c r="L7508" s="44"/>
      <c r="M7508" s="20"/>
    </row>
    <row r="7509" spans="1:13">
      <c r="A7509" s="13" t="s">
        <v>71</v>
      </c>
      <c r="H7509" s="14"/>
      <c r="J7509" s="14"/>
      <c r="K7509" s="88">
        <v>1.65</v>
      </c>
      <c r="L7509" s="89"/>
      <c r="M7509" s="47">
        <f>K7509*12*I7458</f>
        <v>14370.839999999997</v>
      </c>
    </row>
    <row r="7510" spans="1:13">
      <c r="A7510" s="13" t="s">
        <v>72</v>
      </c>
      <c r="H7510" s="14"/>
      <c r="J7510" s="14"/>
      <c r="L7510" s="14"/>
      <c r="M7510" s="20"/>
    </row>
    <row r="7511" spans="1:13">
      <c r="A7511" s="13" t="s">
        <v>73</v>
      </c>
      <c r="H7511" s="14"/>
      <c r="J7511" s="14"/>
      <c r="L7511" s="14"/>
      <c r="M7511" s="20"/>
    </row>
    <row r="7512" spans="1:13">
      <c r="A7512" s="15" t="s">
        <v>74</v>
      </c>
      <c r="B7512" s="9"/>
      <c r="C7512" s="9"/>
      <c r="D7512" s="9"/>
      <c r="E7512" s="9"/>
      <c r="F7512" s="9"/>
      <c r="G7512" s="9"/>
      <c r="H7512" s="16"/>
      <c r="I7512" s="9"/>
      <c r="J7512" s="16"/>
      <c r="K7512" s="9"/>
      <c r="L7512" s="16"/>
      <c r="M7512" s="22"/>
    </row>
    <row r="7513" spans="1:13">
      <c r="A7513" s="70" t="s">
        <v>66</v>
      </c>
      <c r="B7513" s="71"/>
      <c r="C7513" s="71"/>
      <c r="D7513" s="71"/>
      <c r="E7513" s="71"/>
      <c r="F7513" s="71"/>
      <c r="G7513" s="71"/>
      <c r="H7513" s="72"/>
      <c r="J7513" s="25"/>
      <c r="K7513" s="88">
        <f>K7464+K7471+K7477+K7480+K7481+K7503+K7495+K7509+K7474</f>
        <v>15.13</v>
      </c>
      <c r="L7513" s="89"/>
      <c r="M7513" s="22">
        <f>M7458+M7474+M7477+M7480+M7481+M7495+M7503+M7509</f>
        <v>131776.24799999999</v>
      </c>
    </row>
    <row r="7514" spans="1:13" ht="15.75">
      <c r="A7514" s="65" t="s">
        <v>77</v>
      </c>
      <c r="B7514" s="66"/>
      <c r="C7514" s="66"/>
      <c r="D7514" s="66"/>
      <c r="E7514" s="66"/>
      <c r="F7514" s="66"/>
      <c r="G7514" s="66"/>
      <c r="H7514" s="67"/>
      <c r="I7514" s="11"/>
      <c r="J7514" s="23"/>
      <c r="K7514" s="68">
        <v>3.15</v>
      </c>
      <c r="L7514" s="69"/>
      <c r="M7514" s="22">
        <f>K7514*12*I7458</f>
        <v>27435.239999999998</v>
      </c>
    </row>
    <row r="7515" spans="1:13" ht="15.75">
      <c r="A7515" s="65" t="s">
        <v>78</v>
      </c>
      <c r="B7515" s="66"/>
      <c r="C7515" s="66"/>
      <c r="D7515" s="66"/>
      <c r="E7515" s="66"/>
      <c r="F7515" s="66"/>
      <c r="G7515" s="66"/>
      <c r="H7515" s="67"/>
      <c r="I7515" s="11"/>
      <c r="J7515" s="23"/>
      <c r="K7515" s="68">
        <v>0.99</v>
      </c>
      <c r="L7515" s="69"/>
      <c r="M7515" s="22">
        <f>K7515*12*I7458</f>
        <v>8622.503999999999</v>
      </c>
    </row>
    <row r="7516" spans="1:13">
      <c r="A7516" s="70" t="s">
        <v>2</v>
      </c>
      <c r="B7516" s="71"/>
      <c r="C7516" s="71"/>
      <c r="D7516" s="71"/>
      <c r="E7516" s="71"/>
      <c r="F7516" s="71"/>
      <c r="G7516" s="71"/>
      <c r="H7516" s="72"/>
      <c r="I7516" s="11"/>
      <c r="J7516" s="23"/>
      <c r="K7516" s="73">
        <v>1.29</v>
      </c>
      <c r="L7516" s="74"/>
      <c r="M7516" s="22">
        <f>K7516*12*I7458</f>
        <v>11235.384</v>
      </c>
    </row>
    <row r="7517" spans="1:13">
      <c r="A7517" s="70" t="s">
        <v>75</v>
      </c>
      <c r="B7517" s="71"/>
      <c r="C7517" s="71"/>
      <c r="D7517" s="71"/>
      <c r="E7517" s="71"/>
      <c r="F7517" s="71"/>
      <c r="G7517" s="71"/>
      <c r="H7517" s="72"/>
      <c r="I7517" s="11"/>
      <c r="J7517" s="24"/>
      <c r="K7517" s="68">
        <f>K7513+K7514+K7515+K7516</f>
        <v>20.56</v>
      </c>
      <c r="L7517" s="69"/>
      <c r="M7517" s="22">
        <f>M7513+M7514+M7515+M7516</f>
        <v>179069.37599999996</v>
      </c>
    </row>
    <row r="7519" spans="1:13">
      <c r="A7519" s="101" t="s">
        <v>7</v>
      </c>
      <c r="B7519" s="101"/>
      <c r="C7519" s="101"/>
      <c r="D7519" s="101"/>
      <c r="E7519" s="101"/>
      <c r="F7519" s="101"/>
      <c r="G7519" s="101"/>
      <c r="H7519" s="101"/>
      <c r="I7519" s="101"/>
      <c r="J7519" s="101"/>
      <c r="K7519" s="101"/>
      <c r="L7519" s="101"/>
    </row>
    <row r="7520" spans="1:13">
      <c r="A7520" s="102" t="s">
        <v>76</v>
      </c>
      <c r="B7520" s="102"/>
      <c r="C7520" s="102"/>
      <c r="D7520" s="102"/>
      <c r="E7520" s="102"/>
      <c r="F7520" s="102"/>
      <c r="G7520" s="102"/>
      <c r="H7520" s="102"/>
      <c r="I7520" s="102"/>
      <c r="J7520" s="102"/>
      <c r="K7520" s="102"/>
      <c r="L7520" s="102"/>
      <c r="M7520" s="102"/>
    </row>
    <row r="7521" spans="1:13">
      <c r="A7521" s="103" t="s">
        <v>206</v>
      </c>
      <c r="B7521" s="103"/>
      <c r="C7521" s="103"/>
      <c r="D7521" s="103"/>
      <c r="E7521" s="103"/>
      <c r="F7521" s="103"/>
      <c r="G7521" s="103"/>
      <c r="H7521" s="103"/>
      <c r="I7521" s="103"/>
      <c r="J7521" s="103"/>
      <c r="K7521" s="103"/>
      <c r="L7521" s="103"/>
      <c r="M7521" s="103"/>
    </row>
    <row r="7522" spans="1:13">
      <c r="A7522" s="17"/>
      <c r="B7522" s="19"/>
      <c r="C7522" s="19" t="s">
        <v>8</v>
      </c>
      <c r="D7522" s="19"/>
      <c r="E7522" s="19"/>
      <c r="F7522" s="19"/>
      <c r="G7522" s="19"/>
      <c r="H7522" s="18"/>
      <c r="I7522" s="19" t="s">
        <v>9</v>
      </c>
      <c r="J7522" s="18"/>
      <c r="K7522" s="39" t="s">
        <v>10</v>
      </c>
      <c r="L7522" s="40"/>
      <c r="M7522" s="21"/>
    </row>
    <row r="7523" spans="1:13">
      <c r="A7523" s="13"/>
      <c r="B7523" s="2"/>
      <c r="C7523" s="2"/>
      <c r="D7523" s="2"/>
      <c r="E7523" s="2"/>
      <c r="F7523" s="2"/>
      <c r="G7523" s="2"/>
      <c r="H7523" s="14"/>
      <c r="I7523" s="2"/>
      <c r="J7523" s="14"/>
      <c r="K7523" s="26" t="s">
        <v>11</v>
      </c>
      <c r="L7523" s="27"/>
      <c r="M7523" s="45" t="s">
        <v>1</v>
      </c>
    </row>
    <row r="7524" spans="1:13">
      <c r="A7524" s="15"/>
      <c r="B7524" s="9"/>
      <c r="C7524" s="9"/>
      <c r="D7524" s="9"/>
      <c r="E7524" s="9"/>
      <c r="F7524" s="9"/>
      <c r="G7524" s="9"/>
      <c r="H7524" s="16"/>
      <c r="I7524" s="104" t="s">
        <v>87</v>
      </c>
      <c r="J7524" s="105"/>
      <c r="K7524" s="9" t="s">
        <v>12</v>
      </c>
      <c r="L7524" s="16"/>
      <c r="M7524" s="46" t="s">
        <v>86</v>
      </c>
    </row>
    <row r="7525" spans="1:13">
      <c r="A7525" s="70" t="s">
        <v>80</v>
      </c>
      <c r="B7525" s="71"/>
      <c r="C7525" s="71"/>
      <c r="D7525" s="71"/>
      <c r="E7525" s="71"/>
      <c r="F7525" s="71"/>
      <c r="G7525" s="71"/>
      <c r="H7525" s="72"/>
      <c r="I7525" s="106">
        <v>309.5</v>
      </c>
      <c r="J7525" s="107"/>
      <c r="K7525" s="108">
        <f>K7531+K7538</f>
        <v>7.5</v>
      </c>
      <c r="L7525" s="64"/>
      <c r="M7525" s="22">
        <f>M7531+M7538</f>
        <v>27855</v>
      </c>
    </row>
    <row r="7526" spans="1:13">
      <c r="A7526" s="28" t="s">
        <v>13</v>
      </c>
      <c r="F7526" s="2"/>
      <c r="H7526" s="14"/>
      <c r="J7526" s="14"/>
      <c r="L7526" s="14"/>
      <c r="M7526" s="20"/>
    </row>
    <row r="7527" spans="1:13">
      <c r="A7527" s="28" t="s">
        <v>14</v>
      </c>
      <c r="F7527" s="2"/>
      <c r="H7527" s="14"/>
      <c r="J7527" s="14"/>
      <c r="L7527" s="14"/>
      <c r="M7527" s="20"/>
    </row>
    <row r="7528" spans="1:13">
      <c r="A7528" s="29" t="s">
        <v>15</v>
      </c>
      <c r="B7528" s="4"/>
      <c r="C7528" s="4"/>
      <c r="D7528" s="4"/>
      <c r="E7528" s="4"/>
      <c r="F7528" s="6"/>
      <c r="G7528" s="4"/>
      <c r="H7528" s="30"/>
      <c r="J7528" s="14"/>
      <c r="L7528" s="14"/>
      <c r="M7528" s="20"/>
    </row>
    <row r="7529" spans="1:13">
      <c r="A7529" s="29" t="s">
        <v>16</v>
      </c>
      <c r="B7529" s="4"/>
      <c r="C7529" s="4"/>
      <c r="D7529" s="4"/>
      <c r="E7529" s="4"/>
      <c r="F7529" s="6"/>
      <c r="G7529" s="4"/>
      <c r="H7529" s="30"/>
      <c r="J7529" s="14"/>
      <c r="L7529" s="14"/>
      <c r="M7529" s="20"/>
    </row>
    <row r="7530" spans="1:13">
      <c r="A7530" s="29" t="s">
        <v>17</v>
      </c>
      <c r="B7530" s="4"/>
      <c r="C7530" s="4"/>
      <c r="D7530" s="4"/>
      <c r="E7530" s="4"/>
      <c r="F7530" s="6"/>
      <c r="G7530" s="4"/>
      <c r="H7530" s="30"/>
      <c r="J7530" s="14"/>
      <c r="L7530" s="14"/>
      <c r="M7530" s="20"/>
    </row>
    <row r="7531" spans="1:13">
      <c r="A7531" s="29" t="s">
        <v>18</v>
      </c>
      <c r="B7531" s="4"/>
      <c r="C7531" s="4"/>
      <c r="D7531" s="4"/>
      <c r="E7531" s="4"/>
      <c r="F7531" s="6"/>
      <c r="G7531" s="4"/>
      <c r="H7531" s="30"/>
      <c r="J7531" s="14"/>
      <c r="K7531" s="95">
        <v>4.12</v>
      </c>
      <c r="L7531" s="96"/>
      <c r="M7531" s="20">
        <f>K7531*I7525*12</f>
        <v>15301.68</v>
      </c>
    </row>
    <row r="7532" spans="1:13">
      <c r="A7532" s="29" t="s">
        <v>19</v>
      </c>
      <c r="B7532" s="4"/>
      <c r="C7532" s="4"/>
      <c r="D7532" s="4"/>
      <c r="E7532" s="4"/>
      <c r="F7532" s="6"/>
      <c r="G7532" s="4"/>
      <c r="H7532" s="30"/>
      <c r="J7532" s="14"/>
      <c r="L7532" s="14"/>
      <c r="M7532" s="20"/>
    </row>
    <row r="7533" spans="1:13">
      <c r="A7533" s="29" t="s">
        <v>20</v>
      </c>
      <c r="B7533" s="4"/>
      <c r="C7533" s="4"/>
      <c r="D7533" s="4"/>
      <c r="E7533" s="4"/>
      <c r="F7533" s="6"/>
      <c r="G7533" s="4"/>
      <c r="H7533" s="30"/>
      <c r="J7533" s="14"/>
      <c r="L7533" s="14"/>
      <c r="M7533" s="20"/>
    </row>
    <row r="7534" spans="1:13">
      <c r="A7534" s="29" t="s">
        <v>21</v>
      </c>
      <c r="B7534" s="4"/>
      <c r="C7534" s="4"/>
      <c r="D7534" s="4"/>
      <c r="E7534" s="4"/>
      <c r="F7534" s="6"/>
      <c r="G7534" s="4"/>
      <c r="H7534" s="30"/>
      <c r="J7534" s="14"/>
      <c r="L7534" s="14"/>
      <c r="M7534" s="20"/>
    </row>
    <row r="7535" spans="1:13">
      <c r="A7535" s="28" t="s">
        <v>22</v>
      </c>
      <c r="B7535" s="4"/>
      <c r="C7535" s="4"/>
      <c r="D7535" s="4"/>
      <c r="E7535" s="4"/>
      <c r="F7535" s="6"/>
      <c r="G7535" s="4"/>
      <c r="H7535" s="30"/>
      <c r="J7535" s="14"/>
      <c r="L7535" s="14"/>
      <c r="M7535" s="20"/>
    </row>
    <row r="7536" spans="1:13">
      <c r="A7536" s="29" t="s">
        <v>23</v>
      </c>
      <c r="B7536" s="4"/>
      <c r="C7536" s="4"/>
      <c r="D7536" s="4"/>
      <c r="E7536" s="4"/>
      <c r="F7536" s="6"/>
      <c r="G7536" s="4"/>
      <c r="H7536" s="30"/>
      <c r="J7536" s="14"/>
      <c r="L7536" s="14"/>
      <c r="M7536" s="20"/>
    </row>
    <row r="7537" spans="1:13">
      <c r="A7537" s="29" t="s">
        <v>24</v>
      </c>
      <c r="B7537" s="4"/>
      <c r="C7537" s="4"/>
      <c r="D7537" s="4"/>
      <c r="E7537" s="4"/>
      <c r="F7537" s="6"/>
      <c r="G7537" s="4"/>
      <c r="H7537" s="30"/>
      <c r="J7537" s="14"/>
      <c r="L7537" s="14"/>
      <c r="M7537" s="20"/>
    </row>
    <row r="7538" spans="1:13">
      <c r="A7538" s="29" t="s">
        <v>25</v>
      </c>
      <c r="B7538" s="4"/>
      <c r="C7538" s="4"/>
      <c r="D7538" s="4"/>
      <c r="E7538" s="4"/>
      <c r="F7538" s="6"/>
      <c r="G7538" s="4"/>
      <c r="H7538" s="30"/>
      <c r="J7538" s="14"/>
      <c r="K7538" s="95">
        <v>3.38</v>
      </c>
      <c r="L7538" s="96"/>
      <c r="M7538" s="20">
        <f>K7538*I7525*12</f>
        <v>12553.32</v>
      </c>
    </row>
    <row r="7539" spans="1:13">
      <c r="A7539" s="29" t="s">
        <v>26</v>
      </c>
      <c r="B7539" s="4"/>
      <c r="C7539" s="4"/>
      <c r="D7539" s="4"/>
      <c r="E7539" s="4"/>
      <c r="F7539" s="6"/>
      <c r="G7539" s="4"/>
      <c r="H7539" s="30"/>
      <c r="J7539" s="14"/>
      <c r="L7539" s="14"/>
      <c r="M7539" s="20"/>
    </row>
    <row r="7540" spans="1:13">
      <c r="A7540" s="31" t="s">
        <v>27</v>
      </c>
      <c r="B7540" s="10"/>
      <c r="C7540" s="10"/>
      <c r="D7540" s="10"/>
      <c r="E7540" s="10"/>
      <c r="F7540" s="10"/>
      <c r="G7540" s="10"/>
      <c r="H7540" s="32"/>
      <c r="I7540" s="9"/>
      <c r="J7540" s="16"/>
      <c r="K7540" s="9"/>
      <c r="L7540" s="16"/>
      <c r="M7540" s="22"/>
    </row>
    <row r="7541" spans="1:13" ht="15.75">
      <c r="A7541" s="65" t="s">
        <v>81</v>
      </c>
      <c r="B7541" s="66"/>
      <c r="C7541" s="66"/>
      <c r="D7541" s="66"/>
      <c r="E7541" s="66"/>
      <c r="F7541" s="66"/>
      <c r="G7541" s="66"/>
      <c r="H7541" s="67"/>
      <c r="I7541" s="11"/>
      <c r="J7541" s="23"/>
      <c r="K7541" s="63">
        <v>2.2400000000000002</v>
      </c>
      <c r="L7541" s="64"/>
      <c r="M7541" s="12">
        <f>K7541*12*I7525</f>
        <v>8319.36</v>
      </c>
    </row>
    <row r="7542" spans="1:13">
      <c r="A7542" s="110" t="s">
        <v>82</v>
      </c>
      <c r="B7542" s="111"/>
      <c r="C7542" s="111"/>
      <c r="D7542" s="111"/>
      <c r="E7542" s="111"/>
      <c r="F7542" s="111"/>
      <c r="G7542" s="111"/>
      <c r="H7542" s="112"/>
      <c r="I7542" s="2" t="s">
        <v>28</v>
      </c>
      <c r="J7542" s="14"/>
      <c r="K7542" s="2"/>
      <c r="L7542" s="14"/>
      <c r="M7542" s="20"/>
    </row>
    <row r="7543" spans="1:13">
      <c r="A7543" s="13"/>
      <c r="B7543" s="2"/>
      <c r="C7543" s="2"/>
      <c r="D7543" s="2"/>
      <c r="E7543" s="2"/>
      <c r="F7543" s="2"/>
      <c r="G7543" s="2"/>
      <c r="H7543" s="14"/>
      <c r="I7543" s="2" t="s">
        <v>29</v>
      </c>
      <c r="J7543" s="14"/>
      <c r="K7543" s="2"/>
      <c r="L7543" s="14"/>
      <c r="M7543" s="20"/>
    </row>
    <row r="7544" spans="1:13">
      <c r="A7544" s="13"/>
      <c r="B7544" s="2"/>
      <c r="C7544" s="2"/>
      <c r="D7544" s="2"/>
      <c r="E7544" s="2"/>
      <c r="F7544" s="2"/>
      <c r="G7544" s="2"/>
      <c r="H7544" s="14"/>
      <c r="I7544" s="2" t="s">
        <v>30</v>
      </c>
      <c r="J7544" s="14"/>
      <c r="K7544" s="88">
        <v>1.1200000000000001</v>
      </c>
      <c r="L7544" s="89"/>
      <c r="M7544" s="20">
        <f>K7544*12*I7525</f>
        <v>4159.68</v>
      </c>
    </row>
    <row r="7545" spans="1:13">
      <c r="A7545" s="13"/>
      <c r="B7545" s="2"/>
      <c r="C7545" s="2"/>
      <c r="D7545" s="2"/>
      <c r="E7545" s="2"/>
      <c r="F7545" s="2"/>
      <c r="G7545" s="2"/>
      <c r="H7545" s="14"/>
      <c r="I7545" s="2" t="s">
        <v>31</v>
      </c>
      <c r="J7545" s="14"/>
      <c r="K7545" s="2"/>
      <c r="L7545" s="14"/>
      <c r="M7545" s="20"/>
    </row>
    <row r="7546" spans="1:13">
      <c r="A7546" s="15"/>
      <c r="B7546" s="9"/>
      <c r="C7546" s="9"/>
      <c r="D7546" s="9"/>
      <c r="E7546" s="9"/>
      <c r="F7546" s="9"/>
      <c r="G7546" s="9"/>
      <c r="H7546" s="16"/>
      <c r="I7546" s="9" t="s">
        <v>32</v>
      </c>
      <c r="J7546" s="16"/>
      <c r="K7546" s="9"/>
      <c r="L7546" s="16"/>
      <c r="M7546" s="22"/>
    </row>
    <row r="7547" spans="1:13">
      <c r="A7547" s="113" t="s">
        <v>83</v>
      </c>
      <c r="B7547" s="114"/>
      <c r="C7547" s="114"/>
      <c r="D7547" s="114"/>
      <c r="E7547" s="114"/>
      <c r="F7547" s="114"/>
      <c r="G7547" s="114"/>
      <c r="H7547" s="115"/>
      <c r="I7547" s="43"/>
      <c r="J7547" s="14"/>
      <c r="K7547" s="120">
        <f>K7548+K7556</f>
        <v>1.59</v>
      </c>
      <c r="L7547" s="121"/>
      <c r="M7547" s="48">
        <f>M7548+M7556</f>
        <v>5905.2599999999993</v>
      </c>
    </row>
    <row r="7548" spans="1:13">
      <c r="A7548" s="92" t="s">
        <v>34</v>
      </c>
      <c r="B7548" s="93"/>
      <c r="C7548" s="93"/>
      <c r="D7548" s="93"/>
      <c r="E7548" s="93"/>
      <c r="F7548" s="93"/>
      <c r="G7548" s="93"/>
      <c r="H7548" s="94"/>
      <c r="J7548" s="14"/>
      <c r="K7548" s="88">
        <f>K7549+K7550+K7551+K7553+K7555</f>
        <v>0.93</v>
      </c>
      <c r="L7548" s="89"/>
      <c r="M7548" s="47">
        <f>M7549+M7550+M7551+M7553+M7555</f>
        <v>3454.0199999999995</v>
      </c>
    </row>
    <row r="7549" spans="1:13">
      <c r="A7549" s="13" t="s">
        <v>35</v>
      </c>
      <c r="H7549" s="14"/>
      <c r="I7549" t="s">
        <v>36</v>
      </c>
      <c r="J7549" s="14"/>
      <c r="K7549" s="95">
        <v>0.33</v>
      </c>
      <c r="L7549" s="96"/>
      <c r="M7549" s="20">
        <f>K7549*12*I7525</f>
        <v>1225.6199999999999</v>
      </c>
    </row>
    <row r="7550" spans="1:13">
      <c r="A7550" s="13" t="s">
        <v>37</v>
      </c>
      <c r="H7550" s="14"/>
      <c r="I7550" t="s">
        <v>38</v>
      </c>
      <c r="J7550" s="14"/>
      <c r="K7550" s="95">
        <v>0.15</v>
      </c>
      <c r="L7550" s="96"/>
      <c r="M7550" s="20">
        <f>K7550*12*I7525</f>
        <v>557.09999999999991</v>
      </c>
    </row>
    <row r="7551" spans="1:13">
      <c r="A7551" s="13" t="s">
        <v>39</v>
      </c>
      <c r="H7551" s="14"/>
      <c r="I7551" t="s">
        <v>40</v>
      </c>
      <c r="J7551" s="14"/>
      <c r="K7551" s="95">
        <v>7.0000000000000007E-2</v>
      </c>
      <c r="L7551" s="96"/>
      <c r="M7551" s="20">
        <f>K7551*12*I7525</f>
        <v>259.98</v>
      </c>
    </row>
    <row r="7552" spans="1:13">
      <c r="A7552" s="13" t="s">
        <v>41</v>
      </c>
      <c r="H7552" s="14"/>
      <c r="J7552" s="14"/>
      <c r="L7552" s="14"/>
      <c r="M7552" s="20"/>
    </row>
    <row r="7553" spans="1:13">
      <c r="A7553" s="13" t="s">
        <v>42</v>
      </c>
      <c r="H7553" s="14"/>
      <c r="I7553" t="s">
        <v>43</v>
      </c>
      <c r="J7553" s="14"/>
      <c r="K7553" s="95">
        <v>0.35</v>
      </c>
      <c r="L7553" s="96"/>
      <c r="M7553" s="20">
        <f>K7553*12*I7525</f>
        <v>1299.8999999999999</v>
      </c>
    </row>
    <row r="7554" spans="1:13">
      <c r="A7554" s="13" t="s">
        <v>44</v>
      </c>
      <c r="H7554" s="14"/>
      <c r="I7554" t="s">
        <v>45</v>
      </c>
      <c r="J7554" s="14"/>
      <c r="L7554" s="14"/>
      <c r="M7554" s="20"/>
    </row>
    <row r="7555" spans="1:13">
      <c r="A7555" s="13" t="s">
        <v>46</v>
      </c>
      <c r="H7555" s="14"/>
      <c r="I7555" t="s">
        <v>47</v>
      </c>
      <c r="J7555" s="14"/>
      <c r="K7555" s="95">
        <v>0.03</v>
      </c>
      <c r="L7555" s="96"/>
      <c r="M7555" s="20">
        <f>K7555*12*I7525</f>
        <v>111.42</v>
      </c>
    </row>
    <row r="7556" spans="1:13">
      <c r="A7556" s="92" t="s">
        <v>48</v>
      </c>
      <c r="B7556" s="93"/>
      <c r="C7556" s="93"/>
      <c r="D7556" s="93"/>
      <c r="E7556" s="93"/>
      <c r="F7556" s="93"/>
      <c r="G7556" s="93"/>
      <c r="H7556" s="94"/>
      <c r="J7556" s="14"/>
      <c r="K7556" s="88">
        <f>K7557+K7558+K7559+K7560</f>
        <v>0.66</v>
      </c>
      <c r="L7556" s="89"/>
      <c r="M7556" s="47">
        <f>M7557+M7558+M7559+M7560</f>
        <v>2451.2399999999998</v>
      </c>
    </row>
    <row r="7557" spans="1:13">
      <c r="A7557" s="13" t="s">
        <v>49</v>
      </c>
      <c r="H7557" s="14"/>
      <c r="I7557" t="s">
        <v>40</v>
      </c>
      <c r="J7557" s="14"/>
      <c r="K7557" s="95">
        <v>0.19</v>
      </c>
      <c r="L7557" s="96"/>
      <c r="M7557" s="20">
        <f>K7557*12*I7525</f>
        <v>705.66000000000008</v>
      </c>
    </row>
    <row r="7558" spans="1:13">
      <c r="A7558" s="13" t="s">
        <v>50</v>
      </c>
      <c r="H7558" s="14"/>
      <c r="I7558" t="s">
        <v>51</v>
      </c>
      <c r="J7558" s="14"/>
      <c r="K7558" s="95">
        <v>0.05</v>
      </c>
      <c r="L7558" s="96"/>
      <c r="M7558" s="20">
        <f>K7558*12*I7525</f>
        <v>185.70000000000002</v>
      </c>
    </row>
    <row r="7559" spans="1:13">
      <c r="A7559" s="13" t="s">
        <v>52</v>
      </c>
      <c r="H7559" s="14"/>
      <c r="I7559" t="s">
        <v>36</v>
      </c>
      <c r="J7559" s="14"/>
      <c r="K7559" s="95">
        <v>0.39</v>
      </c>
      <c r="L7559" s="96"/>
      <c r="M7559" s="20">
        <f>K7559*12*I7525</f>
        <v>1448.4599999999998</v>
      </c>
    </row>
    <row r="7560" spans="1:13">
      <c r="A7560" s="13" t="s">
        <v>53</v>
      </c>
      <c r="H7560" s="14"/>
      <c r="I7560" t="s">
        <v>40</v>
      </c>
      <c r="J7560" s="14"/>
      <c r="K7560" s="95">
        <v>0.03</v>
      </c>
      <c r="L7560" s="96"/>
      <c r="M7560" s="22">
        <f>K7560*12*I7525</f>
        <v>111.42</v>
      </c>
    </row>
    <row r="7561" spans="1:13" ht="15.75">
      <c r="A7561" s="65" t="s">
        <v>84</v>
      </c>
      <c r="B7561" s="66"/>
      <c r="C7561" s="66"/>
      <c r="D7561" s="66"/>
      <c r="E7561" s="66"/>
      <c r="F7561" s="66"/>
      <c r="G7561" s="66"/>
      <c r="H7561" s="67"/>
      <c r="I7561" s="11"/>
      <c r="J7561" s="23"/>
      <c r="K7561" s="68">
        <f>K7562+K7563+K7565+K7567+K7568</f>
        <v>0.53</v>
      </c>
      <c r="L7561" s="69"/>
      <c r="M7561" s="49">
        <f>M7562+M7563+M7565+M7567+M7568</f>
        <v>1968.4199999999998</v>
      </c>
    </row>
    <row r="7562" spans="1:13">
      <c r="A7562" s="33" t="s">
        <v>54</v>
      </c>
      <c r="B7562" s="7"/>
      <c r="C7562" s="1"/>
      <c r="D7562" s="1"/>
      <c r="E7562" s="1"/>
      <c r="F7562" s="1"/>
      <c r="G7562" s="1"/>
      <c r="H7562" s="14"/>
      <c r="I7562" s="75" t="s">
        <v>55</v>
      </c>
      <c r="J7562" s="76"/>
      <c r="K7562" s="99">
        <v>0.37</v>
      </c>
      <c r="L7562" s="100"/>
      <c r="M7562" s="20">
        <f>K7562*12*I7525</f>
        <v>1374.1799999999998</v>
      </c>
    </row>
    <row r="7563" spans="1:13">
      <c r="A7563" s="33" t="s">
        <v>56</v>
      </c>
      <c r="B7563" s="7"/>
      <c r="C7563" s="1"/>
      <c r="D7563" s="1"/>
      <c r="E7563" s="1"/>
      <c r="F7563" s="1"/>
      <c r="G7563" s="1"/>
      <c r="H7563" s="14"/>
      <c r="I7563" s="75" t="s">
        <v>57</v>
      </c>
      <c r="J7563" s="76"/>
      <c r="K7563" s="77">
        <v>0.06</v>
      </c>
      <c r="L7563" s="78"/>
      <c r="M7563" s="20">
        <f>K7563*12*I7525</f>
        <v>222.84</v>
      </c>
    </row>
    <row r="7564" spans="1:13">
      <c r="A7564" s="33" t="s">
        <v>58</v>
      </c>
      <c r="B7564" s="7"/>
      <c r="C7564" s="1"/>
      <c r="D7564" s="1"/>
      <c r="E7564" s="1"/>
      <c r="F7564" s="1"/>
      <c r="G7564" s="1"/>
      <c r="H7564" s="14"/>
      <c r="I7564" s="36"/>
      <c r="J7564" s="27"/>
      <c r="K7564" s="34"/>
      <c r="L7564" s="60"/>
      <c r="M7564" s="20"/>
    </row>
    <row r="7565" spans="1:13">
      <c r="A7565" s="33" t="s">
        <v>59</v>
      </c>
      <c r="B7565" s="7"/>
      <c r="C7565" s="1"/>
      <c r="D7565" s="1"/>
      <c r="E7565" s="1"/>
      <c r="F7565" s="1"/>
      <c r="G7565" s="1"/>
      <c r="H7565" s="14"/>
      <c r="I7565" s="75" t="s">
        <v>60</v>
      </c>
      <c r="J7565" s="76"/>
      <c r="K7565" s="77">
        <v>0.04</v>
      </c>
      <c r="L7565" s="78"/>
      <c r="M7565" s="20">
        <f>K7565*12*I7525</f>
        <v>148.56</v>
      </c>
    </row>
    <row r="7566" spans="1:13">
      <c r="A7566" s="33" t="s">
        <v>61</v>
      </c>
      <c r="B7566" s="7"/>
      <c r="C7566" s="1"/>
      <c r="D7566" s="1"/>
      <c r="E7566" s="1"/>
      <c r="F7566" s="1"/>
      <c r="G7566" s="1"/>
      <c r="H7566" s="14"/>
      <c r="I7566" s="36"/>
      <c r="J7566" s="27"/>
      <c r="K7566" s="34"/>
      <c r="L7566" s="60"/>
      <c r="M7566" s="20"/>
    </row>
    <row r="7567" spans="1:13">
      <c r="A7567" s="33" t="s">
        <v>62</v>
      </c>
      <c r="B7567" s="7"/>
      <c r="C7567" s="1"/>
      <c r="D7567" s="1"/>
      <c r="E7567" s="1"/>
      <c r="F7567" s="1"/>
      <c r="G7567" s="1"/>
      <c r="H7567" s="14"/>
      <c r="I7567" s="75" t="s">
        <v>63</v>
      </c>
      <c r="J7567" s="76"/>
      <c r="K7567" s="77">
        <v>0.03</v>
      </c>
      <c r="L7567" s="78"/>
      <c r="M7567" s="20">
        <f>K7567*12*I7525</f>
        <v>111.42</v>
      </c>
    </row>
    <row r="7568" spans="1:13">
      <c r="A7568" s="42" t="s">
        <v>64</v>
      </c>
      <c r="B7568" s="7"/>
      <c r="C7568" s="1"/>
      <c r="D7568" s="1"/>
      <c r="E7568" s="1"/>
      <c r="F7568" s="1"/>
      <c r="G7568" s="1"/>
      <c r="H7568" s="14"/>
      <c r="I7568" s="75" t="s">
        <v>63</v>
      </c>
      <c r="J7568" s="76"/>
      <c r="K7568" s="79">
        <v>0.03</v>
      </c>
      <c r="L7568" s="80"/>
      <c r="M7568" s="22">
        <f>K7568*12*I7525</f>
        <v>111.42</v>
      </c>
    </row>
    <row r="7569" spans="1:13" ht="15.75">
      <c r="A7569" s="65" t="s">
        <v>0</v>
      </c>
      <c r="B7569" s="66"/>
      <c r="C7569" s="66"/>
      <c r="D7569" s="66"/>
      <c r="E7569" s="66"/>
      <c r="F7569" s="66"/>
      <c r="G7569" s="66"/>
      <c r="H7569" s="67"/>
      <c r="I7569" s="11" t="s">
        <v>65</v>
      </c>
      <c r="J7569" s="23"/>
      <c r="K7569" s="81">
        <v>0.15</v>
      </c>
      <c r="L7569" s="82"/>
      <c r="M7569" s="49">
        <f>K7569*12*I7525</f>
        <v>557.09999999999991</v>
      </c>
    </row>
    <row r="7570" spans="1:13" ht="15.75">
      <c r="A7570" s="83" t="s">
        <v>85</v>
      </c>
      <c r="B7570" s="84"/>
      <c r="C7570" s="84"/>
      <c r="D7570" s="84"/>
      <c r="E7570" s="84"/>
      <c r="F7570" s="84"/>
      <c r="G7570" s="84"/>
      <c r="H7570" s="85"/>
      <c r="J7570" s="14"/>
      <c r="K7570" s="118"/>
      <c r="L7570" s="119"/>
      <c r="M7570" s="20"/>
    </row>
    <row r="7571" spans="1:13">
      <c r="A7571" s="13" t="s">
        <v>67</v>
      </c>
      <c r="D7571" s="5"/>
      <c r="H7571" s="14"/>
      <c r="J7571" s="14"/>
      <c r="K7571" s="37"/>
      <c r="L7571" s="44"/>
      <c r="M7571" s="20"/>
    </row>
    <row r="7572" spans="1:13">
      <c r="A7572" s="13" t="s">
        <v>68</v>
      </c>
      <c r="D7572" s="5"/>
      <c r="H7572" s="14"/>
      <c r="J7572" s="14"/>
      <c r="K7572" s="37"/>
      <c r="L7572" s="44"/>
      <c r="M7572" s="20"/>
    </row>
    <row r="7573" spans="1:13">
      <c r="A7573" s="13" t="s">
        <v>69</v>
      </c>
      <c r="D7573" s="5"/>
      <c r="H7573" s="14"/>
      <c r="J7573" s="14"/>
      <c r="K7573" s="37"/>
      <c r="L7573" s="44"/>
      <c r="M7573" s="20"/>
    </row>
    <row r="7574" spans="1:13">
      <c r="A7574" s="13" t="s">
        <v>70</v>
      </c>
      <c r="D7574" s="5"/>
      <c r="F7574" s="3"/>
      <c r="H7574" s="14"/>
      <c r="J7574" s="14"/>
      <c r="K7574" s="37"/>
      <c r="L7574" s="44"/>
      <c r="M7574" s="20"/>
    </row>
    <row r="7575" spans="1:13">
      <c r="A7575" s="13" t="s">
        <v>71</v>
      </c>
      <c r="H7575" s="14"/>
      <c r="J7575" s="14"/>
      <c r="K7575" s="88">
        <v>1.61</v>
      </c>
      <c r="L7575" s="89"/>
      <c r="M7575" s="47">
        <f>K7575*12*I7525</f>
        <v>5979.54</v>
      </c>
    </row>
    <row r="7576" spans="1:13">
      <c r="A7576" s="13" t="s">
        <v>72</v>
      </c>
      <c r="H7576" s="14"/>
      <c r="J7576" s="14"/>
      <c r="L7576" s="14"/>
      <c r="M7576" s="20"/>
    </row>
    <row r="7577" spans="1:13">
      <c r="A7577" s="13" t="s">
        <v>73</v>
      </c>
      <c r="H7577" s="14"/>
      <c r="J7577" s="14"/>
      <c r="L7577" s="14"/>
      <c r="M7577" s="20"/>
    </row>
    <row r="7578" spans="1:13">
      <c r="A7578" s="15" t="s">
        <v>74</v>
      </c>
      <c r="B7578" s="9"/>
      <c r="C7578" s="9"/>
      <c r="D7578" s="9"/>
      <c r="E7578" s="9"/>
      <c r="F7578" s="9"/>
      <c r="G7578" s="9"/>
      <c r="H7578" s="16"/>
      <c r="I7578" s="9"/>
      <c r="J7578" s="16"/>
      <c r="K7578" s="9"/>
      <c r="L7578" s="16"/>
      <c r="M7578" s="22"/>
    </row>
    <row r="7579" spans="1:13">
      <c r="A7579" s="70" t="s">
        <v>66</v>
      </c>
      <c r="B7579" s="71"/>
      <c r="C7579" s="71"/>
      <c r="D7579" s="71"/>
      <c r="E7579" s="71"/>
      <c r="F7579" s="71"/>
      <c r="G7579" s="71"/>
      <c r="H7579" s="72"/>
      <c r="J7579" s="25"/>
      <c r="K7579" s="88">
        <f>K7531+K7538+K7544+K7547+K7569+K7561+K7575+K7541</f>
        <v>14.74</v>
      </c>
      <c r="L7579" s="89"/>
      <c r="M7579" s="22">
        <f>M7525+M7541+M7544+M7547+M7561+M7569+M7575</f>
        <v>54744.36</v>
      </c>
    </row>
    <row r="7580" spans="1:13" ht="15.75">
      <c r="A7580" s="65" t="s">
        <v>77</v>
      </c>
      <c r="B7580" s="66"/>
      <c r="C7580" s="66"/>
      <c r="D7580" s="66"/>
      <c r="E7580" s="66"/>
      <c r="F7580" s="66"/>
      <c r="G7580" s="66"/>
      <c r="H7580" s="67"/>
      <c r="I7580" s="11"/>
      <c r="J7580" s="23"/>
      <c r="K7580" s="68">
        <v>3.15</v>
      </c>
      <c r="L7580" s="69"/>
      <c r="M7580" s="22">
        <f>K7580*12*I7525</f>
        <v>11699.099999999999</v>
      </c>
    </row>
    <row r="7581" spans="1:13" ht="15.75">
      <c r="A7581" s="65" t="s">
        <v>78</v>
      </c>
      <c r="B7581" s="66"/>
      <c r="C7581" s="66"/>
      <c r="D7581" s="66"/>
      <c r="E7581" s="66"/>
      <c r="F7581" s="66"/>
      <c r="G7581" s="66"/>
      <c r="H7581" s="67"/>
      <c r="I7581" s="11"/>
      <c r="J7581" s="23"/>
      <c r="K7581" s="68">
        <v>0.99</v>
      </c>
      <c r="L7581" s="69"/>
      <c r="M7581" s="22">
        <f>K7581*12*I7525</f>
        <v>3676.8599999999997</v>
      </c>
    </row>
    <row r="7582" spans="1:13">
      <c r="A7582" s="70" t="s">
        <v>75</v>
      </c>
      <c r="B7582" s="71"/>
      <c r="C7582" s="71"/>
      <c r="D7582" s="71"/>
      <c r="E7582" s="71"/>
      <c r="F7582" s="71"/>
      <c r="G7582" s="71"/>
      <c r="H7582" s="72"/>
      <c r="I7582" s="11"/>
      <c r="J7582" s="24"/>
      <c r="K7582" s="68">
        <f>K7579+K7580+K7581</f>
        <v>18.88</v>
      </c>
      <c r="L7582" s="69"/>
      <c r="M7582" s="22">
        <f>M7579+M7580+M7581</f>
        <v>70120.319999999992</v>
      </c>
    </row>
    <row r="7585" spans="1:13">
      <c r="A7585" s="101" t="s">
        <v>7</v>
      </c>
      <c r="B7585" s="101"/>
      <c r="C7585" s="101"/>
      <c r="D7585" s="101"/>
      <c r="E7585" s="101"/>
      <c r="F7585" s="101"/>
      <c r="G7585" s="101"/>
      <c r="H7585" s="101"/>
      <c r="I7585" s="101"/>
      <c r="J7585" s="101"/>
      <c r="K7585" s="101"/>
      <c r="L7585" s="101"/>
    </row>
    <row r="7586" spans="1:13">
      <c r="A7586" s="102" t="s">
        <v>76</v>
      </c>
      <c r="B7586" s="102"/>
      <c r="C7586" s="102"/>
      <c r="D7586" s="102"/>
      <c r="E7586" s="102"/>
      <c r="F7586" s="102"/>
      <c r="G7586" s="102"/>
      <c r="H7586" s="102"/>
      <c r="I7586" s="102"/>
      <c r="J7586" s="102"/>
      <c r="K7586" s="102"/>
      <c r="L7586" s="102"/>
      <c r="M7586" s="102"/>
    </row>
    <row r="7587" spans="1:13">
      <c r="A7587" s="103" t="s">
        <v>207</v>
      </c>
      <c r="B7587" s="103"/>
      <c r="C7587" s="103"/>
      <c r="D7587" s="103"/>
      <c r="E7587" s="103"/>
      <c r="F7587" s="103"/>
      <c r="G7587" s="103"/>
      <c r="H7587" s="103"/>
      <c r="I7587" s="103"/>
      <c r="J7587" s="103"/>
      <c r="K7587" s="103"/>
      <c r="L7587" s="103"/>
      <c r="M7587" s="103"/>
    </row>
    <row r="7588" spans="1:13">
      <c r="A7588" s="17"/>
      <c r="B7588" s="19"/>
      <c r="C7588" s="19" t="s">
        <v>8</v>
      </c>
      <c r="D7588" s="19"/>
      <c r="E7588" s="19"/>
      <c r="F7588" s="19"/>
      <c r="G7588" s="19"/>
      <c r="H7588" s="18"/>
      <c r="I7588" s="19" t="s">
        <v>9</v>
      </c>
      <c r="J7588" s="18"/>
      <c r="K7588" s="39" t="s">
        <v>10</v>
      </c>
      <c r="L7588" s="40"/>
      <c r="M7588" s="21"/>
    </row>
    <row r="7589" spans="1:13">
      <c r="A7589" s="13"/>
      <c r="B7589" s="2"/>
      <c r="C7589" s="2"/>
      <c r="D7589" s="2"/>
      <c r="E7589" s="2"/>
      <c r="F7589" s="2"/>
      <c r="G7589" s="2"/>
      <c r="H7589" s="14"/>
      <c r="I7589" s="2"/>
      <c r="J7589" s="14"/>
      <c r="K7589" s="26" t="s">
        <v>11</v>
      </c>
      <c r="L7589" s="27"/>
      <c r="M7589" s="45" t="s">
        <v>1</v>
      </c>
    </row>
    <row r="7590" spans="1:13">
      <c r="A7590" s="15"/>
      <c r="B7590" s="9"/>
      <c r="C7590" s="9"/>
      <c r="D7590" s="9"/>
      <c r="E7590" s="9"/>
      <c r="F7590" s="9"/>
      <c r="G7590" s="9"/>
      <c r="H7590" s="16"/>
      <c r="I7590" s="104" t="s">
        <v>87</v>
      </c>
      <c r="J7590" s="105"/>
      <c r="K7590" s="9" t="s">
        <v>12</v>
      </c>
      <c r="L7590" s="16"/>
      <c r="M7590" s="46" t="s">
        <v>86</v>
      </c>
    </row>
    <row r="7591" spans="1:13">
      <c r="A7591" s="70" t="s">
        <v>80</v>
      </c>
      <c r="B7591" s="71"/>
      <c r="C7591" s="71"/>
      <c r="D7591" s="71"/>
      <c r="E7591" s="71"/>
      <c r="F7591" s="71"/>
      <c r="G7591" s="71"/>
      <c r="H7591" s="72"/>
      <c r="I7591" s="106">
        <v>725.8</v>
      </c>
      <c r="J7591" s="107"/>
      <c r="K7591" s="108">
        <f>K7597+K7604</f>
        <v>7.5</v>
      </c>
      <c r="L7591" s="64"/>
      <c r="M7591" s="22">
        <f>M7597+M7604</f>
        <v>65321.999999999993</v>
      </c>
    </row>
    <row r="7592" spans="1:13">
      <c r="A7592" s="28" t="s">
        <v>13</v>
      </c>
      <c r="F7592" s="2"/>
      <c r="H7592" s="14"/>
      <c r="J7592" s="14"/>
      <c r="L7592" s="14"/>
      <c r="M7592" s="20"/>
    </row>
    <row r="7593" spans="1:13">
      <c r="A7593" s="28" t="s">
        <v>14</v>
      </c>
      <c r="F7593" s="2"/>
      <c r="H7593" s="14"/>
      <c r="J7593" s="14"/>
      <c r="L7593" s="14"/>
      <c r="M7593" s="20"/>
    </row>
    <row r="7594" spans="1:13">
      <c r="A7594" s="29" t="s">
        <v>15</v>
      </c>
      <c r="B7594" s="4"/>
      <c r="C7594" s="4"/>
      <c r="D7594" s="4"/>
      <c r="E7594" s="4"/>
      <c r="F7594" s="6"/>
      <c r="G7594" s="4"/>
      <c r="H7594" s="30"/>
      <c r="J7594" s="14"/>
      <c r="L7594" s="14"/>
      <c r="M7594" s="20"/>
    </row>
    <row r="7595" spans="1:13">
      <c r="A7595" s="29" t="s">
        <v>16</v>
      </c>
      <c r="B7595" s="4"/>
      <c r="C7595" s="4"/>
      <c r="D7595" s="4"/>
      <c r="E7595" s="4"/>
      <c r="F7595" s="6"/>
      <c r="G7595" s="4"/>
      <c r="H7595" s="30"/>
      <c r="J7595" s="14"/>
      <c r="L7595" s="14"/>
      <c r="M7595" s="20"/>
    </row>
    <row r="7596" spans="1:13">
      <c r="A7596" s="29" t="s">
        <v>17</v>
      </c>
      <c r="B7596" s="4"/>
      <c r="C7596" s="4"/>
      <c r="D7596" s="4"/>
      <c r="E7596" s="4"/>
      <c r="F7596" s="6"/>
      <c r="G7596" s="4"/>
      <c r="H7596" s="30"/>
      <c r="J7596" s="14"/>
      <c r="L7596" s="14"/>
      <c r="M7596" s="20"/>
    </row>
    <row r="7597" spans="1:13">
      <c r="A7597" s="29" t="s">
        <v>18</v>
      </c>
      <c r="B7597" s="4"/>
      <c r="C7597" s="4"/>
      <c r="D7597" s="4"/>
      <c r="E7597" s="4"/>
      <c r="F7597" s="6"/>
      <c r="G7597" s="4"/>
      <c r="H7597" s="30"/>
      <c r="J7597" s="14"/>
      <c r="K7597" s="95">
        <v>4.12</v>
      </c>
      <c r="L7597" s="96"/>
      <c r="M7597" s="20">
        <f>K7597*I7591*12</f>
        <v>35883.551999999996</v>
      </c>
    </row>
    <row r="7598" spans="1:13">
      <c r="A7598" s="29" t="s">
        <v>19</v>
      </c>
      <c r="B7598" s="4"/>
      <c r="C7598" s="4"/>
      <c r="D7598" s="4"/>
      <c r="E7598" s="4"/>
      <c r="F7598" s="6"/>
      <c r="G7598" s="4"/>
      <c r="H7598" s="30"/>
      <c r="J7598" s="14"/>
      <c r="L7598" s="14"/>
      <c r="M7598" s="20"/>
    </row>
    <row r="7599" spans="1:13">
      <c r="A7599" s="29" t="s">
        <v>20</v>
      </c>
      <c r="B7599" s="4"/>
      <c r="C7599" s="4"/>
      <c r="D7599" s="4"/>
      <c r="E7599" s="4"/>
      <c r="F7599" s="6"/>
      <c r="G7599" s="4"/>
      <c r="H7599" s="30"/>
      <c r="J7599" s="14"/>
      <c r="L7599" s="14"/>
      <c r="M7599" s="20"/>
    </row>
    <row r="7600" spans="1:13">
      <c r="A7600" s="29" t="s">
        <v>21</v>
      </c>
      <c r="B7600" s="4"/>
      <c r="C7600" s="4"/>
      <c r="D7600" s="4"/>
      <c r="E7600" s="4"/>
      <c r="F7600" s="6"/>
      <c r="G7600" s="4"/>
      <c r="H7600" s="30"/>
      <c r="J7600" s="14"/>
      <c r="L7600" s="14"/>
      <c r="M7600" s="20"/>
    </row>
    <row r="7601" spans="1:13">
      <c r="A7601" s="28" t="s">
        <v>22</v>
      </c>
      <c r="B7601" s="4"/>
      <c r="C7601" s="4"/>
      <c r="D7601" s="4"/>
      <c r="E7601" s="4"/>
      <c r="F7601" s="6"/>
      <c r="G7601" s="4"/>
      <c r="H7601" s="30"/>
      <c r="J7601" s="14"/>
      <c r="L7601" s="14"/>
      <c r="M7601" s="20"/>
    </row>
    <row r="7602" spans="1:13">
      <c r="A7602" s="29" t="s">
        <v>23</v>
      </c>
      <c r="B7602" s="4"/>
      <c r="C7602" s="4"/>
      <c r="D7602" s="4"/>
      <c r="E7602" s="4"/>
      <c r="F7602" s="6"/>
      <c r="G7602" s="4"/>
      <c r="H7602" s="30"/>
      <c r="J7602" s="14"/>
      <c r="L7602" s="14"/>
      <c r="M7602" s="20"/>
    </row>
    <row r="7603" spans="1:13">
      <c r="A7603" s="29" t="s">
        <v>24</v>
      </c>
      <c r="B7603" s="4"/>
      <c r="C7603" s="4"/>
      <c r="D7603" s="4"/>
      <c r="E7603" s="4"/>
      <c r="F7603" s="6"/>
      <c r="G7603" s="4"/>
      <c r="H7603" s="30"/>
      <c r="J7603" s="14"/>
      <c r="L7603" s="14"/>
      <c r="M7603" s="20"/>
    </row>
    <row r="7604" spans="1:13">
      <c r="A7604" s="29" t="s">
        <v>25</v>
      </c>
      <c r="B7604" s="4"/>
      <c r="C7604" s="4"/>
      <c r="D7604" s="4"/>
      <c r="E7604" s="4"/>
      <c r="F7604" s="6"/>
      <c r="G7604" s="4"/>
      <c r="H7604" s="30"/>
      <c r="J7604" s="14"/>
      <c r="K7604" s="95">
        <v>3.38</v>
      </c>
      <c r="L7604" s="96"/>
      <c r="M7604" s="20">
        <f>K7604*I7591*12</f>
        <v>29438.447999999997</v>
      </c>
    </row>
    <row r="7605" spans="1:13">
      <c r="A7605" s="29" t="s">
        <v>26</v>
      </c>
      <c r="B7605" s="4"/>
      <c r="C7605" s="4"/>
      <c r="D7605" s="4"/>
      <c r="E7605" s="4"/>
      <c r="F7605" s="6"/>
      <c r="G7605" s="4"/>
      <c r="H7605" s="30"/>
      <c r="J7605" s="14"/>
      <c r="L7605" s="14"/>
      <c r="M7605" s="20"/>
    </row>
    <row r="7606" spans="1:13">
      <c r="A7606" s="31" t="s">
        <v>27</v>
      </c>
      <c r="B7606" s="10"/>
      <c r="C7606" s="10"/>
      <c r="D7606" s="10"/>
      <c r="E7606" s="10"/>
      <c r="F7606" s="10"/>
      <c r="G7606" s="10"/>
      <c r="H7606" s="32"/>
      <c r="I7606" s="9"/>
      <c r="J7606" s="16"/>
      <c r="K7606" s="9"/>
      <c r="L7606" s="16"/>
      <c r="M7606" s="22"/>
    </row>
    <row r="7607" spans="1:13" ht="15.75">
      <c r="A7607" s="65" t="s">
        <v>81</v>
      </c>
      <c r="B7607" s="66"/>
      <c r="C7607" s="66"/>
      <c r="D7607" s="66"/>
      <c r="E7607" s="66"/>
      <c r="F7607" s="66"/>
      <c r="G7607" s="66"/>
      <c r="H7607" s="67"/>
      <c r="I7607" s="11"/>
      <c r="J7607" s="23"/>
      <c r="K7607" s="63">
        <v>2.2400000000000002</v>
      </c>
      <c r="L7607" s="64"/>
      <c r="M7607" s="12">
        <f>K7607*12*I7591</f>
        <v>19509.504000000001</v>
      </c>
    </row>
    <row r="7608" spans="1:13">
      <c r="A7608" s="110" t="s">
        <v>82</v>
      </c>
      <c r="B7608" s="111"/>
      <c r="C7608" s="111"/>
      <c r="D7608" s="111"/>
      <c r="E7608" s="111"/>
      <c r="F7608" s="111"/>
      <c r="G7608" s="111"/>
      <c r="H7608" s="112"/>
      <c r="I7608" s="2" t="s">
        <v>28</v>
      </c>
      <c r="J7608" s="14"/>
      <c r="K7608" s="2"/>
      <c r="L7608" s="14"/>
      <c r="M7608" s="20"/>
    </row>
    <row r="7609" spans="1:13">
      <c r="A7609" s="13"/>
      <c r="B7609" s="2"/>
      <c r="C7609" s="2"/>
      <c r="D7609" s="2"/>
      <c r="E7609" s="2"/>
      <c r="F7609" s="2"/>
      <c r="G7609" s="2"/>
      <c r="H7609" s="14"/>
      <c r="I7609" s="2" t="s">
        <v>29</v>
      </c>
      <c r="J7609" s="14"/>
      <c r="K7609" s="2"/>
      <c r="L7609" s="14"/>
      <c r="M7609" s="20"/>
    </row>
    <row r="7610" spans="1:13">
      <c r="A7610" s="13"/>
      <c r="B7610" s="2"/>
      <c r="C7610" s="2"/>
      <c r="D7610" s="2"/>
      <c r="E7610" s="2"/>
      <c r="F7610" s="2"/>
      <c r="G7610" s="2"/>
      <c r="H7610" s="14"/>
      <c r="I7610" s="2" t="s">
        <v>30</v>
      </c>
      <c r="J7610" s="14"/>
      <c r="K7610" s="88">
        <v>1.1200000000000001</v>
      </c>
      <c r="L7610" s="89"/>
      <c r="M7610" s="20">
        <f>K7610*12*I7591</f>
        <v>9754.7520000000004</v>
      </c>
    </row>
    <row r="7611" spans="1:13">
      <c r="A7611" s="13"/>
      <c r="B7611" s="2"/>
      <c r="C7611" s="2"/>
      <c r="D7611" s="2"/>
      <c r="E7611" s="2"/>
      <c r="F7611" s="2"/>
      <c r="G7611" s="2"/>
      <c r="H7611" s="14"/>
      <c r="I7611" s="2" t="s">
        <v>31</v>
      </c>
      <c r="J7611" s="14"/>
      <c r="K7611" s="2"/>
      <c r="L7611" s="14"/>
      <c r="M7611" s="20"/>
    </row>
    <row r="7612" spans="1:13">
      <c r="A7612" s="15"/>
      <c r="B7612" s="9"/>
      <c r="C7612" s="9"/>
      <c r="D7612" s="9"/>
      <c r="E7612" s="9"/>
      <c r="F7612" s="9"/>
      <c r="G7612" s="9"/>
      <c r="H7612" s="16"/>
      <c r="I7612" s="9" t="s">
        <v>32</v>
      </c>
      <c r="J7612" s="16"/>
      <c r="K7612" s="9"/>
      <c r="L7612" s="16"/>
      <c r="M7612" s="22"/>
    </row>
    <row r="7613" spans="1:13">
      <c r="A7613" s="70" t="s">
        <v>5</v>
      </c>
      <c r="B7613" s="71"/>
      <c r="C7613" s="71"/>
      <c r="D7613" s="71"/>
      <c r="E7613" s="71"/>
      <c r="F7613" s="71"/>
      <c r="G7613" s="71"/>
      <c r="H7613" s="72"/>
      <c r="I7613" s="41" t="s">
        <v>33</v>
      </c>
      <c r="J7613" s="23"/>
      <c r="K7613" s="68">
        <v>0.35</v>
      </c>
      <c r="L7613" s="69"/>
      <c r="M7613" s="12">
        <f>K7613*12*I7591</f>
        <v>3048.3599999999992</v>
      </c>
    </row>
    <row r="7614" spans="1:13" ht="15.75">
      <c r="A7614" s="65" t="s">
        <v>84</v>
      </c>
      <c r="B7614" s="66"/>
      <c r="C7614" s="66"/>
      <c r="D7614" s="66"/>
      <c r="E7614" s="66"/>
      <c r="F7614" s="66"/>
      <c r="G7614" s="66"/>
      <c r="H7614" s="67"/>
      <c r="I7614" s="11"/>
      <c r="J7614" s="23"/>
      <c r="K7614" s="68">
        <f>K7615+K7616+K7618+K7620+K7621</f>
        <v>0.53</v>
      </c>
      <c r="L7614" s="69"/>
      <c r="M7614" s="49">
        <f>M7615+M7616+M7618+M7620+M7621</f>
        <v>4616.0879999999988</v>
      </c>
    </row>
    <row r="7615" spans="1:13">
      <c r="A7615" s="33" t="s">
        <v>54</v>
      </c>
      <c r="B7615" s="7"/>
      <c r="C7615" s="1"/>
      <c r="D7615" s="1"/>
      <c r="E7615" s="1"/>
      <c r="F7615" s="1"/>
      <c r="G7615" s="1"/>
      <c r="H7615" s="14"/>
      <c r="I7615" s="75" t="s">
        <v>55</v>
      </c>
      <c r="J7615" s="76"/>
      <c r="K7615" s="99">
        <v>0.37</v>
      </c>
      <c r="L7615" s="100"/>
      <c r="M7615" s="20">
        <f>K7615*12*I7591</f>
        <v>3222.5519999999992</v>
      </c>
    </row>
    <row r="7616" spans="1:13">
      <c r="A7616" s="33" t="s">
        <v>56</v>
      </c>
      <c r="B7616" s="7"/>
      <c r="C7616" s="1"/>
      <c r="D7616" s="1"/>
      <c r="E7616" s="1"/>
      <c r="F7616" s="1"/>
      <c r="G7616" s="1"/>
      <c r="H7616" s="14"/>
      <c r="I7616" s="75" t="s">
        <v>57</v>
      </c>
      <c r="J7616" s="76"/>
      <c r="K7616" s="77">
        <v>0.06</v>
      </c>
      <c r="L7616" s="78"/>
      <c r="M7616" s="20">
        <f>K7616*12*I7591</f>
        <v>522.57599999999991</v>
      </c>
    </row>
    <row r="7617" spans="1:13">
      <c r="A7617" s="33" t="s">
        <v>58</v>
      </c>
      <c r="B7617" s="7"/>
      <c r="C7617" s="1"/>
      <c r="D7617" s="1"/>
      <c r="E7617" s="1"/>
      <c r="F7617" s="1"/>
      <c r="G7617" s="1"/>
      <c r="H7617" s="14"/>
      <c r="I7617" s="36"/>
      <c r="J7617" s="27"/>
      <c r="K7617" s="34"/>
      <c r="L7617" s="60"/>
      <c r="M7617" s="20"/>
    </row>
    <row r="7618" spans="1:13">
      <c r="A7618" s="33" t="s">
        <v>59</v>
      </c>
      <c r="B7618" s="7"/>
      <c r="C7618" s="1"/>
      <c r="D7618" s="1"/>
      <c r="E7618" s="1"/>
      <c r="F7618" s="1"/>
      <c r="G7618" s="1"/>
      <c r="H7618" s="14"/>
      <c r="I7618" s="75" t="s">
        <v>60</v>
      </c>
      <c r="J7618" s="76"/>
      <c r="K7618" s="77">
        <v>0.04</v>
      </c>
      <c r="L7618" s="78"/>
      <c r="M7618" s="20">
        <f>K7618*12*I7591</f>
        <v>348.38399999999996</v>
      </c>
    </row>
    <row r="7619" spans="1:13">
      <c r="A7619" s="33" t="s">
        <v>61</v>
      </c>
      <c r="B7619" s="7"/>
      <c r="C7619" s="1"/>
      <c r="D7619" s="1"/>
      <c r="E7619" s="1"/>
      <c r="F7619" s="1"/>
      <c r="G7619" s="1"/>
      <c r="H7619" s="14"/>
      <c r="I7619" s="36"/>
      <c r="J7619" s="27"/>
      <c r="K7619" s="34"/>
      <c r="L7619" s="60"/>
      <c r="M7619" s="20"/>
    </row>
    <row r="7620" spans="1:13">
      <c r="A7620" s="33" t="s">
        <v>62</v>
      </c>
      <c r="B7620" s="7"/>
      <c r="C7620" s="1"/>
      <c r="D7620" s="1"/>
      <c r="E7620" s="1"/>
      <c r="F7620" s="1"/>
      <c r="G7620" s="1"/>
      <c r="H7620" s="14"/>
      <c r="I7620" s="75" t="s">
        <v>63</v>
      </c>
      <c r="J7620" s="76"/>
      <c r="K7620" s="77">
        <v>0.03</v>
      </c>
      <c r="L7620" s="78"/>
      <c r="M7620" s="20">
        <f>K7620*12*I7591</f>
        <v>261.28799999999995</v>
      </c>
    </row>
    <row r="7621" spans="1:13">
      <c r="A7621" s="42" t="s">
        <v>64</v>
      </c>
      <c r="B7621" s="7"/>
      <c r="C7621" s="1"/>
      <c r="D7621" s="1"/>
      <c r="E7621" s="1"/>
      <c r="F7621" s="1"/>
      <c r="G7621" s="1"/>
      <c r="H7621" s="14"/>
      <c r="I7621" s="75" t="s">
        <v>63</v>
      </c>
      <c r="J7621" s="76"/>
      <c r="K7621" s="79">
        <v>0.03</v>
      </c>
      <c r="L7621" s="80"/>
      <c r="M7621" s="22">
        <f>K7621*12*I7591</f>
        <v>261.28799999999995</v>
      </c>
    </row>
    <row r="7622" spans="1:13" ht="15.75">
      <c r="A7622" s="65" t="s">
        <v>0</v>
      </c>
      <c r="B7622" s="66"/>
      <c r="C7622" s="66"/>
      <c r="D7622" s="66"/>
      <c r="E7622" s="66"/>
      <c r="F7622" s="66"/>
      <c r="G7622" s="66"/>
      <c r="H7622" s="67"/>
      <c r="I7622" s="11" t="s">
        <v>65</v>
      </c>
      <c r="J7622" s="23"/>
      <c r="K7622" s="81">
        <v>0.15</v>
      </c>
      <c r="L7622" s="82"/>
      <c r="M7622" s="49">
        <f>K7622*12*I7591</f>
        <v>1306.4399999999998</v>
      </c>
    </row>
    <row r="7623" spans="1:13" ht="15.75">
      <c r="A7623" s="83" t="s">
        <v>85</v>
      </c>
      <c r="B7623" s="84"/>
      <c r="C7623" s="84"/>
      <c r="D7623" s="84"/>
      <c r="E7623" s="84"/>
      <c r="F7623" s="84"/>
      <c r="G7623" s="84"/>
      <c r="H7623" s="85"/>
      <c r="J7623" s="14"/>
      <c r="K7623" s="118"/>
      <c r="L7623" s="119"/>
      <c r="M7623" s="20"/>
    </row>
    <row r="7624" spans="1:13">
      <c r="A7624" s="13" t="s">
        <v>67</v>
      </c>
      <c r="D7624" s="5"/>
      <c r="H7624" s="14"/>
      <c r="J7624" s="14"/>
      <c r="K7624" s="37"/>
      <c r="L7624" s="44"/>
      <c r="M7624" s="20"/>
    </row>
    <row r="7625" spans="1:13">
      <c r="A7625" s="13" t="s">
        <v>68</v>
      </c>
      <c r="D7625" s="5"/>
      <c r="H7625" s="14"/>
      <c r="J7625" s="14"/>
      <c r="K7625" s="37"/>
      <c r="L7625" s="44"/>
      <c r="M7625" s="20"/>
    </row>
    <row r="7626" spans="1:13">
      <c r="A7626" s="13" t="s">
        <v>69</v>
      </c>
      <c r="D7626" s="5"/>
      <c r="H7626" s="14"/>
      <c r="J7626" s="14"/>
      <c r="K7626" s="37"/>
      <c r="L7626" s="44"/>
      <c r="M7626" s="20"/>
    </row>
    <row r="7627" spans="1:13">
      <c r="A7627" s="13" t="s">
        <v>70</v>
      </c>
      <c r="D7627" s="5"/>
      <c r="F7627" s="3"/>
      <c r="H7627" s="14"/>
      <c r="J7627" s="14"/>
      <c r="K7627" s="37"/>
      <c r="L7627" s="44"/>
      <c r="M7627" s="20"/>
    </row>
    <row r="7628" spans="1:13">
      <c r="A7628" s="13" t="s">
        <v>71</v>
      </c>
      <c r="H7628" s="14"/>
      <c r="J7628" s="14"/>
      <c r="K7628" s="88">
        <v>1.33</v>
      </c>
      <c r="L7628" s="89"/>
      <c r="M7628" s="47">
        <f>K7628*12*I7591</f>
        <v>11583.768</v>
      </c>
    </row>
    <row r="7629" spans="1:13">
      <c r="A7629" s="13" t="s">
        <v>72</v>
      </c>
      <c r="H7629" s="14"/>
      <c r="J7629" s="14"/>
      <c r="L7629" s="14"/>
      <c r="M7629" s="20"/>
    </row>
    <row r="7630" spans="1:13">
      <c r="A7630" s="13" t="s">
        <v>73</v>
      </c>
      <c r="H7630" s="14"/>
      <c r="J7630" s="14"/>
      <c r="L7630" s="14"/>
      <c r="M7630" s="20"/>
    </row>
    <row r="7631" spans="1:13">
      <c r="A7631" s="15" t="s">
        <v>74</v>
      </c>
      <c r="B7631" s="9"/>
      <c r="C7631" s="9"/>
      <c r="D7631" s="9"/>
      <c r="E7631" s="9"/>
      <c r="F7631" s="9"/>
      <c r="G7631" s="9"/>
      <c r="H7631" s="16"/>
      <c r="I7631" s="9"/>
      <c r="J7631" s="16"/>
      <c r="K7631" s="9"/>
      <c r="L7631" s="16"/>
      <c r="M7631" s="22"/>
    </row>
    <row r="7632" spans="1:13">
      <c r="A7632" s="70" t="s">
        <v>66</v>
      </c>
      <c r="B7632" s="71"/>
      <c r="C7632" s="71"/>
      <c r="D7632" s="71"/>
      <c r="E7632" s="71"/>
      <c r="F7632" s="71"/>
      <c r="G7632" s="71"/>
      <c r="H7632" s="72"/>
      <c r="J7632" s="25"/>
      <c r="K7632" s="88">
        <f>K7597+K7604+K7610+K7613+K7622+K7614+K7628+K7607</f>
        <v>13.22</v>
      </c>
      <c r="L7632" s="89"/>
      <c r="M7632" s="22">
        <f>M7591+M7607+M7610+M7613+M7614+M7622+M7628</f>
        <v>115140.912</v>
      </c>
    </row>
    <row r="7633" spans="1:13" ht="15.75">
      <c r="A7633" s="65" t="s">
        <v>77</v>
      </c>
      <c r="B7633" s="66"/>
      <c r="C7633" s="66"/>
      <c r="D7633" s="66"/>
      <c r="E7633" s="66"/>
      <c r="F7633" s="66"/>
      <c r="G7633" s="66"/>
      <c r="H7633" s="67"/>
      <c r="I7633" s="11"/>
      <c r="J7633" s="23"/>
      <c r="K7633" s="68">
        <v>3.15</v>
      </c>
      <c r="L7633" s="69"/>
      <c r="M7633" s="22">
        <f>K7633*12*I7591</f>
        <v>27435.239999999998</v>
      </c>
    </row>
    <row r="7634" spans="1:13" ht="15.75">
      <c r="A7634" s="65" t="s">
        <v>78</v>
      </c>
      <c r="B7634" s="66"/>
      <c r="C7634" s="66"/>
      <c r="D7634" s="66"/>
      <c r="E7634" s="66"/>
      <c r="F7634" s="66"/>
      <c r="G7634" s="66"/>
      <c r="H7634" s="67"/>
      <c r="I7634" s="11"/>
      <c r="J7634" s="23"/>
      <c r="K7634" s="68">
        <v>0.99</v>
      </c>
      <c r="L7634" s="69"/>
      <c r="M7634" s="22">
        <f>K7634*12*I7591</f>
        <v>8622.503999999999</v>
      </c>
    </row>
    <row r="7635" spans="1:13">
      <c r="A7635" s="70" t="s">
        <v>2</v>
      </c>
      <c r="B7635" s="71"/>
      <c r="C7635" s="71"/>
      <c r="D7635" s="71"/>
      <c r="E7635" s="71"/>
      <c r="F7635" s="71"/>
      <c r="G7635" s="71"/>
      <c r="H7635" s="72"/>
      <c r="I7635" s="11"/>
      <c r="J7635" s="23"/>
      <c r="K7635" s="73">
        <v>1.29</v>
      </c>
      <c r="L7635" s="74"/>
      <c r="M7635" s="22">
        <f>K7635*12*I7591</f>
        <v>11235.384</v>
      </c>
    </row>
    <row r="7636" spans="1:13">
      <c r="A7636" s="70" t="s">
        <v>75</v>
      </c>
      <c r="B7636" s="71"/>
      <c r="C7636" s="71"/>
      <c r="D7636" s="71"/>
      <c r="E7636" s="71"/>
      <c r="F7636" s="71"/>
      <c r="G7636" s="71"/>
      <c r="H7636" s="72"/>
      <c r="I7636" s="11"/>
      <c r="J7636" s="24"/>
      <c r="K7636" s="68">
        <f>K7632+K7633+K7634+K7635</f>
        <v>18.649999999999999</v>
      </c>
      <c r="L7636" s="69"/>
      <c r="M7636" s="22">
        <f>M7632+M7633+M7634+M7635</f>
        <v>162434.03999999998</v>
      </c>
    </row>
    <row r="7638" spans="1:13">
      <c r="A7638" s="101" t="s">
        <v>7</v>
      </c>
      <c r="B7638" s="101"/>
      <c r="C7638" s="101"/>
      <c r="D7638" s="101"/>
      <c r="E7638" s="101"/>
      <c r="F7638" s="101"/>
      <c r="G7638" s="101"/>
      <c r="H7638" s="101"/>
      <c r="I7638" s="101"/>
      <c r="J7638" s="101"/>
      <c r="K7638" s="101"/>
      <c r="L7638" s="101"/>
    </row>
    <row r="7639" spans="1:13">
      <c r="A7639" s="102" t="s">
        <v>76</v>
      </c>
      <c r="B7639" s="102"/>
      <c r="C7639" s="102"/>
      <c r="D7639" s="102"/>
      <c r="E7639" s="102"/>
      <c r="F7639" s="102"/>
      <c r="G7639" s="102"/>
      <c r="H7639" s="102"/>
      <c r="I7639" s="102"/>
      <c r="J7639" s="102"/>
      <c r="K7639" s="102"/>
      <c r="L7639" s="102"/>
      <c r="M7639" s="102"/>
    </row>
    <row r="7640" spans="1:13">
      <c r="A7640" s="103" t="s">
        <v>208</v>
      </c>
      <c r="B7640" s="103"/>
      <c r="C7640" s="103"/>
      <c r="D7640" s="103"/>
      <c r="E7640" s="103"/>
      <c r="F7640" s="103"/>
      <c r="G7640" s="103"/>
      <c r="H7640" s="103"/>
      <c r="I7640" s="103"/>
      <c r="J7640" s="103"/>
      <c r="K7640" s="103"/>
      <c r="L7640" s="103"/>
      <c r="M7640" s="103"/>
    </row>
    <row r="7641" spans="1:13">
      <c r="A7641" s="17"/>
      <c r="B7641" s="19"/>
      <c r="C7641" s="19" t="s">
        <v>8</v>
      </c>
      <c r="D7641" s="19"/>
      <c r="E7641" s="19"/>
      <c r="F7641" s="19"/>
      <c r="G7641" s="19"/>
      <c r="H7641" s="18"/>
      <c r="I7641" s="19" t="s">
        <v>9</v>
      </c>
      <c r="J7641" s="18"/>
      <c r="K7641" s="39" t="s">
        <v>10</v>
      </c>
      <c r="L7641" s="40"/>
      <c r="M7641" s="21"/>
    </row>
    <row r="7642" spans="1:13">
      <c r="A7642" s="13"/>
      <c r="B7642" s="2"/>
      <c r="C7642" s="2"/>
      <c r="D7642" s="2"/>
      <c r="E7642" s="2"/>
      <c r="F7642" s="2"/>
      <c r="G7642" s="2"/>
      <c r="H7642" s="14"/>
      <c r="I7642" s="2"/>
      <c r="J7642" s="14"/>
      <c r="K7642" s="26" t="s">
        <v>11</v>
      </c>
      <c r="L7642" s="27"/>
      <c r="M7642" s="45" t="s">
        <v>1</v>
      </c>
    </row>
    <row r="7643" spans="1:13">
      <c r="A7643" s="15"/>
      <c r="B7643" s="9"/>
      <c r="C7643" s="9"/>
      <c r="D7643" s="9"/>
      <c r="E7643" s="9"/>
      <c r="F7643" s="9"/>
      <c r="G7643" s="9"/>
      <c r="H7643" s="16"/>
      <c r="I7643" s="104" t="s">
        <v>87</v>
      </c>
      <c r="J7643" s="105"/>
      <c r="K7643" s="9" t="s">
        <v>12</v>
      </c>
      <c r="L7643" s="16"/>
      <c r="M7643" s="46" t="s">
        <v>86</v>
      </c>
    </row>
    <row r="7644" spans="1:13">
      <c r="A7644" s="70" t="s">
        <v>80</v>
      </c>
      <c r="B7644" s="71"/>
      <c r="C7644" s="71"/>
      <c r="D7644" s="71"/>
      <c r="E7644" s="71"/>
      <c r="F7644" s="71"/>
      <c r="G7644" s="71"/>
      <c r="H7644" s="72"/>
      <c r="I7644" s="106">
        <v>709.8</v>
      </c>
      <c r="J7644" s="107"/>
      <c r="K7644" s="108">
        <f>K7650+K7657</f>
        <v>7.5</v>
      </c>
      <c r="L7644" s="64"/>
      <c r="M7644" s="22">
        <f>M7650+M7657</f>
        <v>63881.999999999993</v>
      </c>
    </row>
    <row r="7645" spans="1:13">
      <c r="A7645" s="28" t="s">
        <v>13</v>
      </c>
      <c r="F7645" s="2"/>
      <c r="H7645" s="14"/>
      <c r="J7645" s="14"/>
      <c r="L7645" s="14"/>
      <c r="M7645" s="20"/>
    </row>
    <row r="7646" spans="1:13">
      <c r="A7646" s="28" t="s">
        <v>14</v>
      </c>
      <c r="F7646" s="2"/>
      <c r="H7646" s="14"/>
      <c r="J7646" s="14"/>
      <c r="L7646" s="14"/>
      <c r="M7646" s="20"/>
    </row>
    <row r="7647" spans="1:13">
      <c r="A7647" s="29" t="s">
        <v>15</v>
      </c>
      <c r="B7647" s="4"/>
      <c r="C7647" s="4"/>
      <c r="D7647" s="4"/>
      <c r="E7647" s="4"/>
      <c r="F7647" s="6"/>
      <c r="G7647" s="4"/>
      <c r="H7647" s="30"/>
      <c r="J7647" s="14"/>
      <c r="L7647" s="14"/>
      <c r="M7647" s="20"/>
    </row>
    <row r="7648" spans="1:13">
      <c r="A7648" s="29" t="s">
        <v>16</v>
      </c>
      <c r="B7648" s="4"/>
      <c r="C7648" s="4"/>
      <c r="D7648" s="4"/>
      <c r="E7648" s="4"/>
      <c r="F7648" s="6"/>
      <c r="G7648" s="4"/>
      <c r="H7648" s="30"/>
      <c r="J7648" s="14"/>
      <c r="L7648" s="14"/>
      <c r="M7648" s="20"/>
    </row>
    <row r="7649" spans="1:13">
      <c r="A7649" s="29" t="s">
        <v>17</v>
      </c>
      <c r="B7649" s="4"/>
      <c r="C7649" s="4"/>
      <c r="D7649" s="4"/>
      <c r="E7649" s="4"/>
      <c r="F7649" s="6"/>
      <c r="G7649" s="4"/>
      <c r="H7649" s="30"/>
      <c r="J7649" s="14"/>
      <c r="L7649" s="14"/>
      <c r="M7649" s="20"/>
    </row>
    <row r="7650" spans="1:13">
      <c r="A7650" s="29" t="s">
        <v>18</v>
      </c>
      <c r="B7650" s="4"/>
      <c r="C7650" s="4"/>
      <c r="D7650" s="4"/>
      <c r="E7650" s="4"/>
      <c r="F7650" s="6"/>
      <c r="G7650" s="4"/>
      <c r="H7650" s="30"/>
      <c r="J7650" s="14"/>
      <c r="K7650" s="95">
        <v>4.12</v>
      </c>
      <c r="L7650" s="96"/>
      <c r="M7650" s="20">
        <f>K7650*I7644*12</f>
        <v>35092.511999999995</v>
      </c>
    </row>
    <row r="7651" spans="1:13">
      <c r="A7651" s="29" t="s">
        <v>19</v>
      </c>
      <c r="B7651" s="4"/>
      <c r="C7651" s="4"/>
      <c r="D7651" s="4"/>
      <c r="E7651" s="4"/>
      <c r="F7651" s="6"/>
      <c r="G7651" s="4"/>
      <c r="H7651" s="30"/>
      <c r="J7651" s="14"/>
      <c r="L7651" s="14"/>
      <c r="M7651" s="20"/>
    </row>
    <row r="7652" spans="1:13">
      <c r="A7652" s="29" t="s">
        <v>20</v>
      </c>
      <c r="B7652" s="4"/>
      <c r="C7652" s="4"/>
      <c r="D7652" s="4"/>
      <c r="E7652" s="4"/>
      <c r="F7652" s="6"/>
      <c r="G7652" s="4"/>
      <c r="H7652" s="30"/>
      <c r="J7652" s="14"/>
      <c r="L7652" s="14"/>
      <c r="M7652" s="20"/>
    </row>
    <row r="7653" spans="1:13">
      <c r="A7653" s="29" t="s">
        <v>21</v>
      </c>
      <c r="B7653" s="4"/>
      <c r="C7653" s="4"/>
      <c r="D7653" s="4"/>
      <c r="E7653" s="4"/>
      <c r="F7653" s="6"/>
      <c r="G7653" s="4"/>
      <c r="H7653" s="30"/>
      <c r="J7653" s="14"/>
      <c r="L7653" s="14"/>
      <c r="M7653" s="20"/>
    </row>
    <row r="7654" spans="1:13">
      <c r="A7654" s="28" t="s">
        <v>22</v>
      </c>
      <c r="B7654" s="4"/>
      <c r="C7654" s="4"/>
      <c r="D7654" s="4"/>
      <c r="E7654" s="4"/>
      <c r="F7654" s="6"/>
      <c r="G7654" s="4"/>
      <c r="H7654" s="30"/>
      <c r="J7654" s="14"/>
      <c r="L7654" s="14"/>
      <c r="M7654" s="20"/>
    </row>
    <row r="7655" spans="1:13">
      <c r="A7655" s="29" t="s">
        <v>23</v>
      </c>
      <c r="B7655" s="4"/>
      <c r="C7655" s="4"/>
      <c r="D7655" s="4"/>
      <c r="E7655" s="4"/>
      <c r="F7655" s="6"/>
      <c r="G7655" s="4"/>
      <c r="H7655" s="30"/>
      <c r="J7655" s="14"/>
      <c r="L7655" s="14"/>
      <c r="M7655" s="20"/>
    </row>
    <row r="7656" spans="1:13">
      <c r="A7656" s="29" t="s">
        <v>24</v>
      </c>
      <c r="B7656" s="4"/>
      <c r="C7656" s="4"/>
      <c r="D7656" s="4"/>
      <c r="E7656" s="4"/>
      <c r="F7656" s="6"/>
      <c r="G7656" s="4"/>
      <c r="H7656" s="30"/>
      <c r="J7656" s="14"/>
      <c r="L7656" s="14"/>
      <c r="M7656" s="20"/>
    </row>
    <row r="7657" spans="1:13">
      <c r="A7657" s="29" t="s">
        <v>25</v>
      </c>
      <c r="B7657" s="4"/>
      <c r="C7657" s="4"/>
      <c r="D7657" s="4"/>
      <c r="E7657" s="4"/>
      <c r="F7657" s="6"/>
      <c r="G7657" s="4"/>
      <c r="H7657" s="30"/>
      <c r="J7657" s="14"/>
      <c r="K7657" s="95">
        <v>3.38</v>
      </c>
      <c r="L7657" s="96"/>
      <c r="M7657" s="20">
        <f>K7657*I7644*12</f>
        <v>28789.487999999998</v>
      </c>
    </row>
    <row r="7658" spans="1:13">
      <c r="A7658" s="29" t="s">
        <v>26</v>
      </c>
      <c r="B7658" s="4"/>
      <c r="C7658" s="4"/>
      <c r="D7658" s="4"/>
      <c r="E7658" s="4"/>
      <c r="F7658" s="6"/>
      <c r="G7658" s="4"/>
      <c r="H7658" s="30"/>
      <c r="J7658" s="14"/>
      <c r="L7658" s="14"/>
      <c r="M7658" s="20"/>
    </row>
    <row r="7659" spans="1:13">
      <c r="A7659" s="31" t="s">
        <v>27</v>
      </c>
      <c r="B7659" s="10"/>
      <c r="C7659" s="10"/>
      <c r="D7659" s="10"/>
      <c r="E7659" s="10"/>
      <c r="F7659" s="10"/>
      <c r="G7659" s="10"/>
      <c r="H7659" s="32"/>
      <c r="I7659" s="9"/>
      <c r="J7659" s="16"/>
      <c r="K7659" s="9"/>
      <c r="L7659" s="16"/>
      <c r="M7659" s="22"/>
    </row>
    <row r="7660" spans="1:13" ht="15.75">
      <c r="A7660" s="65" t="s">
        <v>81</v>
      </c>
      <c r="B7660" s="66"/>
      <c r="C7660" s="66"/>
      <c r="D7660" s="66"/>
      <c r="E7660" s="66"/>
      <c r="F7660" s="66"/>
      <c r="G7660" s="66"/>
      <c r="H7660" s="67"/>
      <c r="I7660" s="11"/>
      <c r="J7660" s="23"/>
      <c r="K7660" s="63">
        <v>2.2400000000000002</v>
      </c>
      <c r="L7660" s="64"/>
      <c r="M7660" s="12">
        <f>K7660*12*I7644</f>
        <v>19079.423999999999</v>
      </c>
    </row>
    <row r="7661" spans="1:13">
      <c r="A7661" s="110" t="s">
        <v>82</v>
      </c>
      <c r="B7661" s="111"/>
      <c r="C7661" s="111"/>
      <c r="D7661" s="111"/>
      <c r="E7661" s="111"/>
      <c r="F7661" s="111"/>
      <c r="G7661" s="111"/>
      <c r="H7661" s="112"/>
      <c r="I7661" s="2" t="s">
        <v>28</v>
      </c>
      <c r="J7661" s="14"/>
      <c r="K7661" s="2"/>
      <c r="L7661" s="14"/>
      <c r="M7661" s="20"/>
    </row>
    <row r="7662" spans="1:13">
      <c r="A7662" s="13"/>
      <c r="B7662" s="2"/>
      <c r="C7662" s="2"/>
      <c r="D7662" s="2"/>
      <c r="E7662" s="2"/>
      <c r="F7662" s="2"/>
      <c r="G7662" s="2"/>
      <c r="H7662" s="14"/>
      <c r="I7662" s="2" t="s">
        <v>29</v>
      </c>
      <c r="J7662" s="14"/>
      <c r="K7662" s="2"/>
      <c r="L7662" s="14"/>
      <c r="M7662" s="20"/>
    </row>
    <row r="7663" spans="1:13">
      <c r="A7663" s="13"/>
      <c r="B7663" s="2"/>
      <c r="C7663" s="2"/>
      <c r="D7663" s="2"/>
      <c r="E7663" s="2"/>
      <c r="F7663" s="2"/>
      <c r="G7663" s="2"/>
      <c r="H7663" s="14"/>
      <c r="I7663" s="2" t="s">
        <v>30</v>
      </c>
      <c r="J7663" s="14"/>
      <c r="K7663" s="88">
        <v>1.1200000000000001</v>
      </c>
      <c r="L7663" s="89"/>
      <c r="M7663" s="20">
        <f>K7663*12*I7644</f>
        <v>9539.7119999999995</v>
      </c>
    </row>
    <row r="7664" spans="1:13">
      <c r="A7664" s="13"/>
      <c r="B7664" s="2"/>
      <c r="C7664" s="2"/>
      <c r="D7664" s="2"/>
      <c r="E7664" s="2"/>
      <c r="F7664" s="2"/>
      <c r="G7664" s="2"/>
      <c r="H7664" s="14"/>
      <c r="I7664" s="2" t="s">
        <v>31</v>
      </c>
      <c r="J7664" s="14"/>
      <c r="K7664" s="2"/>
      <c r="L7664" s="14"/>
      <c r="M7664" s="20"/>
    </row>
    <row r="7665" spans="1:13">
      <c r="A7665" s="15"/>
      <c r="B7665" s="9"/>
      <c r="C7665" s="9"/>
      <c r="D7665" s="9"/>
      <c r="E7665" s="9"/>
      <c r="F7665" s="9"/>
      <c r="G7665" s="9"/>
      <c r="H7665" s="16"/>
      <c r="I7665" s="9" t="s">
        <v>32</v>
      </c>
      <c r="J7665" s="16"/>
      <c r="K7665" s="9"/>
      <c r="L7665" s="16"/>
      <c r="M7665" s="22"/>
    </row>
    <row r="7666" spans="1:13">
      <c r="A7666" s="70" t="s">
        <v>5</v>
      </c>
      <c r="B7666" s="71"/>
      <c r="C7666" s="71"/>
      <c r="D7666" s="71"/>
      <c r="E7666" s="71"/>
      <c r="F7666" s="71"/>
      <c r="G7666" s="71"/>
      <c r="H7666" s="72"/>
      <c r="I7666" s="41" t="s">
        <v>33</v>
      </c>
      <c r="J7666" s="23"/>
      <c r="K7666" s="68">
        <v>0.35</v>
      </c>
      <c r="L7666" s="69"/>
      <c r="M7666" s="12">
        <f>K7666*12*I7644</f>
        <v>2981.1599999999994</v>
      </c>
    </row>
    <row r="7667" spans="1:13">
      <c r="A7667" s="113" t="s">
        <v>83</v>
      </c>
      <c r="B7667" s="114"/>
      <c r="C7667" s="114"/>
      <c r="D7667" s="114"/>
      <c r="E7667" s="114"/>
      <c r="F7667" s="114"/>
      <c r="G7667" s="114"/>
      <c r="H7667" s="115"/>
      <c r="I7667" s="43"/>
      <c r="J7667" s="14"/>
      <c r="K7667" s="120">
        <f>K7668+K7676</f>
        <v>1.59</v>
      </c>
      <c r="L7667" s="121"/>
      <c r="M7667" s="48">
        <f>M7668+M7676</f>
        <v>13542.984</v>
      </c>
    </row>
    <row r="7668" spans="1:13">
      <c r="A7668" s="92" t="s">
        <v>34</v>
      </c>
      <c r="B7668" s="93"/>
      <c r="C7668" s="93"/>
      <c r="D7668" s="93"/>
      <c r="E7668" s="93"/>
      <c r="F7668" s="93"/>
      <c r="G7668" s="93"/>
      <c r="H7668" s="94"/>
      <c r="J7668" s="14"/>
      <c r="K7668" s="88">
        <f>K7669+K7670+K7671+K7673+K7675</f>
        <v>0.93</v>
      </c>
      <c r="L7668" s="89"/>
      <c r="M7668" s="47">
        <f>M7669+M7670+M7671+M7673+M7675</f>
        <v>7921.3680000000004</v>
      </c>
    </row>
    <row r="7669" spans="1:13">
      <c r="A7669" s="13" t="s">
        <v>35</v>
      </c>
      <c r="H7669" s="14"/>
      <c r="I7669" t="s">
        <v>36</v>
      </c>
      <c r="J7669" s="14"/>
      <c r="K7669" s="95">
        <v>0.33</v>
      </c>
      <c r="L7669" s="96"/>
      <c r="M7669" s="20">
        <f>K7669*12*I7644</f>
        <v>2810.808</v>
      </c>
    </row>
    <row r="7670" spans="1:13">
      <c r="A7670" s="13" t="s">
        <v>37</v>
      </c>
      <c r="H7670" s="14"/>
      <c r="I7670" t="s">
        <v>38</v>
      </c>
      <c r="J7670" s="14"/>
      <c r="K7670" s="95">
        <v>0.15</v>
      </c>
      <c r="L7670" s="96"/>
      <c r="M7670" s="20">
        <f>K7670*12*I7644</f>
        <v>1277.6399999999999</v>
      </c>
    </row>
    <row r="7671" spans="1:13">
      <c r="A7671" s="13" t="s">
        <v>39</v>
      </c>
      <c r="H7671" s="14"/>
      <c r="I7671" t="s">
        <v>40</v>
      </c>
      <c r="J7671" s="14"/>
      <c r="K7671" s="95">
        <v>7.0000000000000007E-2</v>
      </c>
      <c r="L7671" s="96"/>
      <c r="M7671" s="20">
        <f>K7671*12*I7644</f>
        <v>596.23199999999997</v>
      </c>
    </row>
    <row r="7672" spans="1:13">
      <c r="A7672" s="13" t="s">
        <v>41</v>
      </c>
      <c r="H7672" s="14"/>
      <c r="J7672" s="14"/>
      <c r="L7672" s="14"/>
      <c r="M7672" s="20"/>
    </row>
    <row r="7673" spans="1:13">
      <c r="A7673" s="13" t="s">
        <v>42</v>
      </c>
      <c r="H7673" s="14"/>
      <c r="I7673" t="s">
        <v>43</v>
      </c>
      <c r="J7673" s="14"/>
      <c r="K7673" s="95">
        <v>0.35</v>
      </c>
      <c r="L7673" s="96"/>
      <c r="M7673" s="20">
        <f>K7673*12*I7644</f>
        <v>2981.1599999999994</v>
      </c>
    </row>
    <row r="7674" spans="1:13">
      <c r="A7674" s="13" t="s">
        <v>44</v>
      </c>
      <c r="H7674" s="14"/>
      <c r="I7674" t="s">
        <v>45</v>
      </c>
      <c r="J7674" s="14"/>
      <c r="L7674" s="14"/>
      <c r="M7674" s="20"/>
    </row>
    <row r="7675" spans="1:13">
      <c r="A7675" s="13" t="s">
        <v>46</v>
      </c>
      <c r="H7675" s="14"/>
      <c r="I7675" t="s">
        <v>47</v>
      </c>
      <c r="J7675" s="14"/>
      <c r="K7675" s="95">
        <v>0.03</v>
      </c>
      <c r="L7675" s="96"/>
      <c r="M7675" s="20">
        <f>K7675*12*I7644</f>
        <v>255.52799999999996</v>
      </c>
    </row>
    <row r="7676" spans="1:13">
      <c r="A7676" s="92" t="s">
        <v>48</v>
      </c>
      <c r="B7676" s="93"/>
      <c r="C7676" s="93"/>
      <c r="D7676" s="93"/>
      <c r="E7676" s="93"/>
      <c r="F7676" s="93"/>
      <c r="G7676" s="93"/>
      <c r="H7676" s="94"/>
      <c r="J7676" s="14"/>
      <c r="K7676" s="88">
        <f>K7677+K7678+K7679+K7680</f>
        <v>0.66</v>
      </c>
      <c r="L7676" s="89"/>
      <c r="M7676" s="47">
        <f>M7677+M7678+M7679+M7680</f>
        <v>5621.616</v>
      </c>
    </row>
    <row r="7677" spans="1:13">
      <c r="A7677" s="13" t="s">
        <v>49</v>
      </c>
      <c r="H7677" s="14"/>
      <c r="I7677" t="s">
        <v>40</v>
      </c>
      <c r="J7677" s="14"/>
      <c r="K7677" s="95">
        <v>0.19</v>
      </c>
      <c r="L7677" s="96"/>
      <c r="M7677" s="20">
        <f>K7677*12*I7644</f>
        <v>1618.3440000000001</v>
      </c>
    </row>
    <row r="7678" spans="1:13">
      <c r="A7678" s="13" t="s">
        <v>50</v>
      </c>
      <c r="H7678" s="14"/>
      <c r="I7678" t="s">
        <v>51</v>
      </c>
      <c r="J7678" s="14"/>
      <c r="K7678" s="95">
        <v>0.05</v>
      </c>
      <c r="L7678" s="96"/>
      <c r="M7678" s="20">
        <f>K7678*12*I7644</f>
        <v>425.88000000000005</v>
      </c>
    </row>
    <row r="7679" spans="1:13">
      <c r="A7679" s="13" t="s">
        <v>52</v>
      </c>
      <c r="H7679" s="14"/>
      <c r="I7679" t="s">
        <v>36</v>
      </c>
      <c r="J7679" s="14"/>
      <c r="K7679" s="95">
        <v>0.39</v>
      </c>
      <c r="L7679" s="96"/>
      <c r="M7679" s="20">
        <f>K7679*12*I7644</f>
        <v>3321.8639999999996</v>
      </c>
    </row>
    <row r="7680" spans="1:13">
      <c r="A7680" s="13" t="s">
        <v>53</v>
      </c>
      <c r="H7680" s="14"/>
      <c r="I7680" t="s">
        <v>40</v>
      </c>
      <c r="J7680" s="14"/>
      <c r="K7680" s="95">
        <v>0.03</v>
      </c>
      <c r="L7680" s="96"/>
      <c r="M7680" s="22">
        <f>K7680*12*I7644</f>
        <v>255.52799999999996</v>
      </c>
    </row>
    <row r="7681" spans="1:13" ht="15.75">
      <c r="A7681" s="65" t="s">
        <v>84</v>
      </c>
      <c r="B7681" s="66"/>
      <c r="C7681" s="66"/>
      <c r="D7681" s="66"/>
      <c r="E7681" s="66"/>
      <c r="F7681" s="66"/>
      <c r="G7681" s="66"/>
      <c r="H7681" s="67"/>
      <c r="I7681" s="11"/>
      <c r="J7681" s="23"/>
      <c r="K7681" s="68">
        <f>K7682+K7683+K7685+K7687+K7688</f>
        <v>0.53</v>
      </c>
      <c r="L7681" s="69"/>
      <c r="M7681" s="49">
        <f>M7682+M7683+M7685+M7687+M7688</f>
        <v>4514.3279999999995</v>
      </c>
    </row>
    <row r="7682" spans="1:13">
      <c r="A7682" s="33" t="s">
        <v>54</v>
      </c>
      <c r="B7682" s="7"/>
      <c r="C7682" s="1"/>
      <c r="D7682" s="1"/>
      <c r="E7682" s="1"/>
      <c r="F7682" s="1"/>
      <c r="G7682" s="1"/>
      <c r="H7682" s="14"/>
      <c r="I7682" s="75" t="s">
        <v>55</v>
      </c>
      <c r="J7682" s="76"/>
      <c r="K7682" s="99">
        <v>0.37</v>
      </c>
      <c r="L7682" s="100"/>
      <c r="M7682" s="20">
        <f>K7682*12*I7644</f>
        <v>3151.5119999999993</v>
      </c>
    </row>
    <row r="7683" spans="1:13">
      <c r="A7683" s="33" t="s">
        <v>56</v>
      </c>
      <c r="B7683" s="7"/>
      <c r="C7683" s="1"/>
      <c r="D7683" s="1"/>
      <c r="E7683" s="1"/>
      <c r="F7683" s="1"/>
      <c r="G7683" s="1"/>
      <c r="H7683" s="14"/>
      <c r="I7683" s="75" t="s">
        <v>57</v>
      </c>
      <c r="J7683" s="76"/>
      <c r="K7683" s="77">
        <v>0.06</v>
      </c>
      <c r="L7683" s="78"/>
      <c r="M7683" s="20">
        <f>K7683*12*I7644</f>
        <v>511.05599999999993</v>
      </c>
    </row>
    <row r="7684" spans="1:13">
      <c r="A7684" s="33" t="s">
        <v>58</v>
      </c>
      <c r="B7684" s="7"/>
      <c r="C7684" s="1"/>
      <c r="D7684" s="1"/>
      <c r="E7684" s="1"/>
      <c r="F7684" s="1"/>
      <c r="G7684" s="1"/>
      <c r="H7684" s="14"/>
      <c r="I7684" s="36"/>
      <c r="J7684" s="27"/>
      <c r="K7684" s="34"/>
      <c r="L7684" s="60"/>
      <c r="M7684" s="20"/>
    </row>
    <row r="7685" spans="1:13">
      <c r="A7685" s="33" t="s">
        <v>59</v>
      </c>
      <c r="B7685" s="7"/>
      <c r="C7685" s="1"/>
      <c r="D7685" s="1"/>
      <c r="E7685" s="1"/>
      <c r="F7685" s="1"/>
      <c r="G7685" s="1"/>
      <c r="H7685" s="14"/>
      <c r="I7685" s="75" t="s">
        <v>60</v>
      </c>
      <c r="J7685" s="76"/>
      <c r="K7685" s="77">
        <v>0.04</v>
      </c>
      <c r="L7685" s="78"/>
      <c r="M7685" s="20">
        <f>K7685*12*I7644</f>
        <v>340.70399999999995</v>
      </c>
    </row>
    <row r="7686" spans="1:13">
      <c r="A7686" s="33" t="s">
        <v>61</v>
      </c>
      <c r="B7686" s="7"/>
      <c r="C7686" s="1"/>
      <c r="D7686" s="1"/>
      <c r="E7686" s="1"/>
      <c r="F7686" s="1"/>
      <c r="G7686" s="1"/>
      <c r="H7686" s="14"/>
      <c r="I7686" s="36"/>
      <c r="J7686" s="27"/>
      <c r="K7686" s="34"/>
      <c r="L7686" s="60"/>
      <c r="M7686" s="20"/>
    </row>
    <row r="7687" spans="1:13">
      <c r="A7687" s="33" t="s">
        <v>62</v>
      </c>
      <c r="B7687" s="7"/>
      <c r="C7687" s="1"/>
      <c r="D7687" s="1"/>
      <c r="E7687" s="1"/>
      <c r="F7687" s="1"/>
      <c r="G7687" s="1"/>
      <c r="H7687" s="14"/>
      <c r="I7687" s="75" t="s">
        <v>63</v>
      </c>
      <c r="J7687" s="76"/>
      <c r="K7687" s="77">
        <v>0.03</v>
      </c>
      <c r="L7687" s="78"/>
      <c r="M7687" s="20">
        <f>K7687*12*I7644</f>
        <v>255.52799999999996</v>
      </c>
    </row>
    <row r="7688" spans="1:13">
      <c r="A7688" s="42" t="s">
        <v>64</v>
      </c>
      <c r="B7688" s="7"/>
      <c r="C7688" s="1"/>
      <c r="D7688" s="1"/>
      <c r="E7688" s="1"/>
      <c r="F7688" s="1"/>
      <c r="G7688" s="1"/>
      <c r="H7688" s="14"/>
      <c r="I7688" s="75" t="s">
        <v>63</v>
      </c>
      <c r="J7688" s="76"/>
      <c r="K7688" s="79">
        <v>0.03</v>
      </c>
      <c r="L7688" s="80"/>
      <c r="M7688" s="22">
        <f>K7688*12*I7644</f>
        <v>255.52799999999996</v>
      </c>
    </row>
    <row r="7689" spans="1:13" ht="15.75">
      <c r="A7689" s="65" t="s">
        <v>0</v>
      </c>
      <c r="B7689" s="66"/>
      <c r="C7689" s="66"/>
      <c r="D7689" s="66"/>
      <c r="E7689" s="66"/>
      <c r="F7689" s="66"/>
      <c r="G7689" s="66"/>
      <c r="H7689" s="67"/>
      <c r="I7689" s="11" t="s">
        <v>65</v>
      </c>
      <c r="J7689" s="23"/>
      <c r="K7689" s="81">
        <v>0.15</v>
      </c>
      <c r="L7689" s="82"/>
      <c r="M7689" s="49">
        <f>K7689*12*I7644</f>
        <v>1277.6399999999999</v>
      </c>
    </row>
    <row r="7690" spans="1:13" ht="15.75">
      <c r="A7690" s="83" t="s">
        <v>85</v>
      </c>
      <c r="B7690" s="84"/>
      <c r="C7690" s="84"/>
      <c r="D7690" s="84"/>
      <c r="E7690" s="84"/>
      <c r="F7690" s="84"/>
      <c r="G7690" s="84"/>
      <c r="H7690" s="85"/>
      <c r="J7690" s="14"/>
      <c r="K7690" s="118"/>
      <c r="L7690" s="119"/>
      <c r="M7690" s="20"/>
    </row>
    <row r="7691" spans="1:13">
      <c r="A7691" s="13" t="s">
        <v>67</v>
      </c>
      <c r="D7691" s="5"/>
      <c r="H7691" s="14"/>
      <c r="J7691" s="14"/>
      <c r="K7691" s="37"/>
      <c r="L7691" s="44"/>
      <c r="M7691" s="20"/>
    </row>
    <row r="7692" spans="1:13">
      <c r="A7692" s="13" t="s">
        <v>68</v>
      </c>
      <c r="D7692" s="5"/>
      <c r="H7692" s="14"/>
      <c r="J7692" s="14"/>
      <c r="K7692" s="37"/>
      <c r="L7692" s="44"/>
      <c r="M7692" s="20"/>
    </row>
    <row r="7693" spans="1:13">
      <c r="A7693" s="13" t="s">
        <v>69</v>
      </c>
      <c r="D7693" s="5"/>
      <c r="H7693" s="14"/>
      <c r="J7693" s="14"/>
      <c r="K7693" s="37"/>
      <c r="L7693" s="44"/>
      <c r="M7693" s="20"/>
    </row>
    <row r="7694" spans="1:13">
      <c r="A7694" s="13" t="s">
        <v>70</v>
      </c>
      <c r="D7694" s="5"/>
      <c r="F7694" s="3"/>
      <c r="H7694" s="14"/>
      <c r="J7694" s="14"/>
      <c r="K7694" s="37"/>
      <c r="L7694" s="44"/>
      <c r="M7694" s="20"/>
    </row>
    <row r="7695" spans="1:13">
      <c r="A7695" s="13" t="s">
        <v>71</v>
      </c>
      <c r="H7695" s="14"/>
      <c r="J7695" s="14"/>
      <c r="K7695" s="88">
        <v>1.65</v>
      </c>
      <c r="L7695" s="89"/>
      <c r="M7695" s="47">
        <f>K7695*12*I7644</f>
        <v>14054.039999999997</v>
      </c>
    </row>
    <row r="7696" spans="1:13">
      <c r="A7696" s="13" t="s">
        <v>72</v>
      </c>
      <c r="H7696" s="14"/>
      <c r="J7696" s="14"/>
      <c r="L7696" s="14"/>
      <c r="M7696" s="20"/>
    </row>
    <row r="7697" spans="1:13">
      <c r="A7697" s="13" t="s">
        <v>73</v>
      </c>
      <c r="H7697" s="14"/>
      <c r="J7697" s="14"/>
      <c r="L7697" s="14"/>
      <c r="M7697" s="20"/>
    </row>
    <row r="7698" spans="1:13">
      <c r="A7698" s="15" t="s">
        <v>74</v>
      </c>
      <c r="B7698" s="9"/>
      <c r="C7698" s="9"/>
      <c r="D7698" s="9"/>
      <c r="E7698" s="9"/>
      <c r="F7698" s="9"/>
      <c r="G7698" s="9"/>
      <c r="H7698" s="16"/>
      <c r="I7698" s="9"/>
      <c r="J7698" s="16"/>
      <c r="K7698" s="9"/>
      <c r="L7698" s="16"/>
      <c r="M7698" s="22"/>
    </row>
    <row r="7699" spans="1:13">
      <c r="A7699" s="70" t="s">
        <v>66</v>
      </c>
      <c r="B7699" s="71"/>
      <c r="C7699" s="71"/>
      <c r="D7699" s="71"/>
      <c r="E7699" s="71"/>
      <c r="F7699" s="71"/>
      <c r="G7699" s="71"/>
      <c r="H7699" s="72"/>
      <c r="J7699" s="25"/>
      <c r="K7699" s="88">
        <f>K7650+K7657+K7663+K7666+K7667+K7689+K7681+K7695+K7660</f>
        <v>15.13</v>
      </c>
      <c r="L7699" s="89"/>
      <c r="M7699" s="22">
        <f>M7644+M7660+M7663+M7666+M7667+M7681+M7689+M7695</f>
        <v>128871.28799999999</v>
      </c>
    </row>
    <row r="7700" spans="1:13" ht="15.75">
      <c r="A7700" s="65" t="s">
        <v>77</v>
      </c>
      <c r="B7700" s="66"/>
      <c r="C7700" s="66"/>
      <c r="D7700" s="66"/>
      <c r="E7700" s="66"/>
      <c r="F7700" s="66"/>
      <c r="G7700" s="66"/>
      <c r="H7700" s="67"/>
      <c r="I7700" s="11"/>
      <c r="J7700" s="23"/>
      <c r="K7700" s="68">
        <v>3.15</v>
      </c>
      <c r="L7700" s="69"/>
      <c r="M7700" s="22">
        <f>K7700*12*I7644</f>
        <v>26830.439999999995</v>
      </c>
    </row>
    <row r="7701" spans="1:13" ht="15.75">
      <c r="A7701" s="65" t="s">
        <v>78</v>
      </c>
      <c r="B7701" s="66"/>
      <c r="C7701" s="66"/>
      <c r="D7701" s="66"/>
      <c r="E7701" s="66"/>
      <c r="F7701" s="66"/>
      <c r="G7701" s="66"/>
      <c r="H7701" s="67"/>
      <c r="I7701" s="11"/>
      <c r="J7701" s="23"/>
      <c r="K7701" s="68">
        <v>0.99</v>
      </c>
      <c r="L7701" s="69"/>
      <c r="M7701" s="22">
        <f>K7701*12*I7644</f>
        <v>8432.4239999999991</v>
      </c>
    </row>
    <row r="7702" spans="1:13">
      <c r="A7702" s="70" t="s">
        <v>75</v>
      </c>
      <c r="B7702" s="71"/>
      <c r="C7702" s="71"/>
      <c r="D7702" s="71"/>
      <c r="E7702" s="71"/>
      <c r="F7702" s="71"/>
      <c r="G7702" s="71"/>
      <c r="H7702" s="72"/>
      <c r="I7702" s="11"/>
      <c r="J7702" s="24"/>
      <c r="K7702" s="68">
        <f>K7699+K7700+K7701</f>
        <v>19.27</v>
      </c>
      <c r="L7702" s="69"/>
      <c r="M7702" s="22">
        <f>M7699+M7700+M7701</f>
        <v>164134.15199999997</v>
      </c>
    </row>
    <row r="7704" spans="1:13">
      <c r="A7704" s="101" t="s">
        <v>7</v>
      </c>
      <c r="B7704" s="101"/>
      <c r="C7704" s="101"/>
      <c r="D7704" s="101"/>
      <c r="E7704" s="101"/>
      <c r="F7704" s="101"/>
      <c r="G7704" s="101"/>
      <c r="H7704" s="101"/>
      <c r="I7704" s="101"/>
      <c r="J7704" s="101"/>
      <c r="K7704" s="101"/>
      <c r="L7704" s="101"/>
    </row>
    <row r="7705" spans="1:13">
      <c r="A7705" s="102" t="s">
        <v>76</v>
      </c>
      <c r="B7705" s="102"/>
      <c r="C7705" s="102"/>
      <c r="D7705" s="102"/>
      <c r="E7705" s="102"/>
      <c r="F7705" s="102"/>
      <c r="G7705" s="102"/>
      <c r="H7705" s="102"/>
      <c r="I7705" s="102"/>
      <c r="J7705" s="102"/>
      <c r="K7705" s="102"/>
      <c r="L7705" s="102"/>
      <c r="M7705" s="102"/>
    </row>
    <row r="7706" spans="1:13">
      <c r="A7706" s="103" t="s">
        <v>209</v>
      </c>
      <c r="B7706" s="103"/>
      <c r="C7706" s="103"/>
      <c r="D7706" s="103"/>
      <c r="E7706" s="103"/>
      <c r="F7706" s="103"/>
      <c r="G7706" s="103"/>
      <c r="H7706" s="103"/>
      <c r="I7706" s="103"/>
      <c r="J7706" s="103"/>
      <c r="K7706" s="103"/>
      <c r="L7706" s="103"/>
      <c r="M7706" s="103"/>
    </row>
    <row r="7707" spans="1:13">
      <c r="A7707" s="17"/>
      <c r="B7707" s="19"/>
      <c r="C7707" s="19" t="s">
        <v>8</v>
      </c>
      <c r="D7707" s="19"/>
      <c r="E7707" s="19"/>
      <c r="F7707" s="19"/>
      <c r="G7707" s="19"/>
      <c r="H7707" s="18"/>
      <c r="I7707" s="19" t="s">
        <v>9</v>
      </c>
      <c r="J7707" s="18"/>
      <c r="K7707" s="39" t="s">
        <v>10</v>
      </c>
      <c r="L7707" s="40"/>
      <c r="M7707" s="21"/>
    </row>
    <row r="7708" spans="1:13">
      <c r="A7708" s="13"/>
      <c r="B7708" s="2"/>
      <c r="C7708" s="2"/>
      <c r="D7708" s="2"/>
      <c r="E7708" s="2"/>
      <c r="F7708" s="2"/>
      <c r="G7708" s="2"/>
      <c r="H7708" s="14"/>
      <c r="I7708" s="2"/>
      <c r="J7708" s="14"/>
      <c r="K7708" s="26" t="s">
        <v>11</v>
      </c>
      <c r="L7708" s="27"/>
      <c r="M7708" s="45" t="s">
        <v>1</v>
      </c>
    </row>
    <row r="7709" spans="1:13">
      <c r="A7709" s="15"/>
      <c r="B7709" s="9"/>
      <c r="C7709" s="9"/>
      <c r="D7709" s="9"/>
      <c r="E7709" s="9"/>
      <c r="F7709" s="9"/>
      <c r="G7709" s="9"/>
      <c r="H7709" s="16"/>
      <c r="I7709" s="104" t="s">
        <v>87</v>
      </c>
      <c r="J7709" s="105"/>
      <c r="K7709" s="9" t="s">
        <v>12</v>
      </c>
      <c r="L7709" s="16"/>
      <c r="M7709" s="46" t="s">
        <v>86</v>
      </c>
    </row>
    <row r="7710" spans="1:13">
      <c r="A7710" s="70" t="s">
        <v>80</v>
      </c>
      <c r="B7710" s="71"/>
      <c r="C7710" s="71"/>
      <c r="D7710" s="71"/>
      <c r="E7710" s="71"/>
      <c r="F7710" s="71"/>
      <c r="G7710" s="71"/>
      <c r="H7710" s="72"/>
      <c r="I7710" s="106">
        <v>1228.4000000000001</v>
      </c>
      <c r="J7710" s="107"/>
      <c r="K7710" s="108">
        <f>K7716+K7723</f>
        <v>7.5</v>
      </c>
      <c r="L7710" s="64"/>
      <c r="M7710" s="22">
        <f>M7716+M7723</f>
        <v>110556</v>
      </c>
    </row>
    <row r="7711" spans="1:13">
      <c r="A7711" s="28" t="s">
        <v>13</v>
      </c>
      <c r="F7711" s="2"/>
      <c r="H7711" s="14"/>
      <c r="J7711" s="14"/>
      <c r="L7711" s="14"/>
      <c r="M7711" s="20"/>
    </row>
    <row r="7712" spans="1:13">
      <c r="A7712" s="28" t="s">
        <v>14</v>
      </c>
      <c r="F7712" s="2"/>
      <c r="H7712" s="14"/>
      <c r="J7712" s="14"/>
      <c r="L7712" s="14"/>
      <c r="M7712" s="20"/>
    </row>
    <row r="7713" spans="1:13">
      <c r="A7713" s="29" t="s">
        <v>15</v>
      </c>
      <c r="B7713" s="4"/>
      <c r="C7713" s="4"/>
      <c r="D7713" s="4"/>
      <c r="E7713" s="4"/>
      <c r="F7713" s="6"/>
      <c r="G7713" s="4"/>
      <c r="H7713" s="30"/>
      <c r="J7713" s="14"/>
      <c r="L7713" s="14"/>
      <c r="M7713" s="20"/>
    </row>
    <row r="7714" spans="1:13">
      <c r="A7714" s="29" t="s">
        <v>16</v>
      </c>
      <c r="B7714" s="4"/>
      <c r="C7714" s="4"/>
      <c r="D7714" s="4"/>
      <c r="E7714" s="4"/>
      <c r="F7714" s="6"/>
      <c r="G7714" s="4"/>
      <c r="H7714" s="30"/>
      <c r="J7714" s="14"/>
      <c r="L7714" s="14"/>
      <c r="M7714" s="20"/>
    </row>
    <row r="7715" spans="1:13">
      <c r="A7715" s="29" t="s">
        <v>17</v>
      </c>
      <c r="B7715" s="4"/>
      <c r="C7715" s="4"/>
      <c r="D7715" s="4"/>
      <c r="E7715" s="4"/>
      <c r="F7715" s="6"/>
      <c r="G7715" s="4"/>
      <c r="H7715" s="30"/>
      <c r="J7715" s="14"/>
      <c r="L7715" s="14"/>
      <c r="M7715" s="20"/>
    </row>
    <row r="7716" spans="1:13">
      <c r="A7716" s="29" t="s">
        <v>18</v>
      </c>
      <c r="B7716" s="4"/>
      <c r="C7716" s="4"/>
      <c r="D7716" s="4"/>
      <c r="E7716" s="4"/>
      <c r="F7716" s="6"/>
      <c r="G7716" s="4"/>
      <c r="H7716" s="30"/>
      <c r="J7716" s="14"/>
      <c r="K7716" s="95">
        <v>4.12</v>
      </c>
      <c r="L7716" s="96"/>
      <c r="M7716" s="20">
        <f>K7716*I7710*12</f>
        <v>60732.096000000005</v>
      </c>
    </row>
    <row r="7717" spans="1:13">
      <c r="A7717" s="29" t="s">
        <v>19</v>
      </c>
      <c r="B7717" s="4"/>
      <c r="C7717" s="4"/>
      <c r="D7717" s="4"/>
      <c r="E7717" s="4"/>
      <c r="F7717" s="6"/>
      <c r="G7717" s="4"/>
      <c r="H7717" s="30"/>
      <c r="J7717" s="14"/>
      <c r="L7717" s="14"/>
      <c r="M7717" s="20"/>
    </row>
    <row r="7718" spans="1:13">
      <c r="A7718" s="29" t="s">
        <v>20</v>
      </c>
      <c r="B7718" s="4"/>
      <c r="C7718" s="4"/>
      <c r="D7718" s="4"/>
      <c r="E7718" s="4"/>
      <c r="F7718" s="6"/>
      <c r="G7718" s="4"/>
      <c r="H7718" s="30"/>
      <c r="J7718" s="14"/>
      <c r="L7718" s="14"/>
      <c r="M7718" s="20"/>
    </row>
    <row r="7719" spans="1:13">
      <c r="A7719" s="29" t="s">
        <v>21</v>
      </c>
      <c r="B7719" s="4"/>
      <c r="C7719" s="4"/>
      <c r="D7719" s="4"/>
      <c r="E7719" s="4"/>
      <c r="F7719" s="6"/>
      <c r="G7719" s="4"/>
      <c r="H7719" s="30"/>
      <c r="J7719" s="14"/>
      <c r="L7719" s="14"/>
      <c r="M7719" s="20"/>
    </row>
    <row r="7720" spans="1:13">
      <c r="A7720" s="28" t="s">
        <v>22</v>
      </c>
      <c r="B7720" s="4"/>
      <c r="C7720" s="4"/>
      <c r="D7720" s="4"/>
      <c r="E7720" s="4"/>
      <c r="F7720" s="6"/>
      <c r="G7720" s="4"/>
      <c r="H7720" s="30"/>
      <c r="J7720" s="14"/>
      <c r="L7720" s="14"/>
      <c r="M7720" s="20"/>
    </row>
    <row r="7721" spans="1:13">
      <c r="A7721" s="29" t="s">
        <v>23</v>
      </c>
      <c r="B7721" s="4"/>
      <c r="C7721" s="4"/>
      <c r="D7721" s="4"/>
      <c r="E7721" s="4"/>
      <c r="F7721" s="6"/>
      <c r="G7721" s="4"/>
      <c r="H7721" s="30"/>
      <c r="J7721" s="14"/>
      <c r="L7721" s="14"/>
      <c r="M7721" s="20"/>
    </row>
    <row r="7722" spans="1:13">
      <c r="A7722" s="29" t="s">
        <v>24</v>
      </c>
      <c r="B7722" s="4"/>
      <c r="C7722" s="4"/>
      <c r="D7722" s="4"/>
      <c r="E7722" s="4"/>
      <c r="F7722" s="6"/>
      <c r="G7722" s="4"/>
      <c r="H7722" s="30"/>
      <c r="J7722" s="14"/>
      <c r="L7722" s="14"/>
      <c r="M7722" s="20"/>
    </row>
    <row r="7723" spans="1:13">
      <c r="A7723" s="29" t="s">
        <v>25</v>
      </c>
      <c r="B7723" s="4"/>
      <c r="C7723" s="4"/>
      <c r="D7723" s="4"/>
      <c r="E7723" s="4"/>
      <c r="F7723" s="6"/>
      <c r="G7723" s="4"/>
      <c r="H7723" s="30"/>
      <c r="J7723" s="14"/>
      <c r="K7723" s="95">
        <v>3.38</v>
      </c>
      <c r="L7723" s="96"/>
      <c r="M7723" s="20">
        <f>K7723*I7710*12</f>
        <v>49823.904000000002</v>
      </c>
    </row>
    <row r="7724" spans="1:13">
      <c r="A7724" s="29" t="s">
        <v>26</v>
      </c>
      <c r="B7724" s="4"/>
      <c r="C7724" s="4"/>
      <c r="D7724" s="4"/>
      <c r="E7724" s="4"/>
      <c r="F7724" s="6"/>
      <c r="G7724" s="4"/>
      <c r="H7724" s="30"/>
      <c r="J7724" s="14"/>
      <c r="L7724" s="14"/>
      <c r="M7724" s="20"/>
    </row>
    <row r="7725" spans="1:13">
      <c r="A7725" s="31" t="s">
        <v>27</v>
      </c>
      <c r="B7725" s="10"/>
      <c r="C7725" s="10"/>
      <c r="D7725" s="10"/>
      <c r="E7725" s="10"/>
      <c r="F7725" s="10"/>
      <c r="G7725" s="10"/>
      <c r="H7725" s="32"/>
      <c r="I7725" s="9"/>
      <c r="J7725" s="16"/>
      <c r="K7725" s="9"/>
      <c r="L7725" s="16"/>
      <c r="M7725" s="22"/>
    </row>
    <row r="7726" spans="1:13" ht="15.75">
      <c r="A7726" s="65" t="s">
        <v>81</v>
      </c>
      <c r="B7726" s="66"/>
      <c r="C7726" s="66"/>
      <c r="D7726" s="66"/>
      <c r="E7726" s="66"/>
      <c r="F7726" s="66"/>
      <c r="G7726" s="66"/>
      <c r="H7726" s="67"/>
      <c r="I7726" s="11"/>
      <c r="J7726" s="23"/>
      <c r="K7726" s="63">
        <v>2.2400000000000002</v>
      </c>
      <c r="L7726" s="64"/>
      <c r="M7726" s="12">
        <f>K7726*12*I7710</f>
        <v>33019.392000000007</v>
      </c>
    </row>
    <row r="7727" spans="1:13">
      <c r="A7727" s="110" t="s">
        <v>82</v>
      </c>
      <c r="B7727" s="111"/>
      <c r="C7727" s="111"/>
      <c r="D7727" s="111"/>
      <c r="E7727" s="111"/>
      <c r="F7727" s="111"/>
      <c r="G7727" s="111"/>
      <c r="H7727" s="112"/>
      <c r="I7727" s="2" t="s">
        <v>28</v>
      </c>
      <c r="J7727" s="14"/>
      <c r="K7727" s="2"/>
      <c r="L7727" s="14"/>
      <c r="M7727" s="20"/>
    </row>
    <row r="7728" spans="1:13">
      <c r="A7728" s="13"/>
      <c r="B7728" s="2"/>
      <c r="C7728" s="2"/>
      <c r="D7728" s="2"/>
      <c r="E7728" s="2"/>
      <c r="F7728" s="2"/>
      <c r="G7728" s="2"/>
      <c r="H7728" s="14"/>
      <c r="I7728" s="2" t="s">
        <v>29</v>
      </c>
      <c r="J7728" s="14"/>
      <c r="K7728" s="2"/>
      <c r="L7728" s="14"/>
      <c r="M7728" s="20"/>
    </row>
    <row r="7729" spans="1:13">
      <c r="A7729" s="13"/>
      <c r="B7729" s="2"/>
      <c r="C7729" s="2"/>
      <c r="D7729" s="2"/>
      <c r="E7729" s="2"/>
      <c r="F7729" s="2"/>
      <c r="G7729" s="2"/>
      <c r="H7729" s="14"/>
      <c r="I7729" s="2" t="s">
        <v>30</v>
      </c>
      <c r="J7729" s="14"/>
      <c r="K7729" s="88">
        <v>1.1200000000000001</v>
      </c>
      <c r="L7729" s="89"/>
      <c r="M7729" s="20">
        <f>K7729*12*I7710</f>
        <v>16509.696000000004</v>
      </c>
    </row>
    <row r="7730" spans="1:13">
      <c r="A7730" s="13"/>
      <c r="B7730" s="2"/>
      <c r="C7730" s="2"/>
      <c r="D7730" s="2"/>
      <c r="E7730" s="2"/>
      <c r="F7730" s="2"/>
      <c r="G7730" s="2"/>
      <c r="H7730" s="14"/>
      <c r="I7730" s="2" t="s">
        <v>31</v>
      </c>
      <c r="J7730" s="14"/>
      <c r="K7730" s="2"/>
      <c r="L7730" s="14"/>
      <c r="M7730" s="20"/>
    </row>
    <row r="7731" spans="1:13">
      <c r="A7731" s="15"/>
      <c r="B7731" s="9"/>
      <c r="C7731" s="9"/>
      <c r="D7731" s="9"/>
      <c r="E7731" s="9"/>
      <c r="F7731" s="9"/>
      <c r="G7731" s="9"/>
      <c r="H7731" s="16"/>
      <c r="I7731" s="9" t="s">
        <v>32</v>
      </c>
      <c r="J7731" s="16"/>
      <c r="K7731" s="9"/>
      <c r="L7731" s="16"/>
      <c r="M7731" s="22"/>
    </row>
    <row r="7732" spans="1:13">
      <c r="A7732" s="70" t="s">
        <v>5</v>
      </c>
      <c r="B7732" s="71"/>
      <c r="C7732" s="71"/>
      <c r="D7732" s="71"/>
      <c r="E7732" s="71"/>
      <c r="F7732" s="71"/>
      <c r="G7732" s="71"/>
      <c r="H7732" s="72"/>
      <c r="I7732" s="41" t="s">
        <v>33</v>
      </c>
      <c r="J7732" s="23"/>
      <c r="K7732" s="68">
        <v>0.35</v>
      </c>
      <c r="L7732" s="69"/>
      <c r="M7732" s="12">
        <f>K7732*12*I7710</f>
        <v>5159.28</v>
      </c>
    </row>
    <row r="7733" spans="1:13">
      <c r="A7733" s="113" t="s">
        <v>83</v>
      </c>
      <c r="B7733" s="114"/>
      <c r="C7733" s="114"/>
      <c r="D7733" s="114"/>
      <c r="E7733" s="114"/>
      <c r="F7733" s="114"/>
      <c r="G7733" s="114"/>
      <c r="H7733" s="115"/>
      <c r="I7733" s="43"/>
      <c r="J7733" s="14"/>
      <c r="K7733" s="120">
        <f>K7734+K7742</f>
        <v>1.59</v>
      </c>
      <c r="L7733" s="121"/>
      <c r="M7733" s="48">
        <f>M7734+M7742</f>
        <v>23437.872000000003</v>
      </c>
    </row>
    <row r="7734" spans="1:13">
      <c r="A7734" s="92" t="s">
        <v>34</v>
      </c>
      <c r="B7734" s="93"/>
      <c r="C7734" s="93"/>
      <c r="D7734" s="93"/>
      <c r="E7734" s="93"/>
      <c r="F7734" s="93"/>
      <c r="G7734" s="93"/>
      <c r="H7734" s="94"/>
      <c r="J7734" s="14"/>
      <c r="K7734" s="88">
        <f>K7735+K7736+K7737+K7739+K7741</f>
        <v>0.93</v>
      </c>
      <c r="L7734" s="89"/>
      <c r="M7734" s="47">
        <f>M7735+M7736+M7737+M7739+M7741</f>
        <v>13708.944000000001</v>
      </c>
    </row>
    <row r="7735" spans="1:13">
      <c r="A7735" s="13" t="s">
        <v>35</v>
      </c>
      <c r="H7735" s="14"/>
      <c r="I7735" t="s">
        <v>36</v>
      </c>
      <c r="J7735" s="14"/>
      <c r="K7735" s="95">
        <v>0.33</v>
      </c>
      <c r="L7735" s="96"/>
      <c r="M7735" s="20">
        <f>K7735*12*I7710</f>
        <v>4864.4639999999999</v>
      </c>
    </row>
    <row r="7736" spans="1:13">
      <c r="A7736" s="13" t="s">
        <v>37</v>
      </c>
      <c r="H7736" s="14"/>
      <c r="I7736" t="s">
        <v>38</v>
      </c>
      <c r="J7736" s="14"/>
      <c r="K7736" s="95">
        <v>0.15</v>
      </c>
      <c r="L7736" s="96"/>
      <c r="M7736" s="20">
        <f>K7736*12*I7710</f>
        <v>2211.12</v>
      </c>
    </row>
    <row r="7737" spans="1:13">
      <c r="A7737" s="13" t="s">
        <v>39</v>
      </c>
      <c r="H7737" s="14"/>
      <c r="I7737" t="s">
        <v>40</v>
      </c>
      <c r="J7737" s="14"/>
      <c r="K7737" s="95">
        <v>7.0000000000000007E-2</v>
      </c>
      <c r="L7737" s="96"/>
      <c r="M7737" s="20">
        <f>K7737*12*I7710</f>
        <v>1031.8560000000002</v>
      </c>
    </row>
    <row r="7738" spans="1:13">
      <c r="A7738" s="13" t="s">
        <v>41</v>
      </c>
      <c r="H7738" s="14"/>
      <c r="J7738" s="14"/>
      <c r="L7738" s="14"/>
      <c r="M7738" s="20"/>
    </row>
    <row r="7739" spans="1:13">
      <c r="A7739" s="13" t="s">
        <v>42</v>
      </c>
      <c r="H7739" s="14"/>
      <c r="I7739" t="s">
        <v>43</v>
      </c>
      <c r="J7739" s="14"/>
      <c r="K7739" s="95">
        <v>0.35</v>
      </c>
      <c r="L7739" s="96"/>
      <c r="M7739" s="20">
        <f>K7739*12*I7710</f>
        <v>5159.28</v>
      </c>
    </row>
    <row r="7740" spans="1:13">
      <c r="A7740" s="13" t="s">
        <v>44</v>
      </c>
      <c r="H7740" s="14"/>
      <c r="I7740" t="s">
        <v>45</v>
      </c>
      <c r="J7740" s="14"/>
      <c r="L7740" s="14"/>
      <c r="M7740" s="20"/>
    </row>
    <row r="7741" spans="1:13">
      <c r="A7741" s="13" t="s">
        <v>46</v>
      </c>
      <c r="H7741" s="14"/>
      <c r="I7741" t="s">
        <v>47</v>
      </c>
      <c r="J7741" s="14"/>
      <c r="K7741" s="95">
        <v>0.03</v>
      </c>
      <c r="L7741" s="96"/>
      <c r="M7741" s="20">
        <f>K7741*12*I7710</f>
        <v>442.22399999999999</v>
      </c>
    </row>
    <row r="7742" spans="1:13">
      <c r="A7742" s="92" t="s">
        <v>48</v>
      </c>
      <c r="B7742" s="93"/>
      <c r="C7742" s="93"/>
      <c r="D7742" s="93"/>
      <c r="E7742" s="93"/>
      <c r="F7742" s="93"/>
      <c r="G7742" s="93"/>
      <c r="H7742" s="94"/>
      <c r="J7742" s="14"/>
      <c r="K7742" s="88">
        <f>K7743+K7744+K7745+K7746</f>
        <v>0.66</v>
      </c>
      <c r="L7742" s="89"/>
      <c r="M7742" s="47">
        <f>M7743+M7744+M7745+M7746</f>
        <v>9728.9280000000017</v>
      </c>
    </row>
    <row r="7743" spans="1:13">
      <c r="A7743" s="13" t="s">
        <v>49</v>
      </c>
      <c r="H7743" s="14"/>
      <c r="I7743" t="s">
        <v>40</v>
      </c>
      <c r="J7743" s="14"/>
      <c r="K7743" s="95">
        <v>0.19</v>
      </c>
      <c r="L7743" s="96"/>
      <c r="M7743" s="20">
        <f>K7743*12*I7710</f>
        <v>2800.7520000000004</v>
      </c>
    </row>
    <row r="7744" spans="1:13">
      <c r="A7744" s="13" t="s">
        <v>50</v>
      </c>
      <c r="H7744" s="14"/>
      <c r="I7744" t="s">
        <v>51</v>
      </c>
      <c r="J7744" s="14"/>
      <c r="K7744" s="95">
        <v>0.05</v>
      </c>
      <c r="L7744" s="96"/>
      <c r="M7744" s="20">
        <f>K7744*12*I7710</f>
        <v>737.04000000000019</v>
      </c>
    </row>
    <row r="7745" spans="1:13">
      <c r="A7745" s="13" t="s">
        <v>52</v>
      </c>
      <c r="H7745" s="14"/>
      <c r="I7745" t="s">
        <v>36</v>
      </c>
      <c r="J7745" s="14"/>
      <c r="K7745" s="95">
        <v>0.39</v>
      </c>
      <c r="L7745" s="96"/>
      <c r="M7745" s="20">
        <f>K7745*12*I7710</f>
        <v>5748.9120000000003</v>
      </c>
    </row>
    <row r="7746" spans="1:13">
      <c r="A7746" s="13" t="s">
        <v>53</v>
      </c>
      <c r="H7746" s="14"/>
      <c r="I7746" t="s">
        <v>40</v>
      </c>
      <c r="J7746" s="14"/>
      <c r="K7746" s="95">
        <v>0.03</v>
      </c>
      <c r="L7746" s="96"/>
      <c r="M7746" s="22">
        <f>K7746*12*I7710</f>
        <v>442.22399999999999</v>
      </c>
    </row>
    <row r="7747" spans="1:13" ht="15.75">
      <c r="A7747" s="65" t="s">
        <v>84</v>
      </c>
      <c r="B7747" s="66"/>
      <c r="C7747" s="66"/>
      <c r="D7747" s="66"/>
      <c r="E7747" s="66"/>
      <c r="F7747" s="66"/>
      <c r="G7747" s="66"/>
      <c r="H7747" s="67"/>
      <c r="I7747" s="11"/>
      <c r="J7747" s="23"/>
      <c r="K7747" s="68">
        <f>K7748+K7749+K7751+K7753+K7754</f>
        <v>0.53</v>
      </c>
      <c r="L7747" s="69"/>
      <c r="M7747" s="49">
        <f>M7748+M7749+M7751+M7753+M7754</f>
        <v>7812.6239999999998</v>
      </c>
    </row>
    <row r="7748" spans="1:13">
      <c r="A7748" s="33" t="s">
        <v>54</v>
      </c>
      <c r="B7748" s="7"/>
      <c r="C7748" s="1"/>
      <c r="D7748" s="1"/>
      <c r="E7748" s="1"/>
      <c r="F7748" s="1"/>
      <c r="G7748" s="1"/>
      <c r="H7748" s="14"/>
      <c r="I7748" s="75" t="s">
        <v>55</v>
      </c>
      <c r="J7748" s="76"/>
      <c r="K7748" s="99">
        <v>0.37</v>
      </c>
      <c r="L7748" s="100"/>
      <c r="M7748" s="20">
        <f>K7748*12*I7710</f>
        <v>5454.0959999999995</v>
      </c>
    </row>
    <row r="7749" spans="1:13">
      <c r="A7749" s="33" t="s">
        <v>56</v>
      </c>
      <c r="B7749" s="7"/>
      <c r="C7749" s="1"/>
      <c r="D7749" s="1"/>
      <c r="E7749" s="1"/>
      <c r="F7749" s="1"/>
      <c r="G7749" s="1"/>
      <c r="H7749" s="14"/>
      <c r="I7749" s="75" t="s">
        <v>57</v>
      </c>
      <c r="J7749" s="76"/>
      <c r="K7749" s="77">
        <v>0.06</v>
      </c>
      <c r="L7749" s="78"/>
      <c r="M7749" s="20">
        <f>K7749*12*I7710</f>
        <v>884.44799999999998</v>
      </c>
    </row>
    <row r="7750" spans="1:13">
      <c r="A7750" s="33" t="s">
        <v>58</v>
      </c>
      <c r="B7750" s="7"/>
      <c r="C7750" s="1"/>
      <c r="D7750" s="1"/>
      <c r="E7750" s="1"/>
      <c r="F7750" s="1"/>
      <c r="G7750" s="1"/>
      <c r="H7750" s="14"/>
      <c r="I7750" s="36"/>
      <c r="J7750" s="27"/>
      <c r="K7750" s="34"/>
      <c r="L7750" s="60"/>
      <c r="M7750" s="20"/>
    </row>
    <row r="7751" spans="1:13">
      <c r="A7751" s="33" t="s">
        <v>59</v>
      </c>
      <c r="B7751" s="7"/>
      <c r="C7751" s="1"/>
      <c r="D7751" s="1"/>
      <c r="E7751" s="1"/>
      <c r="F7751" s="1"/>
      <c r="G7751" s="1"/>
      <c r="H7751" s="14"/>
      <c r="I7751" s="75" t="s">
        <v>60</v>
      </c>
      <c r="J7751" s="76"/>
      <c r="K7751" s="77">
        <v>0.04</v>
      </c>
      <c r="L7751" s="78"/>
      <c r="M7751" s="20">
        <f>K7751*12*I7710</f>
        <v>589.63200000000006</v>
      </c>
    </row>
    <row r="7752" spans="1:13">
      <c r="A7752" s="33" t="s">
        <v>61</v>
      </c>
      <c r="B7752" s="7"/>
      <c r="C7752" s="1"/>
      <c r="D7752" s="1"/>
      <c r="E7752" s="1"/>
      <c r="F7752" s="1"/>
      <c r="G7752" s="1"/>
      <c r="H7752" s="14"/>
      <c r="I7752" s="36"/>
      <c r="J7752" s="27"/>
      <c r="K7752" s="34"/>
      <c r="L7752" s="60"/>
      <c r="M7752" s="20"/>
    </row>
    <row r="7753" spans="1:13">
      <c r="A7753" s="33" t="s">
        <v>62</v>
      </c>
      <c r="B7753" s="7"/>
      <c r="C7753" s="1"/>
      <c r="D7753" s="1"/>
      <c r="E7753" s="1"/>
      <c r="F7753" s="1"/>
      <c r="G7753" s="1"/>
      <c r="H7753" s="14"/>
      <c r="I7753" s="75" t="s">
        <v>63</v>
      </c>
      <c r="J7753" s="76"/>
      <c r="K7753" s="77">
        <v>0.03</v>
      </c>
      <c r="L7753" s="78"/>
      <c r="M7753" s="20">
        <f>K7753*12*I7710</f>
        <v>442.22399999999999</v>
      </c>
    </row>
    <row r="7754" spans="1:13">
      <c r="A7754" s="42" t="s">
        <v>64</v>
      </c>
      <c r="B7754" s="7"/>
      <c r="C7754" s="1"/>
      <c r="D7754" s="1"/>
      <c r="E7754" s="1"/>
      <c r="F7754" s="1"/>
      <c r="G7754" s="1"/>
      <c r="H7754" s="14"/>
      <c r="I7754" s="75" t="s">
        <v>63</v>
      </c>
      <c r="J7754" s="76"/>
      <c r="K7754" s="79">
        <v>0.03</v>
      </c>
      <c r="L7754" s="80"/>
      <c r="M7754" s="22">
        <f>K7754*12*I7710</f>
        <v>442.22399999999999</v>
      </c>
    </row>
    <row r="7755" spans="1:13" ht="15.75">
      <c r="A7755" s="65" t="s">
        <v>0</v>
      </c>
      <c r="B7755" s="66"/>
      <c r="C7755" s="66"/>
      <c r="D7755" s="66"/>
      <c r="E7755" s="66"/>
      <c r="F7755" s="66"/>
      <c r="G7755" s="66"/>
      <c r="H7755" s="67"/>
      <c r="I7755" s="11" t="s">
        <v>65</v>
      </c>
      <c r="J7755" s="23"/>
      <c r="K7755" s="81">
        <v>0.15</v>
      </c>
      <c r="L7755" s="82"/>
      <c r="M7755" s="49">
        <f>K7755*12*I7710</f>
        <v>2211.12</v>
      </c>
    </row>
    <row r="7756" spans="1:13" ht="15.75">
      <c r="A7756" s="83" t="s">
        <v>85</v>
      </c>
      <c r="B7756" s="84"/>
      <c r="C7756" s="84"/>
      <c r="D7756" s="84"/>
      <c r="E7756" s="84"/>
      <c r="F7756" s="84"/>
      <c r="G7756" s="84"/>
      <c r="H7756" s="85"/>
      <c r="J7756" s="14"/>
      <c r="K7756" s="118"/>
      <c r="L7756" s="119"/>
      <c r="M7756" s="20"/>
    </row>
    <row r="7757" spans="1:13">
      <c r="A7757" s="13" t="s">
        <v>67</v>
      </c>
      <c r="D7757" s="5"/>
      <c r="H7757" s="14"/>
      <c r="J7757" s="14"/>
      <c r="K7757" s="37"/>
      <c r="L7757" s="44"/>
      <c r="M7757" s="20"/>
    </row>
    <row r="7758" spans="1:13">
      <c r="A7758" s="13" t="s">
        <v>68</v>
      </c>
      <c r="D7758" s="5"/>
      <c r="H7758" s="14"/>
      <c r="J7758" s="14"/>
      <c r="K7758" s="37"/>
      <c r="L7758" s="44"/>
      <c r="M7758" s="20"/>
    </row>
    <row r="7759" spans="1:13">
      <c r="A7759" s="13" t="s">
        <v>69</v>
      </c>
      <c r="D7759" s="5"/>
      <c r="H7759" s="14"/>
      <c r="J7759" s="14"/>
      <c r="K7759" s="37"/>
      <c r="L7759" s="44"/>
      <c r="M7759" s="20"/>
    </row>
    <row r="7760" spans="1:13">
      <c r="A7760" s="13" t="s">
        <v>70</v>
      </c>
      <c r="D7760" s="5"/>
      <c r="F7760" s="3"/>
      <c r="H7760" s="14"/>
      <c r="J7760" s="14"/>
      <c r="K7760" s="37"/>
      <c r="L7760" s="44"/>
      <c r="M7760" s="20"/>
    </row>
    <row r="7761" spans="1:13">
      <c r="A7761" s="13" t="s">
        <v>71</v>
      </c>
      <c r="H7761" s="14"/>
      <c r="J7761" s="14"/>
      <c r="K7761" s="88">
        <v>1.65</v>
      </c>
      <c r="L7761" s="89"/>
      <c r="M7761" s="47">
        <f>K7761*12*I7710</f>
        <v>24322.32</v>
      </c>
    </row>
    <row r="7762" spans="1:13">
      <c r="A7762" s="13" t="s">
        <v>72</v>
      </c>
      <c r="H7762" s="14"/>
      <c r="J7762" s="14"/>
      <c r="L7762" s="14"/>
      <c r="M7762" s="20"/>
    </row>
    <row r="7763" spans="1:13">
      <c r="A7763" s="13" t="s">
        <v>73</v>
      </c>
      <c r="H7763" s="14"/>
      <c r="J7763" s="14"/>
      <c r="L7763" s="14"/>
      <c r="M7763" s="20"/>
    </row>
    <row r="7764" spans="1:13">
      <c r="A7764" s="15" t="s">
        <v>74</v>
      </c>
      <c r="B7764" s="9"/>
      <c r="C7764" s="9"/>
      <c r="D7764" s="9"/>
      <c r="E7764" s="9"/>
      <c r="F7764" s="9"/>
      <c r="G7764" s="9"/>
      <c r="H7764" s="16"/>
      <c r="I7764" s="9"/>
      <c r="J7764" s="16"/>
      <c r="K7764" s="9"/>
      <c r="L7764" s="16"/>
      <c r="M7764" s="22"/>
    </row>
    <row r="7765" spans="1:13">
      <c r="A7765" s="70" t="s">
        <v>66</v>
      </c>
      <c r="B7765" s="71"/>
      <c r="C7765" s="71"/>
      <c r="D7765" s="71"/>
      <c r="E7765" s="71"/>
      <c r="F7765" s="71"/>
      <c r="G7765" s="71"/>
      <c r="H7765" s="72"/>
      <c r="J7765" s="25"/>
      <c r="K7765" s="88">
        <f>K7716+K7723+K7729+K7732+K7733+K7755+K7747+K7761+K7726</f>
        <v>15.13</v>
      </c>
      <c r="L7765" s="89"/>
      <c r="M7765" s="22">
        <f>M7710+M7726+M7729+M7732+M7733+M7747+M7755+M7761</f>
        <v>223028.304</v>
      </c>
    </row>
    <row r="7766" spans="1:13" ht="15.75">
      <c r="A7766" s="65" t="s">
        <v>77</v>
      </c>
      <c r="B7766" s="66"/>
      <c r="C7766" s="66"/>
      <c r="D7766" s="66"/>
      <c r="E7766" s="66"/>
      <c r="F7766" s="66"/>
      <c r="G7766" s="66"/>
      <c r="H7766" s="67"/>
      <c r="I7766" s="11"/>
      <c r="J7766" s="23"/>
      <c r="K7766" s="68">
        <v>3.15</v>
      </c>
      <c r="L7766" s="69"/>
      <c r="M7766" s="22">
        <f>K7766*12*I7710</f>
        <v>46433.52</v>
      </c>
    </row>
    <row r="7767" spans="1:13" ht="15.75">
      <c r="A7767" s="65" t="s">
        <v>78</v>
      </c>
      <c r="B7767" s="66"/>
      <c r="C7767" s="66"/>
      <c r="D7767" s="66"/>
      <c r="E7767" s="66"/>
      <c r="F7767" s="66"/>
      <c r="G7767" s="66"/>
      <c r="H7767" s="67"/>
      <c r="I7767" s="11"/>
      <c r="J7767" s="23"/>
      <c r="K7767" s="68">
        <v>0.99</v>
      </c>
      <c r="L7767" s="69"/>
      <c r="M7767" s="22">
        <f>K7767*12*I7710</f>
        <v>14593.392</v>
      </c>
    </row>
    <row r="7768" spans="1:13">
      <c r="A7768" s="70" t="s">
        <v>2</v>
      </c>
      <c r="B7768" s="71"/>
      <c r="C7768" s="71"/>
      <c r="D7768" s="71"/>
      <c r="E7768" s="71"/>
      <c r="F7768" s="71"/>
      <c r="G7768" s="71"/>
      <c r="H7768" s="72"/>
      <c r="I7768" s="11"/>
      <c r="J7768" s="23"/>
      <c r="K7768" s="73">
        <v>1.29</v>
      </c>
      <c r="L7768" s="74"/>
      <c r="M7768" s="22">
        <f>K7768*12*I7710</f>
        <v>19015.632000000001</v>
      </c>
    </row>
    <row r="7769" spans="1:13">
      <c r="A7769" s="56" t="s">
        <v>89</v>
      </c>
      <c r="B7769" s="57"/>
      <c r="C7769" s="57"/>
      <c r="D7769" s="57"/>
      <c r="E7769" s="57"/>
      <c r="F7769" s="57"/>
      <c r="G7769" s="57"/>
      <c r="H7769" s="58"/>
      <c r="I7769" s="11"/>
      <c r="J7769" s="23"/>
      <c r="K7769" s="73">
        <v>1.22</v>
      </c>
      <c r="L7769" s="74"/>
      <c r="M7769" s="22">
        <f>K7769*12*I7710</f>
        <v>17983.776000000002</v>
      </c>
    </row>
    <row r="7770" spans="1:13">
      <c r="A7770" s="70" t="s">
        <v>75</v>
      </c>
      <c r="B7770" s="71"/>
      <c r="C7770" s="71"/>
      <c r="D7770" s="71"/>
      <c r="E7770" s="71"/>
      <c r="F7770" s="71"/>
      <c r="G7770" s="71"/>
      <c r="H7770" s="72"/>
      <c r="I7770" s="11"/>
      <c r="J7770" s="24"/>
      <c r="K7770" s="68">
        <f>K7765+K7766+K7767+K7768+K7769</f>
        <v>21.779999999999998</v>
      </c>
      <c r="L7770" s="69"/>
      <c r="M7770" s="22">
        <f>M7765+M7766+M7767+M7768+M7769</f>
        <v>321054.62400000001</v>
      </c>
    </row>
    <row r="7772" spans="1:13">
      <c r="A7772" s="101" t="s">
        <v>7</v>
      </c>
      <c r="B7772" s="101"/>
      <c r="C7772" s="101"/>
      <c r="D7772" s="101"/>
      <c r="E7772" s="101"/>
      <c r="F7772" s="101"/>
      <c r="G7772" s="101"/>
      <c r="H7772" s="101"/>
      <c r="I7772" s="101"/>
      <c r="J7772" s="101"/>
      <c r="K7772" s="101"/>
      <c r="L7772" s="101"/>
    </row>
    <row r="7773" spans="1:13">
      <c r="A7773" s="102" t="s">
        <v>76</v>
      </c>
      <c r="B7773" s="102"/>
      <c r="C7773" s="102"/>
      <c r="D7773" s="102"/>
      <c r="E7773" s="102"/>
      <c r="F7773" s="102"/>
      <c r="G7773" s="102"/>
      <c r="H7773" s="102"/>
      <c r="I7773" s="102"/>
      <c r="J7773" s="102"/>
      <c r="K7773" s="102"/>
      <c r="L7773" s="102"/>
      <c r="M7773" s="102"/>
    </row>
    <row r="7774" spans="1:13">
      <c r="A7774" s="103" t="s">
        <v>210</v>
      </c>
      <c r="B7774" s="103"/>
      <c r="C7774" s="103"/>
      <c r="D7774" s="103"/>
      <c r="E7774" s="103"/>
      <c r="F7774" s="103"/>
      <c r="G7774" s="103"/>
      <c r="H7774" s="103"/>
      <c r="I7774" s="103"/>
      <c r="J7774" s="103"/>
      <c r="K7774" s="103"/>
      <c r="L7774" s="103"/>
      <c r="M7774" s="103"/>
    </row>
    <row r="7775" spans="1:13">
      <c r="A7775" s="17"/>
      <c r="B7775" s="19"/>
      <c r="C7775" s="19" t="s">
        <v>8</v>
      </c>
      <c r="D7775" s="19"/>
      <c r="E7775" s="19"/>
      <c r="F7775" s="19"/>
      <c r="G7775" s="19"/>
      <c r="H7775" s="18"/>
      <c r="I7775" s="19" t="s">
        <v>9</v>
      </c>
      <c r="J7775" s="18"/>
      <c r="K7775" s="39" t="s">
        <v>10</v>
      </c>
      <c r="L7775" s="40"/>
      <c r="M7775" s="21"/>
    </row>
    <row r="7776" spans="1:13">
      <c r="A7776" s="13"/>
      <c r="B7776" s="2"/>
      <c r="C7776" s="2"/>
      <c r="D7776" s="2"/>
      <c r="E7776" s="2"/>
      <c r="F7776" s="2"/>
      <c r="G7776" s="2"/>
      <c r="H7776" s="14"/>
      <c r="I7776" s="2"/>
      <c r="J7776" s="14"/>
      <c r="K7776" s="26" t="s">
        <v>11</v>
      </c>
      <c r="L7776" s="27"/>
      <c r="M7776" s="45" t="s">
        <v>1</v>
      </c>
    </row>
    <row r="7777" spans="1:13">
      <c r="A7777" s="15"/>
      <c r="B7777" s="9"/>
      <c r="C7777" s="9"/>
      <c r="D7777" s="9"/>
      <c r="E7777" s="9"/>
      <c r="F7777" s="9"/>
      <c r="G7777" s="9"/>
      <c r="H7777" s="16"/>
      <c r="I7777" s="104" t="s">
        <v>87</v>
      </c>
      <c r="J7777" s="105"/>
      <c r="K7777" s="9" t="s">
        <v>12</v>
      </c>
      <c r="L7777" s="16"/>
      <c r="M7777" s="46" t="s">
        <v>86</v>
      </c>
    </row>
    <row r="7778" spans="1:13">
      <c r="A7778" s="70" t="s">
        <v>80</v>
      </c>
      <c r="B7778" s="71"/>
      <c r="C7778" s="71"/>
      <c r="D7778" s="71"/>
      <c r="E7778" s="71"/>
      <c r="F7778" s="71"/>
      <c r="G7778" s="71"/>
      <c r="H7778" s="72"/>
      <c r="I7778" s="106">
        <v>281.89999999999998</v>
      </c>
      <c r="J7778" s="107"/>
      <c r="K7778" s="108">
        <f>K7784+K7791</f>
        <v>7.5</v>
      </c>
      <c r="L7778" s="64"/>
      <c r="M7778" s="22">
        <f>M7784+M7791</f>
        <v>25370.999999999996</v>
      </c>
    </row>
    <row r="7779" spans="1:13">
      <c r="A7779" s="28" t="s">
        <v>13</v>
      </c>
      <c r="F7779" s="2"/>
      <c r="H7779" s="14"/>
      <c r="J7779" s="14"/>
      <c r="L7779" s="14"/>
      <c r="M7779" s="20"/>
    </row>
    <row r="7780" spans="1:13">
      <c r="A7780" s="28" t="s">
        <v>14</v>
      </c>
      <c r="F7780" s="2"/>
      <c r="H7780" s="14"/>
      <c r="J7780" s="14"/>
      <c r="L7780" s="14"/>
      <c r="M7780" s="20"/>
    </row>
    <row r="7781" spans="1:13">
      <c r="A7781" s="29" t="s">
        <v>15</v>
      </c>
      <c r="B7781" s="4"/>
      <c r="C7781" s="4"/>
      <c r="D7781" s="4"/>
      <c r="E7781" s="4"/>
      <c r="F7781" s="6"/>
      <c r="G7781" s="4"/>
      <c r="H7781" s="30"/>
      <c r="J7781" s="14"/>
      <c r="L7781" s="14"/>
      <c r="M7781" s="20"/>
    </row>
    <row r="7782" spans="1:13">
      <c r="A7782" s="29" t="s">
        <v>16</v>
      </c>
      <c r="B7782" s="4"/>
      <c r="C7782" s="4"/>
      <c r="D7782" s="4"/>
      <c r="E7782" s="4"/>
      <c r="F7782" s="6"/>
      <c r="G7782" s="4"/>
      <c r="H7782" s="30"/>
      <c r="J7782" s="14"/>
      <c r="L7782" s="14"/>
      <c r="M7782" s="20"/>
    </row>
    <row r="7783" spans="1:13">
      <c r="A7783" s="29" t="s">
        <v>17</v>
      </c>
      <c r="B7783" s="4"/>
      <c r="C7783" s="4"/>
      <c r="D7783" s="4"/>
      <c r="E7783" s="4"/>
      <c r="F7783" s="6"/>
      <c r="G7783" s="4"/>
      <c r="H7783" s="30"/>
      <c r="J7783" s="14"/>
      <c r="L7783" s="14"/>
      <c r="M7783" s="20"/>
    </row>
    <row r="7784" spans="1:13">
      <c r="A7784" s="29" t="s">
        <v>18</v>
      </c>
      <c r="B7784" s="4"/>
      <c r="C7784" s="4"/>
      <c r="D7784" s="4"/>
      <c r="E7784" s="4"/>
      <c r="F7784" s="6"/>
      <c r="G7784" s="4"/>
      <c r="H7784" s="30"/>
      <c r="J7784" s="14"/>
      <c r="K7784" s="95">
        <v>4.12</v>
      </c>
      <c r="L7784" s="96"/>
      <c r="M7784" s="20">
        <f>K7784*I7778*12</f>
        <v>13937.135999999999</v>
      </c>
    </row>
    <row r="7785" spans="1:13">
      <c r="A7785" s="29" t="s">
        <v>19</v>
      </c>
      <c r="B7785" s="4"/>
      <c r="C7785" s="4"/>
      <c r="D7785" s="4"/>
      <c r="E7785" s="4"/>
      <c r="F7785" s="6"/>
      <c r="G7785" s="4"/>
      <c r="H7785" s="30"/>
      <c r="J7785" s="14"/>
      <c r="L7785" s="14"/>
      <c r="M7785" s="20"/>
    </row>
    <row r="7786" spans="1:13">
      <c r="A7786" s="29" t="s">
        <v>20</v>
      </c>
      <c r="B7786" s="4"/>
      <c r="C7786" s="4"/>
      <c r="D7786" s="4"/>
      <c r="E7786" s="4"/>
      <c r="F7786" s="6"/>
      <c r="G7786" s="4"/>
      <c r="H7786" s="30"/>
      <c r="J7786" s="14"/>
      <c r="L7786" s="14"/>
      <c r="M7786" s="20"/>
    </row>
    <row r="7787" spans="1:13">
      <c r="A7787" s="29" t="s">
        <v>21</v>
      </c>
      <c r="B7787" s="4"/>
      <c r="C7787" s="4"/>
      <c r="D7787" s="4"/>
      <c r="E7787" s="4"/>
      <c r="F7787" s="6"/>
      <c r="G7787" s="4"/>
      <c r="H7787" s="30"/>
      <c r="J7787" s="14"/>
      <c r="L7787" s="14"/>
      <c r="M7787" s="20"/>
    </row>
    <row r="7788" spans="1:13">
      <c r="A7788" s="28" t="s">
        <v>22</v>
      </c>
      <c r="B7788" s="4"/>
      <c r="C7788" s="4"/>
      <c r="D7788" s="4"/>
      <c r="E7788" s="4"/>
      <c r="F7788" s="6"/>
      <c r="G7788" s="4"/>
      <c r="H7788" s="30"/>
      <c r="J7788" s="14"/>
      <c r="L7788" s="14"/>
      <c r="M7788" s="20"/>
    </row>
    <row r="7789" spans="1:13">
      <c r="A7789" s="29" t="s">
        <v>23</v>
      </c>
      <c r="B7789" s="4"/>
      <c r="C7789" s="4"/>
      <c r="D7789" s="4"/>
      <c r="E7789" s="4"/>
      <c r="F7789" s="6"/>
      <c r="G7789" s="4"/>
      <c r="H7789" s="30"/>
      <c r="J7789" s="14"/>
      <c r="L7789" s="14"/>
      <c r="M7789" s="20"/>
    </row>
    <row r="7790" spans="1:13">
      <c r="A7790" s="29" t="s">
        <v>24</v>
      </c>
      <c r="B7790" s="4"/>
      <c r="C7790" s="4"/>
      <c r="D7790" s="4"/>
      <c r="E7790" s="4"/>
      <c r="F7790" s="6"/>
      <c r="G7790" s="4"/>
      <c r="H7790" s="30"/>
      <c r="J7790" s="14"/>
      <c r="L7790" s="14"/>
      <c r="M7790" s="20"/>
    </row>
    <row r="7791" spans="1:13">
      <c r="A7791" s="29" t="s">
        <v>25</v>
      </c>
      <c r="B7791" s="4"/>
      <c r="C7791" s="4"/>
      <c r="D7791" s="4"/>
      <c r="E7791" s="4"/>
      <c r="F7791" s="6"/>
      <c r="G7791" s="4"/>
      <c r="H7791" s="30"/>
      <c r="J7791" s="14"/>
      <c r="K7791" s="95">
        <v>3.38</v>
      </c>
      <c r="L7791" s="96"/>
      <c r="M7791" s="20">
        <f>K7791*I7778*12</f>
        <v>11433.863999999998</v>
      </c>
    </row>
    <row r="7792" spans="1:13">
      <c r="A7792" s="29" t="s">
        <v>26</v>
      </c>
      <c r="B7792" s="4"/>
      <c r="C7792" s="4"/>
      <c r="D7792" s="4"/>
      <c r="E7792" s="4"/>
      <c r="F7792" s="6"/>
      <c r="G7792" s="4"/>
      <c r="H7792" s="30"/>
      <c r="J7792" s="14"/>
      <c r="L7792" s="14"/>
      <c r="M7792" s="20"/>
    </row>
    <row r="7793" spans="1:13">
      <c r="A7793" s="31" t="s">
        <v>27</v>
      </c>
      <c r="B7793" s="10"/>
      <c r="C7793" s="10"/>
      <c r="D7793" s="10"/>
      <c r="E7793" s="10"/>
      <c r="F7793" s="10"/>
      <c r="G7793" s="10"/>
      <c r="H7793" s="32"/>
      <c r="I7793" s="9"/>
      <c r="J7793" s="16"/>
      <c r="K7793" s="9"/>
      <c r="L7793" s="16"/>
      <c r="M7793" s="22"/>
    </row>
    <row r="7794" spans="1:13" ht="15.75">
      <c r="A7794" s="65" t="s">
        <v>81</v>
      </c>
      <c r="B7794" s="66"/>
      <c r="C7794" s="66"/>
      <c r="D7794" s="66"/>
      <c r="E7794" s="66"/>
      <c r="F7794" s="66"/>
      <c r="G7794" s="66"/>
      <c r="H7794" s="67"/>
      <c r="I7794" s="11"/>
      <c r="J7794" s="23"/>
      <c r="K7794" s="63">
        <v>2.2400000000000002</v>
      </c>
      <c r="L7794" s="64"/>
      <c r="M7794" s="12">
        <f>K7794*12*I7778</f>
        <v>7577.4719999999998</v>
      </c>
    </row>
    <row r="7795" spans="1:13">
      <c r="A7795" s="110" t="s">
        <v>82</v>
      </c>
      <c r="B7795" s="111"/>
      <c r="C7795" s="111"/>
      <c r="D7795" s="111"/>
      <c r="E7795" s="111"/>
      <c r="F7795" s="111"/>
      <c r="G7795" s="111"/>
      <c r="H7795" s="112"/>
      <c r="I7795" s="2" t="s">
        <v>28</v>
      </c>
      <c r="J7795" s="14"/>
      <c r="K7795" s="2"/>
      <c r="L7795" s="14"/>
      <c r="M7795" s="20"/>
    </row>
    <row r="7796" spans="1:13">
      <c r="A7796" s="13"/>
      <c r="B7796" s="2"/>
      <c r="C7796" s="2"/>
      <c r="D7796" s="2"/>
      <c r="E7796" s="2"/>
      <c r="F7796" s="2"/>
      <c r="G7796" s="2"/>
      <c r="H7796" s="14"/>
      <c r="I7796" s="2" t="s">
        <v>29</v>
      </c>
      <c r="J7796" s="14"/>
      <c r="K7796" s="2"/>
      <c r="L7796" s="14"/>
      <c r="M7796" s="20"/>
    </row>
    <row r="7797" spans="1:13">
      <c r="A7797" s="13"/>
      <c r="B7797" s="2"/>
      <c r="C7797" s="2"/>
      <c r="D7797" s="2"/>
      <c r="E7797" s="2"/>
      <c r="F7797" s="2"/>
      <c r="G7797" s="2"/>
      <c r="H7797" s="14"/>
      <c r="I7797" s="2" t="s">
        <v>30</v>
      </c>
      <c r="J7797" s="14"/>
      <c r="K7797" s="88">
        <v>1.1200000000000001</v>
      </c>
      <c r="L7797" s="89"/>
      <c r="M7797" s="20">
        <f>K7797*12*I7778</f>
        <v>3788.7359999999999</v>
      </c>
    </row>
    <row r="7798" spans="1:13">
      <c r="A7798" s="13"/>
      <c r="B7798" s="2"/>
      <c r="C7798" s="2"/>
      <c r="D7798" s="2"/>
      <c r="E7798" s="2"/>
      <c r="F7798" s="2"/>
      <c r="G7798" s="2"/>
      <c r="H7798" s="14"/>
      <c r="I7798" s="2" t="s">
        <v>31</v>
      </c>
      <c r="J7798" s="14"/>
      <c r="K7798" s="2"/>
      <c r="L7798" s="14"/>
      <c r="M7798" s="20"/>
    </row>
    <row r="7799" spans="1:13">
      <c r="A7799" s="15"/>
      <c r="B7799" s="9"/>
      <c r="C7799" s="9"/>
      <c r="D7799" s="9"/>
      <c r="E7799" s="9"/>
      <c r="F7799" s="9"/>
      <c r="G7799" s="9"/>
      <c r="H7799" s="16"/>
      <c r="I7799" s="9" t="s">
        <v>32</v>
      </c>
      <c r="J7799" s="16"/>
      <c r="K7799" s="9"/>
      <c r="L7799" s="16"/>
      <c r="M7799" s="22"/>
    </row>
    <row r="7800" spans="1:13">
      <c r="A7800" s="70" t="s">
        <v>5</v>
      </c>
      <c r="B7800" s="71"/>
      <c r="C7800" s="71"/>
      <c r="D7800" s="71"/>
      <c r="E7800" s="71"/>
      <c r="F7800" s="71"/>
      <c r="G7800" s="71"/>
      <c r="H7800" s="72"/>
      <c r="I7800" s="41" t="s">
        <v>33</v>
      </c>
      <c r="J7800" s="23"/>
      <c r="K7800" s="68">
        <v>0.35</v>
      </c>
      <c r="L7800" s="69"/>
      <c r="M7800" s="12">
        <f>K7800*12*I7778</f>
        <v>1183.9799999999998</v>
      </c>
    </row>
    <row r="7801" spans="1:13" ht="15.75">
      <c r="A7801" s="65" t="s">
        <v>84</v>
      </c>
      <c r="B7801" s="66"/>
      <c r="C7801" s="66"/>
      <c r="D7801" s="66"/>
      <c r="E7801" s="66"/>
      <c r="F7801" s="66"/>
      <c r="G7801" s="66"/>
      <c r="H7801" s="67"/>
      <c r="I7801" s="11"/>
      <c r="J7801" s="23"/>
      <c r="K7801" s="68">
        <f>K7802+K7803+K7805+K7807+K7808</f>
        <v>0.53</v>
      </c>
      <c r="L7801" s="69"/>
      <c r="M7801" s="49">
        <f>M7802+M7803+M7805+M7807+M7808</f>
        <v>1792.8839999999996</v>
      </c>
    </row>
    <row r="7802" spans="1:13">
      <c r="A7802" s="33" t="s">
        <v>54</v>
      </c>
      <c r="B7802" s="7"/>
      <c r="C7802" s="1"/>
      <c r="D7802" s="1"/>
      <c r="E7802" s="1"/>
      <c r="F7802" s="1"/>
      <c r="G7802" s="1"/>
      <c r="H7802" s="14"/>
      <c r="I7802" s="75" t="s">
        <v>55</v>
      </c>
      <c r="J7802" s="76"/>
      <c r="K7802" s="99">
        <v>0.37</v>
      </c>
      <c r="L7802" s="100"/>
      <c r="M7802" s="20">
        <f>K7802*12*I7778</f>
        <v>1251.6359999999997</v>
      </c>
    </row>
    <row r="7803" spans="1:13">
      <c r="A7803" s="33" t="s">
        <v>56</v>
      </c>
      <c r="B7803" s="7"/>
      <c r="C7803" s="1"/>
      <c r="D7803" s="1"/>
      <c r="E7803" s="1"/>
      <c r="F7803" s="1"/>
      <c r="G7803" s="1"/>
      <c r="H7803" s="14"/>
      <c r="I7803" s="75" t="s">
        <v>57</v>
      </c>
      <c r="J7803" s="76"/>
      <c r="K7803" s="77">
        <v>0.06</v>
      </c>
      <c r="L7803" s="78"/>
      <c r="M7803" s="20">
        <f>K7803*12*I7778</f>
        <v>202.96799999999999</v>
      </c>
    </row>
    <row r="7804" spans="1:13">
      <c r="A7804" s="33" t="s">
        <v>58</v>
      </c>
      <c r="B7804" s="7"/>
      <c r="C7804" s="1"/>
      <c r="D7804" s="1"/>
      <c r="E7804" s="1"/>
      <c r="F7804" s="1"/>
      <c r="G7804" s="1"/>
      <c r="H7804" s="14"/>
      <c r="I7804" s="36"/>
      <c r="J7804" s="27"/>
      <c r="K7804" s="34"/>
      <c r="L7804" s="60"/>
      <c r="M7804" s="20"/>
    </row>
    <row r="7805" spans="1:13">
      <c r="A7805" s="33" t="s">
        <v>59</v>
      </c>
      <c r="B7805" s="7"/>
      <c r="C7805" s="1"/>
      <c r="D7805" s="1"/>
      <c r="E7805" s="1"/>
      <c r="F7805" s="1"/>
      <c r="G7805" s="1"/>
      <c r="H7805" s="14"/>
      <c r="I7805" s="75" t="s">
        <v>60</v>
      </c>
      <c r="J7805" s="76"/>
      <c r="K7805" s="77">
        <v>0.04</v>
      </c>
      <c r="L7805" s="78"/>
      <c r="M7805" s="20">
        <f>K7805*12*I7778</f>
        <v>135.31199999999998</v>
      </c>
    </row>
    <row r="7806" spans="1:13">
      <c r="A7806" s="33" t="s">
        <v>61</v>
      </c>
      <c r="B7806" s="7"/>
      <c r="C7806" s="1"/>
      <c r="D7806" s="1"/>
      <c r="E7806" s="1"/>
      <c r="F7806" s="1"/>
      <c r="G7806" s="1"/>
      <c r="H7806" s="14"/>
      <c r="I7806" s="36"/>
      <c r="J7806" s="27"/>
      <c r="K7806" s="34"/>
      <c r="L7806" s="60"/>
      <c r="M7806" s="20"/>
    </row>
    <row r="7807" spans="1:13">
      <c r="A7807" s="33" t="s">
        <v>62</v>
      </c>
      <c r="B7807" s="7"/>
      <c r="C7807" s="1"/>
      <c r="D7807" s="1"/>
      <c r="E7807" s="1"/>
      <c r="F7807" s="1"/>
      <c r="G7807" s="1"/>
      <c r="H7807" s="14"/>
      <c r="I7807" s="75" t="s">
        <v>63</v>
      </c>
      <c r="J7807" s="76"/>
      <c r="K7807" s="77">
        <v>0.03</v>
      </c>
      <c r="L7807" s="78"/>
      <c r="M7807" s="20">
        <f>K7807*12*I7778</f>
        <v>101.48399999999999</v>
      </c>
    </row>
    <row r="7808" spans="1:13">
      <c r="A7808" s="42" t="s">
        <v>64</v>
      </c>
      <c r="B7808" s="7"/>
      <c r="C7808" s="1"/>
      <c r="D7808" s="1"/>
      <c r="E7808" s="1"/>
      <c r="F7808" s="1"/>
      <c r="G7808" s="1"/>
      <c r="H7808" s="14"/>
      <c r="I7808" s="75" t="s">
        <v>63</v>
      </c>
      <c r="J7808" s="76"/>
      <c r="K7808" s="79">
        <v>0.03</v>
      </c>
      <c r="L7808" s="80"/>
      <c r="M7808" s="22">
        <f>K7808*12*I7778</f>
        <v>101.48399999999999</v>
      </c>
    </row>
    <row r="7809" spans="1:13" ht="15.75">
      <c r="A7809" s="65" t="s">
        <v>0</v>
      </c>
      <c r="B7809" s="66"/>
      <c r="C7809" s="66"/>
      <c r="D7809" s="66"/>
      <c r="E7809" s="66"/>
      <c r="F7809" s="66"/>
      <c r="G7809" s="66"/>
      <c r="H7809" s="67"/>
      <c r="I7809" s="11" t="s">
        <v>65</v>
      </c>
      <c r="J7809" s="23"/>
      <c r="K7809" s="81">
        <v>0.15</v>
      </c>
      <c r="L7809" s="82"/>
      <c r="M7809" s="49">
        <f>K7809*12*I7778</f>
        <v>507.4199999999999</v>
      </c>
    </row>
    <row r="7810" spans="1:13" ht="15.75">
      <c r="A7810" s="83" t="s">
        <v>85</v>
      </c>
      <c r="B7810" s="84"/>
      <c r="C7810" s="84"/>
      <c r="D7810" s="84"/>
      <c r="E7810" s="84"/>
      <c r="F7810" s="84"/>
      <c r="G7810" s="84"/>
      <c r="H7810" s="85"/>
      <c r="J7810" s="14"/>
      <c r="K7810" s="118"/>
      <c r="L7810" s="119"/>
      <c r="M7810" s="20"/>
    </row>
    <row r="7811" spans="1:13">
      <c r="A7811" s="13" t="s">
        <v>67</v>
      </c>
      <c r="D7811" s="5"/>
      <c r="H7811" s="14"/>
      <c r="J7811" s="14"/>
      <c r="K7811" s="37"/>
      <c r="L7811" s="44"/>
      <c r="M7811" s="20"/>
    </row>
    <row r="7812" spans="1:13">
      <c r="A7812" s="13" t="s">
        <v>68</v>
      </c>
      <c r="D7812" s="5"/>
      <c r="H7812" s="14"/>
      <c r="J7812" s="14"/>
      <c r="K7812" s="37"/>
      <c r="L7812" s="44"/>
      <c r="M7812" s="20"/>
    </row>
    <row r="7813" spans="1:13">
      <c r="A7813" s="13" t="s">
        <v>69</v>
      </c>
      <c r="D7813" s="5"/>
      <c r="H7813" s="14"/>
      <c r="J7813" s="14"/>
      <c r="K7813" s="37"/>
      <c r="L7813" s="44"/>
      <c r="M7813" s="20"/>
    </row>
    <row r="7814" spans="1:13">
      <c r="A7814" s="13" t="s">
        <v>70</v>
      </c>
      <c r="D7814" s="5"/>
      <c r="F7814" s="3"/>
      <c r="H7814" s="14"/>
      <c r="J7814" s="14"/>
      <c r="K7814" s="37"/>
      <c r="L7814" s="44"/>
      <c r="M7814" s="20"/>
    </row>
    <row r="7815" spans="1:13">
      <c r="A7815" s="13" t="s">
        <v>71</v>
      </c>
      <c r="H7815" s="14"/>
      <c r="J7815" s="14"/>
      <c r="K7815" s="88">
        <v>2.58</v>
      </c>
      <c r="L7815" s="89"/>
      <c r="M7815" s="47">
        <f>K7815*12*I7778</f>
        <v>8727.6239999999998</v>
      </c>
    </row>
    <row r="7816" spans="1:13">
      <c r="A7816" s="13" t="s">
        <v>72</v>
      </c>
      <c r="H7816" s="14"/>
      <c r="J7816" s="14"/>
      <c r="L7816" s="14"/>
      <c r="M7816" s="20"/>
    </row>
    <row r="7817" spans="1:13">
      <c r="A7817" s="13" t="s">
        <v>73</v>
      </c>
      <c r="H7817" s="14"/>
      <c r="J7817" s="14"/>
      <c r="L7817" s="14"/>
      <c r="M7817" s="20"/>
    </row>
    <row r="7818" spans="1:13">
      <c r="A7818" s="15" t="s">
        <v>74</v>
      </c>
      <c r="B7818" s="9"/>
      <c r="C7818" s="9"/>
      <c r="D7818" s="9"/>
      <c r="E7818" s="9"/>
      <c r="F7818" s="9"/>
      <c r="G7818" s="9"/>
      <c r="H7818" s="16"/>
      <c r="I7818" s="9"/>
      <c r="J7818" s="16"/>
      <c r="K7818" s="9"/>
      <c r="L7818" s="16"/>
      <c r="M7818" s="22"/>
    </row>
    <row r="7819" spans="1:13">
      <c r="A7819" s="70" t="s">
        <v>66</v>
      </c>
      <c r="B7819" s="71"/>
      <c r="C7819" s="71"/>
      <c r="D7819" s="71"/>
      <c r="E7819" s="71"/>
      <c r="F7819" s="71"/>
      <c r="G7819" s="71"/>
      <c r="H7819" s="72"/>
      <c r="J7819" s="25"/>
      <c r="K7819" s="88">
        <f>K7784+K7791+K7797+K7800+K7809+K7801+K7815+K7794</f>
        <v>14.47</v>
      </c>
      <c r="L7819" s="89"/>
      <c r="M7819" s="22">
        <f>M7778+M7794+M7797+M7800+M7801+M7809+M7815</f>
        <v>48949.115999999995</v>
      </c>
    </row>
    <row r="7820" spans="1:13">
      <c r="A7820" s="70" t="s">
        <v>4</v>
      </c>
      <c r="B7820" s="71"/>
      <c r="C7820" s="71"/>
      <c r="D7820" s="71"/>
      <c r="E7820" s="71"/>
      <c r="F7820" s="71"/>
      <c r="G7820" s="71"/>
      <c r="H7820" s="72"/>
      <c r="I7820" s="11"/>
      <c r="J7820" s="24"/>
      <c r="K7820" s="90">
        <v>17.32</v>
      </c>
      <c r="L7820" s="91"/>
      <c r="M7820" s="22">
        <f>K7820*12*I7778</f>
        <v>58590.095999999998</v>
      </c>
    </row>
    <row r="7821" spans="1:13" ht="15.75">
      <c r="A7821" s="65" t="s">
        <v>77</v>
      </c>
      <c r="B7821" s="66"/>
      <c r="C7821" s="66"/>
      <c r="D7821" s="66"/>
      <c r="E7821" s="66"/>
      <c r="F7821" s="66"/>
      <c r="G7821" s="66"/>
      <c r="H7821" s="67"/>
      <c r="I7821" s="11"/>
      <c r="J7821" s="23"/>
      <c r="K7821" s="68">
        <v>3.15</v>
      </c>
      <c r="L7821" s="69"/>
      <c r="M7821" s="22">
        <f>K7821*12*I7778</f>
        <v>10655.819999999998</v>
      </c>
    </row>
    <row r="7822" spans="1:13" ht="15.75">
      <c r="A7822" s="65" t="s">
        <v>78</v>
      </c>
      <c r="B7822" s="66"/>
      <c r="C7822" s="66"/>
      <c r="D7822" s="66"/>
      <c r="E7822" s="66"/>
      <c r="F7822" s="66"/>
      <c r="G7822" s="66"/>
      <c r="H7822" s="67"/>
      <c r="I7822" s="11"/>
      <c r="J7822" s="23"/>
      <c r="K7822" s="68">
        <v>0.99</v>
      </c>
      <c r="L7822" s="69"/>
      <c r="M7822" s="22">
        <f>K7822*12*I7778</f>
        <v>3348.9719999999993</v>
      </c>
    </row>
    <row r="7823" spans="1:13">
      <c r="A7823" s="70" t="s">
        <v>2</v>
      </c>
      <c r="B7823" s="71"/>
      <c r="C7823" s="71"/>
      <c r="D7823" s="71"/>
      <c r="E7823" s="71"/>
      <c r="F7823" s="71"/>
      <c r="G7823" s="71"/>
      <c r="H7823" s="72"/>
      <c r="I7823" s="11"/>
      <c r="J7823" s="23"/>
      <c r="K7823" s="73">
        <v>1.29</v>
      </c>
      <c r="L7823" s="74"/>
      <c r="M7823" s="22">
        <f>K7823*12*I7778</f>
        <v>4363.8119999999999</v>
      </c>
    </row>
    <row r="7824" spans="1:13">
      <c r="A7824" s="70" t="s">
        <v>75</v>
      </c>
      <c r="B7824" s="71"/>
      <c r="C7824" s="71"/>
      <c r="D7824" s="71"/>
      <c r="E7824" s="71"/>
      <c r="F7824" s="71"/>
      <c r="G7824" s="71"/>
      <c r="H7824" s="72"/>
      <c r="I7824" s="11"/>
      <c r="J7824" s="24"/>
      <c r="K7824" s="68">
        <f>K7819+K7821+K7822+K7823+K7820</f>
        <v>37.22</v>
      </c>
      <c r="L7824" s="69"/>
      <c r="M7824" s="22">
        <f>M7819+M7820+M7821+M7822+M7823</f>
        <v>125907.81599999999</v>
      </c>
    </row>
    <row r="7826" spans="1:13">
      <c r="A7826" s="101" t="s">
        <v>7</v>
      </c>
      <c r="B7826" s="101"/>
      <c r="C7826" s="101"/>
      <c r="D7826" s="101"/>
      <c r="E7826" s="101"/>
      <c r="F7826" s="101"/>
      <c r="G7826" s="101"/>
      <c r="H7826" s="101"/>
      <c r="I7826" s="101"/>
      <c r="J7826" s="101"/>
      <c r="K7826" s="101"/>
      <c r="L7826" s="101"/>
    </row>
    <row r="7827" spans="1:13">
      <c r="A7827" s="102" t="s">
        <v>76</v>
      </c>
      <c r="B7827" s="102"/>
      <c r="C7827" s="102"/>
      <c r="D7827" s="102"/>
      <c r="E7827" s="102"/>
      <c r="F7827" s="102"/>
      <c r="G7827" s="102"/>
      <c r="H7827" s="102"/>
      <c r="I7827" s="102"/>
      <c r="J7827" s="102"/>
      <c r="K7827" s="102"/>
      <c r="L7827" s="102"/>
      <c r="M7827" s="102"/>
    </row>
    <row r="7828" spans="1:13">
      <c r="A7828" s="103" t="s">
        <v>211</v>
      </c>
      <c r="B7828" s="103"/>
      <c r="C7828" s="103"/>
      <c r="D7828" s="103"/>
      <c r="E7828" s="103"/>
      <c r="F7828" s="103"/>
      <c r="G7828" s="103"/>
      <c r="H7828" s="103"/>
      <c r="I7828" s="103"/>
      <c r="J7828" s="103"/>
      <c r="K7828" s="103"/>
      <c r="L7828" s="103"/>
      <c r="M7828" s="103"/>
    </row>
    <row r="7829" spans="1:13">
      <c r="A7829" s="17"/>
      <c r="B7829" s="19"/>
      <c r="C7829" s="19" t="s">
        <v>8</v>
      </c>
      <c r="D7829" s="19"/>
      <c r="E7829" s="19"/>
      <c r="F7829" s="19"/>
      <c r="G7829" s="19"/>
      <c r="H7829" s="18"/>
      <c r="I7829" s="19" t="s">
        <v>9</v>
      </c>
      <c r="J7829" s="18"/>
      <c r="K7829" s="39" t="s">
        <v>10</v>
      </c>
      <c r="L7829" s="40"/>
      <c r="M7829" s="21"/>
    </row>
    <row r="7830" spans="1:13">
      <c r="A7830" s="13"/>
      <c r="B7830" s="2"/>
      <c r="C7830" s="2"/>
      <c r="D7830" s="2"/>
      <c r="E7830" s="2"/>
      <c r="F7830" s="2"/>
      <c r="G7830" s="2"/>
      <c r="H7830" s="14"/>
      <c r="I7830" s="2"/>
      <c r="J7830" s="14"/>
      <c r="K7830" s="26" t="s">
        <v>11</v>
      </c>
      <c r="L7830" s="27"/>
      <c r="M7830" s="45" t="s">
        <v>1</v>
      </c>
    </row>
    <row r="7831" spans="1:13">
      <c r="A7831" s="15"/>
      <c r="B7831" s="9"/>
      <c r="C7831" s="9"/>
      <c r="D7831" s="9"/>
      <c r="E7831" s="9"/>
      <c r="F7831" s="9"/>
      <c r="G7831" s="9"/>
      <c r="H7831" s="16"/>
      <c r="I7831" s="104" t="s">
        <v>87</v>
      </c>
      <c r="J7831" s="105"/>
      <c r="K7831" s="9" t="s">
        <v>12</v>
      </c>
      <c r="L7831" s="16"/>
      <c r="M7831" s="46" t="s">
        <v>86</v>
      </c>
    </row>
    <row r="7832" spans="1:13">
      <c r="A7832" s="70" t="s">
        <v>80</v>
      </c>
      <c r="B7832" s="71"/>
      <c r="C7832" s="71"/>
      <c r="D7832" s="71"/>
      <c r="E7832" s="71"/>
      <c r="F7832" s="71"/>
      <c r="G7832" s="71"/>
      <c r="H7832" s="72"/>
      <c r="I7832" s="106">
        <v>365.3</v>
      </c>
      <c r="J7832" s="107"/>
      <c r="K7832" s="108">
        <f>K7838+K7845</f>
        <v>7.5</v>
      </c>
      <c r="L7832" s="64"/>
      <c r="M7832" s="22">
        <f>M7838+M7845</f>
        <v>32877</v>
      </c>
    </row>
    <row r="7833" spans="1:13">
      <c r="A7833" s="28" t="s">
        <v>13</v>
      </c>
      <c r="F7833" s="2"/>
      <c r="H7833" s="14"/>
      <c r="J7833" s="14"/>
      <c r="L7833" s="14"/>
      <c r="M7833" s="20"/>
    </row>
    <row r="7834" spans="1:13">
      <c r="A7834" s="28" t="s">
        <v>14</v>
      </c>
      <c r="F7834" s="2"/>
      <c r="H7834" s="14"/>
      <c r="J7834" s="14"/>
      <c r="L7834" s="14"/>
      <c r="M7834" s="20"/>
    </row>
    <row r="7835" spans="1:13">
      <c r="A7835" s="29" t="s">
        <v>15</v>
      </c>
      <c r="B7835" s="4"/>
      <c r="C7835" s="4"/>
      <c r="D7835" s="4"/>
      <c r="E7835" s="4"/>
      <c r="F7835" s="6"/>
      <c r="G7835" s="4"/>
      <c r="H7835" s="30"/>
      <c r="J7835" s="14"/>
      <c r="L7835" s="14"/>
      <c r="M7835" s="20"/>
    </row>
    <row r="7836" spans="1:13">
      <c r="A7836" s="29" t="s">
        <v>16</v>
      </c>
      <c r="B7836" s="4"/>
      <c r="C7836" s="4"/>
      <c r="D7836" s="4"/>
      <c r="E7836" s="4"/>
      <c r="F7836" s="6"/>
      <c r="G7836" s="4"/>
      <c r="H7836" s="30"/>
      <c r="J7836" s="14"/>
      <c r="L7836" s="14"/>
      <c r="M7836" s="20"/>
    </row>
    <row r="7837" spans="1:13">
      <c r="A7837" s="29" t="s">
        <v>17</v>
      </c>
      <c r="B7837" s="4"/>
      <c r="C7837" s="4"/>
      <c r="D7837" s="4"/>
      <c r="E7837" s="4"/>
      <c r="F7837" s="6"/>
      <c r="G7837" s="4"/>
      <c r="H7837" s="30"/>
      <c r="J7837" s="14"/>
      <c r="L7837" s="14"/>
      <c r="M7837" s="20"/>
    </row>
    <row r="7838" spans="1:13">
      <c r="A7838" s="29" t="s">
        <v>18</v>
      </c>
      <c r="B7838" s="4"/>
      <c r="C7838" s="4"/>
      <c r="D7838" s="4"/>
      <c r="E7838" s="4"/>
      <c r="F7838" s="6"/>
      <c r="G7838" s="4"/>
      <c r="H7838" s="30"/>
      <c r="J7838" s="14"/>
      <c r="K7838" s="95">
        <v>4.12</v>
      </c>
      <c r="L7838" s="96"/>
      <c r="M7838" s="20">
        <f>K7838*I7832*12</f>
        <v>18060.432000000001</v>
      </c>
    </row>
    <row r="7839" spans="1:13">
      <c r="A7839" s="29" t="s">
        <v>19</v>
      </c>
      <c r="B7839" s="4"/>
      <c r="C7839" s="4"/>
      <c r="D7839" s="4"/>
      <c r="E7839" s="4"/>
      <c r="F7839" s="6"/>
      <c r="G7839" s="4"/>
      <c r="H7839" s="30"/>
      <c r="J7839" s="14"/>
      <c r="L7839" s="14"/>
      <c r="M7839" s="20"/>
    </row>
    <row r="7840" spans="1:13">
      <c r="A7840" s="29" t="s">
        <v>20</v>
      </c>
      <c r="B7840" s="4"/>
      <c r="C7840" s="4"/>
      <c r="D7840" s="4"/>
      <c r="E7840" s="4"/>
      <c r="F7840" s="6"/>
      <c r="G7840" s="4"/>
      <c r="H7840" s="30"/>
      <c r="J7840" s="14"/>
      <c r="L7840" s="14"/>
      <c r="M7840" s="20"/>
    </row>
    <row r="7841" spans="1:13">
      <c r="A7841" s="29" t="s">
        <v>21</v>
      </c>
      <c r="B7841" s="4"/>
      <c r="C7841" s="4"/>
      <c r="D7841" s="4"/>
      <c r="E7841" s="4"/>
      <c r="F7841" s="6"/>
      <c r="G7841" s="4"/>
      <c r="H7841" s="30"/>
      <c r="J7841" s="14"/>
      <c r="L7841" s="14"/>
      <c r="M7841" s="20"/>
    </row>
    <row r="7842" spans="1:13">
      <c r="A7842" s="28" t="s">
        <v>22</v>
      </c>
      <c r="B7842" s="4"/>
      <c r="C7842" s="4"/>
      <c r="D7842" s="4"/>
      <c r="E7842" s="4"/>
      <c r="F7842" s="6"/>
      <c r="G7842" s="4"/>
      <c r="H7842" s="30"/>
      <c r="J7842" s="14"/>
      <c r="L7842" s="14"/>
      <c r="M7842" s="20"/>
    </row>
    <row r="7843" spans="1:13">
      <c r="A7843" s="29" t="s">
        <v>23</v>
      </c>
      <c r="B7843" s="4"/>
      <c r="C7843" s="4"/>
      <c r="D7843" s="4"/>
      <c r="E7843" s="4"/>
      <c r="F7843" s="6"/>
      <c r="G7843" s="4"/>
      <c r="H7843" s="30"/>
      <c r="J7843" s="14"/>
      <c r="L7843" s="14"/>
      <c r="M7843" s="20"/>
    </row>
    <row r="7844" spans="1:13">
      <c r="A7844" s="29" t="s">
        <v>24</v>
      </c>
      <c r="B7844" s="4"/>
      <c r="C7844" s="4"/>
      <c r="D7844" s="4"/>
      <c r="E7844" s="4"/>
      <c r="F7844" s="6"/>
      <c r="G7844" s="4"/>
      <c r="H7844" s="30"/>
      <c r="J7844" s="14"/>
      <c r="L7844" s="14"/>
      <c r="M7844" s="20"/>
    </row>
    <row r="7845" spans="1:13">
      <c r="A7845" s="29" t="s">
        <v>25</v>
      </c>
      <c r="B7845" s="4"/>
      <c r="C7845" s="4"/>
      <c r="D7845" s="4"/>
      <c r="E7845" s="4"/>
      <c r="F7845" s="6"/>
      <c r="G7845" s="4"/>
      <c r="H7845" s="30"/>
      <c r="J7845" s="14"/>
      <c r="K7845" s="95">
        <v>3.38</v>
      </c>
      <c r="L7845" s="96"/>
      <c r="M7845" s="20">
        <f>K7845*I7832*12</f>
        <v>14816.567999999999</v>
      </c>
    </row>
    <row r="7846" spans="1:13">
      <c r="A7846" s="29" t="s">
        <v>26</v>
      </c>
      <c r="B7846" s="4"/>
      <c r="C7846" s="4"/>
      <c r="D7846" s="4"/>
      <c r="E7846" s="4"/>
      <c r="F7846" s="6"/>
      <c r="G7846" s="4"/>
      <c r="H7846" s="30"/>
      <c r="J7846" s="14"/>
      <c r="L7846" s="14"/>
      <c r="M7846" s="20"/>
    </row>
    <row r="7847" spans="1:13">
      <c r="A7847" s="31" t="s">
        <v>27</v>
      </c>
      <c r="B7847" s="10"/>
      <c r="C7847" s="10"/>
      <c r="D7847" s="10"/>
      <c r="E7847" s="10"/>
      <c r="F7847" s="10"/>
      <c r="G7847" s="10"/>
      <c r="H7847" s="32"/>
      <c r="I7847" s="9"/>
      <c r="J7847" s="16"/>
      <c r="K7847" s="9"/>
      <c r="L7847" s="16"/>
      <c r="M7847" s="22"/>
    </row>
    <row r="7848" spans="1:13" ht="15.75">
      <c r="A7848" s="65" t="s">
        <v>81</v>
      </c>
      <c r="B7848" s="66"/>
      <c r="C7848" s="66"/>
      <c r="D7848" s="66"/>
      <c r="E7848" s="66"/>
      <c r="F7848" s="66"/>
      <c r="G7848" s="66"/>
      <c r="H7848" s="67"/>
      <c r="I7848" s="11"/>
      <c r="J7848" s="23"/>
      <c r="K7848" s="63">
        <v>2.2400000000000002</v>
      </c>
      <c r="L7848" s="64"/>
      <c r="M7848" s="12">
        <f>K7848*12*I7832</f>
        <v>9819.264000000001</v>
      </c>
    </row>
    <row r="7849" spans="1:13">
      <c r="A7849" s="110" t="s">
        <v>82</v>
      </c>
      <c r="B7849" s="111"/>
      <c r="C7849" s="111"/>
      <c r="D7849" s="111"/>
      <c r="E7849" s="111"/>
      <c r="F7849" s="111"/>
      <c r="G7849" s="111"/>
      <c r="H7849" s="112"/>
      <c r="I7849" s="2" t="s">
        <v>28</v>
      </c>
      <c r="J7849" s="14"/>
      <c r="K7849" s="2"/>
      <c r="L7849" s="14"/>
      <c r="M7849" s="20"/>
    </row>
    <row r="7850" spans="1:13">
      <c r="A7850" s="13"/>
      <c r="B7850" s="2"/>
      <c r="C7850" s="2"/>
      <c r="D7850" s="2"/>
      <c r="E7850" s="2"/>
      <c r="F7850" s="2"/>
      <c r="G7850" s="2"/>
      <c r="H7850" s="14"/>
      <c r="I7850" s="2" t="s">
        <v>29</v>
      </c>
      <c r="J7850" s="14"/>
      <c r="K7850" s="2"/>
      <c r="L7850" s="14"/>
      <c r="M7850" s="20"/>
    </row>
    <row r="7851" spans="1:13">
      <c r="A7851" s="13"/>
      <c r="B7851" s="2"/>
      <c r="C7851" s="2"/>
      <c r="D7851" s="2"/>
      <c r="E7851" s="2"/>
      <c r="F7851" s="2"/>
      <c r="G7851" s="2"/>
      <c r="H7851" s="14"/>
      <c r="I7851" s="2" t="s">
        <v>30</v>
      </c>
      <c r="J7851" s="14"/>
      <c r="K7851" s="88">
        <v>1.1200000000000001</v>
      </c>
      <c r="L7851" s="89"/>
      <c r="M7851" s="20">
        <f>K7851*12*I7832</f>
        <v>4909.6320000000005</v>
      </c>
    </row>
    <row r="7852" spans="1:13">
      <c r="A7852" s="13"/>
      <c r="B7852" s="2"/>
      <c r="C7852" s="2"/>
      <c r="D7852" s="2"/>
      <c r="E7852" s="2"/>
      <c r="F7852" s="2"/>
      <c r="G7852" s="2"/>
      <c r="H7852" s="14"/>
      <c r="I7852" s="2" t="s">
        <v>31</v>
      </c>
      <c r="J7852" s="14"/>
      <c r="K7852" s="2"/>
      <c r="L7852" s="14"/>
      <c r="M7852" s="20"/>
    </row>
    <row r="7853" spans="1:13">
      <c r="A7853" s="15"/>
      <c r="B7853" s="9"/>
      <c r="C7853" s="9"/>
      <c r="D7853" s="9"/>
      <c r="E7853" s="9"/>
      <c r="F7853" s="9"/>
      <c r="G7853" s="9"/>
      <c r="H7853" s="16"/>
      <c r="I7853" s="9" t="s">
        <v>32</v>
      </c>
      <c r="J7853" s="16"/>
      <c r="K7853" s="9"/>
      <c r="L7853" s="16"/>
      <c r="M7853" s="22"/>
    </row>
    <row r="7854" spans="1:13">
      <c r="A7854" s="113" t="s">
        <v>83</v>
      </c>
      <c r="B7854" s="114"/>
      <c r="C7854" s="114"/>
      <c r="D7854" s="114"/>
      <c r="E7854" s="114"/>
      <c r="F7854" s="114"/>
      <c r="G7854" s="114"/>
      <c r="H7854" s="115"/>
      <c r="I7854" s="43"/>
      <c r="J7854" s="14"/>
      <c r="K7854" s="120">
        <f>K7855+K7863</f>
        <v>1.59</v>
      </c>
      <c r="L7854" s="121"/>
      <c r="M7854" s="48">
        <f>M7855+M7863</f>
        <v>6969.9239999999991</v>
      </c>
    </row>
    <row r="7855" spans="1:13">
      <c r="A7855" s="92" t="s">
        <v>34</v>
      </c>
      <c r="B7855" s="93"/>
      <c r="C7855" s="93"/>
      <c r="D7855" s="93"/>
      <c r="E7855" s="93"/>
      <c r="F7855" s="93"/>
      <c r="G7855" s="93"/>
      <c r="H7855" s="94"/>
      <c r="J7855" s="14"/>
      <c r="K7855" s="88">
        <f>K7856+K7857+K7858+K7860+K7862</f>
        <v>0.93</v>
      </c>
      <c r="L7855" s="89"/>
      <c r="M7855" s="47">
        <f>M7856+M7857+M7858+M7860+M7862</f>
        <v>4076.7479999999991</v>
      </c>
    </row>
    <row r="7856" spans="1:13">
      <c r="A7856" s="13" t="s">
        <v>35</v>
      </c>
      <c r="H7856" s="14"/>
      <c r="I7856" t="s">
        <v>36</v>
      </c>
      <c r="J7856" s="14"/>
      <c r="K7856" s="95">
        <v>0.33</v>
      </c>
      <c r="L7856" s="96"/>
      <c r="M7856" s="20">
        <f>K7856*12*I7832</f>
        <v>1446.588</v>
      </c>
    </row>
    <row r="7857" spans="1:13">
      <c r="A7857" s="13" t="s">
        <v>37</v>
      </c>
      <c r="H7857" s="14"/>
      <c r="I7857" t="s">
        <v>38</v>
      </c>
      <c r="J7857" s="14"/>
      <c r="K7857" s="95">
        <v>0.15</v>
      </c>
      <c r="L7857" s="96"/>
      <c r="M7857" s="20">
        <f>K7857*12*I7832</f>
        <v>657.54</v>
      </c>
    </row>
    <row r="7858" spans="1:13">
      <c r="A7858" s="13" t="s">
        <v>39</v>
      </c>
      <c r="H7858" s="14"/>
      <c r="I7858" t="s">
        <v>40</v>
      </c>
      <c r="J7858" s="14"/>
      <c r="K7858" s="95">
        <v>7.0000000000000007E-2</v>
      </c>
      <c r="L7858" s="96"/>
      <c r="M7858" s="20">
        <f>K7858*12*I7832</f>
        <v>306.85200000000003</v>
      </c>
    </row>
    <row r="7859" spans="1:13">
      <c r="A7859" s="13" t="s">
        <v>41</v>
      </c>
      <c r="H7859" s="14"/>
      <c r="J7859" s="14"/>
      <c r="L7859" s="14"/>
      <c r="M7859" s="20"/>
    </row>
    <row r="7860" spans="1:13">
      <c r="A7860" s="13" t="s">
        <v>42</v>
      </c>
      <c r="H7860" s="14"/>
      <c r="I7860" t="s">
        <v>43</v>
      </c>
      <c r="J7860" s="14"/>
      <c r="K7860" s="95">
        <v>0.35</v>
      </c>
      <c r="L7860" s="96"/>
      <c r="M7860" s="20">
        <f>K7860*12*I7832</f>
        <v>1534.2599999999998</v>
      </c>
    </row>
    <row r="7861" spans="1:13">
      <c r="A7861" s="13" t="s">
        <v>44</v>
      </c>
      <c r="H7861" s="14"/>
      <c r="I7861" t="s">
        <v>45</v>
      </c>
      <c r="J7861" s="14"/>
      <c r="L7861" s="14"/>
      <c r="M7861" s="20"/>
    </row>
    <row r="7862" spans="1:13">
      <c r="A7862" s="13" t="s">
        <v>46</v>
      </c>
      <c r="H7862" s="14"/>
      <c r="I7862" t="s">
        <v>47</v>
      </c>
      <c r="J7862" s="14"/>
      <c r="K7862" s="95">
        <v>0.03</v>
      </c>
      <c r="L7862" s="96"/>
      <c r="M7862" s="20">
        <f>K7862*12*I7832</f>
        <v>131.50800000000001</v>
      </c>
    </row>
    <row r="7863" spans="1:13">
      <c r="A7863" s="92" t="s">
        <v>48</v>
      </c>
      <c r="B7863" s="93"/>
      <c r="C7863" s="93"/>
      <c r="D7863" s="93"/>
      <c r="E7863" s="93"/>
      <c r="F7863" s="93"/>
      <c r="G7863" s="93"/>
      <c r="H7863" s="94"/>
      <c r="J7863" s="14"/>
      <c r="K7863" s="88">
        <f>K7864+K7865+K7866+K7867</f>
        <v>0.66</v>
      </c>
      <c r="L7863" s="89"/>
      <c r="M7863" s="47">
        <f>M7864+M7865+M7866+M7867</f>
        <v>2893.1759999999999</v>
      </c>
    </row>
    <row r="7864" spans="1:13">
      <c r="A7864" s="13" t="s">
        <v>49</v>
      </c>
      <c r="H7864" s="14"/>
      <c r="I7864" t="s">
        <v>40</v>
      </c>
      <c r="J7864" s="14"/>
      <c r="K7864" s="95">
        <v>0.19</v>
      </c>
      <c r="L7864" s="96"/>
      <c r="M7864" s="20">
        <f>K7864*12*I7832</f>
        <v>832.88400000000013</v>
      </c>
    </row>
    <row r="7865" spans="1:13">
      <c r="A7865" s="13" t="s">
        <v>50</v>
      </c>
      <c r="H7865" s="14"/>
      <c r="I7865" t="s">
        <v>51</v>
      </c>
      <c r="J7865" s="14"/>
      <c r="K7865" s="95">
        <v>0.05</v>
      </c>
      <c r="L7865" s="96"/>
      <c r="M7865" s="20">
        <f>K7865*12*I7832</f>
        <v>219.18000000000004</v>
      </c>
    </row>
    <row r="7866" spans="1:13">
      <c r="A7866" s="13" t="s">
        <v>52</v>
      </c>
      <c r="H7866" s="14"/>
      <c r="I7866" t="s">
        <v>36</v>
      </c>
      <c r="J7866" s="14"/>
      <c r="K7866" s="95">
        <v>0.39</v>
      </c>
      <c r="L7866" s="96"/>
      <c r="M7866" s="20">
        <f>K7866*12*I7832</f>
        <v>1709.604</v>
      </c>
    </row>
    <row r="7867" spans="1:13">
      <c r="A7867" s="13" t="s">
        <v>53</v>
      </c>
      <c r="H7867" s="14"/>
      <c r="I7867" t="s">
        <v>40</v>
      </c>
      <c r="J7867" s="14"/>
      <c r="K7867" s="95">
        <v>0.03</v>
      </c>
      <c r="L7867" s="96"/>
      <c r="M7867" s="22">
        <f>K7867*12*I7832</f>
        <v>131.50800000000001</v>
      </c>
    </row>
    <row r="7868" spans="1:13" ht="15.75">
      <c r="A7868" s="65" t="s">
        <v>84</v>
      </c>
      <c r="B7868" s="66"/>
      <c r="C7868" s="66"/>
      <c r="D7868" s="66"/>
      <c r="E7868" s="66"/>
      <c r="F7868" s="66"/>
      <c r="G7868" s="66"/>
      <c r="H7868" s="67"/>
      <c r="I7868" s="11"/>
      <c r="J7868" s="23"/>
      <c r="K7868" s="68">
        <f>K7869+K7870+K7872+K7874+K7875</f>
        <v>0.53</v>
      </c>
      <c r="L7868" s="69"/>
      <c r="M7868" s="49">
        <f>M7869+M7870+M7872+M7874+M7875</f>
        <v>2323.3079999999995</v>
      </c>
    </row>
    <row r="7869" spans="1:13">
      <c r="A7869" s="33" t="s">
        <v>54</v>
      </c>
      <c r="B7869" s="7"/>
      <c r="C7869" s="1"/>
      <c r="D7869" s="1"/>
      <c r="E7869" s="1"/>
      <c r="F7869" s="1"/>
      <c r="G7869" s="1"/>
      <c r="H7869" s="14"/>
      <c r="I7869" s="75" t="s">
        <v>55</v>
      </c>
      <c r="J7869" s="76"/>
      <c r="K7869" s="99">
        <v>0.37</v>
      </c>
      <c r="L7869" s="100"/>
      <c r="M7869" s="20">
        <f>K7869*12*I7832</f>
        <v>1621.9319999999998</v>
      </c>
    </row>
    <row r="7870" spans="1:13">
      <c r="A7870" s="33" t="s">
        <v>56</v>
      </c>
      <c r="B7870" s="7"/>
      <c r="C7870" s="1"/>
      <c r="D7870" s="1"/>
      <c r="E7870" s="1"/>
      <c r="F7870" s="1"/>
      <c r="G7870" s="1"/>
      <c r="H7870" s="14"/>
      <c r="I7870" s="75" t="s">
        <v>57</v>
      </c>
      <c r="J7870" s="76"/>
      <c r="K7870" s="77">
        <v>0.06</v>
      </c>
      <c r="L7870" s="78"/>
      <c r="M7870" s="20">
        <f>K7870*12*I7832</f>
        <v>263.01600000000002</v>
      </c>
    </row>
    <row r="7871" spans="1:13">
      <c r="A7871" s="33" t="s">
        <v>58</v>
      </c>
      <c r="B7871" s="7"/>
      <c r="C7871" s="1"/>
      <c r="D7871" s="1"/>
      <c r="E7871" s="1"/>
      <c r="F7871" s="1"/>
      <c r="G7871" s="1"/>
      <c r="H7871" s="14"/>
      <c r="I7871" s="36"/>
      <c r="J7871" s="27"/>
      <c r="K7871" s="34"/>
      <c r="L7871" s="60"/>
      <c r="M7871" s="20"/>
    </row>
    <row r="7872" spans="1:13">
      <c r="A7872" s="33" t="s">
        <v>59</v>
      </c>
      <c r="B7872" s="7"/>
      <c r="C7872" s="1"/>
      <c r="D7872" s="1"/>
      <c r="E7872" s="1"/>
      <c r="F7872" s="1"/>
      <c r="G7872" s="1"/>
      <c r="H7872" s="14"/>
      <c r="I7872" s="75" t="s">
        <v>60</v>
      </c>
      <c r="J7872" s="76"/>
      <c r="K7872" s="77">
        <v>0.04</v>
      </c>
      <c r="L7872" s="78"/>
      <c r="M7872" s="20">
        <f>K7872*12*I7832</f>
        <v>175.34399999999999</v>
      </c>
    </row>
    <row r="7873" spans="1:13">
      <c r="A7873" s="33" t="s">
        <v>61</v>
      </c>
      <c r="B7873" s="7"/>
      <c r="C7873" s="1"/>
      <c r="D7873" s="1"/>
      <c r="E7873" s="1"/>
      <c r="F7873" s="1"/>
      <c r="G7873" s="1"/>
      <c r="H7873" s="14"/>
      <c r="I7873" s="36"/>
      <c r="J7873" s="27"/>
      <c r="K7873" s="34"/>
      <c r="L7873" s="60"/>
      <c r="M7873" s="20"/>
    </row>
    <row r="7874" spans="1:13">
      <c r="A7874" s="33" t="s">
        <v>62</v>
      </c>
      <c r="B7874" s="7"/>
      <c r="C7874" s="1"/>
      <c r="D7874" s="1"/>
      <c r="E7874" s="1"/>
      <c r="F7874" s="1"/>
      <c r="G7874" s="1"/>
      <c r="H7874" s="14"/>
      <c r="I7874" s="75" t="s">
        <v>63</v>
      </c>
      <c r="J7874" s="76"/>
      <c r="K7874" s="77">
        <v>0.03</v>
      </c>
      <c r="L7874" s="78"/>
      <c r="M7874" s="20">
        <f>K7874*12*I7832</f>
        <v>131.50800000000001</v>
      </c>
    </row>
    <row r="7875" spans="1:13">
      <c r="A7875" s="42" t="s">
        <v>64</v>
      </c>
      <c r="B7875" s="7"/>
      <c r="C7875" s="1"/>
      <c r="D7875" s="1"/>
      <c r="E7875" s="1"/>
      <c r="F7875" s="1"/>
      <c r="G7875" s="1"/>
      <c r="H7875" s="14"/>
      <c r="I7875" s="75" t="s">
        <v>63</v>
      </c>
      <c r="J7875" s="76"/>
      <c r="K7875" s="79">
        <v>0.03</v>
      </c>
      <c r="L7875" s="80"/>
      <c r="M7875" s="22">
        <f>K7875*12*I7832</f>
        <v>131.50800000000001</v>
      </c>
    </row>
    <row r="7876" spans="1:13" ht="15.75">
      <c r="A7876" s="65" t="s">
        <v>0</v>
      </c>
      <c r="B7876" s="66"/>
      <c r="C7876" s="66"/>
      <c r="D7876" s="66"/>
      <c r="E7876" s="66"/>
      <c r="F7876" s="66"/>
      <c r="G7876" s="66"/>
      <c r="H7876" s="67"/>
      <c r="I7876" s="11" t="s">
        <v>65</v>
      </c>
      <c r="J7876" s="23"/>
      <c r="K7876" s="81">
        <v>0.15</v>
      </c>
      <c r="L7876" s="82"/>
      <c r="M7876" s="49">
        <f>K7876*12*I7832</f>
        <v>657.54</v>
      </c>
    </row>
    <row r="7877" spans="1:13" ht="15.75">
      <c r="A7877" s="83" t="s">
        <v>85</v>
      </c>
      <c r="B7877" s="84"/>
      <c r="C7877" s="84"/>
      <c r="D7877" s="84"/>
      <c r="E7877" s="84"/>
      <c r="F7877" s="84"/>
      <c r="G7877" s="84"/>
      <c r="H7877" s="85"/>
      <c r="J7877" s="14"/>
      <c r="K7877" s="118"/>
      <c r="L7877" s="119"/>
      <c r="M7877" s="20"/>
    </row>
    <row r="7878" spans="1:13">
      <c r="A7878" s="13" t="s">
        <v>67</v>
      </c>
      <c r="D7878" s="5"/>
      <c r="H7878" s="14"/>
      <c r="J7878" s="14"/>
      <c r="K7878" s="37"/>
      <c r="L7878" s="44"/>
      <c r="M7878" s="20"/>
    </row>
    <row r="7879" spans="1:13">
      <c r="A7879" s="13" t="s">
        <v>68</v>
      </c>
      <c r="D7879" s="5"/>
      <c r="H7879" s="14"/>
      <c r="J7879" s="14"/>
      <c r="K7879" s="37"/>
      <c r="L7879" s="44"/>
      <c r="M7879" s="20"/>
    </row>
    <row r="7880" spans="1:13">
      <c r="A7880" s="13" t="s">
        <v>69</v>
      </c>
      <c r="D7880" s="5"/>
      <c r="H7880" s="14"/>
      <c r="J7880" s="14"/>
      <c r="K7880" s="37"/>
      <c r="L7880" s="44"/>
      <c r="M7880" s="20"/>
    </row>
    <row r="7881" spans="1:13">
      <c r="A7881" s="13" t="s">
        <v>70</v>
      </c>
      <c r="D7881" s="5"/>
      <c r="F7881" s="3"/>
      <c r="H7881" s="14"/>
      <c r="J7881" s="14"/>
      <c r="K7881" s="37"/>
      <c r="L7881" s="44"/>
      <c r="M7881" s="20"/>
    </row>
    <row r="7882" spans="1:13">
      <c r="A7882" s="13" t="s">
        <v>71</v>
      </c>
      <c r="H7882" s="14"/>
      <c r="J7882" s="14"/>
      <c r="K7882" s="88">
        <v>2.87</v>
      </c>
      <c r="L7882" s="89"/>
      <c r="M7882" s="47">
        <f>K7882*12*I7832</f>
        <v>12580.931999999999</v>
      </c>
    </row>
    <row r="7883" spans="1:13">
      <c r="A7883" s="13" t="s">
        <v>72</v>
      </c>
      <c r="H7883" s="14"/>
      <c r="J7883" s="14"/>
      <c r="L7883" s="14"/>
      <c r="M7883" s="20"/>
    </row>
    <row r="7884" spans="1:13">
      <c r="A7884" s="13" t="s">
        <v>73</v>
      </c>
      <c r="H7884" s="14"/>
      <c r="J7884" s="14"/>
      <c r="L7884" s="14"/>
      <c r="M7884" s="20"/>
    </row>
    <row r="7885" spans="1:13">
      <c r="A7885" s="15" t="s">
        <v>74</v>
      </c>
      <c r="B7885" s="9"/>
      <c r="C7885" s="9"/>
      <c r="D7885" s="9"/>
      <c r="E7885" s="9"/>
      <c r="F7885" s="9"/>
      <c r="G7885" s="9"/>
      <c r="H7885" s="16"/>
      <c r="I7885" s="9"/>
      <c r="J7885" s="16"/>
      <c r="K7885" s="9"/>
      <c r="L7885" s="16"/>
      <c r="M7885" s="22"/>
    </row>
    <row r="7886" spans="1:13">
      <c r="A7886" s="70" t="s">
        <v>66</v>
      </c>
      <c r="B7886" s="71"/>
      <c r="C7886" s="71"/>
      <c r="D7886" s="71"/>
      <c r="E7886" s="71"/>
      <c r="F7886" s="71"/>
      <c r="G7886" s="71"/>
      <c r="H7886" s="72"/>
      <c r="J7886" s="25"/>
      <c r="K7886" s="88">
        <f>K7838+K7845+K7851+K7854+K7876+K7868+K7882+K7848</f>
        <v>16</v>
      </c>
      <c r="L7886" s="89"/>
      <c r="M7886" s="22">
        <f>M7832+M7848+M7851+M7854+M7868+M7876+M7882</f>
        <v>70137.599999999991</v>
      </c>
    </row>
    <row r="7887" spans="1:13">
      <c r="A7887" s="70" t="s">
        <v>4</v>
      </c>
      <c r="B7887" s="71"/>
      <c r="C7887" s="71"/>
      <c r="D7887" s="71"/>
      <c r="E7887" s="71"/>
      <c r="F7887" s="71"/>
      <c r="G7887" s="71"/>
      <c r="H7887" s="72"/>
      <c r="I7887" s="11"/>
      <c r="J7887" s="24"/>
      <c r="K7887" s="90">
        <v>8.51</v>
      </c>
      <c r="L7887" s="91"/>
      <c r="M7887" s="22">
        <f>K7887*12*I7832</f>
        <v>37304.436000000002</v>
      </c>
    </row>
    <row r="7888" spans="1:13" ht="15.75">
      <c r="A7888" s="65" t="s">
        <v>77</v>
      </c>
      <c r="B7888" s="66"/>
      <c r="C7888" s="66"/>
      <c r="D7888" s="66"/>
      <c r="E7888" s="66"/>
      <c r="F7888" s="66"/>
      <c r="G7888" s="66"/>
      <c r="H7888" s="67"/>
      <c r="I7888" s="11"/>
      <c r="J7888" s="23"/>
      <c r="K7888" s="68">
        <v>3.15</v>
      </c>
      <c r="L7888" s="69"/>
      <c r="M7888" s="22">
        <f>K7888*12*I7832</f>
        <v>13808.34</v>
      </c>
    </row>
    <row r="7889" spans="1:13" ht="15.75">
      <c r="A7889" s="65" t="s">
        <v>78</v>
      </c>
      <c r="B7889" s="66"/>
      <c r="C7889" s="66"/>
      <c r="D7889" s="66"/>
      <c r="E7889" s="66"/>
      <c r="F7889" s="66"/>
      <c r="G7889" s="66"/>
      <c r="H7889" s="67"/>
      <c r="I7889" s="11"/>
      <c r="J7889" s="23"/>
      <c r="K7889" s="68">
        <v>0.99</v>
      </c>
      <c r="L7889" s="69"/>
      <c r="M7889" s="22">
        <f>K7889*12*I7832</f>
        <v>4339.7640000000001</v>
      </c>
    </row>
    <row r="7890" spans="1:13">
      <c r="A7890" s="70" t="s">
        <v>75</v>
      </c>
      <c r="B7890" s="71"/>
      <c r="C7890" s="71"/>
      <c r="D7890" s="71"/>
      <c r="E7890" s="71"/>
      <c r="F7890" s="71"/>
      <c r="G7890" s="71"/>
      <c r="H7890" s="72"/>
      <c r="I7890" s="11"/>
      <c r="J7890" s="24"/>
      <c r="K7890" s="68">
        <f>K7886+K7888+K7889+K7887</f>
        <v>28.65</v>
      </c>
      <c r="L7890" s="69"/>
      <c r="M7890" s="22">
        <f>M7886+M7887+M7888+M7889</f>
        <v>125590.13999999998</v>
      </c>
    </row>
    <row r="7893" spans="1:13">
      <c r="A7893" s="101" t="s">
        <v>7</v>
      </c>
      <c r="B7893" s="101"/>
      <c r="C7893" s="101"/>
      <c r="D7893" s="101"/>
      <c r="E7893" s="101"/>
      <c r="F7893" s="101"/>
      <c r="G7893" s="101"/>
      <c r="H7893" s="101"/>
      <c r="I7893" s="101"/>
      <c r="J7893" s="101"/>
      <c r="K7893" s="101"/>
      <c r="L7893" s="101"/>
    </row>
    <row r="7894" spans="1:13">
      <c r="A7894" s="102" t="s">
        <v>76</v>
      </c>
      <c r="B7894" s="102"/>
      <c r="C7894" s="102"/>
      <c r="D7894" s="102"/>
      <c r="E7894" s="102"/>
      <c r="F7894" s="102"/>
      <c r="G7894" s="102"/>
      <c r="H7894" s="102"/>
      <c r="I7894" s="102"/>
      <c r="J7894" s="102"/>
      <c r="K7894" s="102"/>
      <c r="L7894" s="102"/>
      <c r="M7894" s="102"/>
    </row>
    <row r="7895" spans="1:13">
      <c r="A7895" s="103" t="s">
        <v>212</v>
      </c>
      <c r="B7895" s="103"/>
      <c r="C7895" s="103"/>
      <c r="D7895" s="103"/>
      <c r="E7895" s="103"/>
      <c r="F7895" s="103"/>
      <c r="G7895" s="103"/>
      <c r="H7895" s="103"/>
      <c r="I7895" s="103"/>
      <c r="J7895" s="103"/>
      <c r="K7895" s="103"/>
      <c r="L7895" s="103"/>
      <c r="M7895" s="103"/>
    </row>
    <row r="7896" spans="1:13">
      <c r="A7896" s="17"/>
      <c r="B7896" s="19"/>
      <c r="C7896" s="19" t="s">
        <v>8</v>
      </c>
      <c r="D7896" s="19"/>
      <c r="E7896" s="19"/>
      <c r="F7896" s="19"/>
      <c r="G7896" s="19"/>
      <c r="H7896" s="18"/>
      <c r="I7896" s="19" t="s">
        <v>9</v>
      </c>
      <c r="J7896" s="18"/>
      <c r="K7896" s="39" t="s">
        <v>10</v>
      </c>
      <c r="L7896" s="40"/>
      <c r="M7896" s="21"/>
    </row>
    <row r="7897" spans="1:13">
      <c r="A7897" s="13"/>
      <c r="B7897" s="2"/>
      <c r="C7897" s="2"/>
      <c r="D7897" s="2"/>
      <c r="E7897" s="2"/>
      <c r="F7897" s="2"/>
      <c r="G7897" s="2"/>
      <c r="H7897" s="14"/>
      <c r="I7897" s="2"/>
      <c r="J7897" s="14"/>
      <c r="K7897" s="26" t="s">
        <v>11</v>
      </c>
      <c r="L7897" s="27"/>
      <c r="M7897" s="45" t="s">
        <v>1</v>
      </c>
    </row>
    <row r="7898" spans="1:13">
      <c r="A7898" s="15"/>
      <c r="B7898" s="9"/>
      <c r="C7898" s="9"/>
      <c r="D7898" s="9"/>
      <c r="E7898" s="9"/>
      <c r="F7898" s="9"/>
      <c r="G7898" s="9"/>
      <c r="H7898" s="16"/>
      <c r="I7898" s="104" t="s">
        <v>87</v>
      </c>
      <c r="J7898" s="105"/>
      <c r="K7898" s="9" t="s">
        <v>12</v>
      </c>
      <c r="L7898" s="16"/>
      <c r="M7898" s="46" t="s">
        <v>86</v>
      </c>
    </row>
    <row r="7899" spans="1:13">
      <c r="A7899" s="70" t="s">
        <v>80</v>
      </c>
      <c r="B7899" s="71"/>
      <c r="C7899" s="71"/>
      <c r="D7899" s="71"/>
      <c r="E7899" s="71"/>
      <c r="F7899" s="71"/>
      <c r="G7899" s="71"/>
      <c r="H7899" s="72"/>
      <c r="I7899" s="106">
        <v>401.7</v>
      </c>
      <c r="J7899" s="107"/>
      <c r="K7899" s="108">
        <f>K7905+K7912</f>
        <v>7.5</v>
      </c>
      <c r="L7899" s="64"/>
      <c r="M7899" s="22">
        <f>M7905+M7912</f>
        <v>36153</v>
      </c>
    </row>
    <row r="7900" spans="1:13">
      <c r="A7900" s="28" t="s">
        <v>13</v>
      </c>
      <c r="F7900" s="2"/>
      <c r="H7900" s="14"/>
      <c r="J7900" s="14"/>
      <c r="L7900" s="14"/>
      <c r="M7900" s="20"/>
    </row>
    <row r="7901" spans="1:13">
      <c r="A7901" s="28" t="s">
        <v>14</v>
      </c>
      <c r="F7901" s="2"/>
      <c r="H7901" s="14"/>
      <c r="J7901" s="14"/>
      <c r="L7901" s="14"/>
      <c r="M7901" s="20"/>
    </row>
    <row r="7902" spans="1:13">
      <c r="A7902" s="29" t="s">
        <v>15</v>
      </c>
      <c r="B7902" s="4"/>
      <c r="C7902" s="4"/>
      <c r="D7902" s="4"/>
      <c r="E7902" s="4"/>
      <c r="F7902" s="6"/>
      <c r="G7902" s="4"/>
      <c r="H7902" s="30"/>
      <c r="J7902" s="14"/>
      <c r="L7902" s="14"/>
      <c r="M7902" s="20"/>
    </row>
    <row r="7903" spans="1:13">
      <c r="A7903" s="29" t="s">
        <v>16</v>
      </c>
      <c r="B7903" s="4"/>
      <c r="C7903" s="4"/>
      <c r="D7903" s="4"/>
      <c r="E7903" s="4"/>
      <c r="F7903" s="6"/>
      <c r="G7903" s="4"/>
      <c r="H7903" s="30"/>
      <c r="J7903" s="14"/>
      <c r="L7903" s="14"/>
      <c r="M7903" s="20"/>
    </row>
    <row r="7904" spans="1:13">
      <c r="A7904" s="29" t="s">
        <v>17</v>
      </c>
      <c r="B7904" s="4"/>
      <c r="C7904" s="4"/>
      <c r="D7904" s="4"/>
      <c r="E7904" s="4"/>
      <c r="F7904" s="6"/>
      <c r="G7904" s="4"/>
      <c r="H7904" s="30"/>
      <c r="J7904" s="14"/>
      <c r="L7904" s="14"/>
      <c r="M7904" s="20"/>
    </row>
    <row r="7905" spans="1:13">
      <c r="A7905" s="29" t="s">
        <v>18</v>
      </c>
      <c r="B7905" s="4"/>
      <c r="C7905" s="4"/>
      <c r="D7905" s="4"/>
      <c r="E7905" s="4"/>
      <c r="F7905" s="6"/>
      <c r="G7905" s="4"/>
      <c r="H7905" s="30"/>
      <c r="J7905" s="14"/>
      <c r="K7905" s="95">
        <v>4.12</v>
      </c>
      <c r="L7905" s="96"/>
      <c r="M7905" s="20">
        <f>K7905*I7899*12</f>
        <v>19860.047999999999</v>
      </c>
    </row>
    <row r="7906" spans="1:13">
      <c r="A7906" s="29" t="s">
        <v>19</v>
      </c>
      <c r="B7906" s="4"/>
      <c r="C7906" s="4"/>
      <c r="D7906" s="4"/>
      <c r="E7906" s="4"/>
      <c r="F7906" s="6"/>
      <c r="G7906" s="4"/>
      <c r="H7906" s="30"/>
      <c r="J7906" s="14"/>
      <c r="L7906" s="14"/>
      <c r="M7906" s="20"/>
    </row>
    <row r="7907" spans="1:13">
      <c r="A7907" s="29" t="s">
        <v>20</v>
      </c>
      <c r="B7907" s="4"/>
      <c r="C7907" s="4"/>
      <c r="D7907" s="4"/>
      <c r="E7907" s="4"/>
      <c r="F7907" s="6"/>
      <c r="G7907" s="4"/>
      <c r="H7907" s="30"/>
      <c r="J7907" s="14"/>
      <c r="L7907" s="14"/>
      <c r="M7907" s="20"/>
    </row>
    <row r="7908" spans="1:13">
      <c r="A7908" s="29" t="s">
        <v>21</v>
      </c>
      <c r="B7908" s="4"/>
      <c r="C7908" s="4"/>
      <c r="D7908" s="4"/>
      <c r="E7908" s="4"/>
      <c r="F7908" s="6"/>
      <c r="G7908" s="4"/>
      <c r="H7908" s="30"/>
      <c r="J7908" s="14"/>
      <c r="L7908" s="14"/>
      <c r="M7908" s="20"/>
    </row>
    <row r="7909" spans="1:13">
      <c r="A7909" s="28" t="s">
        <v>22</v>
      </c>
      <c r="B7909" s="4"/>
      <c r="C7909" s="4"/>
      <c r="D7909" s="4"/>
      <c r="E7909" s="4"/>
      <c r="F7909" s="6"/>
      <c r="G7909" s="4"/>
      <c r="H7909" s="30"/>
      <c r="J7909" s="14"/>
      <c r="L7909" s="14"/>
      <c r="M7909" s="20"/>
    </row>
    <row r="7910" spans="1:13">
      <c r="A7910" s="29" t="s">
        <v>23</v>
      </c>
      <c r="B7910" s="4"/>
      <c r="C7910" s="4"/>
      <c r="D7910" s="4"/>
      <c r="E7910" s="4"/>
      <c r="F7910" s="6"/>
      <c r="G7910" s="4"/>
      <c r="H7910" s="30"/>
      <c r="J7910" s="14"/>
      <c r="L7910" s="14"/>
      <c r="M7910" s="20"/>
    </row>
    <row r="7911" spans="1:13">
      <c r="A7911" s="29" t="s">
        <v>24</v>
      </c>
      <c r="B7911" s="4"/>
      <c r="C7911" s="4"/>
      <c r="D7911" s="4"/>
      <c r="E7911" s="4"/>
      <c r="F7911" s="6"/>
      <c r="G7911" s="4"/>
      <c r="H7911" s="30"/>
      <c r="J7911" s="14"/>
      <c r="L7911" s="14"/>
      <c r="M7911" s="20"/>
    </row>
    <row r="7912" spans="1:13">
      <c r="A7912" s="29" t="s">
        <v>25</v>
      </c>
      <c r="B7912" s="4"/>
      <c r="C7912" s="4"/>
      <c r="D7912" s="4"/>
      <c r="E7912" s="4"/>
      <c r="F7912" s="6"/>
      <c r="G7912" s="4"/>
      <c r="H7912" s="30"/>
      <c r="J7912" s="14"/>
      <c r="K7912" s="95">
        <v>3.38</v>
      </c>
      <c r="L7912" s="96"/>
      <c r="M7912" s="20">
        <f>K7912*I7899*12</f>
        <v>16292.951999999997</v>
      </c>
    </row>
    <row r="7913" spans="1:13">
      <c r="A7913" s="29" t="s">
        <v>26</v>
      </c>
      <c r="B7913" s="4"/>
      <c r="C7913" s="4"/>
      <c r="D7913" s="4"/>
      <c r="E7913" s="4"/>
      <c r="F7913" s="6"/>
      <c r="G7913" s="4"/>
      <c r="H7913" s="30"/>
      <c r="J7913" s="14"/>
      <c r="L7913" s="14"/>
      <c r="M7913" s="20"/>
    </row>
    <row r="7914" spans="1:13">
      <c r="A7914" s="31" t="s">
        <v>27</v>
      </c>
      <c r="B7914" s="10"/>
      <c r="C7914" s="10"/>
      <c r="D7914" s="10"/>
      <c r="E7914" s="10"/>
      <c r="F7914" s="10"/>
      <c r="G7914" s="10"/>
      <c r="H7914" s="32"/>
      <c r="I7914" s="9"/>
      <c r="J7914" s="16"/>
      <c r="K7914" s="9"/>
      <c r="L7914" s="16"/>
      <c r="M7914" s="22"/>
    </row>
    <row r="7915" spans="1:13" ht="15.75">
      <c r="A7915" s="65" t="s">
        <v>81</v>
      </c>
      <c r="B7915" s="66"/>
      <c r="C7915" s="66"/>
      <c r="D7915" s="66"/>
      <c r="E7915" s="66"/>
      <c r="F7915" s="66"/>
      <c r="G7915" s="66"/>
      <c r="H7915" s="67"/>
      <c r="I7915" s="11"/>
      <c r="J7915" s="23"/>
      <c r="K7915" s="63">
        <v>2.2400000000000002</v>
      </c>
      <c r="L7915" s="64"/>
      <c r="M7915" s="12">
        <f>K7915*12*I7899</f>
        <v>10797.696</v>
      </c>
    </row>
    <row r="7916" spans="1:13">
      <c r="A7916" s="110" t="s">
        <v>82</v>
      </c>
      <c r="B7916" s="111"/>
      <c r="C7916" s="111"/>
      <c r="D7916" s="111"/>
      <c r="E7916" s="111"/>
      <c r="F7916" s="111"/>
      <c r="G7916" s="111"/>
      <c r="H7916" s="112"/>
      <c r="I7916" s="2" t="s">
        <v>28</v>
      </c>
      <c r="J7916" s="14"/>
      <c r="K7916" s="2"/>
      <c r="L7916" s="14"/>
      <c r="M7916" s="20"/>
    </row>
    <row r="7917" spans="1:13">
      <c r="A7917" s="13"/>
      <c r="B7917" s="2"/>
      <c r="C7917" s="2"/>
      <c r="D7917" s="2"/>
      <c r="E7917" s="2"/>
      <c r="F7917" s="2"/>
      <c r="G7917" s="2"/>
      <c r="H7917" s="14"/>
      <c r="I7917" s="2" t="s">
        <v>29</v>
      </c>
      <c r="J7917" s="14"/>
      <c r="K7917" s="2"/>
      <c r="L7917" s="14"/>
      <c r="M7917" s="20"/>
    </row>
    <row r="7918" spans="1:13">
      <c r="A7918" s="13"/>
      <c r="B7918" s="2"/>
      <c r="C7918" s="2"/>
      <c r="D7918" s="2"/>
      <c r="E7918" s="2"/>
      <c r="F7918" s="2"/>
      <c r="G7918" s="2"/>
      <c r="H7918" s="14"/>
      <c r="I7918" s="2" t="s">
        <v>30</v>
      </c>
      <c r="J7918" s="14"/>
      <c r="K7918" s="88">
        <v>1.1200000000000001</v>
      </c>
      <c r="L7918" s="89"/>
      <c r="M7918" s="20">
        <f>K7918*12*I7899</f>
        <v>5398.848</v>
      </c>
    </row>
    <row r="7919" spans="1:13">
      <c r="A7919" s="13"/>
      <c r="B7919" s="2"/>
      <c r="C7919" s="2"/>
      <c r="D7919" s="2"/>
      <c r="E7919" s="2"/>
      <c r="F7919" s="2"/>
      <c r="G7919" s="2"/>
      <c r="H7919" s="14"/>
      <c r="I7919" s="2" t="s">
        <v>31</v>
      </c>
      <c r="J7919" s="14"/>
      <c r="K7919" s="2"/>
      <c r="L7919" s="14"/>
      <c r="M7919" s="20"/>
    </row>
    <row r="7920" spans="1:13">
      <c r="A7920" s="15"/>
      <c r="B7920" s="9"/>
      <c r="C7920" s="9"/>
      <c r="D7920" s="9"/>
      <c r="E7920" s="9"/>
      <c r="F7920" s="9"/>
      <c r="G7920" s="9"/>
      <c r="H7920" s="16"/>
      <c r="I7920" s="9" t="s">
        <v>32</v>
      </c>
      <c r="J7920" s="16"/>
      <c r="K7920" s="9"/>
      <c r="L7920" s="16"/>
      <c r="M7920" s="22"/>
    </row>
    <row r="7921" spans="1:13">
      <c r="A7921" s="113" t="s">
        <v>83</v>
      </c>
      <c r="B7921" s="114"/>
      <c r="C7921" s="114"/>
      <c r="D7921" s="114"/>
      <c r="E7921" s="114"/>
      <c r="F7921" s="114"/>
      <c r="G7921" s="114"/>
      <c r="H7921" s="115"/>
      <c r="I7921" s="43"/>
      <c r="J7921" s="14"/>
      <c r="K7921" s="120">
        <f>K7922+K7930</f>
        <v>1.59</v>
      </c>
      <c r="L7921" s="121"/>
      <c r="M7921" s="48">
        <f>M7922+M7930</f>
        <v>7664.4359999999997</v>
      </c>
    </row>
    <row r="7922" spans="1:13">
      <c r="A7922" s="92" t="s">
        <v>34</v>
      </c>
      <c r="B7922" s="93"/>
      <c r="C7922" s="93"/>
      <c r="D7922" s="93"/>
      <c r="E7922" s="93"/>
      <c r="F7922" s="93"/>
      <c r="G7922" s="93"/>
      <c r="H7922" s="94"/>
      <c r="J7922" s="14"/>
      <c r="K7922" s="88">
        <f>K7923+K7924+K7925+K7927+K7929</f>
        <v>0.93</v>
      </c>
      <c r="L7922" s="89"/>
      <c r="M7922" s="47">
        <f>M7923+M7924+M7925+M7927+M7929</f>
        <v>4482.9719999999998</v>
      </c>
    </row>
    <row r="7923" spans="1:13">
      <c r="A7923" s="13" t="s">
        <v>35</v>
      </c>
      <c r="H7923" s="14"/>
      <c r="I7923" t="s">
        <v>36</v>
      </c>
      <c r="J7923" s="14"/>
      <c r="K7923" s="95">
        <v>0.33</v>
      </c>
      <c r="L7923" s="96"/>
      <c r="M7923" s="20">
        <f>K7923*12*I7899</f>
        <v>1590.732</v>
      </c>
    </row>
    <row r="7924" spans="1:13">
      <c r="A7924" s="13" t="s">
        <v>37</v>
      </c>
      <c r="H7924" s="14"/>
      <c r="I7924" t="s">
        <v>38</v>
      </c>
      <c r="J7924" s="14"/>
      <c r="K7924" s="95">
        <v>0.15</v>
      </c>
      <c r="L7924" s="96"/>
      <c r="M7924" s="20">
        <f>K7924*12*I7899</f>
        <v>723.06</v>
      </c>
    </row>
    <row r="7925" spans="1:13">
      <c r="A7925" s="13" t="s">
        <v>39</v>
      </c>
      <c r="H7925" s="14"/>
      <c r="I7925" t="s">
        <v>40</v>
      </c>
      <c r="J7925" s="14"/>
      <c r="K7925" s="95">
        <v>7.0000000000000007E-2</v>
      </c>
      <c r="L7925" s="96"/>
      <c r="M7925" s="20">
        <f>K7925*12*I7899</f>
        <v>337.428</v>
      </c>
    </row>
    <row r="7926" spans="1:13">
      <c r="A7926" s="13" t="s">
        <v>41</v>
      </c>
      <c r="H7926" s="14"/>
      <c r="J7926" s="14"/>
      <c r="L7926" s="14"/>
      <c r="M7926" s="20"/>
    </row>
    <row r="7927" spans="1:13">
      <c r="A7927" s="13" t="s">
        <v>42</v>
      </c>
      <c r="H7927" s="14"/>
      <c r="I7927" t="s">
        <v>43</v>
      </c>
      <c r="J7927" s="14"/>
      <c r="K7927" s="95">
        <v>0.35</v>
      </c>
      <c r="L7927" s="96"/>
      <c r="M7927" s="20">
        <f>K7927*12*I7899</f>
        <v>1687.1399999999996</v>
      </c>
    </row>
    <row r="7928" spans="1:13">
      <c r="A7928" s="13" t="s">
        <v>44</v>
      </c>
      <c r="H7928" s="14"/>
      <c r="I7928" t="s">
        <v>45</v>
      </c>
      <c r="J7928" s="14"/>
      <c r="L7928" s="14"/>
      <c r="M7928" s="20"/>
    </row>
    <row r="7929" spans="1:13">
      <c r="A7929" s="13" t="s">
        <v>46</v>
      </c>
      <c r="H7929" s="14"/>
      <c r="I7929" t="s">
        <v>47</v>
      </c>
      <c r="J7929" s="14"/>
      <c r="K7929" s="95">
        <v>0.03</v>
      </c>
      <c r="L7929" s="96"/>
      <c r="M7929" s="20">
        <f>K7929*12*I7899</f>
        <v>144.61199999999999</v>
      </c>
    </row>
    <row r="7930" spans="1:13">
      <c r="A7930" s="92" t="s">
        <v>48</v>
      </c>
      <c r="B7930" s="93"/>
      <c r="C7930" s="93"/>
      <c r="D7930" s="93"/>
      <c r="E7930" s="93"/>
      <c r="F7930" s="93"/>
      <c r="G7930" s="93"/>
      <c r="H7930" s="94"/>
      <c r="J7930" s="14"/>
      <c r="K7930" s="88">
        <f>K7931+K7932+K7933+K7934</f>
        <v>0.66</v>
      </c>
      <c r="L7930" s="89"/>
      <c r="M7930" s="47">
        <f>M7931+M7932+M7933+M7934</f>
        <v>3181.4639999999999</v>
      </c>
    </row>
    <row r="7931" spans="1:13">
      <c r="A7931" s="13" t="s">
        <v>49</v>
      </c>
      <c r="H7931" s="14"/>
      <c r="I7931" t="s">
        <v>40</v>
      </c>
      <c r="J7931" s="14"/>
      <c r="K7931" s="95">
        <v>0.19</v>
      </c>
      <c r="L7931" s="96"/>
      <c r="M7931" s="20">
        <f>K7931*12*I7899</f>
        <v>915.87600000000009</v>
      </c>
    </row>
    <row r="7932" spans="1:13">
      <c r="A7932" s="13" t="s">
        <v>50</v>
      </c>
      <c r="H7932" s="14"/>
      <c r="I7932" t="s">
        <v>51</v>
      </c>
      <c r="J7932" s="14"/>
      <c r="K7932" s="95">
        <v>0.05</v>
      </c>
      <c r="L7932" s="96"/>
      <c r="M7932" s="20">
        <f>K7932*12*I7899</f>
        <v>241.02000000000004</v>
      </c>
    </row>
    <row r="7933" spans="1:13">
      <c r="A7933" s="13" t="s">
        <v>52</v>
      </c>
      <c r="H7933" s="14"/>
      <c r="I7933" t="s">
        <v>36</v>
      </c>
      <c r="J7933" s="14"/>
      <c r="K7933" s="95">
        <v>0.39</v>
      </c>
      <c r="L7933" s="96"/>
      <c r="M7933" s="20">
        <f>K7933*12*I7899</f>
        <v>1879.9559999999999</v>
      </c>
    </row>
    <row r="7934" spans="1:13">
      <c r="A7934" s="13" t="s">
        <v>53</v>
      </c>
      <c r="H7934" s="14"/>
      <c r="I7934" t="s">
        <v>40</v>
      </c>
      <c r="J7934" s="14"/>
      <c r="K7934" s="95">
        <v>0.03</v>
      </c>
      <c r="L7934" s="96"/>
      <c r="M7934" s="22">
        <f>K7934*12*I7899</f>
        <v>144.61199999999999</v>
      </c>
    </row>
    <row r="7935" spans="1:13" ht="15.75">
      <c r="A7935" s="65" t="s">
        <v>84</v>
      </c>
      <c r="B7935" s="66"/>
      <c r="C7935" s="66"/>
      <c r="D7935" s="66"/>
      <c r="E7935" s="66"/>
      <c r="F7935" s="66"/>
      <c r="G7935" s="66"/>
      <c r="H7935" s="67"/>
      <c r="I7935" s="11"/>
      <c r="J7935" s="23"/>
      <c r="K7935" s="68">
        <f>K7936+K7937+K7939+K7941+K7942</f>
        <v>0.53</v>
      </c>
      <c r="L7935" s="69"/>
      <c r="M7935" s="49">
        <f>M7936+M7937+M7939+M7941+M7942</f>
        <v>2554.8119999999999</v>
      </c>
    </row>
    <row r="7936" spans="1:13">
      <c r="A7936" s="33" t="s">
        <v>54</v>
      </c>
      <c r="B7936" s="7"/>
      <c r="C7936" s="1"/>
      <c r="D7936" s="1"/>
      <c r="E7936" s="1"/>
      <c r="F7936" s="1"/>
      <c r="G7936" s="1"/>
      <c r="H7936" s="14"/>
      <c r="I7936" s="75" t="s">
        <v>55</v>
      </c>
      <c r="J7936" s="76"/>
      <c r="K7936" s="99">
        <v>0.37</v>
      </c>
      <c r="L7936" s="100"/>
      <c r="M7936" s="20">
        <f>K7936*12*I7899</f>
        <v>1783.5479999999998</v>
      </c>
    </row>
    <row r="7937" spans="1:13">
      <c r="A7937" s="33" t="s">
        <v>56</v>
      </c>
      <c r="B7937" s="7"/>
      <c r="C7937" s="1"/>
      <c r="D7937" s="1"/>
      <c r="E7937" s="1"/>
      <c r="F7937" s="1"/>
      <c r="G7937" s="1"/>
      <c r="H7937" s="14"/>
      <c r="I7937" s="75" t="s">
        <v>57</v>
      </c>
      <c r="J7937" s="76"/>
      <c r="K7937" s="77">
        <v>0.06</v>
      </c>
      <c r="L7937" s="78"/>
      <c r="M7937" s="20">
        <f>K7937*12*I7899</f>
        <v>289.22399999999999</v>
      </c>
    </row>
    <row r="7938" spans="1:13">
      <c r="A7938" s="33" t="s">
        <v>58</v>
      </c>
      <c r="B7938" s="7"/>
      <c r="C7938" s="1"/>
      <c r="D7938" s="1"/>
      <c r="E7938" s="1"/>
      <c r="F7938" s="1"/>
      <c r="G7938" s="1"/>
      <c r="H7938" s="14"/>
      <c r="I7938" s="36"/>
      <c r="J7938" s="27"/>
      <c r="K7938" s="34"/>
      <c r="L7938" s="60"/>
      <c r="M7938" s="20"/>
    </row>
    <row r="7939" spans="1:13">
      <c r="A7939" s="33" t="s">
        <v>59</v>
      </c>
      <c r="B7939" s="7"/>
      <c r="C7939" s="1"/>
      <c r="D7939" s="1"/>
      <c r="E7939" s="1"/>
      <c r="F7939" s="1"/>
      <c r="G7939" s="1"/>
      <c r="H7939" s="14"/>
      <c r="I7939" s="75" t="s">
        <v>60</v>
      </c>
      <c r="J7939" s="76"/>
      <c r="K7939" s="77">
        <v>0.04</v>
      </c>
      <c r="L7939" s="78"/>
      <c r="M7939" s="20">
        <f>K7939*12*I7899</f>
        <v>192.81599999999997</v>
      </c>
    </row>
    <row r="7940" spans="1:13">
      <c r="A7940" s="33" t="s">
        <v>61</v>
      </c>
      <c r="B7940" s="7"/>
      <c r="C7940" s="1"/>
      <c r="D7940" s="1"/>
      <c r="E7940" s="1"/>
      <c r="F7940" s="1"/>
      <c r="G7940" s="1"/>
      <c r="H7940" s="14"/>
      <c r="I7940" s="36"/>
      <c r="J7940" s="27"/>
      <c r="K7940" s="34"/>
      <c r="L7940" s="60"/>
      <c r="M7940" s="20"/>
    </row>
    <row r="7941" spans="1:13">
      <c r="A7941" s="33" t="s">
        <v>62</v>
      </c>
      <c r="B7941" s="7"/>
      <c r="C7941" s="1"/>
      <c r="D7941" s="1"/>
      <c r="E7941" s="1"/>
      <c r="F7941" s="1"/>
      <c r="G7941" s="1"/>
      <c r="H7941" s="14"/>
      <c r="I7941" s="75" t="s">
        <v>63</v>
      </c>
      <c r="J7941" s="76"/>
      <c r="K7941" s="77">
        <v>0.03</v>
      </c>
      <c r="L7941" s="78"/>
      <c r="M7941" s="20">
        <f>K7941*12*I7899</f>
        <v>144.61199999999999</v>
      </c>
    </row>
    <row r="7942" spans="1:13">
      <c r="A7942" s="42" t="s">
        <v>64</v>
      </c>
      <c r="B7942" s="7"/>
      <c r="C7942" s="1"/>
      <c r="D7942" s="1"/>
      <c r="E7942" s="1"/>
      <c r="F7942" s="1"/>
      <c r="G7942" s="1"/>
      <c r="H7942" s="14"/>
      <c r="I7942" s="75" t="s">
        <v>63</v>
      </c>
      <c r="J7942" s="76"/>
      <c r="K7942" s="79">
        <v>0.03</v>
      </c>
      <c r="L7942" s="80"/>
      <c r="M7942" s="22">
        <f>K7942*12*I7899</f>
        <v>144.61199999999999</v>
      </c>
    </row>
    <row r="7943" spans="1:13" ht="15.75">
      <c r="A7943" s="65" t="s">
        <v>0</v>
      </c>
      <c r="B7943" s="66"/>
      <c r="C7943" s="66"/>
      <c r="D7943" s="66"/>
      <c r="E7943" s="66"/>
      <c r="F7943" s="66"/>
      <c r="G7943" s="66"/>
      <c r="H7943" s="67"/>
      <c r="I7943" s="11" t="s">
        <v>65</v>
      </c>
      <c r="J7943" s="23"/>
      <c r="K7943" s="81">
        <v>0.15</v>
      </c>
      <c r="L7943" s="82"/>
      <c r="M7943" s="49">
        <f>K7943*12*I7899</f>
        <v>723.06</v>
      </c>
    </row>
    <row r="7944" spans="1:13" ht="15.75">
      <c r="A7944" s="83" t="s">
        <v>85</v>
      </c>
      <c r="B7944" s="84"/>
      <c r="C7944" s="84"/>
      <c r="D7944" s="84"/>
      <c r="E7944" s="84"/>
      <c r="F7944" s="84"/>
      <c r="G7944" s="84"/>
      <c r="H7944" s="85"/>
      <c r="J7944" s="14"/>
      <c r="K7944" s="118"/>
      <c r="L7944" s="119"/>
      <c r="M7944" s="20"/>
    </row>
    <row r="7945" spans="1:13">
      <c r="A7945" s="13" t="s">
        <v>67</v>
      </c>
      <c r="D7945" s="5"/>
      <c r="H7945" s="14"/>
      <c r="J7945" s="14"/>
      <c r="K7945" s="37"/>
      <c r="L7945" s="44"/>
      <c r="M7945" s="20"/>
    </row>
    <row r="7946" spans="1:13">
      <c r="A7946" s="13" t="s">
        <v>68</v>
      </c>
      <c r="D7946" s="5"/>
      <c r="H7946" s="14"/>
      <c r="J7946" s="14"/>
      <c r="K7946" s="37"/>
      <c r="L7946" s="44"/>
      <c r="M7946" s="20"/>
    </row>
    <row r="7947" spans="1:13">
      <c r="A7947" s="13" t="s">
        <v>69</v>
      </c>
      <c r="D7947" s="5"/>
      <c r="H7947" s="14"/>
      <c r="J7947" s="14"/>
      <c r="K7947" s="37"/>
      <c r="L7947" s="44"/>
      <c r="M7947" s="20"/>
    </row>
    <row r="7948" spans="1:13">
      <c r="A7948" s="13" t="s">
        <v>70</v>
      </c>
      <c r="D7948" s="5"/>
      <c r="F7948" s="3"/>
      <c r="H7948" s="14"/>
      <c r="J7948" s="14"/>
      <c r="K7948" s="37"/>
      <c r="L7948" s="44"/>
      <c r="M7948" s="20"/>
    </row>
    <row r="7949" spans="1:13">
      <c r="A7949" s="13" t="s">
        <v>71</v>
      </c>
      <c r="H7949" s="14"/>
      <c r="J7949" s="14"/>
      <c r="K7949" s="88">
        <v>2.87</v>
      </c>
      <c r="L7949" s="89"/>
      <c r="M7949" s="47">
        <f>K7949*12*I7899</f>
        <v>13834.547999999999</v>
      </c>
    </row>
    <row r="7950" spans="1:13">
      <c r="A7950" s="13" t="s">
        <v>72</v>
      </c>
      <c r="H7950" s="14"/>
      <c r="J7950" s="14"/>
      <c r="L7950" s="14"/>
      <c r="M7950" s="20"/>
    </row>
    <row r="7951" spans="1:13">
      <c r="A7951" s="13" t="s">
        <v>73</v>
      </c>
      <c r="H7951" s="14"/>
      <c r="J7951" s="14"/>
      <c r="L7951" s="14"/>
      <c r="M7951" s="20"/>
    </row>
    <row r="7952" spans="1:13">
      <c r="A7952" s="15" t="s">
        <v>74</v>
      </c>
      <c r="B7952" s="9"/>
      <c r="C7952" s="9"/>
      <c r="D7952" s="9"/>
      <c r="E7952" s="9"/>
      <c r="F7952" s="9"/>
      <c r="G7952" s="9"/>
      <c r="H7952" s="16"/>
      <c r="I7952" s="9"/>
      <c r="J7952" s="16"/>
      <c r="K7952" s="9"/>
      <c r="L7952" s="16"/>
      <c r="M7952" s="22"/>
    </row>
    <row r="7953" spans="1:13">
      <c r="A7953" s="70" t="s">
        <v>66</v>
      </c>
      <c r="B7953" s="71"/>
      <c r="C7953" s="71"/>
      <c r="D7953" s="71"/>
      <c r="E7953" s="71"/>
      <c r="F7953" s="71"/>
      <c r="G7953" s="71"/>
      <c r="H7953" s="72"/>
      <c r="J7953" s="25"/>
      <c r="K7953" s="88">
        <f>K7905+K7912+K7918+K7921+K7943+K7935+K7949+K7915</f>
        <v>16</v>
      </c>
      <c r="L7953" s="89"/>
      <c r="M7953" s="22">
        <f>M7899+M7915+M7918+M7921+M7935+M7943+M7949</f>
        <v>77126.399999999994</v>
      </c>
    </row>
    <row r="7954" spans="1:13">
      <c r="A7954" s="70" t="s">
        <v>4</v>
      </c>
      <c r="B7954" s="71"/>
      <c r="C7954" s="71"/>
      <c r="D7954" s="71"/>
      <c r="E7954" s="71"/>
      <c r="F7954" s="71"/>
      <c r="G7954" s="71"/>
      <c r="H7954" s="72"/>
      <c r="I7954" s="11"/>
      <c r="J7954" s="24"/>
      <c r="K7954" s="90">
        <v>17.32</v>
      </c>
      <c r="L7954" s="91"/>
      <c r="M7954" s="22">
        <f>K7954*12*I7899</f>
        <v>83489.327999999994</v>
      </c>
    </row>
    <row r="7955" spans="1:13" ht="15.75">
      <c r="A7955" s="65" t="s">
        <v>77</v>
      </c>
      <c r="B7955" s="66"/>
      <c r="C7955" s="66"/>
      <c r="D7955" s="66"/>
      <c r="E7955" s="66"/>
      <c r="F7955" s="66"/>
      <c r="G7955" s="66"/>
      <c r="H7955" s="67"/>
      <c r="I7955" s="11"/>
      <c r="J7955" s="23"/>
      <c r="K7955" s="68">
        <v>3.15</v>
      </c>
      <c r="L7955" s="69"/>
      <c r="M7955" s="22">
        <f>K7955*12*I7899</f>
        <v>15184.259999999998</v>
      </c>
    </row>
    <row r="7956" spans="1:13" ht="15.75">
      <c r="A7956" s="65" t="s">
        <v>78</v>
      </c>
      <c r="B7956" s="66"/>
      <c r="C7956" s="66"/>
      <c r="D7956" s="66"/>
      <c r="E7956" s="66"/>
      <c r="F7956" s="66"/>
      <c r="G7956" s="66"/>
      <c r="H7956" s="67"/>
      <c r="I7956" s="11"/>
      <c r="J7956" s="23"/>
      <c r="K7956" s="68">
        <v>0.99</v>
      </c>
      <c r="L7956" s="69"/>
      <c r="M7956" s="22">
        <f>K7956*12*I7899</f>
        <v>4772.1959999999999</v>
      </c>
    </row>
    <row r="7957" spans="1:13">
      <c r="A7957" s="70" t="s">
        <v>75</v>
      </c>
      <c r="B7957" s="71"/>
      <c r="C7957" s="71"/>
      <c r="D7957" s="71"/>
      <c r="E7957" s="71"/>
      <c r="F7957" s="71"/>
      <c r="G7957" s="71"/>
      <c r="H7957" s="72"/>
      <c r="I7957" s="11"/>
      <c r="J7957" s="24"/>
      <c r="K7957" s="68">
        <f>K7953+K7955+K7956+K7954</f>
        <v>37.459999999999994</v>
      </c>
      <c r="L7957" s="69"/>
      <c r="M7957" s="22">
        <f>M7953+M7954+M7955+M7956</f>
        <v>180572.18400000001</v>
      </c>
    </row>
    <row r="7959" spans="1:13">
      <c r="A7959" s="101" t="s">
        <v>7</v>
      </c>
      <c r="B7959" s="101"/>
      <c r="C7959" s="101"/>
      <c r="D7959" s="101"/>
      <c r="E7959" s="101"/>
      <c r="F7959" s="101"/>
      <c r="G7959" s="101"/>
      <c r="H7959" s="101"/>
      <c r="I7959" s="101"/>
      <c r="J7959" s="101"/>
      <c r="K7959" s="101"/>
      <c r="L7959" s="101"/>
    </row>
    <row r="7960" spans="1:13">
      <c r="A7960" s="102" t="s">
        <v>76</v>
      </c>
      <c r="B7960" s="102"/>
      <c r="C7960" s="102"/>
      <c r="D7960" s="102"/>
      <c r="E7960" s="102"/>
      <c r="F7960" s="102"/>
      <c r="G7960" s="102"/>
      <c r="H7960" s="102"/>
      <c r="I7960" s="102"/>
      <c r="J7960" s="102"/>
      <c r="K7960" s="102"/>
      <c r="L7960" s="102"/>
      <c r="M7960" s="102"/>
    </row>
    <row r="7961" spans="1:13">
      <c r="A7961" s="103" t="s">
        <v>213</v>
      </c>
      <c r="B7961" s="103"/>
      <c r="C7961" s="103"/>
      <c r="D7961" s="103"/>
      <c r="E7961" s="103"/>
      <c r="F7961" s="103"/>
      <c r="G7961" s="103"/>
      <c r="H7961" s="103"/>
      <c r="I7961" s="103"/>
      <c r="J7961" s="103"/>
      <c r="K7961" s="103"/>
      <c r="L7961" s="103"/>
      <c r="M7961" s="103"/>
    </row>
    <row r="7962" spans="1:13">
      <c r="A7962" s="17"/>
      <c r="B7962" s="19"/>
      <c r="C7962" s="19" t="s">
        <v>8</v>
      </c>
      <c r="D7962" s="19"/>
      <c r="E7962" s="19"/>
      <c r="F7962" s="19"/>
      <c r="G7962" s="19"/>
      <c r="H7962" s="18"/>
      <c r="I7962" s="19" t="s">
        <v>9</v>
      </c>
      <c r="J7962" s="18"/>
      <c r="K7962" s="39" t="s">
        <v>10</v>
      </c>
      <c r="L7962" s="40"/>
      <c r="M7962" s="21"/>
    </row>
    <row r="7963" spans="1:13">
      <c r="A7963" s="13"/>
      <c r="B7963" s="2"/>
      <c r="C7963" s="2"/>
      <c r="D7963" s="2"/>
      <c r="E7963" s="2"/>
      <c r="F7963" s="2"/>
      <c r="G7963" s="2"/>
      <c r="H7963" s="14"/>
      <c r="I7963" s="2"/>
      <c r="J7963" s="14"/>
      <c r="K7963" s="26" t="s">
        <v>11</v>
      </c>
      <c r="L7963" s="27"/>
      <c r="M7963" s="45" t="s">
        <v>1</v>
      </c>
    </row>
    <row r="7964" spans="1:13">
      <c r="A7964" s="15"/>
      <c r="B7964" s="9"/>
      <c r="C7964" s="9"/>
      <c r="D7964" s="9"/>
      <c r="E7964" s="9"/>
      <c r="F7964" s="9"/>
      <c r="G7964" s="9"/>
      <c r="H7964" s="16"/>
      <c r="I7964" s="104" t="s">
        <v>87</v>
      </c>
      <c r="J7964" s="105"/>
      <c r="K7964" s="9" t="s">
        <v>12</v>
      </c>
      <c r="L7964" s="16"/>
      <c r="M7964" s="46" t="s">
        <v>86</v>
      </c>
    </row>
    <row r="7965" spans="1:13">
      <c r="A7965" s="70" t="s">
        <v>80</v>
      </c>
      <c r="B7965" s="71"/>
      <c r="C7965" s="71"/>
      <c r="D7965" s="71"/>
      <c r="E7965" s="71"/>
      <c r="F7965" s="71"/>
      <c r="G7965" s="71"/>
      <c r="H7965" s="72"/>
      <c r="I7965" s="106">
        <v>274.5</v>
      </c>
      <c r="J7965" s="107"/>
      <c r="K7965" s="108">
        <f>K7971+K7978</f>
        <v>7.5</v>
      </c>
      <c r="L7965" s="64"/>
      <c r="M7965" s="22">
        <f>M7971+M7978</f>
        <v>24705</v>
      </c>
    </row>
    <row r="7966" spans="1:13">
      <c r="A7966" s="28" t="s">
        <v>13</v>
      </c>
      <c r="F7966" s="2"/>
      <c r="H7966" s="14"/>
      <c r="J7966" s="14"/>
      <c r="L7966" s="14"/>
      <c r="M7966" s="20"/>
    </row>
    <row r="7967" spans="1:13">
      <c r="A7967" s="28" t="s">
        <v>14</v>
      </c>
      <c r="F7967" s="2"/>
      <c r="H7967" s="14"/>
      <c r="J7967" s="14"/>
      <c r="L7967" s="14"/>
      <c r="M7967" s="20"/>
    </row>
    <row r="7968" spans="1:13">
      <c r="A7968" s="29" t="s">
        <v>15</v>
      </c>
      <c r="B7968" s="4"/>
      <c r="C7968" s="4"/>
      <c r="D7968" s="4"/>
      <c r="E7968" s="4"/>
      <c r="F7968" s="6"/>
      <c r="G7968" s="4"/>
      <c r="H7968" s="30"/>
      <c r="J7968" s="14"/>
      <c r="L7968" s="14"/>
      <c r="M7968" s="20"/>
    </row>
    <row r="7969" spans="1:13">
      <c r="A7969" s="29" t="s">
        <v>16</v>
      </c>
      <c r="B7969" s="4"/>
      <c r="C7969" s="4"/>
      <c r="D7969" s="4"/>
      <c r="E7969" s="4"/>
      <c r="F7969" s="6"/>
      <c r="G7969" s="4"/>
      <c r="H7969" s="30"/>
      <c r="J7969" s="14"/>
      <c r="L7969" s="14"/>
      <c r="M7969" s="20"/>
    </row>
    <row r="7970" spans="1:13">
      <c r="A7970" s="29" t="s">
        <v>17</v>
      </c>
      <c r="B7970" s="4"/>
      <c r="C7970" s="4"/>
      <c r="D7970" s="4"/>
      <c r="E7970" s="4"/>
      <c r="F7970" s="6"/>
      <c r="G7970" s="4"/>
      <c r="H7970" s="30"/>
      <c r="J7970" s="14"/>
      <c r="L7970" s="14"/>
      <c r="M7970" s="20"/>
    </row>
    <row r="7971" spans="1:13">
      <c r="A7971" s="29" t="s">
        <v>18</v>
      </c>
      <c r="B7971" s="4"/>
      <c r="C7971" s="4"/>
      <c r="D7971" s="4"/>
      <c r="E7971" s="4"/>
      <c r="F7971" s="6"/>
      <c r="G7971" s="4"/>
      <c r="H7971" s="30"/>
      <c r="J7971" s="14"/>
      <c r="K7971" s="95">
        <v>4.12</v>
      </c>
      <c r="L7971" s="96"/>
      <c r="M7971" s="20">
        <f>K7971*I7965*12</f>
        <v>13571.28</v>
      </c>
    </row>
    <row r="7972" spans="1:13">
      <c r="A7972" s="29" t="s">
        <v>19</v>
      </c>
      <c r="B7972" s="4"/>
      <c r="C7972" s="4"/>
      <c r="D7972" s="4"/>
      <c r="E7972" s="4"/>
      <c r="F7972" s="6"/>
      <c r="G7972" s="4"/>
      <c r="H7972" s="30"/>
      <c r="J7972" s="14"/>
      <c r="L7972" s="14"/>
      <c r="M7972" s="20"/>
    </row>
    <row r="7973" spans="1:13">
      <c r="A7973" s="29" t="s">
        <v>20</v>
      </c>
      <c r="B7973" s="4"/>
      <c r="C7973" s="4"/>
      <c r="D7973" s="4"/>
      <c r="E7973" s="4"/>
      <c r="F7973" s="6"/>
      <c r="G7973" s="4"/>
      <c r="H7973" s="30"/>
      <c r="J7973" s="14"/>
      <c r="L7973" s="14"/>
      <c r="M7973" s="20"/>
    </row>
    <row r="7974" spans="1:13">
      <c r="A7974" s="29" t="s">
        <v>21</v>
      </c>
      <c r="B7974" s="4"/>
      <c r="C7974" s="4"/>
      <c r="D7974" s="4"/>
      <c r="E7974" s="4"/>
      <c r="F7974" s="6"/>
      <c r="G7974" s="4"/>
      <c r="H7974" s="30"/>
      <c r="J7974" s="14"/>
      <c r="L7974" s="14"/>
      <c r="M7974" s="20"/>
    </row>
    <row r="7975" spans="1:13">
      <c r="A7975" s="28" t="s">
        <v>22</v>
      </c>
      <c r="B7975" s="4"/>
      <c r="C7975" s="4"/>
      <c r="D7975" s="4"/>
      <c r="E7975" s="4"/>
      <c r="F7975" s="6"/>
      <c r="G7975" s="4"/>
      <c r="H7975" s="30"/>
      <c r="J7975" s="14"/>
      <c r="L7975" s="14"/>
      <c r="M7975" s="20"/>
    </row>
    <row r="7976" spans="1:13">
      <c r="A7976" s="29" t="s">
        <v>23</v>
      </c>
      <c r="B7976" s="4"/>
      <c r="C7976" s="4"/>
      <c r="D7976" s="4"/>
      <c r="E7976" s="4"/>
      <c r="F7976" s="6"/>
      <c r="G7976" s="4"/>
      <c r="H7976" s="30"/>
      <c r="J7976" s="14"/>
      <c r="L7976" s="14"/>
      <c r="M7976" s="20"/>
    </row>
    <row r="7977" spans="1:13">
      <c r="A7977" s="29" t="s">
        <v>24</v>
      </c>
      <c r="B7977" s="4"/>
      <c r="C7977" s="4"/>
      <c r="D7977" s="4"/>
      <c r="E7977" s="4"/>
      <c r="F7977" s="6"/>
      <c r="G7977" s="4"/>
      <c r="H7977" s="30"/>
      <c r="J7977" s="14"/>
      <c r="L7977" s="14"/>
      <c r="M7977" s="20"/>
    </row>
    <row r="7978" spans="1:13">
      <c r="A7978" s="29" t="s">
        <v>25</v>
      </c>
      <c r="B7978" s="4"/>
      <c r="C7978" s="4"/>
      <c r="D7978" s="4"/>
      <c r="E7978" s="4"/>
      <c r="F7978" s="6"/>
      <c r="G7978" s="4"/>
      <c r="H7978" s="30"/>
      <c r="J7978" s="14"/>
      <c r="K7978" s="95">
        <v>3.38</v>
      </c>
      <c r="L7978" s="96"/>
      <c r="M7978" s="20">
        <f>K7978*I7965*12</f>
        <v>11133.72</v>
      </c>
    </row>
    <row r="7979" spans="1:13">
      <c r="A7979" s="29" t="s">
        <v>26</v>
      </c>
      <c r="B7979" s="4"/>
      <c r="C7979" s="4"/>
      <c r="D7979" s="4"/>
      <c r="E7979" s="4"/>
      <c r="F7979" s="6"/>
      <c r="G7979" s="4"/>
      <c r="H7979" s="30"/>
      <c r="J7979" s="14"/>
      <c r="L7979" s="14"/>
      <c r="M7979" s="20"/>
    </row>
    <row r="7980" spans="1:13">
      <c r="A7980" s="31" t="s">
        <v>27</v>
      </c>
      <c r="B7980" s="10"/>
      <c r="C7980" s="10"/>
      <c r="D7980" s="10"/>
      <c r="E7980" s="10"/>
      <c r="F7980" s="10"/>
      <c r="G7980" s="10"/>
      <c r="H7980" s="32"/>
      <c r="I7980" s="9"/>
      <c r="J7980" s="16"/>
      <c r="K7980" s="9"/>
      <c r="L7980" s="16"/>
      <c r="M7980" s="22"/>
    </row>
    <row r="7981" spans="1:13" ht="15.75">
      <c r="A7981" s="65" t="s">
        <v>81</v>
      </c>
      <c r="B7981" s="66"/>
      <c r="C7981" s="66"/>
      <c r="D7981" s="66"/>
      <c r="E7981" s="66"/>
      <c r="F7981" s="66"/>
      <c r="G7981" s="66"/>
      <c r="H7981" s="67"/>
      <c r="I7981" s="11"/>
      <c r="J7981" s="23"/>
      <c r="K7981" s="63">
        <v>2.2400000000000002</v>
      </c>
      <c r="L7981" s="64"/>
      <c r="M7981" s="12">
        <f>K7981*12*I7965</f>
        <v>7378.56</v>
      </c>
    </row>
    <row r="7982" spans="1:13">
      <c r="A7982" s="110" t="s">
        <v>82</v>
      </c>
      <c r="B7982" s="111"/>
      <c r="C7982" s="111"/>
      <c r="D7982" s="111"/>
      <c r="E7982" s="111"/>
      <c r="F7982" s="111"/>
      <c r="G7982" s="111"/>
      <c r="H7982" s="112"/>
      <c r="I7982" s="2" t="s">
        <v>28</v>
      </c>
      <c r="J7982" s="14"/>
      <c r="K7982" s="2"/>
      <c r="L7982" s="14"/>
      <c r="M7982" s="20"/>
    </row>
    <row r="7983" spans="1:13">
      <c r="A7983" s="13"/>
      <c r="B7983" s="2"/>
      <c r="C7983" s="2"/>
      <c r="D7983" s="2"/>
      <c r="E7983" s="2"/>
      <c r="F7983" s="2"/>
      <c r="G7983" s="2"/>
      <c r="H7983" s="14"/>
      <c r="I7983" s="2" t="s">
        <v>29</v>
      </c>
      <c r="J7983" s="14"/>
      <c r="K7983" s="2"/>
      <c r="L7983" s="14"/>
      <c r="M7983" s="20"/>
    </row>
    <row r="7984" spans="1:13">
      <c r="A7984" s="13"/>
      <c r="B7984" s="2"/>
      <c r="C7984" s="2"/>
      <c r="D7984" s="2"/>
      <c r="E7984" s="2"/>
      <c r="F7984" s="2"/>
      <c r="G7984" s="2"/>
      <c r="H7984" s="14"/>
      <c r="I7984" s="2" t="s">
        <v>30</v>
      </c>
      <c r="J7984" s="14"/>
      <c r="K7984" s="88">
        <v>1.1200000000000001</v>
      </c>
      <c r="L7984" s="89"/>
      <c r="M7984" s="20">
        <f>K7984*12*I7965</f>
        <v>3689.28</v>
      </c>
    </row>
    <row r="7985" spans="1:13">
      <c r="A7985" s="13"/>
      <c r="B7985" s="2"/>
      <c r="C7985" s="2"/>
      <c r="D7985" s="2"/>
      <c r="E7985" s="2"/>
      <c r="F7985" s="2"/>
      <c r="G7985" s="2"/>
      <c r="H7985" s="14"/>
      <c r="I7985" s="2" t="s">
        <v>31</v>
      </c>
      <c r="J7985" s="14"/>
      <c r="K7985" s="2"/>
      <c r="L7985" s="14"/>
      <c r="M7985" s="20"/>
    </row>
    <row r="7986" spans="1:13">
      <c r="A7986" s="15"/>
      <c r="B7986" s="9"/>
      <c r="C7986" s="9"/>
      <c r="D7986" s="9"/>
      <c r="E7986" s="9"/>
      <c r="F7986" s="9"/>
      <c r="G7986" s="9"/>
      <c r="H7986" s="16"/>
      <c r="I7986" s="9" t="s">
        <v>32</v>
      </c>
      <c r="J7986" s="16"/>
      <c r="K7986" s="9"/>
      <c r="L7986" s="16"/>
      <c r="M7986" s="22"/>
    </row>
    <row r="7987" spans="1:13" ht="15.75">
      <c r="A7987" s="65" t="s">
        <v>84</v>
      </c>
      <c r="B7987" s="66"/>
      <c r="C7987" s="66"/>
      <c r="D7987" s="66"/>
      <c r="E7987" s="66"/>
      <c r="F7987" s="66"/>
      <c r="G7987" s="66"/>
      <c r="H7987" s="67"/>
      <c r="I7987" s="11"/>
      <c r="J7987" s="23"/>
      <c r="K7987" s="68">
        <f>K7988+K7989+K7991+K7993+K7994</f>
        <v>0.53</v>
      </c>
      <c r="L7987" s="69"/>
      <c r="M7987" s="49">
        <f>M7988+M7989+M7991+M7993+M7994</f>
        <v>1745.82</v>
      </c>
    </row>
    <row r="7988" spans="1:13">
      <c r="A7988" s="33" t="s">
        <v>54</v>
      </c>
      <c r="B7988" s="7"/>
      <c r="C7988" s="1"/>
      <c r="D7988" s="1"/>
      <c r="E7988" s="1"/>
      <c r="F7988" s="1"/>
      <c r="G7988" s="1"/>
      <c r="H7988" s="14"/>
      <c r="I7988" s="75" t="s">
        <v>55</v>
      </c>
      <c r="J7988" s="76"/>
      <c r="K7988" s="99">
        <v>0.37</v>
      </c>
      <c r="L7988" s="100"/>
      <c r="M7988" s="20">
        <f>K7988*12*I7965</f>
        <v>1218.78</v>
      </c>
    </row>
    <row r="7989" spans="1:13">
      <c r="A7989" s="33" t="s">
        <v>56</v>
      </c>
      <c r="B7989" s="7"/>
      <c r="C7989" s="1"/>
      <c r="D7989" s="1"/>
      <c r="E7989" s="1"/>
      <c r="F7989" s="1"/>
      <c r="G7989" s="1"/>
      <c r="H7989" s="14"/>
      <c r="I7989" s="75" t="s">
        <v>57</v>
      </c>
      <c r="J7989" s="76"/>
      <c r="K7989" s="77">
        <v>0.06</v>
      </c>
      <c r="L7989" s="78"/>
      <c r="M7989" s="20">
        <f>K7989*12*I7965</f>
        <v>197.64</v>
      </c>
    </row>
    <row r="7990" spans="1:13">
      <c r="A7990" s="33" t="s">
        <v>58</v>
      </c>
      <c r="B7990" s="7"/>
      <c r="C7990" s="1"/>
      <c r="D7990" s="1"/>
      <c r="E7990" s="1"/>
      <c r="F7990" s="1"/>
      <c r="G7990" s="1"/>
      <c r="H7990" s="14"/>
      <c r="I7990" s="36"/>
      <c r="J7990" s="27"/>
      <c r="K7990" s="34"/>
      <c r="L7990" s="60"/>
      <c r="M7990" s="20"/>
    </row>
    <row r="7991" spans="1:13">
      <c r="A7991" s="33" t="s">
        <v>59</v>
      </c>
      <c r="B7991" s="7"/>
      <c r="C7991" s="1"/>
      <c r="D7991" s="1"/>
      <c r="E7991" s="1"/>
      <c r="F7991" s="1"/>
      <c r="G7991" s="1"/>
      <c r="H7991" s="14"/>
      <c r="I7991" s="75" t="s">
        <v>60</v>
      </c>
      <c r="J7991" s="76"/>
      <c r="K7991" s="77">
        <v>0.04</v>
      </c>
      <c r="L7991" s="78"/>
      <c r="M7991" s="20">
        <f>K7991*12*I7965</f>
        <v>131.76</v>
      </c>
    </row>
    <row r="7992" spans="1:13">
      <c r="A7992" s="33" t="s">
        <v>61</v>
      </c>
      <c r="B7992" s="7"/>
      <c r="C7992" s="1"/>
      <c r="D7992" s="1"/>
      <c r="E7992" s="1"/>
      <c r="F7992" s="1"/>
      <c r="G7992" s="1"/>
      <c r="H7992" s="14"/>
      <c r="I7992" s="36"/>
      <c r="J7992" s="27"/>
      <c r="K7992" s="34"/>
      <c r="L7992" s="60"/>
      <c r="M7992" s="20"/>
    </row>
    <row r="7993" spans="1:13">
      <c r="A7993" s="33" t="s">
        <v>62</v>
      </c>
      <c r="B7993" s="7"/>
      <c r="C7993" s="1"/>
      <c r="D7993" s="1"/>
      <c r="E7993" s="1"/>
      <c r="F7993" s="1"/>
      <c r="G7993" s="1"/>
      <c r="H7993" s="14"/>
      <c r="I7993" s="75" t="s">
        <v>63</v>
      </c>
      <c r="J7993" s="76"/>
      <c r="K7993" s="77">
        <v>0.03</v>
      </c>
      <c r="L7993" s="78"/>
      <c r="M7993" s="20">
        <f>K7993*12*I7965</f>
        <v>98.82</v>
      </c>
    </row>
    <row r="7994" spans="1:13">
      <c r="A7994" s="42" t="s">
        <v>64</v>
      </c>
      <c r="B7994" s="7"/>
      <c r="C7994" s="1"/>
      <c r="D7994" s="1"/>
      <c r="E7994" s="1"/>
      <c r="F7994" s="1"/>
      <c r="G7994" s="1"/>
      <c r="H7994" s="14"/>
      <c r="I7994" s="75" t="s">
        <v>63</v>
      </c>
      <c r="J7994" s="76"/>
      <c r="K7994" s="79">
        <v>0.03</v>
      </c>
      <c r="L7994" s="80"/>
      <c r="M7994" s="22">
        <f>K7994*12*I7965</f>
        <v>98.82</v>
      </c>
    </row>
    <row r="7995" spans="1:13" ht="15.75">
      <c r="A7995" s="65" t="s">
        <v>0</v>
      </c>
      <c r="B7995" s="66"/>
      <c r="C7995" s="66"/>
      <c r="D7995" s="66"/>
      <c r="E7995" s="66"/>
      <c r="F7995" s="66"/>
      <c r="G7995" s="66"/>
      <c r="H7995" s="67"/>
      <c r="I7995" s="11" t="s">
        <v>65</v>
      </c>
      <c r="J7995" s="23"/>
      <c r="K7995" s="81">
        <v>0.15</v>
      </c>
      <c r="L7995" s="82"/>
      <c r="M7995" s="49">
        <f>K7995*12*I7965</f>
        <v>494.09999999999997</v>
      </c>
    </row>
    <row r="7996" spans="1:13" ht="15.75">
      <c r="A7996" s="83" t="s">
        <v>85</v>
      </c>
      <c r="B7996" s="84"/>
      <c r="C7996" s="84"/>
      <c r="D7996" s="84"/>
      <c r="E7996" s="84"/>
      <c r="F7996" s="84"/>
      <c r="G7996" s="84"/>
      <c r="H7996" s="85"/>
      <c r="J7996" s="14"/>
      <c r="K7996" s="118"/>
      <c r="L7996" s="119"/>
      <c r="M7996" s="20"/>
    </row>
    <row r="7997" spans="1:13">
      <c r="A7997" s="13" t="s">
        <v>67</v>
      </c>
      <c r="D7997" s="5"/>
      <c r="H7997" s="14"/>
      <c r="J7997" s="14"/>
      <c r="K7997" s="37"/>
      <c r="L7997" s="44"/>
      <c r="M7997" s="20"/>
    </row>
    <row r="7998" spans="1:13">
      <c r="A7998" s="13" t="s">
        <v>68</v>
      </c>
      <c r="D7998" s="5"/>
      <c r="H7998" s="14"/>
      <c r="J7998" s="14"/>
      <c r="K7998" s="37"/>
      <c r="L7998" s="44"/>
      <c r="M7998" s="20"/>
    </row>
    <row r="7999" spans="1:13">
      <c r="A7999" s="13" t="s">
        <v>69</v>
      </c>
      <c r="D7999" s="5"/>
      <c r="H7999" s="14"/>
      <c r="J7999" s="14"/>
      <c r="K7999" s="37"/>
      <c r="L7999" s="44"/>
      <c r="M7999" s="20"/>
    </row>
    <row r="8000" spans="1:13">
      <c r="A8000" s="13" t="s">
        <v>70</v>
      </c>
      <c r="D8000" s="5"/>
      <c r="F8000" s="3"/>
      <c r="H8000" s="14"/>
      <c r="J8000" s="14"/>
      <c r="K8000" s="37"/>
      <c r="L8000" s="44"/>
      <c r="M8000" s="20"/>
    </row>
    <row r="8001" spans="1:13">
      <c r="A8001" s="13" t="s">
        <v>71</v>
      </c>
      <c r="H8001" s="14"/>
      <c r="J8001" s="14"/>
      <c r="K8001" s="88">
        <v>2.5099999999999998</v>
      </c>
      <c r="L8001" s="89"/>
      <c r="M8001" s="47">
        <f>K8001*12*I7965</f>
        <v>8267.9399999999987</v>
      </c>
    </row>
    <row r="8002" spans="1:13">
      <c r="A8002" s="13" t="s">
        <v>72</v>
      </c>
      <c r="H8002" s="14"/>
      <c r="J8002" s="14"/>
      <c r="L8002" s="14"/>
      <c r="M8002" s="20"/>
    </row>
    <row r="8003" spans="1:13">
      <c r="A8003" s="13" t="s">
        <v>73</v>
      </c>
      <c r="H8003" s="14"/>
      <c r="J8003" s="14"/>
      <c r="L8003" s="14"/>
      <c r="M8003" s="20"/>
    </row>
    <row r="8004" spans="1:13">
      <c r="A8004" s="15" t="s">
        <v>74</v>
      </c>
      <c r="B8004" s="9"/>
      <c r="C8004" s="9"/>
      <c r="D8004" s="9"/>
      <c r="E8004" s="9"/>
      <c r="F8004" s="9"/>
      <c r="G8004" s="9"/>
      <c r="H8004" s="16"/>
      <c r="I8004" s="9"/>
      <c r="J8004" s="16"/>
      <c r="K8004" s="9"/>
      <c r="L8004" s="16"/>
      <c r="M8004" s="22"/>
    </row>
    <row r="8005" spans="1:13">
      <c r="A8005" s="70" t="s">
        <v>66</v>
      </c>
      <c r="B8005" s="71"/>
      <c r="C8005" s="71"/>
      <c r="D8005" s="71"/>
      <c r="E8005" s="71"/>
      <c r="F8005" s="71"/>
      <c r="G8005" s="71"/>
      <c r="H8005" s="72"/>
      <c r="J8005" s="25"/>
      <c r="K8005" s="88">
        <f>K7971+K7978+K7984+K7995+K7987+K8001+K7981</f>
        <v>14.05</v>
      </c>
      <c r="L8005" s="89"/>
      <c r="M8005" s="22">
        <f>M7965+M7981+M7984+M7987+M7995+M8001</f>
        <v>46280.7</v>
      </c>
    </row>
    <row r="8006" spans="1:13">
      <c r="A8006" s="70" t="s">
        <v>4</v>
      </c>
      <c r="B8006" s="71"/>
      <c r="C8006" s="71"/>
      <c r="D8006" s="71"/>
      <c r="E8006" s="71"/>
      <c r="F8006" s="71"/>
      <c r="G8006" s="71"/>
      <c r="H8006" s="72"/>
      <c r="I8006" s="11"/>
      <c r="J8006" s="24"/>
      <c r="K8006" s="90">
        <v>17.32</v>
      </c>
      <c r="L8006" s="91"/>
      <c r="M8006" s="22">
        <f>K8006*12*I7965</f>
        <v>57052.08</v>
      </c>
    </row>
    <row r="8007" spans="1:13" ht="15.75">
      <c r="A8007" s="65" t="s">
        <v>77</v>
      </c>
      <c r="B8007" s="66"/>
      <c r="C8007" s="66"/>
      <c r="D8007" s="66"/>
      <c r="E8007" s="66"/>
      <c r="F8007" s="66"/>
      <c r="G8007" s="66"/>
      <c r="H8007" s="67"/>
      <c r="I8007" s="11"/>
      <c r="J8007" s="23"/>
      <c r="K8007" s="68">
        <v>3.15</v>
      </c>
      <c r="L8007" s="69"/>
      <c r="M8007" s="22">
        <f>K8007*12*I7965</f>
        <v>10376.099999999999</v>
      </c>
    </row>
    <row r="8008" spans="1:13" ht="15.75">
      <c r="A8008" s="65" t="s">
        <v>78</v>
      </c>
      <c r="B8008" s="66"/>
      <c r="C8008" s="66"/>
      <c r="D8008" s="66"/>
      <c r="E8008" s="66"/>
      <c r="F8008" s="66"/>
      <c r="G8008" s="66"/>
      <c r="H8008" s="67"/>
      <c r="I8008" s="11"/>
      <c r="J8008" s="23"/>
      <c r="K8008" s="68">
        <v>0.99</v>
      </c>
      <c r="L8008" s="69"/>
      <c r="M8008" s="22">
        <f>K8008*12*I7965</f>
        <v>3261.06</v>
      </c>
    </row>
    <row r="8009" spans="1:13">
      <c r="A8009" s="70" t="s">
        <v>75</v>
      </c>
      <c r="B8009" s="71"/>
      <c r="C8009" s="71"/>
      <c r="D8009" s="71"/>
      <c r="E8009" s="71"/>
      <c r="F8009" s="71"/>
      <c r="G8009" s="71"/>
      <c r="H8009" s="72"/>
      <c r="I8009" s="11"/>
      <c r="J8009" s="24"/>
      <c r="K8009" s="68">
        <f>K8005+K8007+K8008+K8006</f>
        <v>35.51</v>
      </c>
      <c r="L8009" s="69"/>
      <c r="M8009" s="22">
        <f>M8005+M8006+M8007+M8008</f>
        <v>116969.94</v>
      </c>
    </row>
    <row r="8011" spans="1:13">
      <c r="A8011" s="101" t="s">
        <v>7</v>
      </c>
      <c r="B8011" s="101"/>
      <c r="C8011" s="101"/>
      <c r="D8011" s="101"/>
      <c r="E8011" s="101"/>
      <c r="F8011" s="101"/>
      <c r="G8011" s="101"/>
      <c r="H8011" s="101"/>
      <c r="I8011" s="101"/>
      <c r="J8011" s="101"/>
      <c r="K8011" s="101"/>
      <c r="L8011" s="101"/>
    </row>
    <row r="8012" spans="1:13">
      <c r="A8012" s="102" t="s">
        <v>76</v>
      </c>
      <c r="B8012" s="102"/>
      <c r="C8012" s="102"/>
      <c r="D8012" s="102"/>
      <c r="E8012" s="102"/>
      <c r="F8012" s="102"/>
      <c r="G8012" s="102"/>
      <c r="H8012" s="102"/>
      <c r="I8012" s="102"/>
      <c r="J8012" s="102"/>
      <c r="K8012" s="102"/>
      <c r="L8012" s="102"/>
      <c r="M8012" s="102"/>
    </row>
    <row r="8013" spans="1:13">
      <c r="A8013" s="103" t="s">
        <v>214</v>
      </c>
      <c r="B8013" s="103"/>
      <c r="C8013" s="103"/>
      <c r="D8013" s="103"/>
      <c r="E8013" s="103"/>
      <c r="F8013" s="103"/>
      <c r="G8013" s="103"/>
      <c r="H8013" s="103"/>
      <c r="I8013" s="103"/>
      <c r="J8013" s="103"/>
      <c r="K8013" s="103"/>
      <c r="L8013" s="103"/>
      <c r="M8013" s="103"/>
    </row>
    <row r="8014" spans="1:13">
      <c r="A8014" s="17"/>
      <c r="B8014" s="19"/>
      <c r="C8014" s="19" t="s">
        <v>8</v>
      </c>
      <c r="D8014" s="19"/>
      <c r="E8014" s="19"/>
      <c r="F8014" s="19"/>
      <c r="G8014" s="19"/>
      <c r="H8014" s="18"/>
      <c r="I8014" s="19" t="s">
        <v>9</v>
      </c>
      <c r="J8014" s="18"/>
      <c r="K8014" s="39" t="s">
        <v>10</v>
      </c>
      <c r="L8014" s="40"/>
      <c r="M8014" s="21"/>
    </row>
    <row r="8015" spans="1:13">
      <c r="A8015" s="13"/>
      <c r="B8015" s="2"/>
      <c r="C8015" s="2"/>
      <c r="D8015" s="2"/>
      <c r="E8015" s="2"/>
      <c r="F8015" s="2"/>
      <c r="G8015" s="2"/>
      <c r="H8015" s="14"/>
      <c r="I8015" s="2"/>
      <c r="J8015" s="14"/>
      <c r="K8015" s="26" t="s">
        <v>11</v>
      </c>
      <c r="L8015" s="27"/>
      <c r="M8015" s="45" t="s">
        <v>1</v>
      </c>
    </row>
    <row r="8016" spans="1:13">
      <c r="A8016" s="15"/>
      <c r="B8016" s="9"/>
      <c r="C8016" s="9"/>
      <c r="D8016" s="9"/>
      <c r="E8016" s="9"/>
      <c r="F8016" s="9"/>
      <c r="G8016" s="9"/>
      <c r="H8016" s="16"/>
      <c r="I8016" s="104" t="s">
        <v>87</v>
      </c>
      <c r="J8016" s="105"/>
      <c r="K8016" s="9" t="s">
        <v>12</v>
      </c>
      <c r="L8016" s="16"/>
      <c r="M8016" s="46" t="s">
        <v>86</v>
      </c>
    </row>
    <row r="8017" spans="1:13">
      <c r="A8017" s="70" t="s">
        <v>80</v>
      </c>
      <c r="B8017" s="71"/>
      <c r="C8017" s="71"/>
      <c r="D8017" s="71"/>
      <c r="E8017" s="71"/>
      <c r="F8017" s="71"/>
      <c r="G8017" s="71"/>
      <c r="H8017" s="72"/>
      <c r="I8017" s="106">
        <v>270.7</v>
      </c>
      <c r="J8017" s="107"/>
      <c r="K8017" s="108">
        <f>K8023+K8030</f>
        <v>7.5</v>
      </c>
      <c r="L8017" s="64"/>
      <c r="M8017" s="22">
        <f>M8023+M8030</f>
        <v>24363</v>
      </c>
    </row>
    <row r="8018" spans="1:13">
      <c r="A8018" s="28" t="s">
        <v>13</v>
      </c>
      <c r="F8018" s="2"/>
      <c r="H8018" s="14"/>
      <c r="J8018" s="14"/>
      <c r="L8018" s="14"/>
      <c r="M8018" s="20"/>
    </row>
    <row r="8019" spans="1:13">
      <c r="A8019" s="28" t="s">
        <v>14</v>
      </c>
      <c r="F8019" s="2"/>
      <c r="H8019" s="14"/>
      <c r="J8019" s="14"/>
      <c r="L8019" s="14"/>
      <c r="M8019" s="20"/>
    </row>
    <row r="8020" spans="1:13">
      <c r="A8020" s="29" t="s">
        <v>15</v>
      </c>
      <c r="B8020" s="4"/>
      <c r="C8020" s="4"/>
      <c r="D8020" s="4"/>
      <c r="E8020" s="4"/>
      <c r="F8020" s="6"/>
      <c r="G8020" s="4"/>
      <c r="H8020" s="30"/>
      <c r="J8020" s="14"/>
      <c r="L8020" s="14"/>
      <c r="M8020" s="20"/>
    </row>
    <row r="8021" spans="1:13">
      <c r="A8021" s="29" t="s">
        <v>16</v>
      </c>
      <c r="B8021" s="4"/>
      <c r="C8021" s="4"/>
      <c r="D8021" s="4"/>
      <c r="E8021" s="4"/>
      <c r="F8021" s="6"/>
      <c r="G8021" s="4"/>
      <c r="H8021" s="30"/>
      <c r="J8021" s="14"/>
      <c r="L8021" s="14"/>
      <c r="M8021" s="20"/>
    </row>
    <row r="8022" spans="1:13">
      <c r="A8022" s="29" t="s">
        <v>17</v>
      </c>
      <c r="B8022" s="4"/>
      <c r="C8022" s="4"/>
      <c r="D8022" s="4"/>
      <c r="E8022" s="4"/>
      <c r="F8022" s="6"/>
      <c r="G8022" s="4"/>
      <c r="H8022" s="30"/>
      <c r="J8022" s="14"/>
      <c r="L8022" s="14"/>
      <c r="M8022" s="20"/>
    </row>
    <row r="8023" spans="1:13">
      <c r="A8023" s="29" t="s">
        <v>18</v>
      </c>
      <c r="B8023" s="4"/>
      <c r="C8023" s="4"/>
      <c r="D8023" s="4"/>
      <c r="E8023" s="4"/>
      <c r="F8023" s="6"/>
      <c r="G8023" s="4"/>
      <c r="H8023" s="30"/>
      <c r="J8023" s="14"/>
      <c r="K8023" s="95">
        <v>4.12</v>
      </c>
      <c r="L8023" s="96"/>
      <c r="M8023" s="20">
        <f>K8023*I8017*12</f>
        <v>13383.407999999999</v>
      </c>
    </row>
    <row r="8024" spans="1:13">
      <c r="A8024" s="29" t="s">
        <v>19</v>
      </c>
      <c r="B8024" s="4"/>
      <c r="C8024" s="4"/>
      <c r="D8024" s="4"/>
      <c r="E8024" s="4"/>
      <c r="F8024" s="6"/>
      <c r="G8024" s="4"/>
      <c r="H8024" s="30"/>
      <c r="J8024" s="14"/>
      <c r="L8024" s="14"/>
      <c r="M8024" s="20"/>
    </row>
    <row r="8025" spans="1:13">
      <c r="A8025" s="29" t="s">
        <v>20</v>
      </c>
      <c r="B8025" s="4"/>
      <c r="C8025" s="4"/>
      <c r="D8025" s="4"/>
      <c r="E8025" s="4"/>
      <c r="F8025" s="6"/>
      <c r="G8025" s="4"/>
      <c r="H8025" s="30"/>
      <c r="J8025" s="14"/>
      <c r="L8025" s="14"/>
      <c r="M8025" s="20"/>
    </row>
    <row r="8026" spans="1:13">
      <c r="A8026" s="29" t="s">
        <v>21</v>
      </c>
      <c r="B8026" s="4"/>
      <c r="C8026" s="4"/>
      <c r="D8026" s="4"/>
      <c r="E8026" s="4"/>
      <c r="F8026" s="6"/>
      <c r="G8026" s="4"/>
      <c r="H8026" s="30"/>
      <c r="J8026" s="14"/>
      <c r="L8026" s="14"/>
      <c r="M8026" s="20"/>
    </row>
    <row r="8027" spans="1:13">
      <c r="A8027" s="28" t="s">
        <v>22</v>
      </c>
      <c r="B8027" s="4"/>
      <c r="C8027" s="4"/>
      <c r="D8027" s="4"/>
      <c r="E8027" s="4"/>
      <c r="F8027" s="6"/>
      <c r="G8027" s="4"/>
      <c r="H8027" s="30"/>
      <c r="J8027" s="14"/>
      <c r="L8027" s="14"/>
      <c r="M8027" s="20"/>
    </row>
    <row r="8028" spans="1:13">
      <c r="A8028" s="29" t="s">
        <v>23</v>
      </c>
      <c r="B8028" s="4"/>
      <c r="C8028" s="4"/>
      <c r="D8028" s="4"/>
      <c r="E8028" s="4"/>
      <c r="F8028" s="6"/>
      <c r="G8028" s="4"/>
      <c r="H8028" s="30"/>
      <c r="J8028" s="14"/>
      <c r="L8028" s="14"/>
      <c r="M8028" s="20"/>
    </row>
    <row r="8029" spans="1:13">
      <c r="A8029" s="29" t="s">
        <v>24</v>
      </c>
      <c r="B8029" s="4"/>
      <c r="C8029" s="4"/>
      <c r="D8029" s="4"/>
      <c r="E8029" s="4"/>
      <c r="F8029" s="6"/>
      <c r="G8029" s="4"/>
      <c r="H8029" s="30"/>
      <c r="J8029" s="14"/>
      <c r="L8029" s="14"/>
      <c r="M8029" s="20"/>
    </row>
    <row r="8030" spans="1:13">
      <c r="A8030" s="29" t="s">
        <v>25</v>
      </c>
      <c r="B8030" s="4"/>
      <c r="C8030" s="4"/>
      <c r="D8030" s="4"/>
      <c r="E8030" s="4"/>
      <c r="F8030" s="6"/>
      <c r="G8030" s="4"/>
      <c r="H8030" s="30"/>
      <c r="J8030" s="14"/>
      <c r="K8030" s="95">
        <v>3.38</v>
      </c>
      <c r="L8030" s="96"/>
      <c r="M8030" s="20">
        <f>K8030*I8017*12</f>
        <v>10979.591999999999</v>
      </c>
    </row>
    <row r="8031" spans="1:13">
      <c r="A8031" s="29" t="s">
        <v>26</v>
      </c>
      <c r="B8031" s="4"/>
      <c r="C8031" s="4"/>
      <c r="D8031" s="4"/>
      <c r="E8031" s="4"/>
      <c r="F8031" s="6"/>
      <c r="G8031" s="4"/>
      <c r="H8031" s="30"/>
      <c r="J8031" s="14"/>
      <c r="L8031" s="14"/>
      <c r="M8031" s="20"/>
    </row>
    <row r="8032" spans="1:13">
      <c r="A8032" s="31" t="s">
        <v>27</v>
      </c>
      <c r="B8032" s="10"/>
      <c r="C8032" s="10"/>
      <c r="D8032" s="10"/>
      <c r="E8032" s="10"/>
      <c r="F8032" s="10"/>
      <c r="G8032" s="10"/>
      <c r="H8032" s="32"/>
      <c r="I8032" s="9"/>
      <c r="J8032" s="16"/>
      <c r="K8032" s="9"/>
      <c r="L8032" s="16"/>
      <c r="M8032" s="22"/>
    </row>
    <row r="8033" spans="1:13" ht="15.75">
      <c r="A8033" s="65" t="s">
        <v>81</v>
      </c>
      <c r="B8033" s="66"/>
      <c r="C8033" s="66"/>
      <c r="D8033" s="66"/>
      <c r="E8033" s="66"/>
      <c r="F8033" s="66"/>
      <c r="G8033" s="66"/>
      <c r="H8033" s="67"/>
      <c r="I8033" s="11"/>
      <c r="J8033" s="23"/>
      <c r="K8033" s="63">
        <v>2.2400000000000002</v>
      </c>
      <c r="L8033" s="64"/>
      <c r="M8033" s="12">
        <f>K8033*12*I8017</f>
        <v>7276.4160000000002</v>
      </c>
    </row>
    <row r="8034" spans="1:13">
      <c r="A8034" s="110" t="s">
        <v>82</v>
      </c>
      <c r="B8034" s="111"/>
      <c r="C8034" s="111"/>
      <c r="D8034" s="111"/>
      <c r="E8034" s="111"/>
      <c r="F8034" s="111"/>
      <c r="G8034" s="111"/>
      <c r="H8034" s="112"/>
      <c r="I8034" s="2" t="s">
        <v>28</v>
      </c>
      <c r="J8034" s="14"/>
      <c r="K8034" s="2"/>
      <c r="L8034" s="14"/>
      <c r="M8034" s="20"/>
    </row>
    <row r="8035" spans="1:13">
      <c r="A8035" s="13"/>
      <c r="B8035" s="2"/>
      <c r="C8035" s="2"/>
      <c r="D8035" s="2"/>
      <c r="E8035" s="2"/>
      <c r="F8035" s="2"/>
      <c r="G8035" s="2"/>
      <c r="H8035" s="14"/>
      <c r="I8035" s="2" t="s">
        <v>29</v>
      </c>
      <c r="J8035" s="14"/>
      <c r="K8035" s="2"/>
      <c r="L8035" s="14"/>
      <c r="M8035" s="20"/>
    </row>
    <row r="8036" spans="1:13">
      <c r="A8036" s="13"/>
      <c r="B8036" s="2"/>
      <c r="C8036" s="2"/>
      <c r="D8036" s="2"/>
      <c r="E8036" s="2"/>
      <c r="F8036" s="2"/>
      <c r="G8036" s="2"/>
      <c r="H8036" s="14"/>
      <c r="I8036" s="2" t="s">
        <v>30</v>
      </c>
      <c r="J8036" s="14"/>
      <c r="K8036" s="88">
        <v>1.1200000000000001</v>
      </c>
      <c r="L8036" s="89"/>
      <c r="M8036" s="20">
        <f>K8036*12*I8017</f>
        <v>3638.2080000000001</v>
      </c>
    </row>
    <row r="8037" spans="1:13">
      <c r="A8037" s="13"/>
      <c r="B8037" s="2"/>
      <c r="C8037" s="2"/>
      <c r="D8037" s="2"/>
      <c r="E8037" s="2"/>
      <c r="F8037" s="2"/>
      <c r="G8037" s="2"/>
      <c r="H8037" s="14"/>
      <c r="I8037" s="2" t="s">
        <v>31</v>
      </c>
      <c r="J8037" s="14"/>
      <c r="K8037" s="2"/>
      <c r="L8037" s="14"/>
      <c r="M8037" s="20"/>
    </row>
    <row r="8038" spans="1:13">
      <c r="A8038" s="15"/>
      <c r="B8038" s="9"/>
      <c r="C8038" s="9"/>
      <c r="D8038" s="9"/>
      <c r="E8038" s="9"/>
      <c r="F8038" s="9"/>
      <c r="G8038" s="9"/>
      <c r="H8038" s="16"/>
      <c r="I8038" s="9" t="s">
        <v>32</v>
      </c>
      <c r="J8038" s="16"/>
      <c r="K8038" s="9"/>
      <c r="L8038" s="16"/>
      <c r="M8038" s="22"/>
    </row>
    <row r="8039" spans="1:13" ht="15.75">
      <c r="A8039" s="65" t="s">
        <v>84</v>
      </c>
      <c r="B8039" s="66"/>
      <c r="C8039" s="66"/>
      <c r="D8039" s="66"/>
      <c r="E8039" s="66"/>
      <c r="F8039" s="66"/>
      <c r="G8039" s="66"/>
      <c r="H8039" s="67"/>
      <c r="I8039" s="11"/>
      <c r="J8039" s="23"/>
      <c r="K8039" s="68">
        <f>K8040+K8041+K8043+K8045+K8046</f>
        <v>0.53</v>
      </c>
      <c r="L8039" s="69"/>
      <c r="M8039" s="49">
        <f>M8040+M8041+M8043+M8045+M8046</f>
        <v>1721.6519999999998</v>
      </c>
    </row>
    <row r="8040" spans="1:13">
      <c r="A8040" s="33" t="s">
        <v>54</v>
      </c>
      <c r="B8040" s="7"/>
      <c r="C8040" s="1"/>
      <c r="D8040" s="1"/>
      <c r="E8040" s="1"/>
      <c r="F8040" s="1"/>
      <c r="G8040" s="1"/>
      <c r="H8040" s="14"/>
      <c r="I8040" s="75" t="s">
        <v>55</v>
      </c>
      <c r="J8040" s="76"/>
      <c r="K8040" s="99">
        <v>0.37</v>
      </c>
      <c r="L8040" s="100"/>
      <c r="M8040" s="20">
        <f>K8040*12*I8017</f>
        <v>1201.9079999999999</v>
      </c>
    </row>
    <row r="8041" spans="1:13">
      <c r="A8041" s="33" t="s">
        <v>56</v>
      </c>
      <c r="B8041" s="7"/>
      <c r="C8041" s="1"/>
      <c r="D8041" s="1"/>
      <c r="E8041" s="1"/>
      <c r="F8041" s="1"/>
      <c r="G8041" s="1"/>
      <c r="H8041" s="14"/>
      <c r="I8041" s="75" t="s">
        <v>57</v>
      </c>
      <c r="J8041" s="76"/>
      <c r="K8041" s="77">
        <v>0.06</v>
      </c>
      <c r="L8041" s="78"/>
      <c r="M8041" s="20">
        <f>K8041*12*I8017</f>
        <v>194.904</v>
      </c>
    </row>
    <row r="8042" spans="1:13">
      <c r="A8042" s="33" t="s">
        <v>58</v>
      </c>
      <c r="B8042" s="7"/>
      <c r="C8042" s="1"/>
      <c r="D8042" s="1"/>
      <c r="E8042" s="1"/>
      <c r="F8042" s="1"/>
      <c r="G8042" s="1"/>
      <c r="H8042" s="14"/>
      <c r="I8042" s="36"/>
      <c r="J8042" s="27"/>
      <c r="K8042" s="34"/>
      <c r="L8042" s="60"/>
      <c r="M8042" s="20"/>
    </row>
    <row r="8043" spans="1:13">
      <c r="A8043" s="33" t="s">
        <v>59</v>
      </c>
      <c r="B8043" s="7"/>
      <c r="C8043" s="1"/>
      <c r="D8043" s="1"/>
      <c r="E8043" s="1"/>
      <c r="F8043" s="1"/>
      <c r="G8043" s="1"/>
      <c r="H8043" s="14"/>
      <c r="I8043" s="75" t="s">
        <v>60</v>
      </c>
      <c r="J8043" s="76"/>
      <c r="K8043" s="77">
        <v>0.04</v>
      </c>
      <c r="L8043" s="78"/>
      <c r="M8043" s="20">
        <f>K8043*12*I8017</f>
        <v>129.93599999999998</v>
      </c>
    </row>
    <row r="8044" spans="1:13">
      <c r="A8044" s="33" t="s">
        <v>61</v>
      </c>
      <c r="B8044" s="7"/>
      <c r="C8044" s="1"/>
      <c r="D8044" s="1"/>
      <c r="E8044" s="1"/>
      <c r="F8044" s="1"/>
      <c r="G8044" s="1"/>
      <c r="H8044" s="14"/>
      <c r="I8044" s="36"/>
      <c r="J8044" s="27"/>
      <c r="K8044" s="34"/>
      <c r="L8044" s="60"/>
      <c r="M8044" s="20"/>
    </row>
    <row r="8045" spans="1:13">
      <c r="A8045" s="33" t="s">
        <v>62</v>
      </c>
      <c r="B8045" s="7"/>
      <c r="C8045" s="1"/>
      <c r="D8045" s="1"/>
      <c r="E8045" s="1"/>
      <c r="F8045" s="1"/>
      <c r="G8045" s="1"/>
      <c r="H8045" s="14"/>
      <c r="I8045" s="75" t="s">
        <v>63</v>
      </c>
      <c r="J8045" s="76"/>
      <c r="K8045" s="77">
        <v>0.03</v>
      </c>
      <c r="L8045" s="78"/>
      <c r="M8045" s="20">
        <f>K8045*12*I8017</f>
        <v>97.451999999999998</v>
      </c>
    </row>
    <row r="8046" spans="1:13">
      <c r="A8046" s="42" t="s">
        <v>64</v>
      </c>
      <c r="B8046" s="7"/>
      <c r="C8046" s="1"/>
      <c r="D8046" s="1"/>
      <c r="E8046" s="1"/>
      <c r="F8046" s="1"/>
      <c r="G8046" s="1"/>
      <c r="H8046" s="14"/>
      <c r="I8046" s="75" t="s">
        <v>63</v>
      </c>
      <c r="J8046" s="76"/>
      <c r="K8046" s="79">
        <v>0.03</v>
      </c>
      <c r="L8046" s="80"/>
      <c r="M8046" s="22">
        <f>K8046*12*I8017</f>
        <v>97.451999999999998</v>
      </c>
    </row>
    <row r="8047" spans="1:13" ht="15.75">
      <c r="A8047" s="65" t="s">
        <v>0</v>
      </c>
      <c r="B8047" s="66"/>
      <c r="C8047" s="66"/>
      <c r="D8047" s="66"/>
      <c r="E8047" s="66"/>
      <c r="F8047" s="66"/>
      <c r="G8047" s="66"/>
      <c r="H8047" s="67"/>
      <c r="I8047" s="11" t="s">
        <v>65</v>
      </c>
      <c r="J8047" s="23"/>
      <c r="K8047" s="81">
        <v>0.15</v>
      </c>
      <c r="L8047" s="82"/>
      <c r="M8047" s="49">
        <f>K8047*12*I8017</f>
        <v>487.25999999999993</v>
      </c>
    </row>
    <row r="8048" spans="1:13" ht="15.75">
      <c r="A8048" s="83" t="s">
        <v>85</v>
      </c>
      <c r="B8048" s="84"/>
      <c r="C8048" s="84"/>
      <c r="D8048" s="84"/>
      <c r="E8048" s="84"/>
      <c r="F8048" s="84"/>
      <c r="G8048" s="84"/>
      <c r="H8048" s="85"/>
      <c r="J8048" s="14"/>
      <c r="K8048" s="118"/>
      <c r="L8048" s="119"/>
      <c r="M8048" s="20"/>
    </row>
    <row r="8049" spans="1:13">
      <c r="A8049" s="13" t="s">
        <v>67</v>
      </c>
      <c r="D8049" s="5"/>
      <c r="H8049" s="14"/>
      <c r="J8049" s="14"/>
      <c r="K8049" s="37"/>
      <c r="L8049" s="44"/>
      <c r="M8049" s="20"/>
    </row>
    <row r="8050" spans="1:13">
      <c r="A8050" s="13" t="s">
        <v>68</v>
      </c>
      <c r="D8050" s="5"/>
      <c r="H8050" s="14"/>
      <c r="J8050" s="14"/>
      <c r="K8050" s="37"/>
      <c r="L8050" s="44"/>
      <c r="M8050" s="20"/>
    </row>
    <row r="8051" spans="1:13">
      <c r="A8051" s="13" t="s">
        <v>69</v>
      </c>
      <c r="D8051" s="5"/>
      <c r="H8051" s="14"/>
      <c r="J8051" s="14"/>
      <c r="K8051" s="37"/>
      <c r="L8051" s="44"/>
      <c r="M8051" s="20"/>
    </row>
    <row r="8052" spans="1:13">
      <c r="A8052" s="13" t="s">
        <v>70</v>
      </c>
      <c r="D8052" s="5"/>
      <c r="F8052" s="3"/>
      <c r="H8052" s="14"/>
      <c r="J8052" s="14"/>
      <c r="K8052" s="37"/>
      <c r="L8052" s="44"/>
      <c r="M8052" s="20"/>
    </row>
    <row r="8053" spans="1:13">
      <c r="A8053" s="13" t="s">
        <v>71</v>
      </c>
      <c r="H8053" s="14"/>
      <c r="J8053" s="14"/>
      <c r="K8053" s="88">
        <v>2.5099999999999998</v>
      </c>
      <c r="L8053" s="89"/>
      <c r="M8053" s="47">
        <f>K8053*12*I8017</f>
        <v>8153.4839999999986</v>
      </c>
    </row>
    <row r="8054" spans="1:13">
      <c r="A8054" s="13" t="s">
        <v>72</v>
      </c>
      <c r="H8054" s="14"/>
      <c r="J8054" s="14"/>
      <c r="L8054" s="14"/>
      <c r="M8054" s="20"/>
    </row>
    <row r="8055" spans="1:13">
      <c r="A8055" s="13" t="s">
        <v>73</v>
      </c>
      <c r="H8055" s="14"/>
      <c r="J8055" s="14"/>
      <c r="L8055" s="14"/>
      <c r="M8055" s="20"/>
    </row>
    <row r="8056" spans="1:13">
      <c r="A8056" s="15" t="s">
        <v>74</v>
      </c>
      <c r="B8056" s="9"/>
      <c r="C8056" s="9"/>
      <c r="D8056" s="9"/>
      <c r="E8056" s="9"/>
      <c r="F8056" s="9"/>
      <c r="G8056" s="9"/>
      <c r="H8056" s="16"/>
      <c r="I8056" s="9"/>
      <c r="J8056" s="16"/>
      <c r="K8056" s="9"/>
      <c r="L8056" s="16"/>
      <c r="M8056" s="22"/>
    </row>
    <row r="8057" spans="1:13">
      <c r="A8057" s="70" t="s">
        <v>66</v>
      </c>
      <c r="B8057" s="71"/>
      <c r="C8057" s="71"/>
      <c r="D8057" s="71"/>
      <c r="E8057" s="71"/>
      <c r="F8057" s="71"/>
      <c r="G8057" s="71"/>
      <c r="H8057" s="72"/>
      <c r="J8057" s="25"/>
      <c r="K8057" s="88">
        <f>K8023+K8030+K8036+K8047+K8039+K8053+K8033</f>
        <v>14.05</v>
      </c>
      <c r="L8057" s="89"/>
      <c r="M8057" s="22">
        <f>M8017+M8033+M8036+M8039+M8047+M8053</f>
        <v>45640.020000000004</v>
      </c>
    </row>
    <row r="8058" spans="1:13">
      <c r="A8058" s="70" t="s">
        <v>4</v>
      </c>
      <c r="B8058" s="71"/>
      <c r="C8058" s="71"/>
      <c r="D8058" s="71"/>
      <c r="E8058" s="71"/>
      <c r="F8058" s="71"/>
      <c r="G8058" s="71"/>
      <c r="H8058" s="72"/>
      <c r="I8058" s="11"/>
      <c r="J8058" s="24"/>
      <c r="K8058" s="90">
        <v>17.32</v>
      </c>
      <c r="L8058" s="91"/>
      <c r="M8058" s="22">
        <f>K8058*12*I8017</f>
        <v>56262.288</v>
      </c>
    </row>
    <row r="8059" spans="1:13" ht="15.75">
      <c r="A8059" s="65" t="s">
        <v>77</v>
      </c>
      <c r="B8059" s="66"/>
      <c r="C8059" s="66"/>
      <c r="D8059" s="66"/>
      <c r="E8059" s="66"/>
      <c r="F8059" s="66"/>
      <c r="G8059" s="66"/>
      <c r="H8059" s="67"/>
      <c r="I8059" s="11"/>
      <c r="J8059" s="23"/>
      <c r="K8059" s="68">
        <v>3.15</v>
      </c>
      <c r="L8059" s="69"/>
      <c r="M8059" s="22">
        <f>K8059*12*I8017</f>
        <v>10232.459999999999</v>
      </c>
    </row>
    <row r="8060" spans="1:13" ht="15.75">
      <c r="A8060" s="65" t="s">
        <v>78</v>
      </c>
      <c r="B8060" s="66"/>
      <c r="C8060" s="66"/>
      <c r="D8060" s="66"/>
      <c r="E8060" s="66"/>
      <c r="F8060" s="66"/>
      <c r="G8060" s="66"/>
      <c r="H8060" s="67"/>
      <c r="I8060" s="11"/>
      <c r="J8060" s="23"/>
      <c r="K8060" s="68">
        <v>0.99</v>
      </c>
      <c r="L8060" s="69"/>
      <c r="M8060" s="22">
        <f>K8060*12*I8017</f>
        <v>3215.9159999999997</v>
      </c>
    </row>
    <row r="8061" spans="1:13">
      <c r="A8061" s="70" t="s">
        <v>75</v>
      </c>
      <c r="B8061" s="71"/>
      <c r="C8061" s="71"/>
      <c r="D8061" s="71"/>
      <c r="E8061" s="71"/>
      <c r="F8061" s="71"/>
      <c r="G8061" s="71"/>
      <c r="H8061" s="72"/>
      <c r="I8061" s="11"/>
      <c r="J8061" s="24"/>
      <c r="K8061" s="68">
        <f>K8057+K8059+K8060+K8058</f>
        <v>35.51</v>
      </c>
      <c r="L8061" s="69"/>
      <c r="M8061" s="22">
        <f>M8057+M8058+M8059+M8060</f>
        <v>115350.68400000001</v>
      </c>
    </row>
    <row r="8063" spans="1:13">
      <c r="A8063" s="101" t="s">
        <v>7</v>
      </c>
      <c r="B8063" s="101"/>
      <c r="C8063" s="101"/>
      <c r="D8063" s="101"/>
      <c r="E8063" s="101"/>
      <c r="F8063" s="101"/>
      <c r="G8063" s="101"/>
      <c r="H8063" s="101"/>
      <c r="I8063" s="101"/>
      <c r="J8063" s="101"/>
      <c r="K8063" s="101"/>
      <c r="L8063" s="101"/>
    </row>
    <row r="8064" spans="1:13">
      <c r="A8064" s="102" t="s">
        <v>76</v>
      </c>
      <c r="B8064" s="102"/>
      <c r="C8064" s="102"/>
      <c r="D8064" s="102"/>
      <c r="E8064" s="102"/>
      <c r="F8064" s="102"/>
      <c r="G8064" s="102"/>
      <c r="H8064" s="102"/>
      <c r="I8064" s="102"/>
      <c r="J8064" s="102"/>
      <c r="K8064" s="102"/>
      <c r="L8064" s="102"/>
      <c r="M8064" s="102"/>
    </row>
    <row r="8065" spans="1:13">
      <c r="A8065" s="103" t="s">
        <v>215</v>
      </c>
      <c r="B8065" s="103"/>
      <c r="C8065" s="103"/>
      <c r="D8065" s="103"/>
      <c r="E8065" s="103"/>
      <c r="F8065" s="103"/>
      <c r="G8065" s="103"/>
      <c r="H8065" s="103"/>
      <c r="I8065" s="103"/>
      <c r="J8065" s="103"/>
      <c r="K8065" s="103"/>
      <c r="L8065" s="103"/>
      <c r="M8065" s="103"/>
    </row>
    <row r="8066" spans="1:13">
      <c r="A8066" s="17"/>
      <c r="B8066" s="19"/>
      <c r="C8066" s="19" t="s">
        <v>8</v>
      </c>
      <c r="D8066" s="19"/>
      <c r="E8066" s="19"/>
      <c r="F8066" s="19"/>
      <c r="G8066" s="19"/>
      <c r="H8066" s="18"/>
      <c r="I8066" s="19" t="s">
        <v>9</v>
      </c>
      <c r="J8066" s="18"/>
      <c r="K8066" s="39" t="s">
        <v>10</v>
      </c>
      <c r="L8066" s="40"/>
      <c r="M8066" s="21"/>
    </row>
    <row r="8067" spans="1:13">
      <c r="A8067" s="13"/>
      <c r="B8067" s="2"/>
      <c r="C8067" s="2"/>
      <c r="D8067" s="2"/>
      <c r="E8067" s="2"/>
      <c r="F8067" s="2"/>
      <c r="G8067" s="2"/>
      <c r="H8067" s="14"/>
      <c r="I8067" s="2"/>
      <c r="J8067" s="14"/>
      <c r="K8067" s="26" t="s">
        <v>11</v>
      </c>
      <c r="L8067" s="27"/>
      <c r="M8067" s="45" t="s">
        <v>1</v>
      </c>
    </row>
    <row r="8068" spans="1:13">
      <c r="A8068" s="15"/>
      <c r="B8068" s="9"/>
      <c r="C8068" s="9"/>
      <c r="D8068" s="9"/>
      <c r="E8068" s="9"/>
      <c r="F8068" s="9"/>
      <c r="G8068" s="9"/>
      <c r="H8068" s="16"/>
      <c r="I8068" s="104" t="s">
        <v>87</v>
      </c>
      <c r="J8068" s="105"/>
      <c r="K8068" s="9" t="s">
        <v>12</v>
      </c>
      <c r="L8068" s="16"/>
      <c r="M8068" s="46" t="s">
        <v>86</v>
      </c>
    </row>
    <row r="8069" spans="1:13">
      <c r="A8069" s="70" t="s">
        <v>80</v>
      </c>
      <c r="B8069" s="71"/>
      <c r="C8069" s="71"/>
      <c r="D8069" s="71"/>
      <c r="E8069" s="71"/>
      <c r="F8069" s="71"/>
      <c r="G8069" s="71"/>
      <c r="H8069" s="72"/>
      <c r="I8069" s="106">
        <v>268.89999999999998</v>
      </c>
      <c r="J8069" s="107"/>
      <c r="K8069" s="108">
        <f>K8075+K8082</f>
        <v>7.5</v>
      </c>
      <c r="L8069" s="64"/>
      <c r="M8069" s="22">
        <f>M8075+M8082</f>
        <v>24201</v>
      </c>
    </row>
    <row r="8070" spans="1:13">
      <c r="A8070" s="28" t="s">
        <v>13</v>
      </c>
      <c r="F8070" s="2"/>
      <c r="H8070" s="14"/>
      <c r="J8070" s="14"/>
      <c r="L8070" s="14"/>
      <c r="M8070" s="20"/>
    </row>
    <row r="8071" spans="1:13">
      <c r="A8071" s="28" t="s">
        <v>14</v>
      </c>
      <c r="F8071" s="2"/>
      <c r="H8071" s="14"/>
      <c r="J8071" s="14"/>
      <c r="L8071" s="14"/>
      <c r="M8071" s="20"/>
    </row>
    <row r="8072" spans="1:13">
      <c r="A8072" s="29" t="s">
        <v>15</v>
      </c>
      <c r="B8072" s="4"/>
      <c r="C8072" s="4"/>
      <c r="D8072" s="4"/>
      <c r="E8072" s="4"/>
      <c r="F8072" s="6"/>
      <c r="G8072" s="4"/>
      <c r="H8072" s="30"/>
      <c r="J8072" s="14"/>
      <c r="L8072" s="14"/>
      <c r="M8072" s="20"/>
    </row>
    <row r="8073" spans="1:13">
      <c r="A8073" s="29" t="s">
        <v>16</v>
      </c>
      <c r="B8073" s="4"/>
      <c r="C8073" s="4"/>
      <c r="D8073" s="4"/>
      <c r="E8073" s="4"/>
      <c r="F8073" s="6"/>
      <c r="G8073" s="4"/>
      <c r="H8073" s="30"/>
      <c r="J8073" s="14"/>
      <c r="L8073" s="14"/>
      <c r="M8073" s="20"/>
    </row>
    <row r="8074" spans="1:13">
      <c r="A8074" s="29" t="s">
        <v>17</v>
      </c>
      <c r="B8074" s="4"/>
      <c r="C8074" s="4"/>
      <c r="D8074" s="4"/>
      <c r="E8074" s="4"/>
      <c r="F8074" s="6"/>
      <c r="G8074" s="4"/>
      <c r="H8074" s="30"/>
      <c r="J8074" s="14"/>
      <c r="L8074" s="14"/>
      <c r="M8074" s="20"/>
    </row>
    <row r="8075" spans="1:13">
      <c r="A8075" s="29" t="s">
        <v>18</v>
      </c>
      <c r="B8075" s="4"/>
      <c r="C8075" s="4"/>
      <c r="D8075" s="4"/>
      <c r="E8075" s="4"/>
      <c r="F8075" s="6"/>
      <c r="G8075" s="4"/>
      <c r="H8075" s="30"/>
      <c r="J8075" s="14"/>
      <c r="K8075" s="95">
        <v>4.12</v>
      </c>
      <c r="L8075" s="96"/>
      <c r="M8075" s="20">
        <f>K8075*I8069*12</f>
        <v>13294.415999999999</v>
      </c>
    </row>
    <row r="8076" spans="1:13">
      <c r="A8076" s="29" t="s">
        <v>19</v>
      </c>
      <c r="B8076" s="4"/>
      <c r="C8076" s="4"/>
      <c r="D8076" s="4"/>
      <c r="E8076" s="4"/>
      <c r="F8076" s="6"/>
      <c r="G8076" s="4"/>
      <c r="H8076" s="30"/>
      <c r="J8076" s="14"/>
      <c r="L8076" s="14"/>
      <c r="M8076" s="20"/>
    </row>
    <row r="8077" spans="1:13">
      <c r="A8077" s="29" t="s">
        <v>20</v>
      </c>
      <c r="B8077" s="4"/>
      <c r="C8077" s="4"/>
      <c r="D8077" s="4"/>
      <c r="E8077" s="4"/>
      <c r="F8077" s="6"/>
      <c r="G8077" s="4"/>
      <c r="H8077" s="30"/>
      <c r="J8077" s="14"/>
      <c r="L8077" s="14"/>
      <c r="M8077" s="20"/>
    </row>
    <row r="8078" spans="1:13">
      <c r="A8078" s="29" t="s">
        <v>21</v>
      </c>
      <c r="B8078" s="4"/>
      <c r="C8078" s="4"/>
      <c r="D8078" s="4"/>
      <c r="E8078" s="4"/>
      <c r="F8078" s="6"/>
      <c r="G8078" s="4"/>
      <c r="H8078" s="30"/>
      <c r="J8078" s="14"/>
      <c r="L8078" s="14"/>
      <c r="M8078" s="20"/>
    </row>
    <row r="8079" spans="1:13">
      <c r="A8079" s="28" t="s">
        <v>22</v>
      </c>
      <c r="B8079" s="4"/>
      <c r="C8079" s="4"/>
      <c r="D8079" s="4"/>
      <c r="E8079" s="4"/>
      <c r="F8079" s="6"/>
      <c r="G8079" s="4"/>
      <c r="H8079" s="30"/>
      <c r="J8079" s="14"/>
      <c r="L8079" s="14"/>
      <c r="M8079" s="20"/>
    </row>
    <row r="8080" spans="1:13">
      <c r="A8080" s="29" t="s">
        <v>23</v>
      </c>
      <c r="B8080" s="4"/>
      <c r="C8080" s="4"/>
      <c r="D8080" s="4"/>
      <c r="E8080" s="4"/>
      <c r="F8080" s="6"/>
      <c r="G8080" s="4"/>
      <c r="H8080" s="30"/>
      <c r="J8080" s="14"/>
      <c r="L8080" s="14"/>
      <c r="M8080" s="20"/>
    </row>
    <row r="8081" spans="1:13">
      <c r="A8081" s="29" t="s">
        <v>24</v>
      </c>
      <c r="B8081" s="4"/>
      <c r="C8081" s="4"/>
      <c r="D8081" s="4"/>
      <c r="E8081" s="4"/>
      <c r="F8081" s="6"/>
      <c r="G8081" s="4"/>
      <c r="H8081" s="30"/>
      <c r="J8081" s="14"/>
      <c r="L8081" s="14"/>
      <c r="M8081" s="20"/>
    </row>
    <row r="8082" spans="1:13">
      <c r="A8082" s="29" t="s">
        <v>25</v>
      </c>
      <c r="B8082" s="4"/>
      <c r="C8082" s="4"/>
      <c r="D8082" s="4"/>
      <c r="E8082" s="4"/>
      <c r="F8082" s="6"/>
      <c r="G8082" s="4"/>
      <c r="H8082" s="30"/>
      <c r="J8082" s="14"/>
      <c r="K8082" s="95">
        <v>3.38</v>
      </c>
      <c r="L8082" s="96"/>
      <c r="M8082" s="20">
        <f>K8082*I8069*12</f>
        <v>10906.583999999999</v>
      </c>
    </row>
    <row r="8083" spans="1:13">
      <c r="A8083" s="29" t="s">
        <v>26</v>
      </c>
      <c r="B8083" s="4"/>
      <c r="C8083" s="4"/>
      <c r="D8083" s="4"/>
      <c r="E8083" s="4"/>
      <c r="F8083" s="6"/>
      <c r="G8083" s="4"/>
      <c r="H8083" s="30"/>
      <c r="J8083" s="14"/>
      <c r="L8083" s="14"/>
      <c r="M8083" s="20"/>
    </row>
    <row r="8084" spans="1:13">
      <c r="A8084" s="31" t="s">
        <v>27</v>
      </c>
      <c r="B8084" s="10"/>
      <c r="C8084" s="10"/>
      <c r="D8084" s="10"/>
      <c r="E8084" s="10"/>
      <c r="F8084" s="10"/>
      <c r="G8084" s="10"/>
      <c r="H8084" s="32"/>
      <c r="I8084" s="9"/>
      <c r="J8084" s="16"/>
      <c r="K8084" s="9"/>
      <c r="L8084" s="16"/>
      <c r="M8084" s="22"/>
    </row>
    <row r="8085" spans="1:13" ht="15.75">
      <c r="A8085" s="65" t="s">
        <v>81</v>
      </c>
      <c r="B8085" s="66"/>
      <c r="C8085" s="66"/>
      <c r="D8085" s="66"/>
      <c r="E8085" s="66"/>
      <c r="F8085" s="66"/>
      <c r="G8085" s="66"/>
      <c r="H8085" s="67"/>
      <c r="I8085" s="11"/>
      <c r="J8085" s="23"/>
      <c r="K8085" s="63">
        <v>2.2400000000000002</v>
      </c>
      <c r="L8085" s="64"/>
      <c r="M8085" s="12">
        <f>K8085*12*I8069</f>
        <v>7228.0320000000002</v>
      </c>
    </row>
    <row r="8086" spans="1:13">
      <c r="A8086" s="110" t="s">
        <v>82</v>
      </c>
      <c r="B8086" s="111"/>
      <c r="C8086" s="111"/>
      <c r="D8086" s="111"/>
      <c r="E8086" s="111"/>
      <c r="F8086" s="111"/>
      <c r="G8086" s="111"/>
      <c r="H8086" s="112"/>
      <c r="I8086" s="2" t="s">
        <v>28</v>
      </c>
      <c r="J8086" s="14"/>
      <c r="K8086" s="2"/>
      <c r="L8086" s="14"/>
      <c r="M8086" s="20"/>
    </row>
    <row r="8087" spans="1:13">
      <c r="A8087" s="13"/>
      <c r="B8087" s="2"/>
      <c r="C8087" s="2"/>
      <c r="D8087" s="2"/>
      <c r="E8087" s="2"/>
      <c r="F8087" s="2"/>
      <c r="G8087" s="2"/>
      <c r="H8087" s="14"/>
      <c r="I8087" s="2" t="s">
        <v>29</v>
      </c>
      <c r="J8087" s="14"/>
      <c r="K8087" s="2"/>
      <c r="L8087" s="14"/>
      <c r="M8087" s="20"/>
    </row>
    <row r="8088" spans="1:13">
      <c r="A8088" s="13"/>
      <c r="B8088" s="2"/>
      <c r="C8088" s="2"/>
      <c r="D8088" s="2"/>
      <c r="E8088" s="2"/>
      <c r="F8088" s="2"/>
      <c r="G8088" s="2"/>
      <c r="H8088" s="14"/>
      <c r="I8088" s="2" t="s">
        <v>30</v>
      </c>
      <c r="J8088" s="14"/>
      <c r="K8088" s="88">
        <v>1.1200000000000001</v>
      </c>
      <c r="L8088" s="89"/>
      <c r="M8088" s="20">
        <f>K8088*12*I8069</f>
        <v>3614.0160000000001</v>
      </c>
    </row>
    <row r="8089" spans="1:13">
      <c r="A8089" s="13"/>
      <c r="B8089" s="2"/>
      <c r="C8089" s="2"/>
      <c r="D8089" s="2"/>
      <c r="E8089" s="2"/>
      <c r="F8089" s="2"/>
      <c r="G8089" s="2"/>
      <c r="H8089" s="14"/>
      <c r="I8089" s="2" t="s">
        <v>31</v>
      </c>
      <c r="J8089" s="14"/>
      <c r="K8089" s="2"/>
      <c r="L8089" s="14"/>
      <c r="M8089" s="20"/>
    </row>
    <row r="8090" spans="1:13">
      <c r="A8090" s="15"/>
      <c r="B8090" s="9"/>
      <c r="C8090" s="9"/>
      <c r="D8090" s="9"/>
      <c r="E8090" s="9"/>
      <c r="F8090" s="9"/>
      <c r="G8090" s="9"/>
      <c r="H8090" s="16"/>
      <c r="I8090" s="9" t="s">
        <v>32</v>
      </c>
      <c r="J8090" s="16"/>
      <c r="K8090" s="9"/>
      <c r="L8090" s="16"/>
      <c r="M8090" s="22"/>
    </row>
    <row r="8091" spans="1:13" ht="15.75">
      <c r="A8091" s="65" t="s">
        <v>84</v>
      </c>
      <c r="B8091" s="66"/>
      <c r="C8091" s="66"/>
      <c r="D8091" s="66"/>
      <c r="E8091" s="66"/>
      <c r="F8091" s="66"/>
      <c r="G8091" s="66"/>
      <c r="H8091" s="67"/>
      <c r="I8091" s="11"/>
      <c r="J8091" s="23"/>
      <c r="K8091" s="68">
        <f>K8092+K8093+K8095+K8097+K8098</f>
        <v>0.53</v>
      </c>
      <c r="L8091" s="69"/>
      <c r="M8091" s="49">
        <f>M8092+M8093+M8095+M8097+M8098</f>
        <v>1710.2039999999997</v>
      </c>
    </row>
    <row r="8092" spans="1:13">
      <c r="A8092" s="33" t="s">
        <v>54</v>
      </c>
      <c r="B8092" s="7"/>
      <c r="C8092" s="1"/>
      <c r="D8092" s="1"/>
      <c r="E8092" s="1"/>
      <c r="F8092" s="1"/>
      <c r="G8092" s="1"/>
      <c r="H8092" s="14"/>
      <c r="I8092" s="75" t="s">
        <v>55</v>
      </c>
      <c r="J8092" s="76"/>
      <c r="K8092" s="99">
        <v>0.37</v>
      </c>
      <c r="L8092" s="100"/>
      <c r="M8092" s="20">
        <f>K8092*12*I8069</f>
        <v>1193.9159999999997</v>
      </c>
    </row>
    <row r="8093" spans="1:13">
      <c r="A8093" s="33" t="s">
        <v>56</v>
      </c>
      <c r="B8093" s="7"/>
      <c r="C8093" s="1"/>
      <c r="D8093" s="1"/>
      <c r="E8093" s="1"/>
      <c r="F8093" s="1"/>
      <c r="G8093" s="1"/>
      <c r="H8093" s="14"/>
      <c r="I8093" s="75" t="s">
        <v>57</v>
      </c>
      <c r="J8093" s="76"/>
      <c r="K8093" s="77">
        <v>0.06</v>
      </c>
      <c r="L8093" s="78"/>
      <c r="M8093" s="20">
        <f>K8093*12*I8069</f>
        <v>193.60799999999998</v>
      </c>
    </row>
    <row r="8094" spans="1:13">
      <c r="A8094" s="33" t="s">
        <v>58</v>
      </c>
      <c r="B8094" s="7"/>
      <c r="C8094" s="1"/>
      <c r="D8094" s="1"/>
      <c r="E8094" s="1"/>
      <c r="F8094" s="1"/>
      <c r="G8094" s="1"/>
      <c r="H8094" s="14"/>
      <c r="I8094" s="36"/>
      <c r="J8094" s="27"/>
      <c r="K8094" s="34"/>
      <c r="L8094" s="60"/>
      <c r="M8094" s="20"/>
    </row>
    <row r="8095" spans="1:13">
      <c r="A8095" s="33" t="s">
        <v>59</v>
      </c>
      <c r="B8095" s="7"/>
      <c r="C8095" s="1"/>
      <c r="D8095" s="1"/>
      <c r="E8095" s="1"/>
      <c r="F8095" s="1"/>
      <c r="G8095" s="1"/>
      <c r="H8095" s="14"/>
      <c r="I8095" s="75" t="s">
        <v>60</v>
      </c>
      <c r="J8095" s="76"/>
      <c r="K8095" s="77">
        <v>0.04</v>
      </c>
      <c r="L8095" s="78"/>
      <c r="M8095" s="20">
        <f>K8095*12*I8069</f>
        <v>129.07199999999997</v>
      </c>
    </row>
    <row r="8096" spans="1:13">
      <c r="A8096" s="33" t="s">
        <v>61</v>
      </c>
      <c r="B8096" s="7"/>
      <c r="C8096" s="1"/>
      <c r="D8096" s="1"/>
      <c r="E8096" s="1"/>
      <c r="F8096" s="1"/>
      <c r="G8096" s="1"/>
      <c r="H8096" s="14"/>
      <c r="I8096" s="36"/>
      <c r="J8096" s="27"/>
      <c r="K8096" s="34"/>
      <c r="L8096" s="60"/>
      <c r="M8096" s="20"/>
    </row>
    <row r="8097" spans="1:13">
      <c r="A8097" s="33" t="s">
        <v>62</v>
      </c>
      <c r="B8097" s="7"/>
      <c r="C8097" s="1"/>
      <c r="D8097" s="1"/>
      <c r="E8097" s="1"/>
      <c r="F8097" s="1"/>
      <c r="G8097" s="1"/>
      <c r="H8097" s="14"/>
      <c r="I8097" s="75" t="s">
        <v>63</v>
      </c>
      <c r="J8097" s="76"/>
      <c r="K8097" s="77">
        <v>0.03</v>
      </c>
      <c r="L8097" s="78"/>
      <c r="M8097" s="20">
        <f>K8097*12*I8069</f>
        <v>96.803999999999988</v>
      </c>
    </row>
    <row r="8098" spans="1:13">
      <c r="A8098" s="42" t="s">
        <v>64</v>
      </c>
      <c r="B8098" s="7"/>
      <c r="C8098" s="1"/>
      <c r="D8098" s="1"/>
      <c r="E8098" s="1"/>
      <c r="F8098" s="1"/>
      <c r="G8098" s="1"/>
      <c r="H8098" s="14"/>
      <c r="I8098" s="75" t="s">
        <v>63</v>
      </c>
      <c r="J8098" s="76"/>
      <c r="K8098" s="79">
        <v>0.03</v>
      </c>
      <c r="L8098" s="80"/>
      <c r="M8098" s="22">
        <f>K8098*12*I8069</f>
        <v>96.803999999999988</v>
      </c>
    </row>
    <row r="8099" spans="1:13" ht="15.75">
      <c r="A8099" s="65" t="s">
        <v>0</v>
      </c>
      <c r="B8099" s="66"/>
      <c r="C8099" s="66"/>
      <c r="D8099" s="66"/>
      <c r="E8099" s="66"/>
      <c r="F8099" s="66"/>
      <c r="G8099" s="66"/>
      <c r="H8099" s="67"/>
      <c r="I8099" s="11" t="s">
        <v>65</v>
      </c>
      <c r="J8099" s="23"/>
      <c r="K8099" s="81">
        <v>0.15</v>
      </c>
      <c r="L8099" s="82"/>
      <c r="M8099" s="49">
        <f>K8099*12*I8069</f>
        <v>484.01999999999992</v>
      </c>
    </row>
    <row r="8100" spans="1:13" ht="15.75">
      <c r="A8100" s="83" t="s">
        <v>85</v>
      </c>
      <c r="B8100" s="84"/>
      <c r="C8100" s="84"/>
      <c r="D8100" s="84"/>
      <c r="E8100" s="84"/>
      <c r="F8100" s="84"/>
      <c r="G8100" s="84"/>
      <c r="H8100" s="85"/>
      <c r="J8100" s="14"/>
      <c r="K8100" s="118"/>
      <c r="L8100" s="119"/>
      <c r="M8100" s="20"/>
    </row>
    <row r="8101" spans="1:13">
      <c r="A8101" s="13" t="s">
        <v>67</v>
      </c>
      <c r="D8101" s="5"/>
      <c r="H8101" s="14"/>
      <c r="J8101" s="14"/>
      <c r="K8101" s="37"/>
      <c r="L8101" s="44"/>
      <c r="M8101" s="20"/>
    </row>
    <row r="8102" spans="1:13">
      <c r="A8102" s="13" t="s">
        <v>68</v>
      </c>
      <c r="D8102" s="5"/>
      <c r="H8102" s="14"/>
      <c r="J8102" s="14"/>
      <c r="K8102" s="37"/>
      <c r="L8102" s="44"/>
      <c r="M8102" s="20"/>
    </row>
    <row r="8103" spans="1:13">
      <c r="A8103" s="13" t="s">
        <v>69</v>
      </c>
      <c r="D8103" s="5"/>
      <c r="H8103" s="14"/>
      <c r="J8103" s="14"/>
      <c r="K8103" s="37"/>
      <c r="L8103" s="44"/>
      <c r="M8103" s="20"/>
    </row>
    <row r="8104" spans="1:13">
      <c r="A8104" s="13" t="s">
        <v>70</v>
      </c>
      <c r="D8104" s="5"/>
      <c r="F8104" s="3"/>
      <c r="H8104" s="14"/>
      <c r="J8104" s="14"/>
      <c r="K8104" s="37"/>
      <c r="L8104" s="44"/>
      <c r="M8104" s="20"/>
    </row>
    <row r="8105" spans="1:13">
      <c r="A8105" s="13" t="s">
        <v>71</v>
      </c>
      <c r="H8105" s="14"/>
      <c r="J8105" s="14"/>
      <c r="K8105" s="88">
        <v>2.5099999999999998</v>
      </c>
      <c r="L8105" s="89"/>
      <c r="M8105" s="47">
        <f>K8105*12*I8069</f>
        <v>8099.2679999999982</v>
      </c>
    </row>
    <row r="8106" spans="1:13">
      <c r="A8106" s="13" t="s">
        <v>72</v>
      </c>
      <c r="H8106" s="14"/>
      <c r="J8106" s="14"/>
      <c r="L8106" s="14"/>
      <c r="M8106" s="20"/>
    </row>
    <row r="8107" spans="1:13">
      <c r="A8107" s="13" t="s">
        <v>73</v>
      </c>
      <c r="H8107" s="14"/>
      <c r="J8107" s="14"/>
      <c r="L8107" s="14"/>
      <c r="M8107" s="20"/>
    </row>
    <row r="8108" spans="1:13">
      <c r="A8108" s="15" t="s">
        <v>74</v>
      </c>
      <c r="B8108" s="9"/>
      <c r="C8108" s="9"/>
      <c r="D8108" s="9"/>
      <c r="E8108" s="9"/>
      <c r="F8108" s="9"/>
      <c r="G8108" s="9"/>
      <c r="H8108" s="16"/>
      <c r="I8108" s="9"/>
      <c r="J8108" s="16"/>
      <c r="K8108" s="9"/>
      <c r="L8108" s="16"/>
      <c r="M8108" s="22"/>
    </row>
    <row r="8109" spans="1:13">
      <c r="A8109" s="70" t="s">
        <v>66</v>
      </c>
      <c r="B8109" s="71"/>
      <c r="C8109" s="71"/>
      <c r="D8109" s="71"/>
      <c r="E8109" s="71"/>
      <c r="F8109" s="71"/>
      <c r="G8109" s="71"/>
      <c r="H8109" s="72"/>
      <c r="J8109" s="25"/>
      <c r="K8109" s="88">
        <f>K8075+K8082+K8088+K8099+K8091+K8105+K8085</f>
        <v>14.05</v>
      </c>
      <c r="L8109" s="89"/>
      <c r="M8109" s="22">
        <f>M8069+M8085+M8088+M8091+M8099+M8105</f>
        <v>45336.539999999994</v>
      </c>
    </row>
    <row r="8110" spans="1:13">
      <c r="A8110" s="70" t="s">
        <v>4</v>
      </c>
      <c r="B8110" s="71"/>
      <c r="C8110" s="71"/>
      <c r="D8110" s="71"/>
      <c r="E8110" s="71"/>
      <c r="F8110" s="71"/>
      <c r="G8110" s="71"/>
      <c r="H8110" s="72"/>
      <c r="I8110" s="11"/>
      <c r="J8110" s="24"/>
      <c r="K8110" s="90">
        <v>17.32</v>
      </c>
      <c r="L8110" s="91"/>
      <c r="M8110" s="22">
        <f>K8110*12*I8069</f>
        <v>55888.175999999999</v>
      </c>
    </row>
    <row r="8111" spans="1:13" ht="15.75">
      <c r="A8111" s="65" t="s">
        <v>77</v>
      </c>
      <c r="B8111" s="66"/>
      <c r="C8111" s="66"/>
      <c r="D8111" s="66"/>
      <c r="E8111" s="66"/>
      <c r="F8111" s="66"/>
      <c r="G8111" s="66"/>
      <c r="H8111" s="67"/>
      <c r="I8111" s="11"/>
      <c r="J8111" s="23"/>
      <c r="K8111" s="68">
        <v>3.15</v>
      </c>
      <c r="L8111" s="69"/>
      <c r="M8111" s="22">
        <f>K8111*12*I8069</f>
        <v>10164.419999999998</v>
      </c>
    </row>
    <row r="8112" spans="1:13" ht="15.75">
      <c r="A8112" s="65" t="s">
        <v>78</v>
      </c>
      <c r="B8112" s="66"/>
      <c r="C8112" s="66"/>
      <c r="D8112" s="66"/>
      <c r="E8112" s="66"/>
      <c r="F8112" s="66"/>
      <c r="G8112" s="66"/>
      <c r="H8112" s="67"/>
      <c r="I8112" s="11"/>
      <c r="J8112" s="23"/>
      <c r="K8112" s="68">
        <v>0.99</v>
      </c>
      <c r="L8112" s="69"/>
      <c r="M8112" s="22">
        <f>K8112*12*I8069</f>
        <v>3194.5319999999992</v>
      </c>
    </row>
    <row r="8113" spans="1:13">
      <c r="A8113" s="70" t="s">
        <v>75</v>
      </c>
      <c r="B8113" s="71"/>
      <c r="C8113" s="71"/>
      <c r="D8113" s="71"/>
      <c r="E8113" s="71"/>
      <c r="F8113" s="71"/>
      <c r="G8113" s="71"/>
      <c r="H8113" s="72"/>
      <c r="I8113" s="11"/>
      <c r="J8113" s="24"/>
      <c r="K8113" s="68">
        <f>K8109+K8111+K8112+K8110</f>
        <v>35.51</v>
      </c>
      <c r="L8113" s="69"/>
      <c r="M8113" s="22">
        <f>M8109+M8110+M8111+M8112</f>
        <v>114583.66799999998</v>
      </c>
    </row>
    <row r="8115" spans="1:13">
      <c r="A8115" s="101" t="s">
        <v>7</v>
      </c>
      <c r="B8115" s="101"/>
      <c r="C8115" s="101"/>
      <c r="D8115" s="101"/>
      <c r="E8115" s="101"/>
      <c r="F8115" s="101"/>
      <c r="G8115" s="101"/>
      <c r="H8115" s="101"/>
      <c r="I8115" s="101"/>
      <c r="J8115" s="101"/>
      <c r="K8115" s="101"/>
      <c r="L8115" s="101"/>
    </row>
    <row r="8116" spans="1:13">
      <c r="A8116" s="102" t="s">
        <v>76</v>
      </c>
      <c r="B8116" s="102"/>
      <c r="C8116" s="102"/>
      <c r="D8116" s="102"/>
      <c r="E8116" s="102"/>
      <c r="F8116" s="102"/>
      <c r="G8116" s="102"/>
      <c r="H8116" s="102"/>
      <c r="I8116" s="102"/>
      <c r="J8116" s="102"/>
      <c r="K8116" s="102"/>
      <c r="L8116" s="102"/>
      <c r="M8116" s="102"/>
    </row>
    <row r="8117" spans="1:13">
      <c r="A8117" s="103" t="s">
        <v>216</v>
      </c>
      <c r="B8117" s="103"/>
      <c r="C8117" s="103"/>
      <c r="D8117" s="103"/>
      <c r="E8117" s="103"/>
      <c r="F8117" s="103"/>
      <c r="G8117" s="103"/>
      <c r="H8117" s="103"/>
      <c r="I8117" s="103"/>
      <c r="J8117" s="103"/>
      <c r="K8117" s="103"/>
      <c r="L8117" s="103"/>
      <c r="M8117" s="103"/>
    </row>
    <row r="8118" spans="1:13">
      <c r="A8118" s="17"/>
      <c r="B8118" s="19"/>
      <c r="C8118" s="19" t="s">
        <v>8</v>
      </c>
      <c r="D8118" s="19"/>
      <c r="E8118" s="19"/>
      <c r="F8118" s="19"/>
      <c r="G8118" s="19"/>
      <c r="H8118" s="18"/>
      <c r="I8118" s="19" t="s">
        <v>9</v>
      </c>
      <c r="J8118" s="18"/>
      <c r="K8118" s="39" t="s">
        <v>10</v>
      </c>
      <c r="L8118" s="40"/>
      <c r="M8118" s="21"/>
    </row>
    <row r="8119" spans="1:13">
      <c r="A8119" s="13"/>
      <c r="B8119" s="2"/>
      <c r="C8119" s="2"/>
      <c r="D8119" s="2"/>
      <c r="E8119" s="2"/>
      <c r="F8119" s="2"/>
      <c r="G8119" s="2"/>
      <c r="H8119" s="14"/>
      <c r="I8119" s="2"/>
      <c r="J8119" s="14"/>
      <c r="K8119" s="26" t="s">
        <v>11</v>
      </c>
      <c r="L8119" s="27"/>
      <c r="M8119" s="45" t="s">
        <v>1</v>
      </c>
    </row>
    <row r="8120" spans="1:13">
      <c r="A8120" s="15"/>
      <c r="B8120" s="9"/>
      <c r="C8120" s="9"/>
      <c r="D8120" s="9"/>
      <c r="E8120" s="9"/>
      <c r="F8120" s="9"/>
      <c r="G8120" s="9"/>
      <c r="H8120" s="16"/>
      <c r="I8120" s="104" t="s">
        <v>87</v>
      </c>
      <c r="J8120" s="105"/>
      <c r="K8120" s="9" t="s">
        <v>12</v>
      </c>
      <c r="L8120" s="16"/>
      <c r="M8120" s="46" t="s">
        <v>86</v>
      </c>
    </row>
    <row r="8121" spans="1:13">
      <c r="A8121" s="70" t="s">
        <v>80</v>
      </c>
      <c r="B8121" s="71"/>
      <c r="C8121" s="71"/>
      <c r="D8121" s="71"/>
      <c r="E8121" s="71"/>
      <c r="F8121" s="71"/>
      <c r="G8121" s="71"/>
      <c r="H8121" s="72"/>
      <c r="I8121" s="106">
        <v>710.1</v>
      </c>
      <c r="J8121" s="107"/>
      <c r="K8121" s="108">
        <f>K8127+K8134</f>
        <v>7.5</v>
      </c>
      <c r="L8121" s="64"/>
      <c r="M8121" s="22">
        <f>M8127+M8134</f>
        <v>63909</v>
      </c>
    </row>
    <row r="8122" spans="1:13">
      <c r="A8122" s="28" t="s">
        <v>13</v>
      </c>
      <c r="F8122" s="2"/>
      <c r="H8122" s="14"/>
      <c r="J8122" s="14"/>
      <c r="L8122" s="14"/>
      <c r="M8122" s="20"/>
    </row>
    <row r="8123" spans="1:13">
      <c r="A8123" s="28" t="s">
        <v>14</v>
      </c>
      <c r="F8123" s="2"/>
      <c r="H8123" s="14"/>
      <c r="J8123" s="14"/>
      <c r="L8123" s="14"/>
      <c r="M8123" s="20"/>
    </row>
    <row r="8124" spans="1:13">
      <c r="A8124" s="29" t="s">
        <v>15</v>
      </c>
      <c r="B8124" s="4"/>
      <c r="C8124" s="4"/>
      <c r="D8124" s="4"/>
      <c r="E8124" s="4"/>
      <c r="F8124" s="6"/>
      <c r="G8124" s="4"/>
      <c r="H8124" s="30"/>
      <c r="J8124" s="14"/>
      <c r="L8124" s="14"/>
      <c r="M8124" s="20"/>
    </row>
    <row r="8125" spans="1:13">
      <c r="A8125" s="29" t="s">
        <v>16</v>
      </c>
      <c r="B8125" s="4"/>
      <c r="C8125" s="4"/>
      <c r="D8125" s="4"/>
      <c r="E8125" s="4"/>
      <c r="F8125" s="6"/>
      <c r="G8125" s="4"/>
      <c r="H8125" s="30"/>
      <c r="J8125" s="14"/>
      <c r="L8125" s="14"/>
      <c r="M8125" s="20"/>
    </row>
    <row r="8126" spans="1:13">
      <c r="A8126" s="29" t="s">
        <v>17</v>
      </c>
      <c r="B8126" s="4"/>
      <c r="C8126" s="4"/>
      <c r="D8126" s="4"/>
      <c r="E8126" s="4"/>
      <c r="F8126" s="6"/>
      <c r="G8126" s="4"/>
      <c r="H8126" s="30"/>
      <c r="J8126" s="14"/>
      <c r="L8126" s="14"/>
      <c r="M8126" s="20"/>
    </row>
    <row r="8127" spans="1:13">
      <c r="A8127" s="29" t="s">
        <v>18</v>
      </c>
      <c r="B8127" s="4"/>
      <c r="C8127" s="4"/>
      <c r="D8127" s="4"/>
      <c r="E8127" s="4"/>
      <c r="F8127" s="6"/>
      <c r="G8127" s="4"/>
      <c r="H8127" s="30"/>
      <c r="J8127" s="14"/>
      <c r="K8127" s="95">
        <v>4.12</v>
      </c>
      <c r="L8127" s="96"/>
      <c r="M8127" s="20">
        <f>K8127*I8121*12</f>
        <v>35107.343999999997</v>
      </c>
    </row>
    <row r="8128" spans="1:13">
      <c r="A8128" s="29" t="s">
        <v>19</v>
      </c>
      <c r="B8128" s="4"/>
      <c r="C8128" s="4"/>
      <c r="D8128" s="4"/>
      <c r="E8128" s="4"/>
      <c r="F8128" s="6"/>
      <c r="G8128" s="4"/>
      <c r="H8128" s="30"/>
      <c r="J8128" s="14"/>
      <c r="L8128" s="14"/>
      <c r="M8128" s="20"/>
    </row>
    <row r="8129" spans="1:13">
      <c r="A8129" s="29" t="s">
        <v>20</v>
      </c>
      <c r="B8129" s="4"/>
      <c r="C8129" s="4"/>
      <c r="D8129" s="4"/>
      <c r="E8129" s="4"/>
      <c r="F8129" s="6"/>
      <c r="G8129" s="4"/>
      <c r="H8129" s="30"/>
      <c r="J8129" s="14"/>
      <c r="L8129" s="14"/>
      <c r="M8129" s="20"/>
    </row>
    <row r="8130" spans="1:13">
      <c r="A8130" s="29" t="s">
        <v>21</v>
      </c>
      <c r="B8130" s="4"/>
      <c r="C8130" s="4"/>
      <c r="D8130" s="4"/>
      <c r="E8130" s="4"/>
      <c r="F8130" s="6"/>
      <c r="G8130" s="4"/>
      <c r="H8130" s="30"/>
      <c r="J8130" s="14"/>
      <c r="L8130" s="14"/>
      <c r="M8130" s="20"/>
    </row>
    <row r="8131" spans="1:13">
      <c r="A8131" s="28" t="s">
        <v>22</v>
      </c>
      <c r="B8131" s="4"/>
      <c r="C8131" s="4"/>
      <c r="D8131" s="4"/>
      <c r="E8131" s="4"/>
      <c r="F8131" s="6"/>
      <c r="G8131" s="4"/>
      <c r="H8131" s="30"/>
      <c r="J8131" s="14"/>
      <c r="L8131" s="14"/>
      <c r="M8131" s="20"/>
    </row>
    <row r="8132" spans="1:13">
      <c r="A8132" s="29" t="s">
        <v>23</v>
      </c>
      <c r="B8132" s="4"/>
      <c r="C8132" s="4"/>
      <c r="D8132" s="4"/>
      <c r="E8132" s="4"/>
      <c r="F8132" s="6"/>
      <c r="G8132" s="4"/>
      <c r="H8132" s="30"/>
      <c r="J8132" s="14"/>
      <c r="L8132" s="14"/>
      <c r="M8132" s="20"/>
    </row>
    <row r="8133" spans="1:13">
      <c r="A8133" s="29" t="s">
        <v>24</v>
      </c>
      <c r="B8133" s="4"/>
      <c r="C8133" s="4"/>
      <c r="D8133" s="4"/>
      <c r="E8133" s="4"/>
      <c r="F8133" s="6"/>
      <c r="G8133" s="4"/>
      <c r="H8133" s="30"/>
      <c r="J8133" s="14"/>
      <c r="L8133" s="14"/>
      <c r="M8133" s="20"/>
    </row>
    <row r="8134" spans="1:13">
      <c r="A8134" s="29" t="s">
        <v>25</v>
      </c>
      <c r="B8134" s="4"/>
      <c r="C8134" s="4"/>
      <c r="D8134" s="4"/>
      <c r="E8134" s="4"/>
      <c r="F8134" s="6"/>
      <c r="G8134" s="4"/>
      <c r="H8134" s="30"/>
      <c r="J8134" s="14"/>
      <c r="K8134" s="95">
        <v>3.38</v>
      </c>
      <c r="L8134" s="96"/>
      <c r="M8134" s="20">
        <f>K8134*I8121*12</f>
        <v>28801.655999999999</v>
      </c>
    </row>
    <row r="8135" spans="1:13">
      <c r="A8135" s="29" t="s">
        <v>26</v>
      </c>
      <c r="B8135" s="4"/>
      <c r="C8135" s="4"/>
      <c r="D8135" s="4"/>
      <c r="E8135" s="4"/>
      <c r="F8135" s="6"/>
      <c r="G8135" s="4"/>
      <c r="H8135" s="30"/>
      <c r="J8135" s="14"/>
      <c r="L8135" s="14"/>
      <c r="M8135" s="20"/>
    </row>
    <row r="8136" spans="1:13">
      <c r="A8136" s="31" t="s">
        <v>27</v>
      </c>
      <c r="B8136" s="10"/>
      <c r="C8136" s="10"/>
      <c r="D8136" s="10"/>
      <c r="E8136" s="10"/>
      <c r="F8136" s="10"/>
      <c r="G8136" s="10"/>
      <c r="H8136" s="32"/>
      <c r="I8136" s="9"/>
      <c r="J8136" s="16"/>
      <c r="K8136" s="9"/>
      <c r="L8136" s="16"/>
      <c r="M8136" s="22"/>
    </row>
    <row r="8137" spans="1:13" ht="15.75">
      <c r="A8137" s="65" t="s">
        <v>81</v>
      </c>
      <c r="B8137" s="66"/>
      <c r="C8137" s="66"/>
      <c r="D8137" s="66"/>
      <c r="E8137" s="66"/>
      <c r="F8137" s="66"/>
      <c r="G8137" s="66"/>
      <c r="H8137" s="67"/>
      <c r="I8137" s="11"/>
      <c r="J8137" s="23"/>
      <c r="K8137" s="63">
        <v>2.2400000000000002</v>
      </c>
      <c r="L8137" s="64"/>
      <c r="M8137" s="12">
        <f>K8137*12*I8121</f>
        <v>19087.488000000001</v>
      </c>
    </row>
    <row r="8138" spans="1:13">
      <c r="A8138" s="110" t="s">
        <v>82</v>
      </c>
      <c r="B8138" s="111"/>
      <c r="C8138" s="111"/>
      <c r="D8138" s="111"/>
      <c r="E8138" s="111"/>
      <c r="F8138" s="111"/>
      <c r="G8138" s="111"/>
      <c r="H8138" s="112"/>
      <c r="I8138" s="2" t="s">
        <v>28</v>
      </c>
      <c r="J8138" s="14"/>
      <c r="K8138" s="2"/>
      <c r="L8138" s="14"/>
      <c r="M8138" s="20"/>
    </row>
    <row r="8139" spans="1:13">
      <c r="A8139" s="13"/>
      <c r="B8139" s="2"/>
      <c r="C8139" s="2"/>
      <c r="D8139" s="2"/>
      <c r="E8139" s="2"/>
      <c r="F8139" s="2"/>
      <c r="G8139" s="2"/>
      <c r="H8139" s="14"/>
      <c r="I8139" s="2" t="s">
        <v>29</v>
      </c>
      <c r="J8139" s="14"/>
      <c r="K8139" s="2"/>
      <c r="L8139" s="14"/>
      <c r="M8139" s="20"/>
    </row>
    <row r="8140" spans="1:13">
      <c r="A8140" s="13"/>
      <c r="B8140" s="2"/>
      <c r="C8140" s="2"/>
      <c r="D8140" s="2"/>
      <c r="E8140" s="2"/>
      <c r="F8140" s="2"/>
      <c r="G8140" s="2"/>
      <c r="H8140" s="14"/>
      <c r="I8140" s="2" t="s">
        <v>30</v>
      </c>
      <c r="J8140" s="14"/>
      <c r="K8140" s="88">
        <v>1.1200000000000001</v>
      </c>
      <c r="L8140" s="89"/>
      <c r="M8140" s="20">
        <f>K8140*12*I8121</f>
        <v>9543.7440000000006</v>
      </c>
    </row>
    <row r="8141" spans="1:13">
      <c r="A8141" s="13"/>
      <c r="B8141" s="2"/>
      <c r="C8141" s="2"/>
      <c r="D8141" s="2"/>
      <c r="E8141" s="2"/>
      <c r="F8141" s="2"/>
      <c r="G8141" s="2"/>
      <c r="H8141" s="14"/>
      <c r="I8141" s="2" t="s">
        <v>31</v>
      </c>
      <c r="J8141" s="14"/>
      <c r="K8141" s="2"/>
      <c r="L8141" s="14"/>
      <c r="M8141" s="20"/>
    </row>
    <row r="8142" spans="1:13">
      <c r="A8142" s="15"/>
      <c r="B8142" s="9"/>
      <c r="C8142" s="9"/>
      <c r="D8142" s="9"/>
      <c r="E8142" s="9"/>
      <c r="F8142" s="9"/>
      <c r="G8142" s="9"/>
      <c r="H8142" s="16"/>
      <c r="I8142" s="9" t="s">
        <v>32</v>
      </c>
      <c r="J8142" s="16"/>
      <c r="K8142" s="9"/>
      <c r="L8142" s="16"/>
      <c r="M8142" s="22"/>
    </row>
    <row r="8143" spans="1:13">
      <c r="A8143" s="70" t="s">
        <v>5</v>
      </c>
      <c r="B8143" s="71"/>
      <c r="C8143" s="71"/>
      <c r="D8143" s="71"/>
      <c r="E8143" s="71"/>
      <c r="F8143" s="71"/>
      <c r="G8143" s="71"/>
      <c r="H8143" s="72"/>
      <c r="I8143" s="41" t="s">
        <v>33</v>
      </c>
      <c r="J8143" s="23"/>
      <c r="K8143" s="68">
        <v>0.35</v>
      </c>
      <c r="L8143" s="69"/>
      <c r="M8143" s="12">
        <f>K8143*12*I8121</f>
        <v>2982.4199999999996</v>
      </c>
    </row>
    <row r="8144" spans="1:13">
      <c r="A8144" s="113" t="s">
        <v>83</v>
      </c>
      <c r="B8144" s="114"/>
      <c r="C8144" s="114"/>
      <c r="D8144" s="114"/>
      <c r="E8144" s="114"/>
      <c r="F8144" s="114"/>
      <c r="G8144" s="114"/>
      <c r="H8144" s="115"/>
      <c r="I8144" s="43"/>
      <c r="J8144" s="14"/>
      <c r="K8144" s="120">
        <f>K8145+K8153</f>
        <v>1.59</v>
      </c>
      <c r="L8144" s="121"/>
      <c r="M8144" s="48">
        <f>M8145+M8153</f>
        <v>13548.708000000001</v>
      </c>
    </row>
    <row r="8145" spans="1:13">
      <c r="A8145" s="92" t="s">
        <v>34</v>
      </c>
      <c r="B8145" s="93"/>
      <c r="C8145" s="93"/>
      <c r="D8145" s="93"/>
      <c r="E8145" s="93"/>
      <c r="F8145" s="93"/>
      <c r="G8145" s="93"/>
      <c r="H8145" s="94"/>
      <c r="J8145" s="14"/>
      <c r="K8145" s="88">
        <f>K8146+K8147+K8148+K8150+K8152</f>
        <v>0.93</v>
      </c>
      <c r="L8145" s="89"/>
      <c r="M8145" s="47">
        <f>M8146+M8147+M8148+M8150+M8152</f>
        <v>7924.7160000000003</v>
      </c>
    </row>
    <row r="8146" spans="1:13">
      <c r="A8146" s="13" t="s">
        <v>35</v>
      </c>
      <c r="H8146" s="14"/>
      <c r="I8146" t="s">
        <v>36</v>
      </c>
      <c r="J8146" s="14"/>
      <c r="K8146" s="95">
        <v>0.33</v>
      </c>
      <c r="L8146" s="96"/>
      <c r="M8146" s="20">
        <f>K8146*12*I8121</f>
        <v>2811.9960000000001</v>
      </c>
    </row>
    <row r="8147" spans="1:13">
      <c r="A8147" s="13" t="s">
        <v>37</v>
      </c>
      <c r="H8147" s="14"/>
      <c r="I8147" t="s">
        <v>38</v>
      </c>
      <c r="J8147" s="14"/>
      <c r="K8147" s="95">
        <v>0.15</v>
      </c>
      <c r="L8147" s="96"/>
      <c r="M8147" s="20">
        <f>K8147*12*I8121</f>
        <v>1278.1799999999998</v>
      </c>
    </row>
    <row r="8148" spans="1:13">
      <c r="A8148" s="13" t="s">
        <v>39</v>
      </c>
      <c r="H8148" s="14"/>
      <c r="I8148" t="s">
        <v>40</v>
      </c>
      <c r="J8148" s="14"/>
      <c r="K8148" s="95">
        <v>7.0000000000000007E-2</v>
      </c>
      <c r="L8148" s="96"/>
      <c r="M8148" s="20">
        <f>K8148*12*I8121</f>
        <v>596.48400000000004</v>
      </c>
    </row>
    <row r="8149" spans="1:13">
      <c r="A8149" s="13" t="s">
        <v>41</v>
      </c>
      <c r="H8149" s="14"/>
      <c r="J8149" s="14"/>
      <c r="L8149" s="14"/>
      <c r="M8149" s="20"/>
    </row>
    <row r="8150" spans="1:13">
      <c r="A8150" s="13" t="s">
        <v>42</v>
      </c>
      <c r="H8150" s="14"/>
      <c r="I8150" t="s">
        <v>43</v>
      </c>
      <c r="J8150" s="14"/>
      <c r="K8150" s="95">
        <v>0.35</v>
      </c>
      <c r="L8150" s="96"/>
      <c r="M8150" s="20">
        <f>K8150*12*I8121</f>
        <v>2982.4199999999996</v>
      </c>
    </row>
    <row r="8151" spans="1:13">
      <c r="A8151" s="13" t="s">
        <v>44</v>
      </c>
      <c r="H8151" s="14"/>
      <c r="I8151" t="s">
        <v>45</v>
      </c>
      <c r="J8151" s="14"/>
      <c r="L8151" s="14"/>
      <c r="M8151" s="20"/>
    </row>
    <row r="8152" spans="1:13">
      <c r="A8152" s="13" t="s">
        <v>46</v>
      </c>
      <c r="H8152" s="14"/>
      <c r="I8152" t="s">
        <v>47</v>
      </c>
      <c r="J8152" s="14"/>
      <c r="K8152" s="95">
        <v>0.03</v>
      </c>
      <c r="L8152" s="96"/>
      <c r="M8152" s="20">
        <f>K8152*12*I8121</f>
        <v>255.636</v>
      </c>
    </row>
    <row r="8153" spans="1:13">
      <c r="A8153" s="92" t="s">
        <v>48</v>
      </c>
      <c r="B8153" s="93"/>
      <c r="C8153" s="93"/>
      <c r="D8153" s="93"/>
      <c r="E8153" s="93"/>
      <c r="F8153" s="93"/>
      <c r="G8153" s="93"/>
      <c r="H8153" s="94"/>
      <c r="J8153" s="14"/>
      <c r="K8153" s="88">
        <f>K8154+K8155+K8156+K8157</f>
        <v>0.66</v>
      </c>
      <c r="L8153" s="89"/>
      <c r="M8153" s="47">
        <f>M8154+M8155+M8156+M8157</f>
        <v>5623.9920000000002</v>
      </c>
    </row>
    <row r="8154" spans="1:13">
      <c r="A8154" s="13" t="s">
        <v>49</v>
      </c>
      <c r="H8154" s="14"/>
      <c r="I8154" t="s">
        <v>40</v>
      </c>
      <c r="J8154" s="14"/>
      <c r="K8154" s="95">
        <v>0.19</v>
      </c>
      <c r="L8154" s="96"/>
      <c r="M8154" s="20">
        <f>K8154*12*I8121</f>
        <v>1619.0280000000002</v>
      </c>
    </row>
    <row r="8155" spans="1:13">
      <c r="A8155" s="13" t="s">
        <v>50</v>
      </c>
      <c r="H8155" s="14"/>
      <c r="I8155" t="s">
        <v>51</v>
      </c>
      <c r="J8155" s="14"/>
      <c r="K8155" s="95">
        <v>0.05</v>
      </c>
      <c r="L8155" s="96"/>
      <c r="M8155" s="20">
        <f>K8155*12*I8121</f>
        <v>426.06000000000006</v>
      </c>
    </row>
    <row r="8156" spans="1:13">
      <c r="A8156" s="13" t="s">
        <v>52</v>
      </c>
      <c r="H8156" s="14"/>
      <c r="I8156" t="s">
        <v>36</v>
      </c>
      <c r="J8156" s="14"/>
      <c r="K8156" s="95">
        <v>0.39</v>
      </c>
      <c r="L8156" s="96"/>
      <c r="M8156" s="20">
        <f>K8156*12*I8121</f>
        <v>3323.268</v>
      </c>
    </row>
    <row r="8157" spans="1:13">
      <c r="A8157" s="13" t="s">
        <v>53</v>
      </c>
      <c r="H8157" s="14"/>
      <c r="I8157" t="s">
        <v>40</v>
      </c>
      <c r="J8157" s="14"/>
      <c r="K8157" s="95">
        <v>0.03</v>
      </c>
      <c r="L8157" s="96"/>
      <c r="M8157" s="22">
        <f>K8157*12*I8121</f>
        <v>255.636</v>
      </c>
    </row>
    <row r="8158" spans="1:13" ht="15.75">
      <c r="A8158" s="65" t="s">
        <v>84</v>
      </c>
      <c r="B8158" s="66"/>
      <c r="C8158" s="66"/>
      <c r="D8158" s="66"/>
      <c r="E8158" s="66"/>
      <c r="F8158" s="66"/>
      <c r="G8158" s="66"/>
      <c r="H8158" s="67"/>
      <c r="I8158" s="11"/>
      <c r="J8158" s="23"/>
      <c r="K8158" s="68">
        <f>K8159+K8160+K8162+K8164+K8165</f>
        <v>0.53</v>
      </c>
      <c r="L8158" s="69"/>
      <c r="M8158" s="49">
        <f>M8159+M8160+M8162+M8164+M8165</f>
        <v>4516.2359999999999</v>
      </c>
    </row>
    <row r="8159" spans="1:13">
      <c r="A8159" s="33" t="s">
        <v>54</v>
      </c>
      <c r="B8159" s="7"/>
      <c r="C8159" s="1"/>
      <c r="D8159" s="1"/>
      <c r="E8159" s="1"/>
      <c r="F8159" s="1"/>
      <c r="G8159" s="1"/>
      <c r="H8159" s="14"/>
      <c r="I8159" s="75" t="s">
        <v>55</v>
      </c>
      <c r="J8159" s="76"/>
      <c r="K8159" s="99">
        <v>0.37</v>
      </c>
      <c r="L8159" s="100"/>
      <c r="M8159" s="20">
        <f>K8159*12*I8121</f>
        <v>3152.8439999999996</v>
      </c>
    </row>
    <row r="8160" spans="1:13">
      <c r="A8160" s="33" t="s">
        <v>56</v>
      </c>
      <c r="B8160" s="7"/>
      <c r="C8160" s="1"/>
      <c r="D8160" s="1"/>
      <c r="E8160" s="1"/>
      <c r="F8160" s="1"/>
      <c r="G8160" s="1"/>
      <c r="H8160" s="14"/>
      <c r="I8160" s="75" t="s">
        <v>57</v>
      </c>
      <c r="J8160" s="76"/>
      <c r="K8160" s="77">
        <v>0.06</v>
      </c>
      <c r="L8160" s="78"/>
      <c r="M8160" s="20">
        <f>K8160*12*I8121</f>
        <v>511.27199999999999</v>
      </c>
    </row>
    <row r="8161" spans="1:13">
      <c r="A8161" s="33" t="s">
        <v>58</v>
      </c>
      <c r="B8161" s="7"/>
      <c r="C8161" s="1"/>
      <c r="D8161" s="1"/>
      <c r="E8161" s="1"/>
      <c r="F8161" s="1"/>
      <c r="G8161" s="1"/>
      <c r="H8161" s="14"/>
      <c r="I8161" s="36"/>
      <c r="J8161" s="27"/>
      <c r="K8161" s="34"/>
      <c r="L8161" s="60"/>
      <c r="M8161" s="20"/>
    </row>
    <row r="8162" spans="1:13">
      <c r="A8162" s="33" t="s">
        <v>59</v>
      </c>
      <c r="B8162" s="7"/>
      <c r="C8162" s="1"/>
      <c r="D8162" s="1"/>
      <c r="E8162" s="1"/>
      <c r="F8162" s="1"/>
      <c r="G8162" s="1"/>
      <c r="H8162" s="14"/>
      <c r="I8162" s="75" t="s">
        <v>60</v>
      </c>
      <c r="J8162" s="76"/>
      <c r="K8162" s="77">
        <v>0.04</v>
      </c>
      <c r="L8162" s="78"/>
      <c r="M8162" s="20">
        <f>K8162*12*I8121</f>
        <v>340.84800000000001</v>
      </c>
    </row>
    <row r="8163" spans="1:13">
      <c r="A8163" s="33" t="s">
        <v>61</v>
      </c>
      <c r="B8163" s="7"/>
      <c r="C8163" s="1"/>
      <c r="D8163" s="1"/>
      <c r="E8163" s="1"/>
      <c r="F8163" s="1"/>
      <c r="G8163" s="1"/>
      <c r="H8163" s="14"/>
      <c r="I8163" s="36"/>
      <c r="J8163" s="27"/>
      <c r="K8163" s="34"/>
      <c r="L8163" s="60"/>
      <c r="M8163" s="20"/>
    </row>
    <row r="8164" spans="1:13">
      <c r="A8164" s="33" t="s">
        <v>62</v>
      </c>
      <c r="B8164" s="7"/>
      <c r="C8164" s="1"/>
      <c r="D8164" s="1"/>
      <c r="E8164" s="1"/>
      <c r="F8164" s="1"/>
      <c r="G8164" s="1"/>
      <c r="H8164" s="14"/>
      <c r="I8164" s="75" t="s">
        <v>63</v>
      </c>
      <c r="J8164" s="76"/>
      <c r="K8164" s="77">
        <v>0.03</v>
      </c>
      <c r="L8164" s="78"/>
      <c r="M8164" s="20">
        <f>K8164*12*I8121</f>
        <v>255.636</v>
      </c>
    </row>
    <row r="8165" spans="1:13">
      <c r="A8165" s="42" t="s">
        <v>64</v>
      </c>
      <c r="B8165" s="7"/>
      <c r="C8165" s="1"/>
      <c r="D8165" s="1"/>
      <c r="E8165" s="1"/>
      <c r="F8165" s="1"/>
      <c r="G8165" s="1"/>
      <c r="H8165" s="14"/>
      <c r="I8165" s="75" t="s">
        <v>63</v>
      </c>
      <c r="J8165" s="76"/>
      <c r="K8165" s="79">
        <v>0.03</v>
      </c>
      <c r="L8165" s="80"/>
      <c r="M8165" s="22">
        <f>K8165*12*I8121</f>
        <v>255.636</v>
      </c>
    </row>
    <row r="8166" spans="1:13" ht="15.75">
      <c r="A8166" s="65" t="s">
        <v>0</v>
      </c>
      <c r="B8166" s="66"/>
      <c r="C8166" s="66"/>
      <c r="D8166" s="66"/>
      <c r="E8166" s="66"/>
      <c r="F8166" s="66"/>
      <c r="G8166" s="66"/>
      <c r="H8166" s="67"/>
      <c r="I8166" s="11" t="s">
        <v>65</v>
      </c>
      <c r="J8166" s="23"/>
      <c r="K8166" s="81">
        <v>0.15</v>
      </c>
      <c r="L8166" s="82"/>
      <c r="M8166" s="49">
        <f>K8166*12*I8121</f>
        <v>1278.1799999999998</v>
      </c>
    </row>
    <row r="8167" spans="1:13" ht="15.75">
      <c r="A8167" s="83" t="s">
        <v>85</v>
      </c>
      <c r="B8167" s="84"/>
      <c r="C8167" s="84"/>
      <c r="D8167" s="84"/>
      <c r="E8167" s="84"/>
      <c r="F8167" s="84"/>
      <c r="G8167" s="84"/>
      <c r="H8167" s="85"/>
      <c r="J8167" s="14"/>
      <c r="K8167" s="118"/>
      <c r="L8167" s="119"/>
      <c r="M8167" s="20"/>
    </row>
    <row r="8168" spans="1:13">
      <c r="A8168" s="13" t="s">
        <v>67</v>
      </c>
      <c r="D8168" s="5"/>
      <c r="H8168" s="14"/>
      <c r="J8168" s="14"/>
      <c r="K8168" s="37"/>
      <c r="L8168" s="44"/>
      <c r="M8168" s="20"/>
    </row>
    <row r="8169" spans="1:13">
      <c r="A8169" s="13" t="s">
        <v>68</v>
      </c>
      <c r="D8169" s="5"/>
      <c r="H8169" s="14"/>
      <c r="J8169" s="14"/>
      <c r="K8169" s="37"/>
      <c r="L8169" s="44"/>
      <c r="M8169" s="20"/>
    </row>
    <row r="8170" spans="1:13">
      <c r="A8170" s="13" t="s">
        <v>69</v>
      </c>
      <c r="D8170" s="5"/>
      <c r="H8170" s="14"/>
      <c r="J8170" s="14"/>
      <c r="K8170" s="37"/>
      <c r="L8170" s="44"/>
      <c r="M8170" s="20"/>
    </row>
    <row r="8171" spans="1:13">
      <c r="A8171" s="13" t="s">
        <v>70</v>
      </c>
      <c r="D8171" s="5"/>
      <c r="F8171" s="3"/>
      <c r="H8171" s="14"/>
      <c r="J8171" s="14"/>
      <c r="K8171" s="37"/>
      <c r="L8171" s="44"/>
      <c r="M8171" s="20"/>
    </row>
    <row r="8172" spans="1:13">
      <c r="A8172" s="13" t="s">
        <v>71</v>
      </c>
      <c r="H8172" s="14"/>
      <c r="J8172" s="14"/>
      <c r="K8172" s="88">
        <v>2.91</v>
      </c>
      <c r="L8172" s="89"/>
      <c r="M8172" s="47">
        <f>K8172*12*I8121</f>
        <v>24796.692000000003</v>
      </c>
    </row>
    <row r="8173" spans="1:13">
      <c r="A8173" s="13" t="s">
        <v>72</v>
      </c>
      <c r="H8173" s="14"/>
      <c r="J8173" s="14"/>
      <c r="L8173" s="14"/>
      <c r="M8173" s="20"/>
    </row>
    <row r="8174" spans="1:13">
      <c r="A8174" s="13" t="s">
        <v>73</v>
      </c>
      <c r="H8174" s="14"/>
      <c r="J8174" s="14"/>
      <c r="L8174" s="14"/>
      <c r="M8174" s="20"/>
    </row>
    <row r="8175" spans="1:13">
      <c r="A8175" s="15" t="s">
        <v>74</v>
      </c>
      <c r="B8175" s="9"/>
      <c r="C8175" s="9"/>
      <c r="D8175" s="9"/>
      <c r="E8175" s="9"/>
      <c r="F8175" s="9"/>
      <c r="G8175" s="9"/>
      <c r="H8175" s="16"/>
      <c r="I8175" s="9"/>
      <c r="J8175" s="16"/>
      <c r="K8175" s="9"/>
      <c r="L8175" s="16"/>
      <c r="M8175" s="22"/>
    </row>
    <row r="8176" spans="1:13">
      <c r="A8176" s="70" t="s">
        <v>66</v>
      </c>
      <c r="B8176" s="71"/>
      <c r="C8176" s="71"/>
      <c r="D8176" s="71"/>
      <c r="E8176" s="71"/>
      <c r="F8176" s="71"/>
      <c r="G8176" s="71"/>
      <c r="H8176" s="72"/>
      <c r="J8176" s="25"/>
      <c r="K8176" s="88">
        <f>K8127+K8134+K8140+K8143+K8144+K8166+K8158+K8172+K8137</f>
        <v>16.39</v>
      </c>
      <c r="L8176" s="89"/>
      <c r="M8176" s="22">
        <f>M8121+M8137+M8140+M8143+M8144+M8158+M8166+M8172</f>
        <v>139662.46799999999</v>
      </c>
    </row>
    <row r="8177" spans="1:13">
      <c r="A8177" s="70" t="s">
        <v>4</v>
      </c>
      <c r="B8177" s="71"/>
      <c r="C8177" s="71"/>
      <c r="D8177" s="71"/>
      <c r="E8177" s="71"/>
      <c r="F8177" s="71"/>
      <c r="G8177" s="71"/>
      <c r="H8177" s="72"/>
      <c r="I8177" s="11"/>
      <c r="J8177" s="24"/>
      <c r="K8177" s="90">
        <v>12.72</v>
      </c>
      <c r="L8177" s="91"/>
      <c r="M8177" s="22">
        <f>K8177*12*I8121</f>
        <v>108389.66400000002</v>
      </c>
    </row>
    <row r="8178" spans="1:13" ht="15.75">
      <c r="A8178" s="65" t="s">
        <v>77</v>
      </c>
      <c r="B8178" s="66"/>
      <c r="C8178" s="66"/>
      <c r="D8178" s="66"/>
      <c r="E8178" s="66"/>
      <c r="F8178" s="66"/>
      <c r="G8178" s="66"/>
      <c r="H8178" s="67"/>
      <c r="I8178" s="11"/>
      <c r="J8178" s="23"/>
      <c r="K8178" s="68">
        <v>3.15</v>
      </c>
      <c r="L8178" s="69"/>
      <c r="M8178" s="22">
        <f>K8178*12*I8121</f>
        <v>26841.78</v>
      </c>
    </row>
    <row r="8179" spans="1:13" ht="15.75">
      <c r="A8179" s="65" t="s">
        <v>78</v>
      </c>
      <c r="B8179" s="66"/>
      <c r="C8179" s="66"/>
      <c r="D8179" s="66"/>
      <c r="E8179" s="66"/>
      <c r="F8179" s="66"/>
      <c r="G8179" s="66"/>
      <c r="H8179" s="67"/>
      <c r="I8179" s="11"/>
      <c r="J8179" s="23"/>
      <c r="K8179" s="68">
        <v>0.99</v>
      </c>
      <c r="L8179" s="69"/>
      <c r="M8179" s="22">
        <f>K8179*12*I8121</f>
        <v>8435.9879999999994</v>
      </c>
    </row>
    <row r="8180" spans="1:13">
      <c r="A8180" s="70" t="s">
        <v>2</v>
      </c>
      <c r="B8180" s="71"/>
      <c r="C8180" s="71"/>
      <c r="D8180" s="71"/>
      <c r="E8180" s="71"/>
      <c r="F8180" s="71"/>
      <c r="G8180" s="71"/>
      <c r="H8180" s="72"/>
      <c r="I8180" s="11"/>
      <c r="J8180" s="23"/>
      <c r="K8180" s="73">
        <v>1.29</v>
      </c>
      <c r="L8180" s="74"/>
      <c r="M8180" s="22">
        <f>K8180*12*I8121</f>
        <v>10992.348</v>
      </c>
    </row>
    <row r="8181" spans="1:13">
      <c r="A8181" s="70" t="s">
        <v>75</v>
      </c>
      <c r="B8181" s="71"/>
      <c r="C8181" s="71"/>
      <c r="D8181" s="71"/>
      <c r="E8181" s="71"/>
      <c r="F8181" s="71"/>
      <c r="G8181" s="71"/>
      <c r="H8181" s="72"/>
      <c r="I8181" s="11"/>
      <c r="J8181" s="24"/>
      <c r="K8181" s="68">
        <f>K8176+K8178+K8179+K8180+K8177</f>
        <v>34.54</v>
      </c>
      <c r="L8181" s="69"/>
      <c r="M8181" s="22">
        <f>M8176+M8177+M8178+M8179+M8180</f>
        <v>294322.24800000002</v>
      </c>
    </row>
    <row r="8183" spans="1:13">
      <c r="A8183" s="101" t="s">
        <v>7</v>
      </c>
      <c r="B8183" s="101"/>
      <c r="C8183" s="101"/>
      <c r="D8183" s="101"/>
      <c r="E8183" s="101"/>
      <c r="F8183" s="101"/>
      <c r="G8183" s="101"/>
      <c r="H8183" s="101"/>
      <c r="I8183" s="101"/>
      <c r="J8183" s="101"/>
      <c r="K8183" s="101"/>
      <c r="L8183" s="101"/>
    </row>
    <row r="8184" spans="1:13">
      <c r="A8184" s="102" t="s">
        <v>76</v>
      </c>
      <c r="B8184" s="102"/>
      <c r="C8184" s="102"/>
      <c r="D8184" s="102"/>
      <c r="E8184" s="102"/>
      <c r="F8184" s="102"/>
      <c r="G8184" s="102"/>
      <c r="H8184" s="102"/>
      <c r="I8184" s="102"/>
      <c r="J8184" s="102"/>
      <c r="K8184" s="102"/>
      <c r="L8184" s="102"/>
      <c r="M8184" s="102"/>
    </row>
    <row r="8185" spans="1:13">
      <c r="A8185" s="103" t="s">
        <v>217</v>
      </c>
      <c r="B8185" s="103"/>
      <c r="C8185" s="103"/>
      <c r="D8185" s="103"/>
      <c r="E8185" s="103"/>
      <c r="F8185" s="103"/>
      <c r="G8185" s="103"/>
      <c r="H8185" s="103"/>
      <c r="I8185" s="103"/>
      <c r="J8185" s="103"/>
      <c r="K8185" s="103"/>
      <c r="L8185" s="103"/>
      <c r="M8185" s="103"/>
    </row>
    <row r="8186" spans="1:13">
      <c r="A8186" s="17"/>
      <c r="B8186" s="19"/>
      <c r="C8186" s="19" t="s">
        <v>8</v>
      </c>
      <c r="D8186" s="19"/>
      <c r="E8186" s="19"/>
      <c r="F8186" s="19"/>
      <c r="G8186" s="19"/>
      <c r="H8186" s="18"/>
      <c r="I8186" s="19" t="s">
        <v>9</v>
      </c>
      <c r="J8186" s="18"/>
      <c r="K8186" s="39" t="s">
        <v>10</v>
      </c>
      <c r="L8186" s="40"/>
      <c r="M8186" s="21"/>
    </row>
    <row r="8187" spans="1:13">
      <c r="A8187" s="13"/>
      <c r="B8187" s="2"/>
      <c r="C8187" s="2"/>
      <c r="D8187" s="2"/>
      <c r="E8187" s="2"/>
      <c r="F8187" s="2"/>
      <c r="G8187" s="2"/>
      <c r="H8187" s="14"/>
      <c r="I8187" s="2"/>
      <c r="J8187" s="14"/>
      <c r="K8187" s="26" t="s">
        <v>11</v>
      </c>
      <c r="L8187" s="27"/>
      <c r="M8187" s="45" t="s">
        <v>1</v>
      </c>
    </row>
    <row r="8188" spans="1:13">
      <c r="A8188" s="15"/>
      <c r="B8188" s="9"/>
      <c r="C8188" s="9"/>
      <c r="D8188" s="9"/>
      <c r="E8188" s="9"/>
      <c r="F8188" s="9"/>
      <c r="G8188" s="9"/>
      <c r="H8188" s="16"/>
      <c r="I8188" s="104" t="s">
        <v>87</v>
      </c>
      <c r="J8188" s="105"/>
      <c r="K8188" s="9" t="s">
        <v>12</v>
      </c>
      <c r="L8188" s="16"/>
      <c r="M8188" s="46" t="s">
        <v>86</v>
      </c>
    </row>
    <row r="8189" spans="1:13">
      <c r="A8189" s="70" t="s">
        <v>80</v>
      </c>
      <c r="B8189" s="71"/>
      <c r="C8189" s="71"/>
      <c r="D8189" s="71"/>
      <c r="E8189" s="71"/>
      <c r="F8189" s="71"/>
      <c r="G8189" s="71"/>
      <c r="H8189" s="72"/>
      <c r="I8189" s="106">
        <v>1104.9000000000001</v>
      </c>
      <c r="J8189" s="107"/>
      <c r="K8189" s="108">
        <f>K8195+K8202</f>
        <v>7.5</v>
      </c>
      <c r="L8189" s="64"/>
      <c r="M8189" s="22">
        <f>M8195+M8202</f>
        <v>99441</v>
      </c>
    </row>
    <row r="8190" spans="1:13">
      <c r="A8190" s="28" t="s">
        <v>13</v>
      </c>
      <c r="F8190" s="2"/>
      <c r="H8190" s="14"/>
      <c r="J8190" s="14"/>
      <c r="L8190" s="14"/>
      <c r="M8190" s="20"/>
    </row>
    <row r="8191" spans="1:13">
      <c r="A8191" s="28" t="s">
        <v>14</v>
      </c>
      <c r="F8191" s="2"/>
      <c r="H8191" s="14"/>
      <c r="J8191" s="14"/>
      <c r="L8191" s="14"/>
      <c r="M8191" s="20"/>
    </row>
    <row r="8192" spans="1:13">
      <c r="A8192" s="29" t="s">
        <v>15</v>
      </c>
      <c r="B8192" s="4"/>
      <c r="C8192" s="4"/>
      <c r="D8192" s="4"/>
      <c r="E8192" s="4"/>
      <c r="F8192" s="6"/>
      <c r="G8192" s="4"/>
      <c r="H8192" s="30"/>
      <c r="J8192" s="14"/>
      <c r="L8192" s="14"/>
      <c r="M8192" s="20"/>
    </row>
    <row r="8193" spans="1:13">
      <c r="A8193" s="29" t="s">
        <v>16</v>
      </c>
      <c r="B8193" s="4"/>
      <c r="C8193" s="4"/>
      <c r="D8193" s="4"/>
      <c r="E8193" s="4"/>
      <c r="F8193" s="6"/>
      <c r="G8193" s="4"/>
      <c r="H8193" s="30"/>
      <c r="J8193" s="14"/>
      <c r="L8193" s="14"/>
      <c r="M8193" s="20"/>
    </row>
    <row r="8194" spans="1:13">
      <c r="A8194" s="29" t="s">
        <v>17</v>
      </c>
      <c r="B8194" s="4"/>
      <c r="C8194" s="4"/>
      <c r="D8194" s="4"/>
      <c r="E8194" s="4"/>
      <c r="F8194" s="6"/>
      <c r="G8194" s="4"/>
      <c r="H8194" s="30"/>
      <c r="J8194" s="14"/>
      <c r="L8194" s="14"/>
      <c r="M8194" s="20"/>
    </row>
    <row r="8195" spans="1:13">
      <c r="A8195" s="29" t="s">
        <v>18</v>
      </c>
      <c r="B8195" s="4"/>
      <c r="C8195" s="4"/>
      <c r="D8195" s="4"/>
      <c r="E8195" s="4"/>
      <c r="F8195" s="6"/>
      <c r="G8195" s="4"/>
      <c r="H8195" s="30"/>
      <c r="J8195" s="14"/>
      <c r="K8195" s="95">
        <v>4.12</v>
      </c>
      <c r="L8195" s="96"/>
      <c r="M8195" s="20">
        <f>K8195*I8189*12</f>
        <v>54626.256000000001</v>
      </c>
    </row>
    <row r="8196" spans="1:13">
      <c r="A8196" s="29" t="s">
        <v>19</v>
      </c>
      <c r="B8196" s="4"/>
      <c r="C8196" s="4"/>
      <c r="D8196" s="4"/>
      <c r="E8196" s="4"/>
      <c r="F8196" s="6"/>
      <c r="G8196" s="4"/>
      <c r="H8196" s="30"/>
      <c r="J8196" s="14"/>
      <c r="L8196" s="14"/>
      <c r="M8196" s="20"/>
    </row>
    <row r="8197" spans="1:13">
      <c r="A8197" s="29" t="s">
        <v>20</v>
      </c>
      <c r="B8197" s="4"/>
      <c r="C8197" s="4"/>
      <c r="D8197" s="4"/>
      <c r="E8197" s="4"/>
      <c r="F8197" s="6"/>
      <c r="G8197" s="4"/>
      <c r="H8197" s="30"/>
      <c r="J8197" s="14"/>
      <c r="L8197" s="14"/>
      <c r="M8197" s="20"/>
    </row>
    <row r="8198" spans="1:13">
      <c r="A8198" s="29" t="s">
        <v>21</v>
      </c>
      <c r="B8198" s="4"/>
      <c r="C8198" s="4"/>
      <c r="D8198" s="4"/>
      <c r="E8198" s="4"/>
      <c r="F8198" s="6"/>
      <c r="G8198" s="4"/>
      <c r="H8198" s="30"/>
      <c r="J8198" s="14"/>
      <c r="L8198" s="14"/>
      <c r="M8198" s="20"/>
    </row>
    <row r="8199" spans="1:13">
      <c r="A8199" s="28" t="s">
        <v>22</v>
      </c>
      <c r="B8199" s="4"/>
      <c r="C8199" s="4"/>
      <c r="D8199" s="4"/>
      <c r="E8199" s="4"/>
      <c r="F8199" s="6"/>
      <c r="G8199" s="4"/>
      <c r="H8199" s="30"/>
      <c r="J8199" s="14"/>
      <c r="L8199" s="14"/>
      <c r="M8199" s="20"/>
    </row>
    <row r="8200" spans="1:13">
      <c r="A8200" s="29" t="s">
        <v>23</v>
      </c>
      <c r="B8200" s="4"/>
      <c r="C8200" s="4"/>
      <c r="D8200" s="4"/>
      <c r="E8200" s="4"/>
      <c r="F8200" s="6"/>
      <c r="G8200" s="4"/>
      <c r="H8200" s="30"/>
      <c r="J8200" s="14"/>
      <c r="L8200" s="14"/>
      <c r="M8200" s="20"/>
    </row>
    <row r="8201" spans="1:13">
      <c r="A8201" s="29" t="s">
        <v>24</v>
      </c>
      <c r="B8201" s="4"/>
      <c r="C8201" s="4"/>
      <c r="D8201" s="4"/>
      <c r="E8201" s="4"/>
      <c r="F8201" s="6"/>
      <c r="G8201" s="4"/>
      <c r="H8201" s="30"/>
      <c r="J8201" s="14"/>
      <c r="L8201" s="14"/>
      <c r="M8201" s="20"/>
    </row>
    <row r="8202" spans="1:13">
      <c r="A8202" s="29" t="s">
        <v>25</v>
      </c>
      <c r="B8202" s="4"/>
      <c r="C8202" s="4"/>
      <c r="D8202" s="4"/>
      <c r="E8202" s="4"/>
      <c r="F8202" s="6"/>
      <c r="G8202" s="4"/>
      <c r="H8202" s="30"/>
      <c r="J8202" s="14"/>
      <c r="K8202" s="95">
        <v>3.38</v>
      </c>
      <c r="L8202" s="96"/>
      <c r="M8202" s="20">
        <f>K8202*I8189*12</f>
        <v>44814.744000000006</v>
      </c>
    </row>
    <row r="8203" spans="1:13">
      <c r="A8203" s="29" t="s">
        <v>26</v>
      </c>
      <c r="B8203" s="4"/>
      <c r="C8203" s="4"/>
      <c r="D8203" s="4"/>
      <c r="E8203" s="4"/>
      <c r="F8203" s="6"/>
      <c r="G8203" s="4"/>
      <c r="H8203" s="30"/>
      <c r="J8203" s="14"/>
      <c r="L8203" s="14"/>
      <c r="M8203" s="20"/>
    </row>
    <row r="8204" spans="1:13">
      <c r="A8204" s="31" t="s">
        <v>27</v>
      </c>
      <c r="B8204" s="10"/>
      <c r="C8204" s="10"/>
      <c r="D8204" s="10"/>
      <c r="E8204" s="10"/>
      <c r="F8204" s="10"/>
      <c r="G8204" s="10"/>
      <c r="H8204" s="32"/>
      <c r="I8204" s="9"/>
      <c r="J8204" s="16"/>
      <c r="K8204" s="9"/>
      <c r="L8204" s="16"/>
      <c r="M8204" s="22"/>
    </row>
    <row r="8205" spans="1:13" ht="15.75">
      <c r="A8205" s="65" t="s">
        <v>81</v>
      </c>
      <c r="B8205" s="66"/>
      <c r="C8205" s="66"/>
      <c r="D8205" s="66"/>
      <c r="E8205" s="66"/>
      <c r="F8205" s="66"/>
      <c r="G8205" s="66"/>
      <c r="H8205" s="67"/>
      <c r="I8205" s="11"/>
      <c r="J8205" s="23"/>
      <c r="K8205" s="63">
        <v>2.2400000000000002</v>
      </c>
      <c r="L8205" s="64"/>
      <c r="M8205" s="12">
        <f>K8205*12*I8189</f>
        <v>29699.712000000007</v>
      </c>
    </row>
    <row r="8206" spans="1:13">
      <c r="A8206" s="110" t="s">
        <v>82</v>
      </c>
      <c r="B8206" s="111"/>
      <c r="C8206" s="111"/>
      <c r="D8206" s="111"/>
      <c r="E8206" s="111"/>
      <c r="F8206" s="111"/>
      <c r="G8206" s="111"/>
      <c r="H8206" s="112"/>
      <c r="I8206" s="2" t="s">
        <v>28</v>
      </c>
      <c r="J8206" s="14"/>
      <c r="K8206" s="2"/>
      <c r="L8206" s="14"/>
      <c r="M8206" s="20"/>
    </row>
    <row r="8207" spans="1:13">
      <c r="A8207" s="13"/>
      <c r="B8207" s="2"/>
      <c r="C8207" s="2"/>
      <c r="D8207" s="2"/>
      <c r="E8207" s="2"/>
      <c r="F8207" s="2"/>
      <c r="G8207" s="2"/>
      <c r="H8207" s="14"/>
      <c r="I8207" s="2" t="s">
        <v>29</v>
      </c>
      <c r="J8207" s="14"/>
      <c r="K8207" s="2"/>
      <c r="L8207" s="14"/>
      <c r="M8207" s="20"/>
    </row>
    <row r="8208" spans="1:13">
      <c r="A8208" s="13"/>
      <c r="B8208" s="2"/>
      <c r="C8208" s="2"/>
      <c r="D8208" s="2"/>
      <c r="E8208" s="2"/>
      <c r="F8208" s="2"/>
      <c r="G8208" s="2"/>
      <c r="H8208" s="14"/>
      <c r="I8208" s="2" t="s">
        <v>30</v>
      </c>
      <c r="J8208" s="14"/>
      <c r="K8208" s="88">
        <v>1.1200000000000001</v>
      </c>
      <c r="L8208" s="89"/>
      <c r="M8208" s="20">
        <f>K8208*12*I8189</f>
        <v>14849.856000000003</v>
      </c>
    </row>
    <row r="8209" spans="1:13">
      <c r="A8209" s="13"/>
      <c r="B8209" s="2"/>
      <c r="C8209" s="2"/>
      <c r="D8209" s="2"/>
      <c r="E8209" s="2"/>
      <c r="F8209" s="2"/>
      <c r="G8209" s="2"/>
      <c r="H8209" s="14"/>
      <c r="I8209" s="2" t="s">
        <v>31</v>
      </c>
      <c r="J8209" s="14"/>
      <c r="K8209" s="2"/>
      <c r="L8209" s="14"/>
      <c r="M8209" s="20"/>
    </row>
    <row r="8210" spans="1:13">
      <c r="A8210" s="15"/>
      <c r="B8210" s="9"/>
      <c r="C8210" s="9"/>
      <c r="D8210" s="9"/>
      <c r="E8210" s="9"/>
      <c r="F8210" s="9"/>
      <c r="G8210" s="9"/>
      <c r="H8210" s="16"/>
      <c r="I8210" s="9" t="s">
        <v>32</v>
      </c>
      <c r="J8210" s="16"/>
      <c r="K8210" s="9"/>
      <c r="L8210" s="16"/>
      <c r="M8210" s="22"/>
    </row>
    <row r="8211" spans="1:13">
      <c r="A8211" s="70" t="s">
        <v>5</v>
      </c>
      <c r="B8211" s="71"/>
      <c r="C8211" s="71"/>
      <c r="D8211" s="71"/>
      <c r="E8211" s="71"/>
      <c r="F8211" s="71"/>
      <c r="G8211" s="71"/>
      <c r="H8211" s="72"/>
      <c r="I8211" s="41" t="s">
        <v>33</v>
      </c>
      <c r="J8211" s="23"/>
      <c r="K8211" s="68">
        <v>0.35</v>
      </c>
      <c r="L8211" s="69"/>
      <c r="M8211" s="12">
        <f>K8211*12*I8189</f>
        <v>4640.58</v>
      </c>
    </row>
    <row r="8212" spans="1:13">
      <c r="A8212" s="113" t="s">
        <v>83</v>
      </c>
      <c r="B8212" s="114"/>
      <c r="C8212" s="114"/>
      <c r="D8212" s="114"/>
      <c r="E8212" s="114"/>
      <c r="F8212" s="114"/>
      <c r="G8212" s="114"/>
      <c r="H8212" s="115"/>
      <c r="I8212" s="43"/>
      <c r="J8212" s="14"/>
      <c r="K8212" s="120">
        <f>K8213+K8221</f>
        <v>1.59</v>
      </c>
      <c r="L8212" s="121"/>
      <c r="M8212" s="48">
        <f>M8213+M8221</f>
        <v>21081.491999999998</v>
      </c>
    </row>
    <row r="8213" spans="1:13">
      <c r="A8213" s="92" t="s">
        <v>34</v>
      </c>
      <c r="B8213" s="93"/>
      <c r="C8213" s="93"/>
      <c r="D8213" s="93"/>
      <c r="E8213" s="93"/>
      <c r="F8213" s="93"/>
      <c r="G8213" s="93"/>
      <c r="H8213" s="94"/>
      <c r="J8213" s="14"/>
      <c r="K8213" s="88">
        <f>K8214+K8215+K8216+K8218+K8220</f>
        <v>0.93</v>
      </c>
      <c r="L8213" s="89"/>
      <c r="M8213" s="47">
        <f>M8214+M8215+M8216+M8218+M8220</f>
        <v>12330.683999999999</v>
      </c>
    </row>
    <row r="8214" spans="1:13">
      <c r="A8214" s="13" t="s">
        <v>35</v>
      </c>
      <c r="H8214" s="14"/>
      <c r="I8214" t="s">
        <v>36</v>
      </c>
      <c r="J8214" s="14"/>
      <c r="K8214" s="95">
        <v>0.33</v>
      </c>
      <c r="L8214" s="96"/>
      <c r="M8214" s="20">
        <f>K8214*12*I8189</f>
        <v>4375.4040000000005</v>
      </c>
    </row>
    <row r="8215" spans="1:13">
      <c r="A8215" s="13" t="s">
        <v>37</v>
      </c>
      <c r="H8215" s="14"/>
      <c r="I8215" t="s">
        <v>38</v>
      </c>
      <c r="J8215" s="14"/>
      <c r="K8215" s="95">
        <v>0.15</v>
      </c>
      <c r="L8215" s="96"/>
      <c r="M8215" s="20">
        <f>K8215*12*I8189</f>
        <v>1988.82</v>
      </c>
    </row>
    <row r="8216" spans="1:13">
      <c r="A8216" s="13" t="s">
        <v>39</v>
      </c>
      <c r="H8216" s="14"/>
      <c r="I8216" t="s">
        <v>40</v>
      </c>
      <c r="J8216" s="14"/>
      <c r="K8216" s="95">
        <v>7.0000000000000007E-2</v>
      </c>
      <c r="L8216" s="96"/>
      <c r="M8216" s="20">
        <f>K8216*12*I8189</f>
        <v>928.11600000000021</v>
      </c>
    </row>
    <row r="8217" spans="1:13">
      <c r="A8217" s="13" t="s">
        <v>41</v>
      </c>
      <c r="H8217" s="14"/>
      <c r="J8217" s="14"/>
      <c r="L8217" s="14"/>
      <c r="M8217" s="20"/>
    </row>
    <row r="8218" spans="1:13">
      <c r="A8218" s="13" t="s">
        <v>42</v>
      </c>
      <c r="H8218" s="14"/>
      <c r="I8218" t="s">
        <v>43</v>
      </c>
      <c r="J8218" s="14"/>
      <c r="K8218" s="95">
        <v>0.35</v>
      </c>
      <c r="L8218" s="96"/>
      <c r="M8218" s="20">
        <f>K8218*12*I8189</f>
        <v>4640.58</v>
      </c>
    </row>
    <row r="8219" spans="1:13">
      <c r="A8219" s="13" t="s">
        <v>44</v>
      </c>
      <c r="H8219" s="14"/>
      <c r="I8219" t="s">
        <v>45</v>
      </c>
      <c r="J8219" s="14"/>
      <c r="L8219" s="14"/>
      <c r="M8219" s="20"/>
    </row>
    <row r="8220" spans="1:13">
      <c r="A8220" s="13" t="s">
        <v>46</v>
      </c>
      <c r="H8220" s="14"/>
      <c r="I8220" t="s">
        <v>47</v>
      </c>
      <c r="J8220" s="14"/>
      <c r="K8220" s="95">
        <v>0.03</v>
      </c>
      <c r="L8220" s="96"/>
      <c r="M8220" s="20">
        <f>K8220*12*I8189</f>
        <v>397.76400000000001</v>
      </c>
    </row>
    <row r="8221" spans="1:13">
      <c r="A8221" s="92" t="s">
        <v>48</v>
      </c>
      <c r="B8221" s="93"/>
      <c r="C8221" s="93"/>
      <c r="D8221" s="93"/>
      <c r="E8221" s="93"/>
      <c r="F8221" s="93"/>
      <c r="G8221" s="93"/>
      <c r="H8221" s="94"/>
      <c r="J8221" s="14"/>
      <c r="K8221" s="88">
        <f>K8222+K8223+K8224+K8225</f>
        <v>0.66</v>
      </c>
      <c r="L8221" s="89"/>
      <c r="M8221" s="47">
        <f>M8222+M8223+M8224+M8225</f>
        <v>8750.8079999999991</v>
      </c>
    </row>
    <row r="8222" spans="1:13">
      <c r="A8222" s="13" t="s">
        <v>49</v>
      </c>
      <c r="H8222" s="14"/>
      <c r="I8222" t="s">
        <v>40</v>
      </c>
      <c r="J8222" s="14"/>
      <c r="K8222" s="95">
        <v>0.19</v>
      </c>
      <c r="L8222" s="96"/>
      <c r="M8222" s="20">
        <f>K8222*12*I8189</f>
        <v>2519.1720000000005</v>
      </c>
    </row>
    <row r="8223" spans="1:13">
      <c r="A8223" s="13" t="s">
        <v>50</v>
      </c>
      <c r="H8223" s="14"/>
      <c r="I8223" t="s">
        <v>51</v>
      </c>
      <c r="J8223" s="14"/>
      <c r="K8223" s="95">
        <v>0.05</v>
      </c>
      <c r="L8223" s="96"/>
      <c r="M8223" s="20">
        <f>K8223*12*I8189</f>
        <v>662.94000000000017</v>
      </c>
    </row>
    <row r="8224" spans="1:13">
      <c r="A8224" s="13" t="s">
        <v>52</v>
      </c>
      <c r="H8224" s="14"/>
      <c r="I8224" t="s">
        <v>36</v>
      </c>
      <c r="J8224" s="14"/>
      <c r="K8224" s="95">
        <v>0.39</v>
      </c>
      <c r="L8224" s="96"/>
      <c r="M8224" s="20">
        <f>K8224*12*I8189</f>
        <v>5170.9319999999998</v>
      </c>
    </row>
    <row r="8225" spans="1:13">
      <c r="A8225" s="13" t="s">
        <v>53</v>
      </c>
      <c r="H8225" s="14"/>
      <c r="I8225" t="s">
        <v>40</v>
      </c>
      <c r="J8225" s="14"/>
      <c r="K8225" s="95">
        <v>0.03</v>
      </c>
      <c r="L8225" s="96"/>
      <c r="M8225" s="22">
        <f>K8225*12*I8189</f>
        <v>397.76400000000001</v>
      </c>
    </row>
    <row r="8226" spans="1:13" ht="15.75">
      <c r="A8226" s="65" t="s">
        <v>84</v>
      </c>
      <c r="B8226" s="66"/>
      <c r="C8226" s="66"/>
      <c r="D8226" s="66"/>
      <c r="E8226" s="66"/>
      <c r="F8226" s="66"/>
      <c r="G8226" s="66"/>
      <c r="H8226" s="67"/>
      <c r="I8226" s="11"/>
      <c r="J8226" s="23"/>
      <c r="K8226" s="68">
        <f>K8227+K8228+K8230+K8232+K8233</f>
        <v>0.53</v>
      </c>
      <c r="L8226" s="69"/>
      <c r="M8226" s="49">
        <f>M8227+M8228+M8230+M8232+M8233</f>
        <v>7027.1639999999998</v>
      </c>
    </row>
    <row r="8227" spans="1:13">
      <c r="A8227" s="33" t="s">
        <v>54</v>
      </c>
      <c r="B8227" s="7"/>
      <c r="C8227" s="1"/>
      <c r="D8227" s="1"/>
      <c r="E8227" s="1"/>
      <c r="F8227" s="1"/>
      <c r="G8227" s="1"/>
      <c r="H8227" s="14"/>
      <c r="I8227" s="75" t="s">
        <v>55</v>
      </c>
      <c r="J8227" s="76"/>
      <c r="K8227" s="99">
        <v>0.37</v>
      </c>
      <c r="L8227" s="100"/>
      <c r="M8227" s="20">
        <f>K8227*12*I8189</f>
        <v>4905.7559999999994</v>
      </c>
    </row>
    <row r="8228" spans="1:13">
      <c r="A8228" s="33" t="s">
        <v>56</v>
      </c>
      <c r="B8228" s="7"/>
      <c r="C8228" s="1"/>
      <c r="D8228" s="1"/>
      <c r="E8228" s="1"/>
      <c r="F8228" s="1"/>
      <c r="G8228" s="1"/>
      <c r="H8228" s="14"/>
      <c r="I8228" s="75" t="s">
        <v>57</v>
      </c>
      <c r="J8228" s="76"/>
      <c r="K8228" s="77">
        <v>0.06</v>
      </c>
      <c r="L8228" s="78"/>
      <c r="M8228" s="20">
        <f>K8228*12*I8189</f>
        <v>795.52800000000002</v>
      </c>
    </row>
    <row r="8229" spans="1:13">
      <c r="A8229" s="33" t="s">
        <v>58</v>
      </c>
      <c r="B8229" s="7"/>
      <c r="C8229" s="1"/>
      <c r="D8229" s="1"/>
      <c r="E8229" s="1"/>
      <c r="F8229" s="1"/>
      <c r="G8229" s="1"/>
      <c r="H8229" s="14"/>
      <c r="I8229" s="36"/>
      <c r="J8229" s="27"/>
      <c r="K8229" s="34"/>
      <c r="L8229" s="60"/>
      <c r="M8229" s="20"/>
    </row>
    <row r="8230" spans="1:13">
      <c r="A8230" s="33" t="s">
        <v>59</v>
      </c>
      <c r="B8230" s="7"/>
      <c r="C8230" s="1"/>
      <c r="D8230" s="1"/>
      <c r="E8230" s="1"/>
      <c r="F8230" s="1"/>
      <c r="G8230" s="1"/>
      <c r="H8230" s="14"/>
      <c r="I8230" s="75" t="s">
        <v>60</v>
      </c>
      <c r="J8230" s="76"/>
      <c r="K8230" s="77">
        <v>0.04</v>
      </c>
      <c r="L8230" s="78"/>
      <c r="M8230" s="20">
        <f>K8230*12*I8189</f>
        <v>530.35199999999998</v>
      </c>
    </row>
    <row r="8231" spans="1:13">
      <c r="A8231" s="33" t="s">
        <v>61</v>
      </c>
      <c r="B8231" s="7"/>
      <c r="C8231" s="1"/>
      <c r="D8231" s="1"/>
      <c r="E8231" s="1"/>
      <c r="F8231" s="1"/>
      <c r="G8231" s="1"/>
      <c r="H8231" s="14"/>
      <c r="I8231" s="36"/>
      <c r="J8231" s="27"/>
      <c r="K8231" s="34"/>
      <c r="L8231" s="60"/>
      <c r="M8231" s="20"/>
    </row>
    <row r="8232" spans="1:13">
      <c r="A8232" s="33" t="s">
        <v>62</v>
      </c>
      <c r="B8232" s="7"/>
      <c r="C8232" s="1"/>
      <c r="D8232" s="1"/>
      <c r="E8232" s="1"/>
      <c r="F8232" s="1"/>
      <c r="G8232" s="1"/>
      <c r="H8232" s="14"/>
      <c r="I8232" s="75" t="s">
        <v>63</v>
      </c>
      <c r="J8232" s="76"/>
      <c r="K8232" s="77">
        <v>0.03</v>
      </c>
      <c r="L8232" s="78"/>
      <c r="M8232" s="20">
        <f>K8232*12*I8189</f>
        <v>397.76400000000001</v>
      </c>
    </row>
    <row r="8233" spans="1:13">
      <c r="A8233" s="42" t="s">
        <v>64</v>
      </c>
      <c r="B8233" s="7"/>
      <c r="C8233" s="1"/>
      <c r="D8233" s="1"/>
      <c r="E8233" s="1"/>
      <c r="F8233" s="1"/>
      <c r="G8233" s="1"/>
      <c r="H8233" s="14"/>
      <c r="I8233" s="75" t="s">
        <v>63</v>
      </c>
      <c r="J8233" s="76"/>
      <c r="K8233" s="79">
        <v>0.03</v>
      </c>
      <c r="L8233" s="80"/>
      <c r="M8233" s="22">
        <f>K8233*12*I8189</f>
        <v>397.76400000000001</v>
      </c>
    </row>
    <row r="8234" spans="1:13" ht="15.75">
      <c r="A8234" s="65" t="s">
        <v>0</v>
      </c>
      <c r="B8234" s="66"/>
      <c r="C8234" s="66"/>
      <c r="D8234" s="66"/>
      <c r="E8234" s="66"/>
      <c r="F8234" s="66"/>
      <c r="G8234" s="66"/>
      <c r="H8234" s="67"/>
      <c r="I8234" s="11" t="s">
        <v>65</v>
      </c>
      <c r="J8234" s="23"/>
      <c r="K8234" s="81">
        <v>0.15</v>
      </c>
      <c r="L8234" s="82"/>
      <c r="M8234" s="49">
        <f>K8234*12*I8189</f>
        <v>1988.82</v>
      </c>
    </row>
    <row r="8235" spans="1:13" ht="15.75">
      <c r="A8235" s="83" t="s">
        <v>85</v>
      </c>
      <c r="B8235" s="84"/>
      <c r="C8235" s="84"/>
      <c r="D8235" s="84"/>
      <c r="E8235" s="84"/>
      <c r="F8235" s="84"/>
      <c r="G8235" s="84"/>
      <c r="H8235" s="85"/>
      <c r="J8235" s="14"/>
      <c r="K8235" s="118"/>
      <c r="L8235" s="119"/>
      <c r="M8235" s="20"/>
    </row>
    <row r="8236" spans="1:13">
      <c r="A8236" s="13" t="s">
        <v>67</v>
      </c>
      <c r="D8236" s="5"/>
      <c r="H8236" s="14"/>
      <c r="J8236" s="14"/>
      <c r="K8236" s="37"/>
      <c r="L8236" s="44"/>
      <c r="M8236" s="20"/>
    </row>
    <row r="8237" spans="1:13">
      <c r="A8237" s="13" t="s">
        <v>68</v>
      </c>
      <c r="D8237" s="5"/>
      <c r="H8237" s="14"/>
      <c r="J8237" s="14"/>
      <c r="K8237" s="37"/>
      <c r="L8237" s="44"/>
      <c r="M8237" s="20"/>
    </row>
    <row r="8238" spans="1:13">
      <c r="A8238" s="13" t="s">
        <v>69</v>
      </c>
      <c r="D8238" s="5"/>
      <c r="H8238" s="14"/>
      <c r="J8238" s="14"/>
      <c r="K8238" s="37"/>
      <c r="L8238" s="44"/>
      <c r="M8238" s="20"/>
    </row>
    <row r="8239" spans="1:13">
      <c r="A8239" s="13" t="s">
        <v>70</v>
      </c>
      <c r="D8239" s="5"/>
      <c r="F8239" s="3"/>
      <c r="H8239" s="14"/>
      <c r="J8239" s="14"/>
      <c r="K8239" s="37"/>
      <c r="L8239" s="44"/>
      <c r="M8239" s="20"/>
    </row>
    <row r="8240" spans="1:13">
      <c r="A8240" s="13" t="s">
        <v>71</v>
      </c>
      <c r="H8240" s="14"/>
      <c r="J8240" s="14"/>
      <c r="K8240" s="88">
        <v>2.91</v>
      </c>
      <c r="L8240" s="89"/>
      <c r="M8240" s="47">
        <f>K8240*12*I8189</f>
        <v>38583.108000000007</v>
      </c>
    </row>
    <row r="8241" spans="1:13">
      <c r="A8241" s="13" t="s">
        <v>72</v>
      </c>
      <c r="H8241" s="14"/>
      <c r="J8241" s="14"/>
      <c r="L8241" s="14"/>
      <c r="M8241" s="20"/>
    </row>
    <row r="8242" spans="1:13">
      <c r="A8242" s="13" t="s">
        <v>73</v>
      </c>
      <c r="H8242" s="14"/>
      <c r="J8242" s="14"/>
      <c r="L8242" s="14"/>
      <c r="M8242" s="20"/>
    </row>
    <row r="8243" spans="1:13">
      <c r="A8243" s="15" t="s">
        <v>74</v>
      </c>
      <c r="B8243" s="9"/>
      <c r="C8243" s="9"/>
      <c r="D8243" s="9"/>
      <c r="E8243" s="9"/>
      <c r="F8243" s="9"/>
      <c r="G8243" s="9"/>
      <c r="H8243" s="16"/>
      <c r="I8243" s="9"/>
      <c r="J8243" s="16"/>
      <c r="K8243" s="9"/>
      <c r="L8243" s="16"/>
      <c r="M8243" s="22"/>
    </row>
    <row r="8244" spans="1:13">
      <c r="A8244" s="70" t="s">
        <v>66</v>
      </c>
      <c r="B8244" s="71"/>
      <c r="C8244" s="71"/>
      <c r="D8244" s="71"/>
      <c r="E8244" s="71"/>
      <c r="F8244" s="71"/>
      <c r="G8244" s="71"/>
      <c r="H8244" s="72"/>
      <c r="J8244" s="25"/>
      <c r="K8244" s="88">
        <f>K8195+K8202+K8208+K8211+K8212+K8234+K8226+K8240+K8205</f>
        <v>16.39</v>
      </c>
      <c r="L8244" s="89"/>
      <c r="M8244" s="22">
        <f>M8189+M8205+M8208+M8211+M8212+M8226+M8234+M8240</f>
        <v>217311.73199999999</v>
      </c>
    </row>
    <row r="8245" spans="1:13">
      <c r="A8245" s="70" t="s">
        <v>4</v>
      </c>
      <c r="B8245" s="71"/>
      <c r="C8245" s="71"/>
      <c r="D8245" s="71"/>
      <c r="E8245" s="71"/>
      <c r="F8245" s="71"/>
      <c r="G8245" s="71"/>
      <c r="H8245" s="72"/>
      <c r="I8245" s="11"/>
      <c r="J8245" s="24"/>
      <c r="K8245" s="90">
        <v>11.71</v>
      </c>
      <c r="L8245" s="91"/>
      <c r="M8245" s="22">
        <f>K8245*12*I8189</f>
        <v>155260.54800000001</v>
      </c>
    </row>
    <row r="8246" spans="1:13" ht="15.75">
      <c r="A8246" s="65" t="s">
        <v>77</v>
      </c>
      <c r="B8246" s="66"/>
      <c r="C8246" s="66"/>
      <c r="D8246" s="66"/>
      <c r="E8246" s="66"/>
      <c r="F8246" s="66"/>
      <c r="G8246" s="66"/>
      <c r="H8246" s="67"/>
      <c r="I8246" s="11"/>
      <c r="J8246" s="23"/>
      <c r="K8246" s="68">
        <v>3.15</v>
      </c>
      <c r="L8246" s="69"/>
      <c r="M8246" s="22">
        <f>K8246*12*I8189</f>
        <v>41765.22</v>
      </c>
    </row>
    <row r="8247" spans="1:13" ht="15.75">
      <c r="A8247" s="65" t="s">
        <v>78</v>
      </c>
      <c r="B8247" s="66"/>
      <c r="C8247" s="66"/>
      <c r="D8247" s="66"/>
      <c r="E8247" s="66"/>
      <c r="F8247" s="66"/>
      <c r="G8247" s="66"/>
      <c r="H8247" s="67"/>
      <c r="I8247" s="11"/>
      <c r="J8247" s="23"/>
      <c r="K8247" s="68">
        <v>0.99</v>
      </c>
      <c r="L8247" s="69"/>
      <c r="M8247" s="22">
        <f>K8247*12*I8189</f>
        <v>13126.212</v>
      </c>
    </row>
    <row r="8248" spans="1:13">
      <c r="A8248" s="70" t="s">
        <v>2</v>
      </c>
      <c r="B8248" s="71"/>
      <c r="C8248" s="71"/>
      <c r="D8248" s="71"/>
      <c r="E8248" s="71"/>
      <c r="F8248" s="71"/>
      <c r="G8248" s="71"/>
      <c r="H8248" s="72"/>
      <c r="I8248" s="11"/>
      <c r="J8248" s="23"/>
      <c r="K8248" s="73">
        <v>1.29</v>
      </c>
      <c r="L8248" s="74"/>
      <c r="M8248" s="22">
        <f>K8248*12*I8189</f>
        <v>17103.852000000003</v>
      </c>
    </row>
    <row r="8249" spans="1:13">
      <c r="A8249" s="70" t="s">
        <v>75</v>
      </c>
      <c r="B8249" s="71"/>
      <c r="C8249" s="71"/>
      <c r="D8249" s="71"/>
      <c r="E8249" s="71"/>
      <c r="F8249" s="71"/>
      <c r="G8249" s="71"/>
      <c r="H8249" s="72"/>
      <c r="I8249" s="11"/>
      <c r="J8249" s="24"/>
      <c r="K8249" s="68">
        <f>K8244+K8246+K8247+K8248+K8245</f>
        <v>33.53</v>
      </c>
      <c r="L8249" s="69"/>
      <c r="M8249" s="22">
        <f>M8244+M8245+M8246+M8247+M8248</f>
        <v>444567.56400000001</v>
      </c>
    </row>
    <row r="8251" spans="1:13">
      <c r="A8251" s="101" t="s">
        <v>7</v>
      </c>
      <c r="B8251" s="101"/>
      <c r="C8251" s="101"/>
      <c r="D8251" s="101"/>
      <c r="E8251" s="101"/>
      <c r="F8251" s="101"/>
      <c r="G8251" s="101"/>
      <c r="H8251" s="101"/>
      <c r="I8251" s="101"/>
      <c r="J8251" s="101"/>
      <c r="K8251" s="101"/>
      <c r="L8251" s="101"/>
    </row>
    <row r="8252" spans="1:13">
      <c r="A8252" s="102" t="s">
        <v>76</v>
      </c>
      <c r="B8252" s="102"/>
      <c r="C8252" s="102"/>
      <c r="D8252" s="102"/>
      <c r="E8252" s="102"/>
      <c r="F8252" s="102"/>
      <c r="G8252" s="102"/>
      <c r="H8252" s="102"/>
      <c r="I8252" s="102"/>
      <c r="J8252" s="102"/>
      <c r="K8252" s="102"/>
      <c r="L8252" s="102"/>
      <c r="M8252" s="102"/>
    </row>
    <row r="8253" spans="1:13">
      <c r="A8253" s="103" t="s">
        <v>218</v>
      </c>
      <c r="B8253" s="103"/>
      <c r="C8253" s="103"/>
      <c r="D8253" s="103"/>
      <c r="E8253" s="103"/>
      <c r="F8253" s="103"/>
      <c r="G8253" s="103"/>
      <c r="H8253" s="103"/>
      <c r="I8253" s="103"/>
      <c r="J8253" s="103"/>
      <c r="K8253" s="103"/>
      <c r="L8253" s="103"/>
      <c r="M8253" s="103"/>
    </row>
    <row r="8254" spans="1:13">
      <c r="A8254" s="17"/>
      <c r="B8254" s="19"/>
      <c r="C8254" s="19" t="s">
        <v>8</v>
      </c>
      <c r="D8254" s="19"/>
      <c r="E8254" s="19"/>
      <c r="F8254" s="19"/>
      <c r="G8254" s="19"/>
      <c r="H8254" s="18"/>
      <c r="I8254" s="19" t="s">
        <v>9</v>
      </c>
      <c r="J8254" s="18"/>
      <c r="K8254" s="39" t="s">
        <v>10</v>
      </c>
      <c r="L8254" s="40"/>
      <c r="M8254" s="21"/>
    </row>
    <row r="8255" spans="1:13">
      <c r="A8255" s="13" t="s">
        <v>6</v>
      </c>
      <c r="B8255" s="2"/>
      <c r="C8255" s="2"/>
      <c r="D8255" s="2"/>
      <c r="E8255" s="2"/>
      <c r="F8255" s="2"/>
      <c r="G8255" s="2"/>
      <c r="H8255" s="14"/>
      <c r="I8255" s="2"/>
      <c r="J8255" s="14"/>
      <c r="K8255" s="26" t="s">
        <v>11</v>
      </c>
      <c r="L8255" s="27"/>
      <c r="M8255" s="45" t="s">
        <v>1</v>
      </c>
    </row>
    <row r="8256" spans="1:13">
      <c r="A8256" s="15"/>
      <c r="B8256" s="9"/>
      <c r="C8256" s="9"/>
      <c r="D8256" s="9"/>
      <c r="E8256" s="9"/>
      <c r="F8256" s="9"/>
      <c r="G8256" s="9"/>
      <c r="H8256" s="16"/>
      <c r="I8256" s="104" t="s">
        <v>87</v>
      </c>
      <c r="J8256" s="105"/>
      <c r="K8256" s="9" t="s">
        <v>12</v>
      </c>
      <c r="L8256" s="16"/>
      <c r="M8256" s="46" t="s">
        <v>86</v>
      </c>
    </row>
    <row r="8257" spans="1:13">
      <c r="A8257" s="70" t="s">
        <v>80</v>
      </c>
      <c r="B8257" s="71"/>
      <c r="C8257" s="71"/>
      <c r="D8257" s="71"/>
      <c r="E8257" s="71"/>
      <c r="F8257" s="71"/>
      <c r="G8257" s="71"/>
      <c r="H8257" s="72"/>
      <c r="I8257" s="106">
        <v>185.6</v>
      </c>
      <c r="J8257" s="107"/>
      <c r="K8257" s="108">
        <f>K8263+K8270</f>
        <v>7.5</v>
      </c>
      <c r="L8257" s="64"/>
      <c r="M8257" s="22">
        <f>M8263+M8270</f>
        <v>16704</v>
      </c>
    </row>
    <row r="8258" spans="1:13">
      <c r="A8258" s="28" t="s">
        <v>13</v>
      </c>
      <c r="F8258" s="2"/>
      <c r="H8258" s="14"/>
      <c r="J8258" s="14"/>
      <c r="L8258" s="14"/>
      <c r="M8258" s="20"/>
    </row>
    <row r="8259" spans="1:13">
      <c r="A8259" s="28" t="s">
        <v>14</v>
      </c>
      <c r="F8259" s="2"/>
      <c r="H8259" s="14"/>
      <c r="J8259" s="14"/>
      <c r="L8259" s="14"/>
      <c r="M8259" s="20"/>
    </row>
    <row r="8260" spans="1:13">
      <c r="A8260" s="29" t="s">
        <v>15</v>
      </c>
      <c r="B8260" s="4"/>
      <c r="C8260" s="4"/>
      <c r="D8260" s="4"/>
      <c r="E8260" s="4"/>
      <c r="F8260" s="6"/>
      <c r="G8260" s="4"/>
      <c r="H8260" s="30"/>
      <c r="J8260" s="14"/>
      <c r="L8260" s="14"/>
      <c r="M8260" s="20"/>
    </row>
    <row r="8261" spans="1:13">
      <c r="A8261" s="29" t="s">
        <v>16</v>
      </c>
      <c r="B8261" s="4"/>
      <c r="C8261" s="4"/>
      <c r="D8261" s="4"/>
      <c r="E8261" s="4"/>
      <c r="F8261" s="6"/>
      <c r="G8261" s="4"/>
      <c r="H8261" s="30"/>
      <c r="J8261" s="14"/>
      <c r="L8261" s="14"/>
      <c r="M8261" s="20"/>
    </row>
    <row r="8262" spans="1:13">
      <c r="A8262" s="29" t="s">
        <v>17</v>
      </c>
      <c r="B8262" s="4"/>
      <c r="C8262" s="4"/>
      <c r="D8262" s="4"/>
      <c r="E8262" s="4"/>
      <c r="F8262" s="6"/>
      <c r="G8262" s="4"/>
      <c r="H8262" s="30"/>
      <c r="J8262" s="14"/>
      <c r="L8262" s="14"/>
      <c r="M8262" s="20"/>
    </row>
    <row r="8263" spans="1:13">
      <c r="A8263" s="29" t="s">
        <v>18</v>
      </c>
      <c r="B8263" s="4"/>
      <c r="C8263" s="4"/>
      <c r="D8263" s="4"/>
      <c r="E8263" s="4"/>
      <c r="F8263" s="6"/>
      <c r="G8263" s="4"/>
      <c r="H8263" s="30"/>
      <c r="J8263" s="14"/>
      <c r="K8263" s="95">
        <v>4.12</v>
      </c>
      <c r="L8263" s="96"/>
      <c r="M8263" s="20">
        <f>K8263*I8257*12</f>
        <v>9176.0640000000003</v>
      </c>
    </row>
    <row r="8264" spans="1:13">
      <c r="A8264" s="29" t="s">
        <v>19</v>
      </c>
      <c r="B8264" s="4"/>
      <c r="C8264" s="4"/>
      <c r="D8264" s="4"/>
      <c r="E8264" s="4"/>
      <c r="F8264" s="6"/>
      <c r="G8264" s="4"/>
      <c r="H8264" s="30"/>
      <c r="J8264" s="14"/>
      <c r="L8264" s="14"/>
      <c r="M8264" s="20"/>
    </row>
    <row r="8265" spans="1:13">
      <c r="A8265" s="29" t="s">
        <v>20</v>
      </c>
      <c r="B8265" s="4"/>
      <c r="C8265" s="4"/>
      <c r="D8265" s="4"/>
      <c r="E8265" s="4"/>
      <c r="F8265" s="6"/>
      <c r="G8265" s="4"/>
      <c r="H8265" s="30"/>
      <c r="J8265" s="14"/>
      <c r="L8265" s="14"/>
      <c r="M8265" s="20"/>
    </row>
    <row r="8266" spans="1:13">
      <c r="A8266" s="29" t="s">
        <v>21</v>
      </c>
      <c r="B8266" s="4"/>
      <c r="C8266" s="4"/>
      <c r="D8266" s="4"/>
      <c r="E8266" s="4"/>
      <c r="F8266" s="6"/>
      <c r="G8266" s="4"/>
      <c r="H8266" s="30"/>
      <c r="J8266" s="14"/>
      <c r="L8266" s="14"/>
      <c r="M8266" s="20"/>
    </row>
    <row r="8267" spans="1:13">
      <c r="A8267" s="28" t="s">
        <v>22</v>
      </c>
      <c r="B8267" s="4"/>
      <c r="C8267" s="4"/>
      <c r="D8267" s="4"/>
      <c r="E8267" s="4"/>
      <c r="F8267" s="6"/>
      <c r="G8267" s="4"/>
      <c r="H8267" s="30"/>
      <c r="J8267" s="14"/>
      <c r="L8267" s="14"/>
      <c r="M8267" s="20"/>
    </row>
    <row r="8268" spans="1:13">
      <c r="A8268" s="29" t="s">
        <v>23</v>
      </c>
      <c r="B8268" s="4"/>
      <c r="C8268" s="4"/>
      <c r="D8268" s="4"/>
      <c r="E8268" s="4"/>
      <c r="F8268" s="6"/>
      <c r="G8268" s="4"/>
      <c r="H8268" s="30"/>
      <c r="J8268" s="14"/>
      <c r="L8268" s="14"/>
      <c r="M8268" s="20"/>
    </row>
    <row r="8269" spans="1:13">
      <c r="A8269" s="29" t="s">
        <v>24</v>
      </c>
      <c r="B8269" s="4"/>
      <c r="C8269" s="4"/>
      <c r="D8269" s="4"/>
      <c r="E8269" s="4"/>
      <c r="F8269" s="6"/>
      <c r="G8269" s="4"/>
      <c r="H8269" s="30"/>
      <c r="J8269" s="14"/>
      <c r="L8269" s="14"/>
      <c r="M8269" s="20"/>
    </row>
    <row r="8270" spans="1:13">
      <c r="A8270" s="29" t="s">
        <v>25</v>
      </c>
      <c r="B8270" s="4"/>
      <c r="C8270" s="4"/>
      <c r="D8270" s="4"/>
      <c r="E8270" s="4"/>
      <c r="F8270" s="6"/>
      <c r="G8270" s="4"/>
      <c r="H8270" s="30"/>
      <c r="J8270" s="14"/>
      <c r="K8270" s="95">
        <v>3.38</v>
      </c>
      <c r="L8270" s="96"/>
      <c r="M8270" s="20">
        <f>K8270*I8257*12</f>
        <v>7527.9359999999997</v>
      </c>
    </row>
    <row r="8271" spans="1:13">
      <c r="A8271" s="29" t="s">
        <v>26</v>
      </c>
      <c r="B8271" s="4"/>
      <c r="C8271" s="4"/>
      <c r="D8271" s="4"/>
      <c r="E8271" s="4"/>
      <c r="F8271" s="6"/>
      <c r="G8271" s="4"/>
      <c r="H8271" s="30"/>
      <c r="J8271" s="14"/>
      <c r="L8271" s="14"/>
      <c r="M8271" s="20"/>
    </row>
    <row r="8272" spans="1:13">
      <c r="A8272" s="31" t="s">
        <v>27</v>
      </c>
      <c r="B8272" s="10"/>
      <c r="C8272" s="10"/>
      <c r="D8272" s="10"/>
      <c r="E8272" s="10"/>
      <c r="F8272" s="10"/>
      <c r="G8272" s="10"/>
      <c r="H8272" s="32"/>
      <c r="I8272" s="9"/>
      <c r="J8272" s="16"/>
      <c r="K8272" s="9"/>
      <c r="L8272" s="16"/>
      <c r="M8272" s="22"/>
    </row>
    <row r="8273" spans="1:13" ht="15.75">
      <c r="A8273" s="65" t="s">
        <v>81</v>
      </c>
      <c r="B8273" s="66"/>
      <c r="C8273" s="66"/>
      <c r="D8273" s="66"/>
      <c r="E8273" s="66"/>
      <c r="F8273" s="66"/>
      <c r="G8273" s="66"/>
      <c r="H8273" s="67"/>
      <c r="I8273" s="11"/>
      <c r="J8273" s="23"/>
      <c r="K8273" s="63">
        <v>2.2400000000000002</v>
      </c>
      <c r="L8273" s="64"/>
      <c r="M8273" s="12">
        <f>K8273*12*I8257</f>
        <v>4988.9279999999999</v>
      </c>
    </row>
    <row r="8274" spans="1:13">
      <c r="A8274" s="110" t="s">
        <v>82</v>
      </c>
      <c r="B8274" s="111"/>
      <c r="C8274" s="111"/>
      <c r="D8274" s="111"/>
      <c r="E8274" s="111"/>
      <c r="F8274" s="111"/>
      <c r="G8274" s="111"/>
      <c r="H8274" s="112"/>
      <c r="I8274" s="2" t="s">
        <v>28</v>
      </c>
      <c r="J8274" s="14"/>
      <c r="K8274" s="2"/>
      <c r="L8274" s="14"/>
      <c r="M8274" s="20"/>
    </row>
    <row r="8275" spans="1:13">
      <c r="A8275" s="13"/>
      <c r="B8275" s="2"/>
      <c r="C8275" s="2"/>
      <c r="D8275" s="2"/>
      <c r="E8275" s="2"/>
      <c r="F8275" s="2"/>
      <c r="G8275" s="2"/>
      <c r="H8275" s="14"/>
      <c r="I8275" s="2" t="s">
        <v>29</v>
      </c>
      <c r="J8275" s="14"/>
      <c r="K8275" s="2"/>
      <c r="L8275" s="14"/>
      <c r="M8275" s="20"/>
    </row>
    <row r="8276" spans="1:13">
      <c r="A8276" s="13"/>
      <c r="B8276" s="2"/>
      <c r="C8276" s="2"/>
      <c r="D8276" s="2"/>
      <c r="E8276" s="2"/>
      <c r="F8276" s="2"/>
      <c r="G8276" s="2"/>
      <c r="H8276" s="14"/>
      <c r="I8276" s="2" t="s">
        <v>30</v>
      </c>
      <c r="J8276" s="14"/>
      <c r="K8276" s="88">
        <v>1.1200000000000001</v>
      </c>
      <c r="L8276" s="89"/>
      <c r="M8276" s="20">
        <f>K8276*12*I8257</f>
        <v>2494.4639999999999</v>
      </c>
    </row>
    <row r="8277" spans="1:13">
      <c r="A8277" s="13"/>
      <c r="B8277" s="2"/>
      <c r="C8277" s="2"/>
      <c r="D8277" s="2"/>
      <c r="E8277" s="2"/>
      <c r="F8277" s="2"/>
      <c r="G8277" s="2"/>
      <c r="H8277" s="14"/>
      <c r="I8277" s="2" t="s">
        <v>31</v>
      </c>
      <c r="J8277" s="14"/>
      <c r="K8277" s="2"/>
      <c r="L8277" s="14"/>
      <c r="M8277" s="20"/>
    </row>
    <row r="8278" spans="1:13">
      <c r="A8278" s="15"/>
      <c r="B8278" s="9"/>
      <c r="C8278" s="9"/>
      <c r="D8278" s="9"/>
      <c r="E8278" s="9"/>
      <c r="F8278" s="9"/>
      <c r="G8278" s="9"/>
      <c r="H8278" s="16"/>
      <c r="I8278" s="9" t="s">
        <v>32</v>
      </c>
      <c r="J8278" s="16"/>
      <c r="K8278" s="9"/>
      <c r="L8278" s="16"/>
      <c r="M8278" s="22"/>
    </row>
    <row r="8279" spans="1:13" ht="15.75">
      <c r="A8279" s="83" t="s">
        <v>85</v>
      </c>
      <c r="B8279" s="84"/>
      <c r="C8279" s="84"/>
      <c r="D8279" s="84"/>
      <c r="E8279" s="84"/>
      <c r="F8279" s="84"/>
      <c r="G8279" s="84"/>
      <c r="H8279" s="85"/>
      <c r="J8279" s="14"/>
      <c r="K8279" s="118"/>
      <c r="L8279" s="119"/>
      <c r="M8279" s="20"/>
    </row>
    <row r="8280" spans="1:13">
      <c r="A8280" s="13" t="s">
        <v>67</v>
      </c>
      <c r="D8280" s="5"/>
      <c r="H8280" s="14"/>
      <c r="J8280" s="14"/>
      <c r="K8280" s="37"/>
      <c r="L8280" s="44"/>
      <c r="M8280" s="20"/>
    </row>
    <row r="8281" spans="1:13">
      <c r="A8281" s="13" t="s">
        <v>68</v>
      </c>
      <c r="D8281" s="5"/>
      <c r="H8281" s="14"/>
      <c r="J8281" s="14"/>
      <c r="K8281" s="37"/>
      <c r="L8281" s="44"/>
      <c r="M8281" s="20"/>
    </row>
    <row r="8282" spans="1:13">
      <c r="A8282" s="13" t="s">
        <v>69</v>
      </c>
      <c r="D8282" s="5"/>
      <c r="H8282" s="14"/>
      <c r="J8282" s="14"/>
      <c r="K8282" s="37"/>
      <c r="L8282" s="44"/>
      <c r="M8282" s="20"/>
    </row>
    <row r="8283" spans="1:13">
      <c r="A8283" s="13" t="s">
        <v>70</v>
      </c>
      <c r="D8283" s="5"/>
      <c r="F8283" s="3"/>
      <c r="H8283" s="14"/>
      <c r="J8283" s="14"/>
      <c r="K8283" s="37"/>
      <c r="L8283" s="44"/>
      <c r="M8283" s="20"/>
    </row>
    <row r="8284" spans="1:13">
      <c r="A8284" s="13" t="s">
        <v>71</v>
      </c>
      <c r="H8284" s="14"/>
      <c r="J8284" s="14"/>
      <c r="K8284" s="88">
        <v>0.43</v>
      </c>
      <c r="L8284" s="89"/>
      <c r="M8284" s="47">
        <f>K8284*12*I8257</f>
        <v>957.69600000000003</v>
      </c>
    </row>
    <row r="8285" spans="1:13">
      <c r="A8285" s="13" t="s">
        <v>72</v>
      </c>
      <c r="H8285" s="14"/>
      <c r="J8285" s="14"/>
      <c r="L8285" s="14"/>
      <c r="M8285" s="20"/>
    </row>
    <row r="8286" spans="1:13">
      <c r="A8286" s="13" t="s">
        <v>73</v>
      </c>
      <c r="H8286" s="14"/>
      <c r="J8286" s="14"/>
      <c r="L8286" s="14"/>
      <c r="M8286" s="20"/>
    </row>
    <row r="8287" spans="1:13">
      <c r="A8287" s="15" t="s">
        <v>74</v>
      </c>
      <c r="B8287" s="9"/>
      <c r="C8287" s="9"/>
      <c r="D8287" s="9"/>
      <c r="E8287" s="9"/>
      <c r="F8287" s="9"/>
      <c r="G8287" s="9"/>
      <c r="H8287" s="16"/>
      <c r="I8287" s="9"/>
      <c r="J8287" s="16"/>
      <c r="K8287" s="9"/>
      <c r="L8287" s="16"/>
      <c r="M8287" s="22"/>
    </row>
    <row r="8288" spans="1:13">
      <c r="A8288" s="70" t="s">
        <v>66</v>
      </c>
      <c r="B8288" s="71"/>
      <c r="C8288" s="71"/>
      <c r="D8288" s="71"/>
      <c r="E8288" s="71"/>
      <c r="F8288" s="71"/>
      <c r="G8288" s="71"/>
      <c r="H8288" s="72"/>
      <c r="J8288" s="25"/>
      <c r="K8288" s="88">
        <f>K8263+K8270+K8276+K8284+K8273</f>
        <v>11.290000000000001</v>
      </c>
      <c r="L8288" s="89"/>
      <c r="M8288" s="22">
        <f>M8257+M8273+M8276+M8284</f>
        <v>25145.088</v>
      </c>
    </row>
    <row r="8289" spans="1:13">
      <c r="A8289" s="70" t="s">
        <v>75</v>
      </c>
      <c r="B8289" s="71"/>
      <c r="C8289" s="71"/>
      <c r="D8289" s="71"/>
      <c r="E8289" s="71"/>
      <c r="F8289" s="71"/>
      <c r="G8289" s="71"/>
      <c r="H8289" s="72"/>
      <c r="I8289" s="11"/>
      <c r="J8289" s="24"/>
      <c r="K8289" s="68">
        <f>K8288</f>
        <v>11.290000000000001</v>
      </c>
      <c r="L8289" s="69"/>
      <c r="M8289" s="22">
        <f>M8288</f>
        <v>25145.088</v>
      </c>
    </row>
    <row r="8291" spans="1:13">
      <c r="A8291" s="101" t="s">
        <v>7</v>
      </c>
      <c r="B8291" s="101"/>
      <c r="C8291" s="101"/>
      <c r="D8291" s="101"/>
      <c r="E8291" s="101"/>
      <c r="F8291" s="101"/>
      <c r="G8291" s="101"/>
      <c r="H8291" s="101"/>
      <c r="I8291" s="101"/>
      <c r="J8291" s="101"/>
      <c r="K8291" s="101"/>
      <c r="L8291" s="101"/>
    </row>
    <row r="8292" spans="1:13">
      <c r="A8292" s="102" t="s">
        <v>76</v>
      </c>
      <c r="B8292" s="102"/>
      <c r="C8292" s="102"/>
      <c r="D8292" s="102"/>
      <c r="E8292" s="102"/>
      <c r="F8292" s="102"/>
      <c r="G8292" s="102"/>
      <c r="H8292" s="102"/>
      <c r="I8292" s="102"/>
      <c r="J8292" s="102"/>
      <c r="K8292" s="102"/>
      <c r="L8292" s="102"/>
      <c r="M8292" s="102"/>
    </row>
    <row r="8293" spans="1:13">
      <c r="A8293" s="103" t="s">
        <v>219</v>
      </c>
      <c r="B8293" s="103"/>
      <c r="C8293" s="103"/>
      <c r="D8293" s="103"/>
      <c r="E8293" s="103"/>
      <c r="F8293" s="103"/>
      <c r="G8293" s="103"/>
      <c r="H8293" s="103"/>
      <c r="I8293" s="103"/>
      <c r="J8293" s="103"/>
      <c r="K8293" s="103"/>
      <c r="L8293" s="103"/>
      <c r="M8293" s="103"/>
    </row>
    <row r="8294" spans="1:13">
      <c r="A8294" s="17"/>
      <c r="B8294" s="19"/>
      <c r="C8294" s="19" t="s">
        <v>8</v>
      </c>
      <c r="D8294" s="19"/>
      <c r="E8294" s="19"/>
      <c r="F8294" s="19"/>
      <c r="G8294" s="19"/>
      <c r="H8294" s="18"/>
      <c r="I8294" s="19" t="s">
        <v>9</v>
      </c>
      <c r="J8294" s="18"/>
      <c r="K8294" s="39" t="s">
        <v>10</v>
      </c>
      <c r="L8294" s="40"/>
      <c r="M8294" s="21"/>
    </row>
    <row r="8295" spans="1:13">
      <c r="A8295" s="13"/>
      <c r="B8295" s="2"/>
      <c r="C8295" s="2"/>
      <c r="D8295" s="2"/>
      <c r="E8295" s="2"/>
      <c r="F8295" s="2"/>
      <c r="G8295" s="2"/>
      <c r="H8295" s="14"/>
      <c r="I8295" s="2"/>
      <c r="J8295" s="14"/>
      <c r="K8295" s="26" t="s">
        <v>11</v>
      </c>
      <c r="L8295" s="27"/>
      <c r="M8295" s="45" t="s">
        <v>1</v>
      </c>
    </row>
    <row r="8296" spans="1:13">
      <c r="A8296" s="15"/>
      <c r="B8296" s="9"/>
      <c r="C8296" s="9"/>
      <c r="D8296" s="9"/>
      <c r="E8296" s="9"/>
      <c r="F8296" s="9"/>
      <c r="G8296" s="9"/>
      <c r="H8296" s="16"/>
      <c r="I8296" s="104" t="s">
        <v>87</v>
      </c>
      <c r="J8296" s="105"/>
      <c r="K8296" s="9" t="s">
        <v>12</v>
      </c>
      <c r="L8296" s="16"/>
      <c r="M8296" s="46" t="s">
        <v>86</v>
      </c>
    </row>
    <row r="8297" spans="1:13">
      <c r="A8297" s="70" t="s">
        <v>80</v>
      </c>
      <c r="B8297" s="71"/>
      <c r="C8297" s="71"/>
      <c r="D8297" s="71"/>
      <c r="E8297" s="71"/>
      <c r="F8297" s="71"/>
      <c r="G8297" s="71"/>
      <c r="H8297" s="72"/>
      <c r="I8297" s="106">
        <v>2676.93</v>
      </c>
      <c r="J8297" s="107"/>
      <c r="K8297" s="108">
        <f>K8303+K8310</f>
        <v>7.5</v>
      </c>
      <c r="L8297" s="64"/>
      <c r="M8297" s="22">
        <f>M8303+M8310</f>
        <v>240923.7</v>
      </c>
    </row>
    <row r="8298" spans="1:13">
      <c r="A8298" s="28" t="s">
        <v>13</v>
      </c>
      <c r="F8298" s="2"/>
      <c r="H8298" s="14"/>
      <c r="J8298" s="14"/>
      <c r="L8298" s="14"/>
      <c r="M8298" s="20"/>
    </row>
    <row r="8299" spans="1:13">
      <c r="A8299" s="28" t="s">
        <v>14</v>
      </c>
      <c r="F8299" s="2"/>
      <c r="H8299" s="14"/>
      <c r="J8299" s="14"/>
      <c r="L8299" s="14"/>
      <c r="M8299" s="20"/>
    </row>
    <row r="8300" spans="1:13">
      <c r="A8300" s="29" t="s">
        <v>15</v>
      </c>
      <c r="B8300" s="4"/>
      <c r="C8300" s="4"/>
      <c r="D8300" s="4"/>
      <c r="E8300" s="4"/>
      <c r="F8300" s="6"/>
      <c r="G8300" s="4"/>
      <c r="H8300" s="30"/>
      <c r="J8300" s="14"/>
      <c r="L8300" s="14"/>
      <c r="M8300" s="20"/>
    </row>
    <row r="8301" spans="1:13">
      <c r="A8301" s="29" t="s">
        <v>16</v>
      </c>
      <c r="B8301" s="4"/>
      <c r="C8301" s="4"/>
      <c r="D8301" s="4"/>
      <c r="E8301" s="4"/>
      <c r="F8301" s="6"/>
      <c r="G8301" s="4"/>
      <c r="H8301" s="30"/>
      <c r="J8301" s="14"/>
      <c r="L8301" s="14"/>
      <c r="M8301" s="20"/>
    </row>
    <row r="8302" spans="1:13">
      <c r="A8302" s="29" t="s">
        <v>17</v>
      </c>
      <c r="B8302" s="4"/>
      <c r="C8302" s="4"/>
      <c r="D8302" s="4"/>
      <c r="E8302" s="4"/>
      <c r="F8302" s="6"/>
      <c r="G8302" s="4"/>
      <c r="H8302" s="30"/>
      <c r="J8302" s="14"/>
      <c r="L8302" s="14"/>
      <c r="M8302" s="20"/>
    </row>
    <row r="8303" spans="1:13">
      <c r="A8303" s="29" t="s">
        <v>18</v>
      </c>
      <c r="B8303" s="4"/>
      <c r="C8303" s="4"/>
      <c r="D8303" s="4"/>
      <c r="E8303" s="4"/>
      <c r="F8303" s="6"/>
      <c r="G8303" s="4"/>
      <c r="H8303" s="30"/>
      <c r="J8303" s="14"/>
      <c r="K8303" s="95">
        <v>4.12</v>
      </c>
      <c r="L8303" s="96"/>
      <c r="M8303" s="20">
        <f>K8303*I8297*12</f>
        <v>132347.4192</v>
      </c>
    </row>
    <row r="8304" spans="1:13">
      <c r="A8304" s="29" t="s">
        <v>19</v>
      </c>
      <c r="B8304" s="4"/>
      <c r="C8304" s="4"/>
      <c r="D8304" s="4"/>
      <c r="E8304" s="4"/>
      <c r="F8304" s="6"/>
      <c r="G8304" s="4"/>
      <c r="H8304" s="30"/>
      <c r="J8304" s="14"/>
      <c r="L8304" s="14"/>
      <c r="M8304" s="20"/>
    </row>
    <row r="8305" spans="1:13">
      <c r="A8305" s="29" t="s">
        <v>20</v>
      </c>
      <c r="B8305" s="4"/>
      <c r="C8305" s="4"/>
      <c r="D8305" s="4"/>
      <c r="E8305" s="4"/>
      <c r="F8305" s="6"/>
      <c r="G8305" s="4"/>
      <c r="H8305" s="30"/>
      <c r="J8305" s="14"/>
      <c r="L8305" s="14"/>
      <c r="M8305" s="20"/>
    </row>
    <row r="8306" spans="1:13">
      <c r="A8306" s="29" t="s">
        <v>21</v>
      </c>
      <c r="B8306" s="4"/>
      <c r="C8306" s="4"/>
      <c r="D8306" s="4"/>
      <c r="E8306" s="4"/>
      <c r="F8306" s="6"/>
      <c r="G8306" s="4"/>
      <c r="H8306" s="30"/>
      <c r="J8306" s="14"/>
      <c r="L8306" s="14"/>
      <c r="M8306" s="20"/>
    </row>
    <row r="8307" spans="1:13">
      <c r="A8307" s="28" t="s">
        <v>22</v>
      </c>
      <c r="B8307" s="4"/>
      <c r="C8307" s="4"/>
      <c r="D8307" s="4"/>
      <c r="E8307" s="4"/>
      <c r="F8307" s="6"/>
      <c r="G8307" s="4"/>
      <c r="H8307" s="30"/>
      <c r="J8307" s="14"/>
      <c r="L8307" s="14"/>
      <c r="M8307" s="20"/>
    </row>
    <row r="8308" spans="1:13">
      <c r="A8308" s="29" t="s">
        <v>23</v>
      </c>
      <c r="B8308" s="4"/>
      <c r="C8308" s="4"/>
      <c r="D8308" s="4"/>
      <c r="E8308" s="4"/>
      <c r="F8308" s="6"/>
      <c r="G8308" s="4"/>
      <c r="H8308" s="30"/>
      <c r="J8308" s="14"/>
      <c r="L8308" s="14"/>
      <c r="M8308" s="20"/>
    </row>
    <row r="8309" spans="1:13">
      <c r="A8309" s="29" t="s">
        <v>24</v>
      </c>
      <c r="B8309" s="4"/>
      <c r="C8309" s="4"/>
      <c r="D8309" s="4"/>
      <c r="E8309" s="4"/>
      <c r="F8309" s="6"/>
      <c r="G8309" s="4"/>
      <c r="H8309" s="30"/>
      <c r="J8309" s="14"/>
      <c r="L8309" s="14"/>
      <c r="M8309" s="20"/>
    </row>
    <row r="8310" spans="1:13">
      <c r="A8310" s="29" t="s">
        <v>25</v>
      </c>
      <c r="B8310" s="4"/>
      <c r="C8310" s="4"/>
      <c r="D8310" s="4"/>
      <c r="E8310" s="4"/>
      <c r="F8310" s="6"/>
      <c r="G8310" s="4"/>
      <c r="H8310" s="30"/>
      <c r="J8310" s="14"/>
      <c r="K8310" s="95">
        <v>3.38</v>
      </c>
      <c r="L8310" s="96"/>
      <c r="M8310" s="20">
        <f>K8310*I8297*12</f>
        <v>108576.28080000001</v>
      </c>
    </row>
    <row r="8311" spans="1:13">
      <c r="A8311" s="29" t="s">
        <v>26</v>
      </c>
      <c r="B8311" s="4"/>
      <c r="C8311" s="4"/>
      <c r="D8311" s="4"/>
      <c r="E8311" s="4"/>
      <c r="F8311" s="6"/>
      <c r="G8311" s="4"/>
      <c r="H8311" s="30"/>
      <c r="J8311" s="14"/>
      <c r="L8311" s="14"/>
      <c r="M8311" s="20"/>
    </row>
    <row r="8312" spans="1:13">
      <c r="A8312" s="31" t="s">
        <v>27</v>
      </c>
      <c r="B8312" s="10"/>
      <c r="C8312" s="10"/>
      <c r="D8312" s="10"/>
      <c r="E8312" s="10"/>
      <c r="F8312" s="10"/>
      <c r="G8312" s="10"/>
      <c r="H8312" s="32"/>
      <c r="I8312" s="9"/>
      <c r="J8312" s="16"/>
      <c r="K8312" s="9"/>
      <c r="L8312" s="16"/>
      <c r="M8312" s="22"/>
    </row>
    <row r="8313" spans="1:13" ht="15.75">
      <c r="A8313" s="65" t="s">
        <v>81</v>
      </c>
      <c r="B8313" s="66"/>
      <c r="C8313" s="66"/>
      <c r="D8313" s="66"/>
      <c r="E8313" s="66"/>
      <c r="F8313" s="66"/>
      <c r="G8313" s="66"/>
      <c r="H8313" s="67"/>
      <c r="I8313" s="11"/>
      <c r="J8313" s="23"/>
      <c r="K8313" s="63">
        <v>2.2400000000000002</v>
      </c>
      <c r="L8313" s="64"/>
      <c r="M8313" s="12">
        <f>K8313*12*I8297</f>
        <v>71955.878400000001</v>
      </c>
    </row>
    <row r="8314" spans="1:13">
      <c r="A8314" s="110" t="s">
        <v>82</v>
      </c>
      <c r="B8314" s="111"/>
      <c r="C8314" s="111"/>
      <c r="D8314" s="111"/>
      <c r="E8314" s="111"/>
      <c r="F8314" s="111"/>
      <c r="G8314" s="111"/>
      <c r="H8314" s="112"/>
      <c r="I8314" s="2" t="s">
        <v>28</v>
      </c>
      <c r="J8314" s="14"/>
      <c r="K8314" s="2"/>
      <c r="L8314" s="14"/>
      <c r="M8314" s="20"/>
    </row>
    <row r="8315" spans="1:13">
      <c r="A8315" s="13"/>
      <c r="B8315" s="2"/>
      <c r="C8315" s="2"/>
      <c r="D8315" s="2"/>
      <c r="E8315" s="2"/>
      <c r="F8315" s="2"/>
      <c r="G8315" s="2"/>
      <c r="H8315" s="14"/>
      <c r="I8315" s="2" t="s">
        <v>29</v>
      </c>
      <c r="J8315" s="14"/>
      <c r="K8315" s="2"/>
      <c r="L8315" s="14"/>
      <c r="M8315" s="20"/>
    </row>
    <row r="8316" spans="1:13">
      <c r="A8316" s="13"/>
      <c r="B8316" s="2"/>
      <c r="C8316" s="2"/>
      <c r="D8316" s="2"/>
      <c r="E8316" s="2"/>
      <c r="F8316" s="2"/>
      <c r="G8316" s="2"/>
      <c r="H8316" s="14"/>
      <c r="I8316" s="2" t="s">
        <v>30</v>
      </c>
      <c r="J8316" s="14"/>
      <c r="K8316" s="88">
        <v>1.1200000000000001</v>
      </c>
      <c r="L8316" s="89"/>
      <c r="M8316" s="20">
        <f>K8316*12*I8297</f>
        <v>35977.939200000001</v>
      </c>
    </row>
    <row r="8317" spans="1:13">
      <c r="A8317" s="13"/>
      <c r="B8317" s="2"/>
      <c r="C8317" s="2"/>
      <c r="D8317" s="2"/>
      <c r="E8317" s="2"/>
      <c r="F8317" s="2"/>
      <c r="G8317" s="2"/>
      <c r="H8317" s="14"/>
      <c r="I8317" s="2" t="s">
        <v>31</v>
      </c>
      <c r="J8317" s="14"/>
      <c r="K8317" s="2"/>
      <c r="L8317" s="14"/>
      <c r="M8317" s="20"/>
    </row>
    <row r="8318" spans="1:13">
      <c r="A8318" s="15"/>
      <c r="B8318" s="9"/>
      <c r="C8318" s="9"/>
      <c r="D8318" s="9"/>
      <c r="E8318" s="9"/>
      <c r="F8318" s="9"/>
      <c r="G8318" s="9"/>
      <c r="H8318" s="16"/>
      <c r="I8318" s="9" t="s">
        <v>32</v>
      </c>
      <c r="J8318" s="16"/>
      <c r="K8318" s="9"/>
      <c r="L8318" s="16"/>
      <c r="M8318" s="22"/>
    </row>
    <row r="8319" spans="1:13">
      <c r="A8319" s="70" t="s">
        <v>5</v>
      </c>
      <c r="B8319" s="71"/>
      <c r="C8319" s="71"/>
      <c r="D8319" s="71"/>
      <c r="E8319" s="71"/>
      <c r="F8319" s="71"/>
      <c r="G8319" s="71"/>
      <c r="H8319" s="72"/>
      <c r="I8319" s="41" t="s">
        <v>33</v>
      </c>
      <c r="J8319" s="23"/>
      <c r="K8319" s="68">
        <v>0.35</v>
      </c>
      <c r="L8319" s="69"/>
      <c r="M8319" s="12">
        <f>K8319*12*I8297</f>
        <v>11243.105999999998</v>
      </c>
    </row>
    <row r="8320" spans="1:13">
      <c r="A8320" s="113" t="s">
        <v>83</v>
      </c>
      <c r="B8320" s="114"/>
      <c r="C8320" s="114"/>
      <c r="D8320" s="114"/>
      <c r="E8320" s="114"/>
      <c r="F8320" s="114"/>
      <c r="G8320" s="114"/>
      <c r="H8320" s="115"/>
      <c r="I8320" s="43"/>
      <c r="J8320" s="14"/>
      <c r="K8320" s="120">
        <f>K8321+K8329</f>
        <v>1.59</v>
      </c>
      <c r="L8320" s="121"/>
      <c r="M8320" s="48">
        <f>M8321+M8329</f>
        <v>51075.824399999998</v>
      </c>
    </row>
    <row r="8321" spans="1:13">
      <c r="A8321" s="92" t="s">
        <v>34</v>
      </c>
      <c r="B8321" s="93"/>
      <c r="C8321" s="93"/>
      <c r="D8321" s="93"/>
      <c r="E8321" s="93"/>
      <c r="F8321" s="93"/>
      <c r="G8321" s="93"/>
      <c r="H8321" s="94"/>
      <c r="J8321" s="14"/>
      <c r="K8321" s="88">
        <f>K8322+K8323+K8324+K8326+K8328</f>
        <v>0.93</v>
      </c>
      <c r="L8321" s="89"/>
      <c r="M8321" s="47">
        <f>M8322+M8323+M8324+M8326+M8328</f>
        <v>29874.538799999998</v>
      </c>
    </row>
    <row r="8322" spans="1:13">
      <c r="A8322" s="13" t="s">
        <v>35</v>
      </c>
      <c r="H8322" s="14"/>
      <c r="I8322" t="s">
        <v>36</v>
      </c>
      <c r="J8322" s="14"/>
      <c r="K8322" s="95">
        <v>0.33</v>
      </c>
      <c r="L8322" s="96"/>
      <c r="M8322" s="20">
        <f>K8322*12*I8297</f>
        <v>10600.6428</v>
      </c>
    </row>
    <row r="8323" spans="1:13">
      <c r="A8323" s="13" t="s">
        <v>37</v>
      </c>
      <c r="H8323" s="14"/>
      <c r="I8323" t="s">
        <v>38</v>
      </c>
      <c r="J8323" s="14"/>
      <c r="K8323" s="95">
        <v>0.15</v>
      </c>
      <c r="L8323" s="96"/>
      <c r="M8323" s="20">
        <f>K8323*12*I8297</f>
        <v>4818.4739999999993</v>
      </c>
    </row>
    <row r="8324" spans="1:13">
      <c r="A8324" s="13" t="s">
        <v>39</v>
      </c>
      <c r="H8324" s="14"/>
      <c r="I8324" t="s">
        <v>40</v>
      </c>
      <c r="J8324" s="14"/>
      <c r="K8324" s="95">
        <v>7.0000000000000007E-2</v>
      </c>
      <c r="L8324" s="96"/>
      <c r="M8324" s="20">
        <f>K8324*12*I8297</f>
        <v>2248.6212</v>
      </c>
    </row>
    <row r="8325" spans="1:13">
      <c r="A8325" s="13" t="s">
        <v>41</v>
      </c>
      <c r="H8325" s="14"/>
      <c r="J8325" s="14"/>
      <c r="L8325" s="14"/>
      <c r="M8325" s="20"/>
    </row>
    <row r="8326" spans="1:13">
      <c r="A8326" s="13" t="s">
        <v>42</v>
      </c>
      <c r="H8326" s="14"/>
      <c r="I8326" t="s">
        <v>43</v>
      </c>
      <c r="J8326" s="14"/>
      <c r="K8326" s="95">
        <v>0.35</v>
      </c>
      <c r="L8326" s="96"/>
      <c r="M8326" s="20">
        <f>K8326*12*I8297</f>
        <v>11243.105999999998</v>
      </c>
    </row>
    <row r="8327" spans="1:13">
      <c r="A8327" s="13" t="s">
        <v>44</v>
      </c>
      <c r="H8327" s="14"/>
      <c r="I8327" t="s">
        <v>45</v>
      </c>
      <c r="J8327" s="14"/>
      <c r="L8327" s="14"/>
      <c r="M8327" s="20"/>
    </row>
    <row r="8328" spans="1:13">
      <c r="A8328" s="13" t="s">
        <v>46</v>
      </c>
      <c r="H8328" s="14"/>
      <c r="I8328" t="s">
        <v>47</v>
      </c>
      <c r="J8328" s="14"/>
      <c r="K8328" s="95">
        <v>0.03</v>
      </c>
      <c r="L8328" s="96"/>
      <c r="M8328" s="20">
        <f>K8328*12*I8297</f>
        <v>963.69479999999987</v>
      </c>
    </row>
    <row r="8329" spans="1:13">
      <c r="A8329" s="92" t="s">
        <v>48</v>
      </c>
      <c r="B8329" s="93"/>
      <c r="C8329" s="93"/>
      <c r="D8329" s="93"/>
      <c r="E8329" s="93"/>
      <c r="F8329" s="93"/>
      <c r="G8329" s="93"/>
      <c r="H8329" s="94"/>
      <c r="J8329" s="14"/>
      <c r="K8329" s="88">
        <f>K8330+K8331+K8332+K8333</f>
        <v>0.66</v>
      </c>
      <c r="L8329" s="89"/>
      <c r="M8329" s="47">
        <f>M8330+M8331+M8332+M8333</f>
        <v>21201.285599999999</v>
      </c>
    </row>
    <row r="8330" spans="1:13">
      <c r="A8330" s="13" t="s">
        <v>49</v>
      </c>
      <c r="H8330" s="14"/>
      <c r="I8330" t="s">
        <v>40</v>
      </c>
      <c r="J8330" s="14"/>
      <c r="K8330" s="95">
        <v>0.19</v>
      </c>
      <c r="L8330" s="96"/>
      <c r="M8330" s="20">
        <f>K8330*12*I8297</f>
        <v>6103.4004000000004</v>
      </c>
    </row>
    <row r="8331" spans="1:13">
      <c r="A8331" s="13" t="s">
        <v>50</v>
      </c>
      <c r="H8331" s="14"/>
      <c r="I8331" t="s">
        <v>51</v>
      </c>
      <c r="J8331" s="14"/>
      <c r="K8331" s="95">
        <v>0.05</v>
      </c>
      <c r="L8331" s="96"/>
      <c r="M8331" s="20">
        <f>K8331*12*I8297</f>
        <v>1606.1580000000001</v>
      </c>
    </row>
    <row r="8332" spans="1:13">
      <c r="A8332" s="13" t="s">
        <v>52</v>
      </c>
      <c r="H8332" s="14"/>
      <c r="I8332" t="s">
        <v>36</v>
      </c>
      <c r="J8332" s="14"/>
      <c r="K8332" s="95">
        <v>0.39</v>
      </c>
      <c r="L8332" s="96"/>
      <c r="M8332" s="20">
        <f>K8332*12*I8297</f>
        <v>12528.032399999998</v>
      </c>
    </row>
    <row r="8333" spans="1:13">
      <c r="A8333" s="13" t="s">
        <v>53</v>
      </c>
      <c r="H8333" s="14"/>
      <c r="I8333" t="s">
        <v>40</v>
      </c>
      <c r="J8333" s="14"/>
      <c r="K8333" s="95">
        <v>0.03</v>
      </c>
      <c r="L8333" s="96"/>
      <c r="M8333" s="22">
        <f>K8333*12*I8297</f>
        <v>963.69479999999987</v>
      </c>
    </row>
    <row r="8334" spans="1:13" ht="15.75">
      <c r="A8334" s="65" t="s">
        <v>84</v>
      </c>
      <c r="B8334" s="66"/>
      <c r="C8334" s="66"/>
      <c r="D8334" s="66"/>
      <c r="E8334" s="66"/>
      <c r="F8334" s="66"/>
      <c r="G8334" s="66"/>
      <c r="H8334" s="67"/>
      <c r="I8334" s="11"/>
      <c r="J8334" s="23"/>
      <c r="K8334" s="68">
        <f>K8335+K8336+K8338+K8340+K8341</f>
        <v>0.53</v>
      </c>
      <c r="L8334" s="69"/>
      <c r="M8334" s="49">
        <f>M8335+M8336+M8338+M8340+M8341</f>
        <v>17025.274799999999</v>
      </c>
    </row>
    <row r="8335" spans="1:13">
      <c r="A8335" s="33" t="s">
        <v>54</v>
      </c>
      <c r="B8335" s="7"/>
      <c r="C8335" s="1"/>
      <c r="D8335" s="1"/>
      <c r="E8335" s="1"/>
      <c r="F8335" s="1"/>
      <c r="G8335" s="1"/>
      <c r="H8335" s="14"/>
      <c r="I8335" s="75" t="s">
        <v>55</v>
      </c>
      <c r="J8335" s="76"/>
      <c r="K8335" s="99">
        <v>0.37</v>
      </c>
      <c r="L8335" s="100"/>
      <c r="M8335" s="20">
        <f>K8335*12*I8297</f>
        <v>11885.569199999998</v>
      </c>
    </row>
    <row r="8336" spans="1:13">
      <c r="A8336" s="33" t="s">
        <v>56</v>
      </c>
      <c r="B8336" s="7"/>
      <c r="C8336" s="1"/>
      <c r="D8336" s="1"/>
      <c r="E8336" s="1"/>
      <c r="F8336" s="1"/>
      <c r="G8336" s="1"/>
      <c r="H8336" s="14"/>
      <c r="I8336" s="75" t="s">
        <v>57</v>
      </c>
      <c r="J8336" s="76"/>
      <c r="K8336" s="77">
        <v>0.06</v>
      </c>
      <c r="L8336" s="78"/>
      <c r="M8336" s="20">
        <f>K8336*12*I8297</f>
        <v>1927.3895999999997</v>
      </c>
    </row>
    <row r="8337" spans="1:13">
      <c r="A8337" s="33" t="s">
        <v>58</v>
      </c>
      <c r="B8337" s="7"/>
      <c r="C8337" s="1"/>
      <c r="D8337" s="1"/>
      <c r="E8337" s="1"/>
      <c r="F8337" s="1"/>
      <c r="G8337" s="1"/>
      <c r="H8337" s="14"/>
      <c r="I8337" s="36"/>
      <c r="J8337" s="27"/>
      <c r="K8337" s="34"/>
      <c r="L8337" s="60"/>
      <c r="M8337" s="20"/>
    </row>
    <row r="8338" spans="1:13">
      <c r="A8338" s="33" t="s">
        <v>59</v>
      </c>
      <c r="B8338" s="7"/>
      <c r="C8338" s="1"/>
      <c r="D8338" s="1"/>
      <c r="E8338" s="1"/>
      <c r="F8338" s="1"/>
      <c r="G8338" s="1"/>
      <c r="H8338" s="14"/>
      <c r="I8338" s="75" t="s">
        <v>60</v>
      </c>
      <c r="J8338" s="76"/>
      <c r="K8338" s="77">
        <v>0.04</v>
      </c>
      <c r="L8338" s="78"/>
      <c r="M8338" s="20">
        <f>K8338*12*I8297</f>
        <v>1284.9263999999998</v>
      </c>
    </row>
    <row r="8339" spans="1:13">
      <c r="A8339" s="33" t="s">
        <v>61</v>
      </c>
      <c r="B8339" s="7"/>
      <c r="C8339" s="1"/>
      <c r="D8339" s="1"/>
      <c r="E8339" s="1"/>
      <c r="F8339" s="1"/>
      <c r="G8339" s="1"/>
      <c r="H8339" s="14"/>
      <c r="I8339" s="36"/>
      <c r="J8339" s="27"/>
      <c r="K8339" s="34"/>
      <c r="L8339" s="60"/>
      <c r="M8339" s="20"/>
    </row>
    <row r="8340" spans="1:13">
      <c r="A8340" s="33" t="s">
        <v>62</v>
      </c>
      <c r="B8340" s="7"/>
      <c r="C8340" s="1"/>
      <c r="D8340" s="1"/>
      <c r="E8340" s="1"/>
      <c r="F8340" s="1"/>
      <c r="G8340" s="1"/>
      <c r="H8340" s="14"/>
      <c r="I8340" s="75" t="s">
        <v>63</v>
      </c>
      <c r="J8340" s="76"/>
      <c r="K8340" s="77">
        <v>0.03</v>
      </c>
      <c r="L8340" s="78"/>
      <c r="M8340" s="20">
        <f>K8340*12*I8297</f>
        <v>963.69479999999987</v>
      </c>
    </row>
    <row r="8341" spans="1:13">
      <c r="A8341" s="42" t="s">
        <v>64</v>
      </c>
      <c r="B8341" s="7"/>
      <c r="C8341" s="1"/>
      <c r="D8341" s="1"/>
      <c r="E8341" s="1"/>
      <c r="F8341" s="1"/>
      <c r="G8341" s="1"/>
      <c r="H8341" s="14"/>
      <c r="I8341" s="75" t="s">
        <v>63</v>
      </c>
      <c r="J8341" s="76"/>
      <c r="K8341" s="79">
        <v>0.03</v>
      </c>
      <c r="L8341" s="80"/>
      <c r="M8341" s="22">
        <f>K8341*12*I8297</f>
        <v>963.69479999999987</v>
      </c>
    </row>
    <row r="8342" spans="1:13" ht="15.75">
      <c r="A8342" s="65" t="s">
        <v>0</v>
      </c>
      <c r="B8342" s="66"/>
      <c r="C8342" s="66"/>
      <c r="D8342" s="66"/>
      <c r="E8342" s="66"/>
      <c r="F8342" s="66"/>
      <c r="G8342" s="66"/>
      <c r="H8342" s="67"/>
      <c r="I8342" s="11" t="s">
        <v>65</v>
      </c>
      <c r="J8342" s="23"/>
      <c r="K8342" s="81">
        <v>0.15</v>
      </c>
      <c r="L8342" s="82"/>
      <c r="M8342" s="49">
        <f>K8342*12*I8297</f>
        <v>4818.4739999999993</v>
      </c>
    </row>
    <row r="8343" spans="1:13" ht="15.75">
      <c r="A8343" s="83" t="s">
        <v>85</v>
      </c>
      <c r="B8343" s="84"/>
      <c r="C8343" s="84"/>
      <c r="D8343" s="84"/>
      <c r="E8343" s="84"/>
      <c r="F8343" s="84"/>
      <c r="G8343" s="84"/>
      <c r="H8343" s="85"/>
      <c r="J8343" s="14"/>
      <c r="K8343" s="118"/>
      <c r="L8343" s="119"/>
      <c r="M8343" s="20"/>
    </row>
    <row r="8344" spans="1:13">
      <c r="A8344" s="13" t="s">
        <v>67</v>
      </c>
      <c r="D8344" s="5"/>
      <c r="H8344" s="14"/>
      <c r="J8344" s="14"/>
      <c r="K8344" s="37"/>
      <c r="L8344" s="44"/>
      <c r="M8344" s="20"/>
    </row>
    <row r="8345" spans="1:13">
      <c r="A8345" s="13" t="s">
        <v>68</v>
      </c>
      <c r="D8345" s="5"/>
      <c r="H8345" s="14"/>
      <c r="J8345" s="14"/>
      <c r="K8345" s="37"/>
      <c r="L8345" s="44"/>
      <c r="M8345" s="20"/>
    </row>
    <row r="8346" spans="1:13">
      <c r="A8346" s="13" t="s">
        <v>69</v>
      </c>
      <c r="D8346" s="5"/>
      <c r="H8346" s="14"/>
      <c r="J8346" s="14"/>
      <c r="K8346" s="37"/>
      <c r="L8346" s="44"/>
      <c r="M8346" s="20"/>
    </row>
    <row r="8347" spans="1:13">
      <c r="A8347" s="13" t="s">
        <v>70</v>
      </c>
      <c r="D8347" s="5"/>
      <c r="F8347" s="3"/>
      <c r="H8347" s="14"/>
      <c r="J8347" s="14"/>
      <c r="K8347" s="37"/>
      <c r="L8347" s="44"/>
      <c r="M8347" s="20"/>
    </row>
    <row r="8348" spans="1:13">
      <c r="A8348" s="13" t="s">
        <v>71</v>
      </c>
      <c r="H8348" s="14"/>
      <c r="J8348" s="14"/>
      <c r="K8348" s="88">
        <v>1.65</v>
      </c>
      <c r="L8348" s="89"/>
      <c r="M8348" s="47">
        <f>K8348*12*I8297</f>
        <v>53003.213999999993</v>
      </c>
    </row>
    <row r="8349" spans="1:13">
      <c r="A8349" s="13" t="s">
        <v>72</v>
      </c>
      <c r="H8349" s="14"/>
      <c r="J8349" s="14"/>
      <c r="L8349" s="14"/>
      <c r="M8349" s="20"/>
    </row>
    <row r="8350" spans="1:13">
      <c r="A8350" s="13" t="s">
        <v>73</v>
      </c>
      <c r="H8350" s="14"/>
      <c r="J8350" s="14"/>
      <c r="L8350" s="14"/>
      <c r="M8350" s="20"/>
    </row>
    <row r="8351" spans="1:13">
      <c r="A8351" s="15" t="s">
        <v>74</v>
      </c>
      <c r="B8351" s="9"/>
      <c r="C8351" s="9"/>
      <c r="D8351" s="9"/>
      <c r="E8351" s="9"/>
      <c r="F8351" s="9"/>
      <c r="G8351" s="9"/>
      <c r="H8351" s="16"/>
      <c r="I8351" s="9"/>
      <c r="J8351" s="16"/>
      <c r="K8351" s="9"/>
      <c r="L8351" s="16"/>
      <c r="M8351" s="22"/>
    </row>
    <row r="8352" spans="1:13">
      <c r="A8352" s="70" t="s">
        <v>66</v>
      </c>
      <c r="B8352" s="71"/>
      <c r="C8352" s="71"/>
      <c r="D8352" s="71"/>
      <c r="E8352" s="71"/>
      <c r="F8352" s="71"/>
      <c r="G8352" s="71"/>
      <c r="H8352" s="72"/>
      <c r="J8352" s="25"/>
      <c r="K8352" s="88">
        <f>K8303+K8310+K8316+K8319+K8320+K8342+K8334+K8348+K8313</f>
        <v>15.13</v>
      </c>
      <c r="L8352" s="89"/>
      <c r="M8352" s="22">
        <f>M8297+M8313+M8316+M8319+M8320+M8334+M8342+M8348</f>
        <v>486023.41079999995</v>
      </c>
    </row>
    <row r="8353" spans="1:13" ht="15.75">
      <c r="A8353" s="65" t="s">
        <v>77</v>
      </c>
      <c r="B8353" s="66"/>
      <c r="C8353" s="66"/>
      <c r="D8353" s="66"/>
      <c r="E8353" s="66"/>
      <c r="F8353" s="66"/>
      <c r="G8353" s="66"/>
      <c r="H8353" s="67"/>
      <c r="I8353" s="11"/>
      <c r="J8353" s="23"/>
      <c r="K8353" s="68">
        <v>3.15</v>
      </c>
      <c r="L8353" s="69"/>
      <c r="M8353" s="22">
        <f>K8353*12*I8297</f>
        <v>101187.95399999998</v>
      </c>
    </row>
    <row r="8354" spans="1:13" ht="15.75">
      <c r="A8354" s="65" t="s">
        <v>78</v>
      </c>
      <c r="B8354" s="66"/>
      <c r="C8354" s="66"/>
      <c r="D8354" s="66"/>
      <c r="E8354" s="66"/>
      <c r="F8354" s="66"/>
      <c r="G8354" s="66"/>
      <c r="H8354" s="67"/>
      <c r="I8354" s="11"/>
      <c r="J8354" s="23"/>
      <c r="K8354" s="68">
        <v>0.99</v>
      </c>
      <c r="L8354" s="69"/>
      <c r="M8354" s="22">
        <f>K8354*12*I8297</f>
        <v>31801.928399999997</v>
      </c>
    </row>
    <row r="8355" spans="1:13">
      <c r="A8355" s="70" t="s">
        <v>2</v>
      </c>
      <c r="B8355" s="71"/>
      <c r="C8355" s="71"/>
      <c r="D8355" s="71"/>
      <c r="E8355" s="71"/>
      <c r="F8355" s="71"/>
      <c r="G8355" s="71"/>
      <c r="H8355" s="72"/>
      <c r="I8355" s="11"/>
      <c r="J8355" s="23"/>
      <c r="K8355" s="73">
        <v>1.29</v>
      </c>
      <c r="L8355" s="74"/>
      <c r="M8355" s="22">
        <f>K8355*12*I8297</f>
        <v>41438.876400000001</v>
      </c>
    </row>
    <row r="8356" spans="1:13">
      <c r="A8356" s="56" t="s">
        <v>89</v>
      </c>
      <c r="B8356" s="57"/>
      <c r="C8356" s="57"/>
      <c r="D8356" s="57"/>
      <c r="E8356" s="57"/>
      <c r="F8356" s="57"/>
      <c r="G8356" s="57"/>
      <c r="H8356" s="58"/>
      <c r="I8356" s="11"/>
      <c r="J8356" s="23"/>
      <c r="K8356" s="73">
        <v>0.5</v>
      </c>
      <c r="L8356" s="74"/>
      <c r="M8356" s="22">
        <f>K8356*12*I8297</f>
        <v>16061.579999999998</v>
      </c>
    </row>
    <row r="8357" spans="1:13">
      <c r="A8357" s="70" t="s">
        <v>75</v>
      </c>
      <c r="B8357" s="71"/>
      <c r="C8357" s="71"/>
      <c r="D8357" s="71"/>
      <c r="E8357" s="71"/>
      <c r="F8357" s="71"/>
      <c r="G8357" s="71"/>
      <c r="H8357" s="72"/>
      <c r="I8357" s="11"/>
      <c r="J8357" s="24"/>
      <c r="K8357" s="68">
        <f>K8352+K8353+K8354+K8355+K8356</f>
        <v>21.06</v>
      </c>
      <c r="L8357" s="69"/>
      <c r="M8357" s="22">
        <f>M8352+M8353+M8354+M8355+M8356</f>
        <v>676513.74959999986</v>
      </c>
    </row>
    <row r="8359" spans="1:13">
      <c r="A8359" s="101" t="s">
        <v>7</v>
      </c>
      <c r="B8359" s="101"/>
      <c r="C8359" s="101"/>
      <c r="D8359" s="101"/>
      <c r="E8359" s="101"/>
      <c r="F8359" s="101"/>
      <c r="G8359" s="101"/>
      <c r="H8359" s="101"/>
      <c r="I8359" s="101"/>
      <c r="J8359" s="101"/>
      <c r="K8359" s="101"/>
      <c r="L8359" s="101"/>
    </row>
    <row r="8360" spans="1:13">
      <c r="A8360" s="102" t="s">
        <v>76</v>
      </c>
      <c r="B8360" s="102"/>
      <c r="C8360" s="102"/>
      <c r="D8360" s="102"/>
      <c r="E8360" s="102"/>
      <c r="F8360" s="102"/>
      <c r="G8360" s="102"/>
      <c r="H8360" s="102"/>
      <c r="I8360" s="102"/>
      <c r="J8360" s="102"/>
      <c r="K8360" s="102"/>
      <c r="L8360" s="102"/>
      <c r="M8360" s="102"/>
    </row>
    <row r="8361" spans="1:13">
      <c r="A8361" s="103" t="s">
        <v>220</v>
      </c>
      <c r="B8361" s="103"/>
      <c r="C8361" s="103"/>
      <c r="D8361" s="103"/>
      <c r="E8361" s="103"/>
      <c r="F8361" s="103"/>
      <c r="G8361" s="103"/>
      <c r="H8361" s="103"/>
      <c r="I8361" s="103"/>
      <c r="J8361" s="103"/>
      <c r="K8361" s="103"/>
      <c r="L8361" s="103"/>
      <c r="M8361" s="103"/>
    </row>
    <row r="8362" spans="1:13">
      <c r="A8362" s="17"/>
      <c r="B8362" s="19"/>
      <c r="C8362" s="19" t="s">
        <v>8</v>
      </c>
      <c r="D8362" s="19"/>
      <c r="E8362" s="19"/>
      <c r="F8362" s="19"/>
      <c r="G8362" s="19"/>
      <c r="H8362" s="18"/>
      <c r="I8362" s="19" t="s">
        <v>9</v>
      </c>
      <c r="J8362" s="18"/>
      <c r="K8362" s="39" t="s">
        <v>10</v>
      </c>
      <c r="L8362" s="40"/>
      <c r="M8362" s="21"/>
    </row>
    <row r="8363" spans="1:13">
      <c r="A8363" s="13"/>
      <c r="B8363" s="2"/>
      <c r="C8363" s="2"/>
      <c r="D8363" s="2"/>
      <c r="E8363" s="2"/>
      <c r="F8363" s="2"/>
      <c r="G8363" s="2"/>
      <c r="H8363" s="14"/>
      <c r="I8363" s="2"/>
      <c r="J8363" s="14"/>
      <c r="K8363" s="26" t="s">
        <v>11</v>
      </c>
      <c r="L8363" s="27"/>
      <c r="M8363" s="45" t="s">
        <v>1</v>
      </c>
    </row>
    <row r="8364" spans="1:13">
      <c r="A8364" s="15"/>
      <c r="B8364" s="9"/>
      <c r="C8364" s="9"/>
      <c r="D8364" s="9"/>
      <c r="E8364" s="9"/>
      <c r="F8364" s="9"/>
      <c r="G8364" s="9"/>
      <c r="H8364" s="16"/>
      <c r="I8364" s="104" t="s">
        <v>87</v>
      </c>
      <c r="J8364" s="105"/>
      <c r="K8364" s="9" t="s">
        <v>12</v>
      </c>
      <c r="L8364" s="16"/>
      <c r="M8364" s="46" t="s">
        <v>86</v>
      </c>
    </row>
    <row r="8365" spans="1:13">
      <c r="A8365" s="70" t="s">
        <v>80</v>
      </c>
      <c r="B8365" s="71"/>
      <c r="C8365" s="71"/>
      <c r="D8365" s="71"/>
      <c r="E8365" s="71"/>
      <c r="F8365" s="71"/>
      <c r="G8365" s="71"/>
      <c r="H8365" s="72"/>
      <c r="I8365" s="106">
        <v>516.29999999999995</v>
      </c>
      <c r="J8365" s="107"/>
      <c r="K8365" s="108">
        <f>K8371+K8378</f>
        <v>7.5</v>
      </c>
      <c r="L8365" s="64"/>
      <c r="M8365" s="22">
        <f>M8371+M8378</f>
        <v>46467</v>
      </c>
    </row>
    <row r="8366" spans="1:13">
      <c r="A8366" s="28" t="s">
        <v>13</v>
      </c>
      <c r="F8366" s="2"/>
      <c r="H8366" s="14"/>
      <c r="J8366" s="14"/>
      <c r="L8366" s="14"/>
      <c r="M8366" s="20"/>
    </row>
    <row r="8367" spans="1:13">
      <c r="A8367" s="28" t="s">
        <v>14</v>
      </c>
      <c r="F8367" s="2"/>
      <c r="H8367" s="14"/>
      <c r="J8367" s="14"/>
      <c r="L8367" s="14"/>
      <c r="M8367" s="20"/>
    </row>
    <row r="8368" spans="1:13">
      <c r="A8368" s="29" t="s">
        <v>15</v>
      </c>
      <c r="B8368" s="4"/>
      <c r="C8368" s="4"/>
      <c r="D8368" s="4"/>
      <c r="E8368" s="4"/>
      <c r="F8368" s="6"/>
      <c r="G8368" s="4"/>
      <c r="H8368" s="30"/>
      <c r="J8368" s="14"/>
      <c r="L8368" s="14"/>
      <c r="M8368" s="20"/>
    </row>
    <row r="8369" spans="1:13">
      <c r="A8369" s="29" t="s">
        <v>16</v>
      </c>
      <c r="B8369" s="4"/>
      <c r="C8369" s="4"/>
      <c r="D8369" s="4"/>
      <c r="E8369" s="4"/>
      <c r="F8369" s="6"/>
      <c r="G8369" s="4"/>
      <c r="H8369" s="30"/>
      <c r="J8369" s="14"/>
      <c r="L8369" s="14"/>
      <c r="M8369" s="20"/>
    </row>
    <row r="8370" spans="1:13">
      <c r="A8370" s="29" t="s">
        <v>17</v>
      </c>
      <c r="B8370" s="4"/>
      <c r="C8370" s="4"/>
      <c r="D8370" s="4"/>
      <c r="E8370" s="4"/>
      <c r="F8370" s="6"/>
      <c r="G8370" s="4"/>
      <c r="H8370" s="30"/>
      <c r="J8370" s="14"/>
      <c r="L8370" s="14"/>
      <c r="M8370" s="20"/>
    </row>
    <row r="8371" spans="1:13">
      <c r="A8371" s="29" t="s">
        <v>18</v>
      </c>
      <c r="B8371" s="4"/>
      <c r="C8371" s="4"/>
      <c r="D8371" s="4"/>
      <c r="E8371" s="4"/>
      <c r="F8371" s="6"/>
      <c r="G8371" s="4"/>
      <c r="H8371" s="30"/>
      <c r="J8371" s="14"/>
      <c r="K8371" s="95">
        <v>4.12</v>
      </c>
      <c r="L8371" s="96"/>
      <c r="M8371" s="20">
        <f>K8371*I8365*12</f>
        <v>25525.871999999999</v>
      </c>
    </row>
    <row r="8372" spans="1:13">
      <c r="A8372" s="29" t="s">
        <v>19</v>
      </c>
      <c r="B8372" s="4"/>
      <c r="C8372" s="4"/>
      <c r="D8372" s="4"/>
      <c r="E8372" s="4"/>
      <c r="F8372" s="6"/>
      <c r="G8372" s="4"/>
      <c r="H8372" s="30"/>
      <c r="J8372" s="14"/>
      <c r="L8372" s="14"/>
      <c r="M8372" s="20"/>
    </row>
    <row r="8373" spans="1:13">
      <c r="A8373" s="29" t="s">
        <v>20</v>
      </c>
      <c r="B8373" s="4"/>
      <c r="C8373" s="4"/>
      <c r="D8373" s="4"/>
      <c r="E8373" s="4"/>
      <c r="F8373" s="6"/>
      <c r="G8373" s="4"/>
      <c r="H8373" s="30"/>
      <c r="J8373" s="14"/>
      <c r="L8373" s="14"/>
      <c r="M8373" s="20"/>
    </row>
    <row r="8374" spans="1:13">
      <c r="A8374" s="29" t="s">
        <v>21</v>
      </c>
      <c r="B8374" s="4"/>
      <c r="C8374" s="4"/>
      <c r="D8374" s="4"/>
      <c r="E8374" s="4"/>
      <c r="F8374" s="6"/>
      <c r="G8374" s="4"/>
      <c r="H8374" s="30"/>
      <c r="J8374" s="14"/>
      <c r="L8374" s="14"/>
      <c r="M8374" s="20"/>
    </row>
    <row r="8375" spans="1:13">
      <c r="A8375" s="28" t="s">
        <v>22</v>
      </c>
      <c r="B8375" s="4"/>
      <c r="C8375" s="4"/>
      <c r="D8375" s="4"/>
      <c r="E8375" s="4"/>
      <c r="F8375" s="6"/>
      <c r="G8375" s="4"/>
      <c r="H8375" s="30"/>
      <c r="J8375" s="14"/>
      <c r="L8375" s="14"/>
      <c r="M8375" s="20"/>
    </row>
    <row r="8376" spans="1:13">
      <c r="A8376" s="29" t="s">
        <v>23</v>
      </c>
      <c r="B8376" s="4"/>
      <c r="C8376" s="4"/>
      <c r="D8376" s="4"/>
      <c r="E8376" s="4"/>
      <c r="F8376" s="6"/>
      <c r="G8376" s="4"/>
      <c r="H8376" s="30"/>
      <c r="J8376" s="14"/>
      <c r="L8376" s="14"/>
      <c r="M8376" s="20"/>
    </row>
    <row r="8377" spans="1:13">
      <c r="A8377" s="29" t="s">
        <v>24</v>
      </c>
      <c r="B8377" s="4"/>
      <c r="C8377" s="4"/>
      <c r="D8377" s="4"/>
      <c r="E8377" s="4"/>
      <c r="F8377" s="6"/>
      <c r="G8377" s="4"/>
      <c r="H8377" s="30"/>
      <c r="J8377" s="14"/>
      <c r="L8377" s="14"/>
      <c r="M8377" s="20"/>
    </row>
    <row r="8378" spans="1:13">
      <c r="A8378" s="29" t="s">
        <v>25</v>
      </c>
      <c r="B8378" s="4"/>
      <c r="C8378" s="4"/>
      <c r="D8378" s="4"/>
      <c r="E8378" s="4"/>
      <c r="F8378" s="6"/>
      <c r="G8378" s="4"/>
      <c r="H8378" s="30"/>
      <c r="J8378" s="14"/>
      <c r="K8378" s="95">
        <v>3.38</v>
      </c>
      <c r="L8378" s="96"/>
      <c r="M8378" s="20">
        <f>K8378*I8365*12</f>
        <v>20941.127999999997</v>
      </c>
    </row>
    <row r="8379" spans="1:13">
      <c r="A8379" s="29" t="s">
        <v>26</v>
      </c>
      <c r="B8379" s="4"/>
      <c r="C8379" s="4"/>
      <c r="D8379" s="4"/>
      <c r="E8379" s="4"/>
      <c r="F8379" s="6"/>
      <c r="G8379" s="4"/>
      <c r="H8379" s="30"/>
      <c r="J8379" s="14"/>
      <c r="L8379" s="14"/>
      <c r="M8379" s="20"/>
    </row>
    <row r="8380" spans="1:13">
      <c r="A8380" s="31" t="s">
        <v>27</v>
      </c>
      <c r="B8380" s="10"/>
      <c r="C8380" s="10"/>
      <c r="D8380" s="10"/>
      <c r="E8380" s="10"/>
      <c r="F8380" s="10"/>
      <c r="G8380" s="10"/>
      <c r="H8380" s="32"/>
      <c r="I8380" s="9"/>
      <c r="J8380" s="16"/>
      <c r="K8380" s="9"/>
      <c r="L8380" s="16"/>
      <c r="M8380" s="22"/>
    </row>
    <row r="8381" spans="1:13" ht="15.75">
      <c r="A8381" s="65" t="s">
        <v>81</v>
      </c>
      <c r="B8381" s="66"/>
      <c r="C8381" s="66"/>
      <c r="D8381" s="66"/>
      <c r="E8381" s="66"/>
      <c r="F8381" s="66"/>
      <c r="G8381" s="66"/>
      <c r="H8381" s="67"/>
      <c r="I8381" s="11"/>
      <c r="J8381" s="23"/>
      <c r="K8381" s="63">
        <v>2.2400000000000002</v>
      </c>
      <c r="L8381" s="64"/>
      <c r="M8381" s="12">
        <f>K8381*12*I8365</f>
        <v>13878.144</v>
      </c>
    </row>
    <row r="8382" spans="1:13">
      <c r="A8382" s="110" t="s">
        <v>82</v>
      </c>
      <c r="B8382" s="111"/>
      <c r="C8382" s="111"/>
      <c r="D8382" s="111"/>
      <c r="E8382" s="111"/>
      <c r="F8382" s="111"/>
      <c r="G8382" s="111"/>
      <c r="H8382" s="112"/>
      <c r="I8382" s="2" t="s">
        <v>28</v>
      </c>
      <c r="J8382" s="14"/>
      <c r="K8382" s="2"/>
      <c r="L8382" s="14"/>
      <c r="M8382" s="20"/>
    </row>
    <row r="8383" spans="1:13">
      <c r="A8383" s="13"/>
      <c r="B8383" s="2"/>
      <c r="C8383" s="2"/>
      <c r="D8383" s="2"/>
      <c r="E8383" s="2"/>
      <c r="F8383" s="2"/>
      <c r="G8383" s="2"/>
      <c r="H8383" s="14"/>
      <c r="I8383" s="2" t="s">
        <v>29</v>
      </c>
      <c r="J8383" s="14"/>
      <c r="K8383" s="2"/>
      <c r="L8383" s="14"/>
      <c r="M8383" s="20"/>
    </row>
    <row r="8384" spans="1:13">
      <c r="A8384" s="13"/>
      <c r="B8384" s="2"/>
      <c r="C8384" s="2"/>
      <c r="D8384" s="2"/>
      <c r="E8384" s="2"/>
      <c r="F8384" s="2"/>
      <c r="G8384" s="2"/>
      <c r="H8384" s="14"/>
      <c r="I8384" s="2" t="s">
        <v>30</v>
      </c>
      <c r="J8384" s="14"/>
      <c r="K8384" s="88">
        <v>1.1200000000000001</v>
      </c>
      <c r="L8384" s="89"/>
      <c r="M8384" s="20">
        <f>K8384*12*I8365</f>
        <v>6939.0720000000001</v>
      </c>
    </row>
    <row r="8385" spans="1:13">
      <c r="A8385" s="13"/>
      <c r="B8385" s="2"/>
      <c r="C8385" s="2"/>
      <c r="D8385" s="2"/>
      <c r="E8385" s="2"/>
      <c r="F8385" s="2"/>
      <c r="G8385" s="2"/>
      <c r="H8385" s="14"/>
      <c r="I8385" s="2" t="s">
        <v>31</v>
      </c>
      <c r="J8385" s="14"/>
      <c r="K8385" s="2"/>
      <c r="L8385" s="14"/>
      <c r="M8385" s="20"/>
    </row>
    <row r="8386" spans="1:13">
      <c r="A8386" s="15"/>
      <c r="B8386" s="9"/>
      <c r="C8386" s="9"/>
      <c r="D8386" s="9"/>
      <c r="E8386" s="9"/>
      <c r="F8386" s="9"/>
      <c r="G8386" s="9"/>
      <c r="H8386" s="16"/>
      <c r="I8386" s="9" t="s">
        <v>32</v>
      </c>
      <c r="J8386" s="16"/>
      <c r="K8386" s="9"/>
      <c r="L8386" s="16"/>
      <c r="M8386" s="22"/>
    </row>
    <row r="8387" spans="1:13">
      <c r="A8387" s="70" t="s">
        <v>5</v>
      </c>
      <c r="B8387" s="71"/>
      <c r="C8387" s="71"/>
      <c r="D8387" s="71"/>
      <c r="E8387" s="71"/>
      <c r="F8387" s="71"/>
      <c r="G8387" s="71"/>
      <c r="H8387" s="72"/>
      <c r="I8387" s="41" t="s">
        <v>33</v>
      </c>
      <c r="J8387" s="23"/>
      <c r="K8387" s="68">
        <v>0.35</v>
      </c>
      <c r="L8387" s="69"/>
      <c r="M8387" s="12">
        <f>K8387*12*I8365</f>
        <v>2168.4599999999996</v>
      </c>
    </row>
    <row r="8388" spans="1:13">
      <c r="A8388" s="113" t="s">
        <v>83</v>
      </c>
      <c r="B8388" s="114"/>
      <c r="C8388" s="114"/>
      <c r="D8388" s="114"/>
      <c r="E8388" s="114"/>
      <c r="F8388" s="114"/>
      <c r="G8388" s="114"/>
      <c r="H8388" s="115"/>
      <c r="I8388" s="43"/>
      <c r="J8388" s="14"/>
      <c r="K8388" s="120">
        <f>K8389+K8397</f>
        <v>1.59</v>
      </c>
      <c r="L8388" s="121"/>
      <c r="M8388" s="48">
        <f>M8389+M8397</f>
        <v>9851.003999999999</v>
      </c>
    </row>
    <row r="8389" spans="1:13">
      <c r="A8389" s="92" t="s">
        <v>34</v>
      </c>
      <c r="B8389" s="93"/>
      <c r="C8389" s="93"/>
      <c r="D8389" s="93"/>
      <c r="E8389" s="93"/>
      <c r="F8389" s="93"/>
      <c r="G8389" s="93"/>
      <c r="H8389" s="94"/>
      <c r="J8389" s="14"/>
      <c r="K8389" s="88">
        <f>K8390+K8391+K8392+K8394+K8396</f>
        <v>0.93</v>
      </c>
      <c r="L8389" s="89"/>
      <c r="M8389" s="47">
        <f>M8390+M8391+M8392+M8394+M8396</f>
        <v>5761.9079999999994</v>
      </c>
    </row>
    <row r="8390" spans="1:13">
      <c r="A8390" s="13" t="s">
        <v>35</v>
      </c>
      <c r="H8390" s="14"/>
      <c r="I8390" t="s">
        <v>36</v>
      </c>
      <c r="J8390" s="14"/>
      <c r="K8390" s="95">
        <v>0.33</v>
      </c>
      <c r="L8390" s="96"/>
      <c r="M8390" s="20">
        <f>K8390*12*I8365</f>
        <v>2044.5479999999998</v>
      </c>
    </row>
    <row r="8391" spans="1:13">
      <c r="A8391" s="13" t="s">
        <v>37</v>
      </c>
      <c r="H8391" s="14"/>
      <c r="I8391" t="s">
        <v>38</v>
      </c>
      <c r="J8391" s="14"/>
      <c r="K8391" s="95">
        <v>0.15</v>
      </c>
      <c r="L8391" s="96"/>
      <c r="M8391" s="20">
        <f>K8391*12*I8365</f>
        <v>929.3399999999998</v>
      </c>
    </row>
    <row r="8392" spans="1:13">
      <c r="A8392" s="13" t="s">
        <v>39</v>
      </c>
      <c r="H8392" s="14"/>
      <c r="I8392" t="s">
        <v>40</v>
      </c>
      <c r="J8392" s="14"/>
      <c r="K8392" s="95">
        <v>7.0000000000000007E-2</v>
      </c>
      <c r="L8392" s="96"/>
      <c r="M8392" s="20">
        <f>K8392*12*I8365</f>
        <v>433.69200000000001</v>
      </c>
    </row>
    <row r="8393" spans="1:13">
      <c r="A8393" s="13" t="s">
        <v>41</v>
      </c>
      <c r="H8393" s="14"/>
      <c r="J8393" s="14"/>
      <c r="L8393" s="14"/>
      <c r="M8393" s="20"/>
    </row>
    <row r="8394" spans="1:13">
      <c r="A8394" s="13" t="s">
        <v>42</v>
      </c>
      <c r="H8394" s="14"/>
      <c r="I8394" t="s">
        <v>43</v>
      </c>
      <c r="J8394" s="14"/>
      <c r="K8394" s="95">
        <v>0.35</v>
      </c>
      <c r="L8394" s="96"/>
      <c r="M8394" s="20">
        <f>K8394*12*I8365</f>
        <v>2168.4599999999996</v>
      </c>
    </row>
    <row r="8395" spans="1:13">
      <c r="A8395" s="13" t="s">
        <v>44</v>
      </c>
      <c r="H8395" s="14"/>
      <c r="I8395" t="s">
        <v>45</v>
      </c>
      <c r="J8395" s="14"/>
      <c r="L8395" s="14"/>
      <c r="M8395" s="20"/>
    </row>
    <row r="8396" spans="1:13">
      <c r="A8396" s="13" t="s">
        <v>46</v>
      </c>
      <c r="H8396" s="14"/>
      <c r="I8396" t="s">
        <v>47</v>
      </c>
      <c r="J8396" s="14"/>
      <c r="K8396" s="95">
        <v>0.03</v>
      </c>
      <c r="L8396" s="96"/>
      <c r="M8396" s="20">
        <f>K8396*12*I8365</f>
        <v>185.86799999999997</v>
      </c>
    </row>
    <row r="8397" spans="1:13">
      <c r="A8397" s="92" t="s">
        <v>48</v>
      </c>
      <c r="B8397" s="93"/>
      <c r="C8397" s="93"/>
      <c r="D8397" s="93"/>
      <c r="E8397" s="93"/>
      <c r="F8397" s="93"/>
      <c r="G8397" s="93"/>
      <c r="H8397" s="94"/>
      <c r="J8397" s="14"/>
      <c r="K8397" s="88">
        <f>K8398+K8399+K8400+K8401</f>
        <v>0.66</v>
      </c>
      <c r="L8397" s="89"/>
      <c r="M8397" s="47">
        <f>M8398+M8399+M8400+M8401</f>
        <v>4089.0959999999995</v>
      </c>
    </row>
    <row r="8398" spans="1:13">
      <c r="A8398" s="13" t="s">
        <v>49</v>
      </c>
      <c r="H8398" s="14"/>
      <c r="I8398" t="s">
        <v>40</v>
      </c>
      <c r="J8398" s="14"/>
      <c r="K8398" s="95">
        <v>0.19</v>
      </c>
      <c r="L8398" s="96"/>
      <c r="M8398" s="20">
        <f>K8398*12*I8365</f>
        <v>1177.164</v>
      </c>
    </row>
    <row r="8399" spans="1:13">
      <c r="A8399" s="13" t="s">
        <v>50</v>
      </c>
      <c r="H8399" s="14"/>
      <c r="I8399" t="s">
        <v>51</v>
      </c>
      <c r="J8399" s="14"/>
      <c r="K8399" s="95">
        <v>0.05</v>
      </c>
      <c r="L8399" s="96"/>
      <c r="M8399" s="20">
        <f>K8399*12*I8365</f>
        <v>309.78000000000003</v>
      </c>
    </row>
    <row r="8400" spans="1:13">
      <c r="A8400" s="13" t="s">
        <v>52</v>
      </c>
      <c r="H8400" s="14"/>
      <c r="I8400" t="s">
        <v>36</v>
      </c>
      <c r="J8400" s="14"/>
      <c r="K8400" s="95">
        <v>0.39</v>
      </c>
      <c r="L8400" s="96"/>
      <c r="M8400" s="20">
        <f>K8400*12*I8365</f>
        <v>2416.2839999999997</v>
      </c>
    </row>
    <row r="8401" spans="1:13">
      <c r="A8401" s="13" t="s">
        <v>53</v>
      </c>
      <c r="H8401" s="14"/>
      <c r="I8401" t="s">
        <v>40</v>
      </c>
      <c r="J8401" s="14"/>
      <c r="K8401" s="95">
        <v>0.03</v>
      </c>
      <c r="L8401" s="96"/>
      <c r="M8401" s="22">
        <f>K8401*12*I8365</f>
        <v>185.86799999999997</v>
      </c>
    </row>
    <row r="8402" spans="1:13" ht="15.75">
      <c r="A8402" s="65" t="s">
        <v>84</v>
      </c>
      <c r="B8402" s="66"/>
      <c r="C8402" s="66"/>
      <c r="D8402" s="66"/>
      <c r="E8402" s="66"/>
      <c r="F8402" s="66"/>
      <c r="G8402" s="66"/>
      <c r="H8402" s="67"/>
      <c r="I8402" s="11"/>
      <c r="J8402" s="23"/>
      <c r="K8402" s="68">
        <f>K8403+K8404+K8406+K8408+K8409</f>
        <v>0.53</v>
      </c>
      <c r="L8402" s="69"/>
      <c r="M8402" s="49">
        <f>M8403+M8404+M8406+M8408+M8409</f>
        <v>3283.6679999999992</v>
      </c>
    </row>
    <row r="8403" spans="1:13">
      <c r="A8403" s="33" t="s">
        <v>54</v>
      </c>
      <c r="B8403" s="7"/>
      <c r="C8403" s="1"/>
      <c r="D8403" s="1"/>
      <c r="E8403" s="1"/>
      <c r="F8403" s="1"/>
      <c r="G8403" s="1"/>
      <c r="H8403" s="14"/>
      <c r="I8403" s="75" t="s">
        <v>55</v>
      </c>
      <c r="J8403" s="76"/>
      <c r="K8403" s="99">
        <v>0.37</v>
      </c>
      <c r="L8403" s="100"/>
      <c r="M8403" s="20">
        <f>K8403*12*I8365</f>
        <v>2292.3719999999994</v>
      </c>
    </row>
    <row r="8404" spans="1:13">
      <c r="A8404" s="33" t="s">
        <v>56</v>
      </c>
      <c r="B8404" s="7"/>
      <c r="C8404" s="1"/>
      <c r="D8404" s="1"/>
      <c r="E8404" s="1"/>
      <c r="F8404" s="1"/>
      <c r="G8404" s="1"/>
      <c r="H8404" s="14"/>
      <c r="I8404" s="75" t="s">
        <v>57</v>
      </c>
      <c r="J8404" s="76"/>
      <c r="K8404" s="77">
        <v>0.06</v>
      </c>
      <c r="L8404" s="78"/>
      <c r="M8404" s="20">
        <f>K8404*12*I8365</f>
        <v>371.73599999999993</v>
      </c>
    </row>
    <row r="8405" spans="1:13">
      <c r="A8405" s="33" t="s">
        <v>58</v>
      </c>
      <c r="B8405" s="7"/>
      <c r="C8405" s="1"/>
      <c r="D8405" s="1"/>
      <c r="E8405" s="1"/>
      <c r="F8405" s="1"/>
      <c r="G8405" s="1"/>
      <c r="H8405" s="14"/>
      <c r="I8405" s="36"/>
      <c r="J8405" s="27"/>
      <c r="K8405" s="34"/>
      <c r="L8405" s="60"/>
      <c r="M8405" s="20"/>
    </row>
    <row r="8406" spans="1:13">
      <c r="A8406" s="33" t="s">
        <v>59</v>
      </c>
      <c r="B8406" s="7"/>
      <c r="C8406" s="1"/>
      <c r="D8406" s="1"/>
      <c r="E8406" s="1"/>
      <c r="F8406" s="1"/>
      <c r="G8406" s="1"/>
      <c r="H8406" s="14"/>
      <c r="I8406" s="75" t="s">
        <v>60</v>
      </c>
      <c r="J8406" s="76"/>
      <c r="K8406" s="77">
        <v>0.04</v>
      </c>
      <c r="L8406" s="78"/>
      <c r="M8406" s="20">
        <f>K8406*12*I8365</f>
        <v>247.82399999999996</v>
      </c>
    </row>
    <row r="8407" spans="1:13">
      <c r="A8407" s="33" t="s">
        <v>61</v>
      </c>
      <c r="B8407" s="7"/>
      <c r="C8407" s="1"/>
      <c r="D8407" s="1"/>
      <c r="E8407" s="1"/>
      <c r="F8407" s="1"/>
      <c r="G8407" s="1"/>
      <c r="H8407" s="14"/>
      <c r="I8407" s="36"/>
      <c r="J8407" s="27"/>
      <c r="K8407" s="34"/>
      <c r="L8407" s="60"/>
      <c r="M8407" s="20"/>
    </row>
    <row r="8408" spans="1:13">
      <c r="A8408" s="33" t="s">
        <v>62</v>
      </c>
      <c r="B8408" s="7"/>
      <c r="C8408" s="1"/>
      <c r="D8408" s="1"/>
      <c r="E8408" s="1"/>
      <c r="F8408" s="1"/>
      <c r="G8408" s="1"/>
      <c r="H8408" s="14"/>
      <c r="I8408" s="75" t="s">
        <v>63</v>
      </c>
      <c r="J8408" s="76"/>
      <c r="K8408" s="77">
        <v>0.03</v>
      </c>
      <c r="L8408" s="78"/>
      <c r="M8408" s="20">
        <f>K8408*12*I8365</f>
        <v>185.86799999999997</v>
      </c>
    </row>
    <row r="8409" spans="1:13">
      <c r="A8409" s="42" t="s">
        <v>64</v>
      </c>
      <c r="B8409" s="7"/>
      <c r="C8409" s="1"/>
      <c r="D8409" s="1"/>
      <c r="E8409" s="1"/>
      <c r="F8409" s="1"/>
      <c r="G8409" s="1"/>
      <c r="H8409" s="14"/>
      <c r="I8409" s="75" t="s">
        <v>63</v>
      </c>
      <c r="J8409" s="76"/>
      <c r="K8409" s="79">
        <v>0.03</v>
      </c>
      <c r="L8409" s="80"/>
      <c r="M8409" s="22">
        <f>K8409*12*I8365</f>
        <v>185.86799999999997</v>
      </c>
    </row>
    <row r="8410" spans="1:13" ht="15.75">
      <c r="A8410" s="65" t="s">
        <v>0</v>
      </c>
      <c r="B8410" s="66"/>
      <c r="C8410" s="66"/>
      <c r="D8410" s="66"/>
      <c r="E8410" s="66"/>
      <c r="F8410" s="66"/>
      <c r="G8410" s="66"/>
      <c r="H8410" s="67"/>
      <c r="I8410" s="11" t="s">
        <v>65</v>
      </c>
      <c r="J8410" s="23"/>
      <c r="K8410" s="81">
        <v>0.15</v>
      </c>
      <c r="L8410" s="82"/>
      <c r="M8410" s="49">
        <f>K8410*12*I8365</f>
        <v>929.3399999999998</v>
      </c>
    </row>
    <row r="8411" spans="1:13" ht="15.75">
      <c r="A8411" s="83" t="s">
        <v>85</v>
      </c>
      <c r="B8411" s="84"/>
      <c r="C8411" s="84"/>
      <c r="D8411" s="84"/>
      <c r="E8411" s="84"/>
      <c r="F8411" s="84"/>
      <c r="G8411" s="84"/>
      <c r="H8411" s="85"/>
      <c r="J8411" s="14"/>
      <c r="K8411" s="118"/>
      <c r="L8411" s="119"/>
      <c r="M8411" s="20"/>
    </row>
    <row r="8412" spans="1:13">
      <c r="A8412" s="13" t="s">
        <v>67</v>
      </c>
      <c r="D8412" s="5"/>
      <c r="H8412" s="14"/>
      <c r="J8412" s="14"/>
      <c r="K8412" s="37"/>
      <c r="L8412" s="44"/>
      <c r="M8412" s="20"/>
    </row>
    <row r="8413" spans="1:13">
      <c r="A8413" s="13" t="s">
        <v>68</v>
      </c>
      <c r="D8413" s="5"/>
      <c r="H8413" s="14"/>
      <c r="J8413" s="14"/>
      <c r="K8413" s="37"/>
      <c r="L8413" s="44"/>
      <c r="M8413" s="20"/>
    </row>
    <row r="8414" spans="1:13">
      <c r="A8414" s="13" t="s">
        <v>69</v>
      </c>
      <c r="D8414" s="5"/>
      <c r="H8414" s="14"/>
      <c r="J8414" s="14"/>
      <c r="K8414" s="37"/>
      <c r="L8414" s="44"/>
      <c r="M8414" s="20"/>
    </row>
    <row r="8415" spans="1:13">
      <c r="A8415" s="13" t="s">
        <v>70</v>
      </c>
      <c r="D8415" s="5"/>
      <c r="F8415" s="3"/>
      <c r="H8415" s="14"/>
      <c r="J8415" s="14"/>
      <c r="K8415" s="37"/>
      <c r="L8415" s="44"/>
      <c r="M8415" s="20"/>
    </row>
    <row r="8416" spans="1:13">
      <c r="A8416" s="13" t="s">
        <v>71</v>
      </c>
      <c r="H8416" s="14"/>
      <c r="J8416" s="14"/>
      <c r="K8416" s="88">
        <v>1.65</v>
      </c>
      <c r="L8416" s="89"/>
      <c r="M8416" s="47">
        <f>K8416*12*I8365</f>
        <v>10222.739999999998</v>
      </c>
    </row>
    <row r="8417" spans="1:13">
      <c r="A8417" s="13" t="s">
        <v>72</v>
      </c>
      <c r="H8417" s="14"/>
      <c r="J8417" s="14"/>
      <c r="L8417" s="14"/>
      <c r="M8417" s="20"/>
    </row>
    <row r="8418" spans="1:13">
      <c r="A8418" s="13" t="s">
        <v>73</v>
      </c>
      <c r="H8418" s="14"/>
      <c r="J8418" s="14"/>
      <c r="L8418" s="14"/>
      <c r="M8418" s="20"/>
    </row>
    <row r="8419" spans="1:13">
      <c r="A8419" s="15" t="s">
        <v>74</v>
      </c>
      <c r="B8419" s="9"/>
      <c r="C8419" s="9"/>
      <c r="D8419" s="9"/>
      <c r="E8419" s="9"/>
      <c r="F8419" s="9"/>
      <c r="G8419" s="9"/>
      <c r="H8419" s="16"/>
      <c r="I8419" s="9"/>
      <c r="J8419" s="16"/>
      <c r="K8419" s="9"/>
      <c r="L8419" s="16"/>
      <c r="M8419" s="22"/>
    </row>
    <row r="8420" spans="1:13">
      <c r="A8420" s="70" t="s">
        <v>66</v>
      </c>
      <c r="B8420" s="71"/>
      <c r="C8420" s="71"/>
      <c r="D8420" s="71"/>
      <c r="E8420" s="71"/>
      <c r="F8420" s="71"/>
      <c r="G8420" s="71"/>
      <c r="H8420" s="72"/>
      <c r="J8420" s="25"/>
      <c r="K8420" s="88">
        <f>K8371+K8378+K8384+K8387+K8388+K8410+K8402+K8416+K8381</f>
        <v>15.13</v>
      </c>
      <c r="L8420" s="89"/>
      <c r="M8420" s="22">
        <f>M8365+M8381+M8384+M8387+M8388+M8402+M8410+M8416</f>
        <v>93739.428000000014</v>
      </c>
    </row>
    <row r="8421" spans="1:13" ht="15.75">
      <c r="A8421" s="65" t="s">
        <v>77</v>
      </c>
      <c r="B8421" s="66"/>
      <c r="C8421" s="66"/>
      <c r="D8421" s="66"/>
      <c r="E8421" s="66"/>
      <c r="F8421" s="66"/>
      <c r="G8421" s="66"/>
      <c r="H8421" s="67"/>
      <c r="I8421" s="11"/>
      <c r="J8421" s="23"/>
      <c r="K8421" s="68">
        <v>3.15</v>
      </c>
      <c r="L8421" s="69"/>
      <c r="M8421" s="22">
        <f>K8421*12*I8365</f>
        <v>19516.139999999996</v>
      </c>
    </row>
    <row r="8422" spans="1:13" ht="15.75">
      <c r="A8422" s="65" t="s">
        <v>78</v>
      </c>
      <c r="B8422" s="66"/>
      <c r="C8422" s="66"/>
      <c r="D8422" s="66"/>
      <c r="E8422" s="66"/>
      <c r="F8422" s="66"/>
      <c r="G8422" s="66"/>
      <c r="H8422" s="67"/>
      <c r="I8422" s="11"/>
      <c r="J8422" s="23"/>
      <c r="K8422" s="68">
        <v>0.99</v>
      </c>
      <c r="L8422" s="69"/>
      <c r="M8422" s="22">
        <f>K8422*12*I8365</f>
        <v>6133.6439999999993</v>
      </c>
    </row>
    <row r="8423" spans="1:13">
      <c r="A8423" s="70" t="s">
        <v>2</v>
      </c>
      <c r="B8423" s="71"/>
      <c r="C8423" s="71"/>
      <c r="D8423" s="71"/>
      <c r="E8423" s="71"/>
      <c r="F8423" s="71"/>
      <c r="G8423" s="71"/>
      <c r="H8423" s="72"/>
      <c r="I8423" s="11"/>
      <c r="J8423" s="23"/>
      <c r="K8423" s="73">
        <v>1.29</v>
      </c>
      <c r="L8423" s="74"/>
      <c r="M8423" s="22">
        <f>K8423*12*I8365</f>
        <v>7992.3239999999996</v>
      </c>
    </row>
    <row r="8424" spans="1:13">
      <c r="A8424" s="70" t="s">
        <v>75</v>
      </c>
      <c r="B8424" s="71"/>
      <c r="C8424" s="71"/>
      <c r="D8424" s="71"/>
      <c r="E8424" s="71"/>
      <c r="F8424" s="71"/>
      <c r="G8424" s="71"/>
      <c r="H8424" s="72"/>
      <c r="I8424" s="11"/>
      <c r="J8424" s="24"/>
      <c r="K8424" s="68">
        <f>K8420+K8421+K8422+K8423</f>
        <v>20.56</v>
      </c>
      <c r="L8424" s="69"/>
      <c r="M8424" s="22">
        <f>M8420+M8421+M8422+M8423</f>
        <v>127381.53600000001</v>
      </c>
    </row>
    <row r="8426" spans="1:13">
      <c r="A8426" s="101" t="s">
        <v>7</v>
      </c>
      <c r="B8426" s="101"/>
      <c r="C8426" s="101"/>
      <c r="D8426" s="101"/>
      <c r="E8426" s="101"/>
      <c r="F8426" s="101"/>
      <c r="G8426" s="101"/>
      <c r="H8426" s="101"/>
      <c r="I8426" s="101"/>
      <c r="J8426" s="101"/>
      <c r="K8426" s="101"/>
      <c r="L8426" s="101"/>
    </row>
    <row r="8427" spans="1:13">
      <c r="A8427" s="102" t="s">
        <v>76</v>
      </c>
      <c r="B8427" s="102"/>
      <c r="C8427" s="102"/>
      <c r="D8427" s="102"/>
      <c r="E8427" s="102"/>
      <c r="F8427" s="102"/>
      <c r="G8427" s="102"/>
      <c r="H8427" s="102"/>
      <c r="I8427" s="102"/>
      <c r="J8427" s="102"/>
      <c r="K8427" s="102"/>
      <c r="L8427" s="102"/>
      <c r="M8427" s="102"/>
    </row>
    <row r="8428" spans="1:13">
      <c r="A8428" s="103" t="s">
        <v>221</v>
      </c>
      <c r="B8428" s="103"/>
      <c r="C8428" s="103"/>
      <c r="D8428" s="103"/>
      <c r="E8428" s="103"/>
      <c r="F8428" s="103"/>
      <c r="G8428" s="103"/>
      <c r="H8428" s="103"/>
      <c r="I8428" s="103"/>
      <c r="J8428" s="103"/>
      <c r="K8428" s="103"/>
      <c r="L8428" s="103"/>
      <c r="M8428" s="103"/>
    </row>
    <row r="8429" spans="1:13">
      <c r="A8429" s="17"/>
      <c r="B8429" s="19"/>
      <c r="C8429" s="19" t="s">
        <v>8</v>
      </c>
      <c r="D8429" s="19"/>
      <c r="E8429" s="19"/>
      <c r="F8429" s="19"/>
      <c r="G8429" s="19"/>
      <c r="H8429" s="18"/>
      <c r="I8429" s="19" t="s">
        <v>9</v>
      </c>
      <c r="J8429" s="18"/>
      <c r="K8429" s="39" t="s">
        <v>10</v>
      </c>
      <c r="L8429" s="40"/>
      <c r="M8429" s="21"/>
    </row>
    <row r="8430" spans="1:13">
      <c r="A8430" s="13"/>
      <c r="B8430" s="2"/>
      <c r="C8430" s="2"/>
      <c r="D8430" s="2"/>
      <c r="E8430" s="2"/>
      <c r="F8430" s="2"/>
      <c r="G8430" s="2"/>
      <c r="H8430" s="14"/>
      <c r="I8430" s="2"/>
      <c r="J8430" s="14"/>
      <c r="K8430" s="26" t="s">
        <v>11</v>
      </c>
      <c r="L8430" s="27"/>
      <c r="M8430" s="45" t="s">
        <v>1</v>
      </c>
    </row>
    <row r="8431" spans="1:13">
      <c r="A8431" s="15"/>
      <c r="B8431" s="9"/>
      <c r="C8431" s="9"/>
      <c r="D8431" s="9"/>
      <c r="E8431" s="9"/>
      <c r="F8431" s="9"/>
      <c r="G8431" s="9"/>
      <c r="H8431" s="16"/>
      <c r="I8431" s="104" t="s">
        <v>87</v>
      </c>
      <c r="J8431" s="105"/>
      <c r="K8431" s="9" t="s">
        <v>12</v>
      </c>
      <c r="L8431" s="16"/>
      <c r="M8431" s="46" t="s">
        <v>86</v>
      </c>
    </row>
    <row r="8432" spans="1:13">
      <c r="A8432" s="70" t="s">
        <v>80</v>
      </c>
      <c r="B8432" s="71"/>
      <c r="C8432" s="71"/>
      <c r="D8432" s="71"/>
      <c r="E8432" s="71"/>
      <c r="F8432" s="71"/>
      <c r="G8432" s="71"/>
      <c r="H8432" s="72"/>
      <c r="I8432" s="106">
        <v>690.7</v>
      </c>
      <c r="J8432" s="107"/>
      <c r="K8432" s="108">
        <f>K8438+K8445</f>
        <v>7.5</v>
      </c>
      <c r="L8432" s="64"/>
      <c r="M8432" s="22">
        <f>M8438+M8445</f>
        <v>62163</v>
      </c>
    </row>
    <row r="8433" spans="1:13">
      <c r="A8433" s="28" t="s">
        <v>13</v>
      </c>
      <c r="F8433" s="2"/>
      <c r="H8433" s="14"/>
      <c r="J8433" s="14"/>
      <c r="L8433" s="14"/>
      <c r="M8433" s="20"/>
    </row>
    <row r="8434" spans="1:13">
      <c r="A8434" s="28" t="s">
        <v>14</v>
      </c>
      <c r="F8434" s="2"/>
      <c r="H8434" s="14"/>
      <c r="J8434" s="14"/>
      <c r="L8434" s="14"/>
      <c r="M8434" s="20"/>
    </row>
    <row r="8435" spans="1:13">
      <c r="A8435" s="29" t="s">
        <v>15</v>
      </c>
      <c r="B8435" s="4"/>
      <c r="C8435" s="4"/>
      <c r="D8435" s="4"/>
      <c r="E8435" s="4"/>
      <c r="F8435" s="6"/>
      <c r="G8435" s="4"/>
      <c r="H8435" s="30"/>
      <c r="J8435" s="14"/>
      <c r="L8435" s="14"/>
      <c r="M8435" s="20"/>
    </row>
    <row r="8436" spans="1:13">
      <c r="A8436" s="29" t="s">
        <v>16</v>
      </c>
      <c r="B8436" s="4"/>
      <c r="C8436" s="4"/>
      <c r="D8436" s="4"/>
      <c r="E8436" s="4"/>
      <c r="F8436" s="6"/>
      <c r="G8436" s="4"/>
      <c r="H8436" s="30"/>
      <c r="J8436" s="14"/>
      <c r="L8436" s="14"/>
      <c r="M8436" s="20"/>
    </row>
    <row r="8437" spans="1:13">
      <c r="A8437" s="29" t="s">
        <v>17</v>
      </c>
      <c r="B8437" s="4"/>
      <c r="C8437" s="4"/>
      <c r="D8437" s="4"/>
      <c r="E8437" s="4"/>
      <c r="F8437" s="6"/>
      <c r="G8437" s="4"/>
      <c r="H8437" s="30"/>
      <c r="J8437" s="14"/>
      <c r="L8437" s="14"/>
      <c r="M8437" s="20"/>
    </row>
    <row r="8438" spans="1:13">
      <c r="A8438" s="29" t="s">
        <v>18</v>
      </c>
      <c r="B8438" s="4"/>
      <c r="C8438" s="4"/>
      <c r="D8438" s="4"/>
      <c r="E8438" s="4"/>
      <c r="F8438" s="6"/>
      <c r="G8438" s="4"/>
      <c r="H8438" s="30"/>
      <c r="J8438" s="14"/>
      <c r="K8438" s="95">
        <v>4.12</v>
      </c>
      <c r="L8438" s="96"/>
      <c r="M8438" s="20">
        <f>K8438*I8432*12</f>
        <v>34148.207999999999</v>
      </c>
    </row>
    <row r="8439" spans="1:13">
      <c r="A8439" s="29" t="s">
        <v>19</v>
      </c>
      <c r="B8439" s="4"/>
      <c r="C8439" s="4"/>
      <c r="D8439" s="4"/>
      <c r="E8439" s="4"/>
      <c r="F8439" s="6"/>
      <c r="G8439" s="4"/>
      <c r="H8439" s="30"/>
      <c r="J8439" s="14"/>
      <c r="L8439" s="14"/>
      <c r="M8439" s="20"/>
    </row>
    <row r="8440" spans="1:13">
      <c r="A8440" s="29" t="s">
        <v>20</v>
      </c>
      <c r="B8440" s="4"/>
      <c r="C8440" s="4"/>
      <c r="D8440" s="4"/>
      <c r="E8440" s="4"/>
      <c r="F8440" s="6"/>
      <c r="G8440" s="4"/>
      <c r="H8440" s="30"/>
      <c r="J8440" s="14"/>
      <c r="L8440" s="14"/>
      <c r="M8440" s="20"/>
    </row>
    <row r="8441" spans="1:13">
      <c r="A8441" s="29" t="s">
        <v>21</v>
      </c>
      <c r="B8441" s="4"/>
      <c r="C8441" s="4"/>
      <c r="D8441" s="4"/>
      <c r="E8441" s="4"/>
      <c r="F8441" s="6"/>
      <c r="G8441" s="4"/>
      <c r="H8441" s="30"/>
      <c r="J8441" s="14"/>
      <c r="L8441" s="14"/>
      <c r="M8441" s="20"/>
    </row>
    <row r="8442" spans="1:13">
      <c r="A8442" s="28" t="s">
        <v>22</v>
      </c>
      <c r="B8442" s="4"/>
      <c r="C8442" s="4"/>
      <c r="D8442" s="4"/>
      <c r="E8442" s="4"/>
      <c r="F8442" s="6"/>
      <c r="G8442" s="4"/>
      <c r="H8442" s="30"/>
      <c r="J8442" s="14"/>
      <c r="L8442" s="14"/>
      <c r="M8442" s="20"/>
    </row>
    <row r="8443" spans="1:13">
      <c r="A8443" s="29" t="s">
        <v>23</v>
      </c>
      <c r="B8443" s="4"/>
      <c r="C8443" s="4"/>
      <c r="D8443" s="4"/>
      <c r="E8443" s="4"/>
      <c r="F8443" s="6"/>
      <c r="G8443" s="4"/>
      <c r="H8443" s="30"/>
      <c r="J8443" s="14"/>
      <c r="L8443" s="14"/>
      <c r="M8443" s="20"/>
    </row>
    <row r="8444" spans="1:13">
      <c r="A8444" s="29" t="s">
        <v>24</v>
      </c>
      <c r="B8444" s="4"/>
      <c r="C8444" s="4"/>
      <c r="D8444" s="4"/>
      <c r="E8444" s="4"/>
      <c r="F8444" s="6"/>
      <c r="G8444" s="4"/>
      <c r="H8444" s="30"/>
      <c r="J8444" s="14"/>
      <c r="L8444" s="14"/>
      <c r="M8444" s="20"/>
    </row>
    <row r="8445" spans="1:13">
      <c r="A8445" s="29" t="s">
        <v>25</v>
      </c>
      <c r="B8445" s="4"/>
      <c r="C8445" s="4"/>
      <c r="D8445" s="4"/>
      <c r="E8445" s="4"/>
      <c r="F8445" s="6"/>
      <c r="G8445" s="4"/>
      <c r="H8445" s="30"/>
      <c r="J8445" s="14"/>
      <c r="K8445" s="95">
        <v>3.38</v>
      </c>
      <c r="L8445" s="96"/>
      <c r="M8445" s="20">
        <f>K8445*I8432*12</f>
        <v>28014.792000000001</v>
      </c>
    </row>
    <row r="8446" spans="1:13">
      <c r="A8446" s="29" t="s">
        <v>26</v>
      </c>
      <c r="B8446" s="4"/>
      <c r="C8446" s="4"/>
      <c r="D8446" s="4"/>
      <c r="E8446" s="4"/>
      <c r="F8446" s="6"/>
      <c r="G8446" s="4"/>
      <c r="H8446" s="30"/>
      <c r="J8446" s="14"/>
      <c r="L8446" s="14"/>
      <c r="M8446" s="20"/>
    </row>
    <row r="8447" spans="1:13">
      <c r="A8447" s="31" t="s">
        <v>27</v>
      </c>
      <c r="B8447" s="10"/>
      <c r="C8447" s="10"/>
      <c r="D8447" s="10"/>
      <c r="E8447" s="10"/>
      <c r="F8447" s="10"/>
      <c r="G8447" s="10"/>
      <c r="H8447" s="32"/>
      <c r="I8447" s="9"/>
      <c r="J8447" s="16"/>
      <c r="K8447" s="9"/>
      <c r="L8447" s="16"/>
      <c r="M8447" s="22"/>
    </row>
    <row r="8448" spans="1:13" ht="15.75">
      <c r="A8448" s="65" t="s">
        <v>81</v>
      </c>
      <c r="B8448" s="66"/>
      <c r="C8448" s="66"/>
      <c r="D8448" s="66"/>
      <c r="E8448" s="66"/>
      <c r="F8448" s="66"/>
      <c r="G8448" s="66"/>
      <c r="H8448" s="67"/>
      <c r="I8448" s="11"/>
      <c r="J8448" s="23"/>
      <c r="K8448" s="63">
        <v>2.2400000000000002</v>
      </c>
      <c r="L8448" s="64"/>
      <c r="M8448" s="12">
        <f>K8448*12*I8432</f>
        <v>18566.016000000003</v>
      </c>
    </row>
    <row r="8449" spans="1:13">
      <c r="A8449" s="110" t="s">
        <v>82</v>
      </c>
      <c r="B8449" s="111"/>
      <c r="C8449" s="111"/>
      <c r="D8449" s="111"/>
      <c r="E8449" s="111"/>
      <c r="F8449" s="111"/>
      <c r="G8449" s="111"/>
      <c r="H8449" s="112"/>
      <c r="I8449" s="2" t="s">
        <v>28</v>
      </c>
      <c r="J8449" s="14"/>
      <c r="K8449" s="2"/>
      <c r="L8449" s="14"/>
      <c r="M8449" s="20"/>
    </row>
    <row r="8450" spans="1:13">
      <c r="A8450" s="13"/>
      <c r="B8450" s="2"/>
      <c r="C8450" s="2"/>
      <c r="D8450" s="2"/>
      <c r="E8450" s="2"/>
      <c r="F8450" s="2"/>
      <c r="G8450" s="2"/>
      <c r="H8450" s="14"/>
      <c r="I8450" s="2" t="s">
        <v>29</v>
      </c>
      <c r="J8450" s="14"/>
      <c r="K8450" s="2"/>
      <c r="L8450" s="14"/>
      <c r="M8450" s="20"/>
    </row>
    <row r="8451" spans="1:13">
      <c r="A8451" s="13"/>
      <c r="B8451" s="2"/>
      <c r="C8451" s="2"/>
      <c r="D8451" s="2"/>
      <c r="E8451" s="2"/>
      <c r="F8451" s="2"/>
      <c r="G8451" s="2"/>
      <c r="H8451" s="14"/>
      <c r="I8451" s="2" t="s">
        <v>30</v>
      </c>
      <c r="J8451" s="14"/>
      <c r="K8451" s="88">
        <v>1.1200000000000001</v>
      </c>
      <c r="L8451" s="89"/>
      <c r="M8451" s="20">
        <f>K8451*12*I8432</f>
        <v>9283.0080000000016</v>
      </c>
    </row>
    <row r="8452" spans="1:13">
      <c r="A8452" s="13"/>
      <c r="B8452" s="2"/>
      <c r="C8452" s="2"/>
      <c r="D8452" s="2"/>
      <c r="E8452" s="2"/>
      <c r="F8452" s="2"/>
      <c r="G8452" s="2"/>
      <c r="H8452" s="14"/>
      <c r="I8452" s="2" t="s">
        <v>31</v>
      </c>
      <c r="J8452" s="14"/>
      <c r="K8452" s="2"/>
      <c r="L8452" s="14"/>
      <c r="M8452" s="20"/>
    </row>
    <row r="8453" spans="1:13">
      <c r="A8453" s="15"/>
      <c r="B8453" s="9"/>
      <c r="C8453" s="9"/>
      <c r="D8453" s="9"/>
      <c r="E8453" s="9"/>
      <c r="F8453" s="9"/>
      <c r="G8453" s="9"/>
      <c r="H8453" s="16"/>
      <c r="I8453" s="9" t="s">
        <v>32</v>
      </c>
      <c r="J8453" s="16"/>
      <c r="K8453" s="9"/>
      <c r="L8453" s="16"/>
      <c r="M8453" s="22"/>
    </row>
    <row r="8454" spans="1:13">
      <c r="A8454" s="70" t="s">
        <v>5</v>
      </c>
      <c r="B8454" s="71"/>
      <c r="C8454" s="71"/>
      <c r="D8454" s="71"/>
      <c r="E8454" s="71"/>
      <c r="F8454" s="71"/>
      <c r="G8454" s="71"/>
      <c r="H8454" s="72"/>
      <c r="I8454" s="41" t="s">
        <v>33</v>
      </c>
      <c r="J8454" s="23"/>
      <c r="K8454" s="68">
        <v>0.35</v>
      </c>
      <c r="L8454" s="69"/>
      <c r="M8454" s="12">
        <f>K8454*12*I8432</f>
        <v>2900.9399999999996</v>
      </c>
    </row>
    <row r="8455" spans="1:13">
      <c r="A8455" s="113" t="s">
        <v>83</v>
      </c>
      <c r="B8455" s="114"/>
      <c r="C8455" s="114"/>
      <c r="D8455" s="114"/>
      <c r="E8455" s="114"/>
      <c r="F8455" s="114"/>
      <c r="G8455" s="114"/>
      <c r="H8455" s="115"/>
      <c r="I8455" s="43"/>
      <c r="J8455" s="14"/>
      <c r="K8455" s="120">
        <f>K8456+K8464</f>
        <v>1.59</v>
      </c>
      <c r="L8455" s="121"/>
      <c r="M8455" s="48">
        <f>M8456+M8464</f>
        <v>13178.556</v>
      </c>
    </row>
    <row r="8456" spans="1:13">
      <c r="A8456" s="92" t="s">
        <v>34</v>
      </c>
      <c r="B8456" s="93"/>
      <c r="C8456" s="93"/>
      <c r="D8456" s="93"/>
      <c r="E8456" s="93"/>
      <c r="F8456" s="93"/>
      <c r="G8456" s="93"/>
      <c r="H8456" s="94"/>
      <c r="J8456" s="14"/>
      <c r="K8456" s="88">
        <f>K8457+K8458+K8459+K8461+K8463</f>
        <v>0.93</v>
      </c>
      <c r="L8456" s="89"/>
      <c r="M8456" s="47">
        <f>M8457+M8458+M8459+M8461+M8463</f>
        <v>7708.2119999999995</v>
      </c>
    </row>
    <row r="8457" spans="1:13">
      <c r="A8457" s="13" t="s">
        <v>35</v>
      </c>
      <c r="H8457" s="14"/>
      <c r="I8457" t="s">
        <v>36</v>
      </c>
      <c r="J8457" s="14"/>
      <c r="K8457" s="95">
        <v>0.33</v>
      </c>
      <c r="L8457" s="96"/>
      <c r="M8457" s="20">
        <f>K8457*12*I8432</f>
        <v>2735.172</v>
      </c>
    </row>
    <row r="8458" spans="1:13">
      <c r="A8458" s="13" t="s">
        <v>37</v>
      </c>
      <c r="H8458" s="14"/>
      <c r="I8458" t="s">
        <v>38</v>
      </c>
      <c r="J8458" s="14"/>
      <c r="K8458" s="95">
        <v>0.15</v>
      </c>
      <c r="L8458" s="96"/>
      <c r="M8458" s="20">
        <f>K8458*12*I8432</f>
        <v>1243.26</v>
      </c>
    </row>
    <row r="8459" spans="1:13">
      <c r="A8459" s="13" t="s">
        <v>39</v>
      </c>
      <c r="H8459" s="14"/>
      <c r="I8459" t="s">
        <v>40</v>
      </c>
      <c r="J8459" s="14"/>
      <c r="K8459" s="95">
        <v>7.0000000000000007E-2</v>
      </c>
      <c r="L8459" s="96"/>
      <c r="M8459" s="20">
        <f>K8459*12*I8432</f>
        <v>580.1880000000001</v>
      </c>
    </row>
    <row r="8460" spans="1:13">
      <c r="A8460" s="13" t="s">
        <v>41</v>
      </c>
      <c r="H8460" s="14"/>
      <c r="J8460" s="14"/>
      <c r="L8460" s="14"/>
      <c r="M8460" s="20"/>
    </row>
    <row r="8461" spans="1:13">
      <c r="A8461" s="13" t="s">
        <v>42</v>
      </c>
      <c r="H8461" s="14"/>
      <c r="I8461" t="s">
        <v>43</v>
      </c>
      <c r="J8461" s="14"/>
      <c r="K8461" s="95">
        <v>0.35</v>
      </c>
      <c r="L8461" s="96"/>
      <c r="M8461" s="20">
        <f>K8461*12*I8432</f>
        <v>2900.9399999999996</v>
      </c>
    </row>
    <row r="8462" spans="1:13">
      <c r="A8462" s="13" t="s">
        <v>44</v>
      </c>
      <c r="H8462" s="14"/>
      <c r="I8462" t="s">
        <v>45</v>
      </c>
      <c r="J8462" s="14"/>
      <c r="L8462" s="14"/>
      <c r="M8462" s="20"/>
    </row>
    <row r="8463" spans="1:13">
      <c r="A8463" s="13" t="s">
        <v>46</v>
      </c>
      <c r="H8463" s="14"/>
      <c r="I8463" t="s">
        <v>47</v>
      </c>
      <c r="J8463" s="14"/>
      <c r="K8463" s="95">
        <v>0.03</v>
      </c>
      <c r="L8463" s="96"/>
      <c r="M8463" s="20">
        <f>K8463*12*I8432</f>
        <v>248.65200000000002</v>
      </c>
    </row>
    <row r="8464" spans="1:13">
      <c r="A8464" s="92" t="s">
        <v>48</v>
      </c>
      <c r="B8464" s="93"/>
      <c r="C8464" s="93"/>
      <c r="D8464" s="93"/>
      <c r="E8464" s="93"/>
      <c r="F8464" s="93"/>
      <c r="G8464" s="93"/>
      <c r="H8464" s="94"/>
      <c r="J8464" s="14"/>
      <c r="K8464" s="88">
        <f>K8465+K8466+K8467+K8468</f>
        <v>0.66</v>
      </c>
      <c r="L8464" s="89"/>
      <c r="M8464" s="47">
        <f>M8465+M8466+M8467+M8468</f>
        <v>5470.344000000001</v>
      </c>
    </row>
    <row r="8465" spans="1:13">
      <c r="A8465" s="13" t="s">
        <v>49</v>
      </c>
      <c r="H8465" s="14"/>
      <c r="I8465" t="s">
        <v>40</v>
      </c>
      <c r="J8465" s="14"/>
      <c r="K8465" s="95">
        <v>0.19</v>
      </c>
      <c r="L8465" s="96"/>
      <c r="M8465" s="20">
        <f>K8465*12*I8432</f>
        <v>1574.7960000000003</v>
      </c>
    </row>
    <row r="8466" spans="1:13">
      <c r="A8466" s="13" t="s">
        <v>50</v>
      </c>
      <c r="H8466" s="14"/>
      <c r="I8466" t="s">
        <v>51</v>
      </c>
      <c r="J8466" s="14"/>
      <c r="K8466" s="95">
        <v>0.05</v>
      </c>
      <c r="L8466" s="96"/>
      <c r="M8466" s="20">
        <f>K8466*12*I8432</f>
        <v>414.42000000000007</v>
      </c>
    </row>
    <row r="8467" spans="1:13">
      <c r="A8467" s="13" t="s">
        <v>52</v>
      </c>
      <c r="H8467" s="14"/>
      <c r="I8467" t="s">
        <v>36</v>
      </c>
      <c r="J8467" s="14"/>
      <c r="K8467" s="95">
        <v>0.39</v>
      </c>
      <c r="L8467" s="96"/>
      <c r="M8467" s="20">
        <f>K8467*12*I8432</f>
        <v>3232.4760000000001</v>
      </c>
    </row>
    <row r="8468" spans="1:13">
      <c r="A8468" s="13" t="s">
        <v>53</v>
      </c>
      <c r="H8468" s="14"/>
      <c r="I8468" t="s">
        <v>40</v>
      </c>
      <c r="J8468" s="14"/>
      <c r="K8468" s="95">
        <v>0.03</v>
      </c>
      <c r="L8468" s="96"/>
      <c r="M8468" s="22">
        <f>K8468*12*I8432</f>
        <v>248.65200000000002</v>
      </c>
    </row>
    <row r="8469" spans="1:13" ht="15.75">
      <c r="A8469" s="65" t="s">
        <v>84</v>
      </c>
      <c r="B8469" s="66"/>
      <c r="C8469" s="66"/>
      <c r="D8469" s="66"/>
      <c r="E8469" s="66"/>
      <c r="F8469" s="66"/>
      <c r="G8469" s="66"/>
      <c r="H8469" s="67"/>
      <c r="I8469" s="11"/>
      <c r="J8469" s="23"/>
      <c r="K8469" s="68">
        <f>K8470+K8471+K8473+K8475+K8476</f>
        <v>0.53</v>
      </c>
      <c r="L8469" s="69"/>
      <c r="M8469" s="49">
        <f>M8470+M8471+M8473+M8475+M8476</f>
        <v>4392.8519999999999</v>
      </c>
    </row>
    <row r="8470" spans="1:13">
      <c r="A8470" s="33" t="s">
        <v>54</v>
      </c>
      <c r="B8470" s="7"/>
      <c r="C8470" s="1"/>
      <c r="D8470" s="1"/>
      <c r="E8470" s="1"/>
      <c r="F8470" s="1"/>
      <c r="G8470" s="1"/>
      <c r="H8470" s="14"/>
      <c r="I8470" s="75" t="s">
        <v>55</v>
      </c>
      <c r="J8470" s="76"/>
      <c r="K8470" s="99">
        <v>0.37</v>
      </c>
      <c r="L8470" s="100"/>
      <c r="M8470" s="20">
        <f>K8470*12*I8432</f>
        <v>3066.7080000000001</v>
      </c>
    </row>
    <row r="8471" spans="1:13">
      <c r="A8471" s="33" t="s">
        <v>56</v>
      </c>
      <c r="B8471" s="7"/>
      <c r="C8471" s="1"/>
      <c r="D8471" s="1"/>
      <c r="E8471" s="1"/>
      <c r="F8471" s="1"/>
      <c r="G8471" s="1"/>
      <c r="H8471" s="14"/>
      <c r="I8471" s="75" t="s">
        <v>57</v>
      </c>
      <c r="J8471" s="76"/>
      <c r="K8471" s="77">
        <v>0.06</v>
      </c>
      <c r="L8471" s="78"/>
      <c r="M8471" s="20">
        <f>K8471*12*I8432</f>
        <v>497.30400000000003</v>
      </c>
    </row>
    <row r="8472" spans="1:13">
      <c r="A8472" s="33" t="s">
        <v>58</v>
      </c>
      <c r="B8472" s="7"/>
      <c r="C8472" s="1"/>
      <c r="D8472" s="1"/>
      <c r="E8472" s="1"/>
      <c r="F8472" s="1"/>
      <c r="G8472" s="1"/>
      <c r="H8472" s="14"/>
      <c r="I8472" s="36"/>
      <c r="J8472" s="27"/>
      <c r="K8472" s="34"/>
      <c r="L8472" s="60"/>
      <c r="M8472" s="20"/>
    </row>
    <row r="8473" spans="1:13">
      <c r="A8473" s="33" t="s">
        <v>59</v>
      </c>
      <c r="B8473" s="7"/>
      <c r="C8473" s="1"/>
      <c r="D8473" s="1"/>
      <c r="E8473" s="1"/>
      <c r="F8473" s="1"/>
      <c r="G8473" s="1"/>
      <c r="H8473" s="14"/>
      <c r="I8473" s="75" t="s">
        <v>60</v>
      </c>
      <c r="J8473" s="76"/>
      <c r="K8473" s="77">
        <v>0.04</v>
      </c>
      <c r="L8473" s="78"/>
      <c r="M8473" s="20">
        <f>K8473*12*I8432</f>
        <v>331.536</v>
      </c>
    </row>
    <row r="8474" spans="1:13">
      <c r="A8474" s="33" t="s">
        <v>61</v>
      </c>
      <c r="B8474" s="7"/>
      <c r="C8474" s="1"/>
      <c r="D8474" s="1"/>
      <c r="E8474" s="1"/>
      <c r="F8474" s="1"/>
      <c r="G8474" s="1"/>
      <c r="H8474" s="14"/>
      <c r="I8474" s="36"/>
      <c r="J8474" s="27"/>
      <c r="K8474" s="34"/>
      <c r="L8474" s="60"/>
      <c r="M8474" s="20"/>
    </row>
    <row r="8475" spans="1:13">
      <c r="A8475" s="33" t="s">
        <v>62</v>
      </c>
      <c r="B8475" s="7"/>
      <c r="C8475" s="1"/>
      <c r="D8475" s="1"/>
      <c r="E8475" s="1"/>
      <c r="F8475" s="1"/>
      <c r="G8475" s="1"/>
      <c r="H8475" s="14"/>
      <c r="I8475" s="75" t="s">
        <v>63</v>
      </c>
      <c r="J8475" s="76"/>
      <c r="K8475" s="77">
        <v>0.03</v>
      </c>
      <c r="L8475" s="78"/>
      <c r="M8475" s="20">
        <f>K8475*12*I8432</f>
        <v>248.65200000000002</v>
      </c>
    </row>
    <row r="8476" spans="1:13">
      <c r="A8476" s="42" t="s">
        <v>64</v>
      </c>
      <c r="B8476" s="7"/>
      <c r="C8476" s="1"/>
      <c r="D8476" s="1"/>
      <c r="E8476" s="1"/>
      <c r="F8476" s="1"/>
      <c r="G8476" s="1"/>
      <c r="H8476" s="14"/>
      <c r="I8476" s="75" t="s">
        <v>63</v>
      </c>
      <c r="J8476" s="76"/>
      <c r="K8476" s="79">
        <v>0.03</v>
      </c>
      <c r="L8476" s="80"/>
      <c r="M8476" s="22">
        <f>K8476*12*I8432</f>
        <v>248.65200000000002</v>
      </c>
    </row>
    <row r="8477" spans="1:13" ht="15.75">
      <c r="A8477" s="65" t="s">
        <v>0</v>
      </c>
      <c r="B8477" s="66"/>
      <c r="C8477" s="66"/>
      <c r="D8477" s="66"/>
      <c r="E8477" s="66"/>
      <c r="F8477" s="66"/>
      <c r="G8477" s="66"/>
      <c r="H8477" s="67"/>
      <c r="I8477" s="11" t="s">
        <v>65</v>
      </c>
      <c r="J8477" s="23"/>
      <c r="K8477" s="81">
        <v>0.15</v>
      </c>
      <c r="L8477" s="82"/>
      <c r="M8477" s="49">
        <f>K8477*12*I8432</f>
        <v>1243.26</v>
      </c>
    </row>
    <row r="8478" spans="1:13" ht="15.75">
      <c r="A8478" s="83" t="s">
        <v>85</v>
      </c>
      <c r="B8478" s="84"/>
      <c r="C8478" s="84"/>
      <c r="D8478" s="84"/>
      <c r="E8478" s="84"/>
      <c r="F8478" s="84"/>
      <c r="G8478" s="84"/>
      <c r="H8478" s="85"/>
      <c r="J8478" s="14"/>
      <c r="K8478" s="118"/>
      <c r="L8478" s="119"/>
      <c r="M8478" s="20"/>
    </row>
    <row r="8479" spans="1:13">
      <c r="A8479" s="13" t="s">
        <v>67</v>
      </c>
      <c r="D8479" s="5"/>
      <c r="H8479" s="14"/>
      <c r="J8479" s="14"/>
      <c r="K8479" s="37"/>
      <c r="L8479" s="44"/>
      <c r="M8479" s="20"/>
    </row>
    <row r="8480" spans="1:13">
      <c r="A8480" s="13" t="s">
        <v>68</v>
      </c>
      <c r="D8480" s="5"/>
      <c r="H8480" s="14"/>
      <c r="J8480" s="14"/>
      <c r="K8480" s="37"/>
      <c r="L8480" s="44"/>
      <c r="M8480" s="20"/>
    </row>
    <row r="8481" spans="1:13">
      <c r="A8481" s="13" t="s">
        <v>69</v>
      </c>
      <c r="D8481" s="5"/>
      <c r="H8481" s="14"/>
      <c r="J8481" s="14"/>
      <c r="K8481" s="37"/>
      <c r="L8481" s="44"/>
      <c r="M8481" s="20"/>
    </row>
    <row r="8482" spans="1:13">
      <c r="A8482" s="13" t="s">
        <v>70</v>
      </c>
      <c r="D8482" s="5"/>
      <c r="F8482" s="3"/>
      <c r="H8482" s="14"/>
      <c r="J8482" s="14"/>
      <c r="K8482" s="37"/>
      <c r="L8482" s="44"/>
      <c r="M8482" s="20"/>
    </row>
    <row r="8483" spans="1:13">
      <c r="A8483" s="13" t="s">
        <v>71</v>
      </c>
      <c r="H8483" s="14"/>
      <c r="J8483" s="14"/>
      <c r="K8483" s="88">
        <v>2.91</v>
      </c>
      <c r="L8483" s="89"/>
      <c r="M8483" s="47">
        <f>K8483*12*I8432</f>
        <v>24119.244000000002</v>
      </c>
    </row>
    <row r="8484" spans="1:13">
      <c r="A8484" s="13" t="s">
        <v>72</v>
      </c>
      <c r="H8484" s="14"/>
      <c r="J8484" s="14"/>
      <c r="L8484" s="14"/>
      <c r="M8484" s="20"/>
    </row>
    <row r="8485" spans="1:13">
      <c r="A8485" s="13" t="s">
        <v>73</v>
      </c>
      <c r="H8485" s="14"/>
      <c r="J8485" s="14"/>
      <c r="L8485" s="14"/>
      <c r="M8485" s="20"/>
    </row>
    <row r="8486" spans="1:13">
      <c r="A8486" s="15" t="s">
        <v>74</v>
      </c>
      <c r="B8486" s="9"/>
      <c r="C8486" s="9"/>
      <c r="D8486" s="9"/>
      <c r="E8486" s="9"/>
      <c r="F8486" s="9"/>
      <c r="G8486" s="9"/>
      <c r="H8486" s="16"/>
      <c r="I8486" s="9"/>
      <c r="J8486" s="16"/>
      <c r="K8486" s="9"/>
      <c r="L8486" s="16"/>
      <c r="M8486" s="22"/>
    </row>
    <row r="8487" spans="1:13">
      <c r="A8487" s="70" t="s">
        <v>66</v>
      </c>
      <c r="B8487" s="71"/>
      <c r="C8487" s="71"/>
      <c r="D8487" s="71"/>
      <c r="E8487" s="71"/>
      <c r="F8487" s="71"/>
      <c r="G8487" s="71"/>
      <c r="H8487" s="72"/>
      <c r="J8487" s="25"/>
      <c r="K8487" s="88">
        <f>K8438+K8445+K8451+K8454+K8455+K8477+K8469+K8483+K8448</f>
        <v>16.39</v>
      </c>
      <c r="L8487" s="89"/>
      <c r="M8487" s="22">
        <f>M8432+M8448+M8451+M8454+M8455+M8469+M8477+M8483</f>
        <v>135846.87599999999</v>
      </c>
    </row>
    <row r="8488" spans="1:13">
      <c r="A8488" s="70" t="s">
        <v>4</v>
      </c>
      <c r="B8488" s="71"/>
      <c r="C8488" s="71"/>
      <c r="D8488" s="71"/>
      <c r="E8488" s="71"/>
      <c r="F8488" s="71"/>
      <c r="G8488" s="71"/>
      <c r="H8488" s="72"/>
      <c r="I8488" s="11"/>
      <c r="J8488" s="24"/>
      <c r="K8488" s="90">
        <v>11.13</v>
      </c>
      <c r="L8488" s="91"/>
      <c r="M8488" s="22">
        <f>K8488*12*I8432</f>
        <v>92249.892000000007</v>
      </c>
    </row>
    <row r="8489" spans="1:13" ht="15.75">
      <c r="A8489" s="65" t="s">
        <v>77</v>
      </c>
      <c r="B8489" s="66"/>
      <c r="C8489" s="66"/>
      <c r="D8489" s="66"/>
      <c r="E8489" s="66"/>
      <c r="F8489" s="66"/>
      <c r="G8489" s="66"/>
      <c r="H8489" s="67"/>
      <c r="I8489" s="11"/>
      <c r="J8489" s="23"/>
      <c r="K8489" s="68">
        <v>3.15</v>
      </c>
      <c r="L8489" s="69"/>
      <c r="M8489" s="22">
        <f>K8489*12*I8432</f>
        <v>26108.46</v>
      </c>
    </row>
    <row r="8490" spans="1:13" ht="15.75">
      <c r="A8490" s="65" t="s">
        <v>78</v>
      </c>
      <c r="B8490" s="66"/>
      <c r="C8490" s="66"/>
      <c r="D8490" s="66"/>
      <c r="E8490" s="66"/>
      <c r="F8490" s="66"/>
      <c r="G8490" s="66"/>
      <c r="H8490" s="67"/>
      <c r="I8490" s="11"/>
      <c r="J8490" s="23"/>
      <c r="K8490" s="68">
        <v>0.99</v>
      </c>
      <c r="L8490" s="69"/>
      <c r="M8490" s="22">
        <f>K8490*12*I8432</f>
        <v>8205.5159999999996</v>
      </c>
    </row>
    <row r="8491" spans="1:13">
      <c r="A8491" s="70" t="s">
        <v>2</v>
      </c>
      <c r="B8491" s="71"/>
      <c r="C8491" s="71"/>
      <c r="D8491" s="71"/>
      <c r="E8491" s="71"/>
      <c r="F8491" s="71"/>
      <c r="G8491" s="71"/>
      <c r="H8491" s="72"/>
      <c r="I8491" s="11"/>
      <c r="J8491" s="23"/>
      <c r="K8491" s="73">
        <v>1.29</v>
      </c>
      <c r="L8491" s="74"/>
      <c r="M8491" s="22">
        <f>K8491*12*I8432</f>
        <v>10692.036000000002</v>
      </c>
    </row>
    <row r="8492" spans="1:13">
      <c r="A8492" s="70" t="s">
        <v>75</v>
      </c>
      <c r="B8492" s="71"/>
      <c r="C8492" s="71"/>
      <c r="D8492" s="71"/>
      <c r="E8492" s="71"/>
      <c r="F8492" s="71"/>
      <c r="G8492" s="71"/>
      <c r="H8492" s="72"/>
      <c r="I8492" s="11"/>
      <c r="J8492" s="24"/>
      <c r="K8492" s="68">
        <f>K8487+K8489+K8490+K8491+K8488</f>
        <v>32.949999999999996</v>
      </c>
      <c r="L8492" s="69"/>
      <c r="M8492" s="22">
        <f>M8487+M8488+M8489+M8490+M8491</f>
        <v>273102.77999999997</v>
      </c>
    </row>
    <row r="8494" spans="1:13">
      <c r="A8494" s="101" t="s">
        <v>7</v>
      </c>
      <c r="B8494" s="101"/>
      <c r="C8494" s="101"/>
      <c r="D8494" s="101"/>
      <c r="E8494" s="101"/>
      <c r="F8494" s="101"/>
      <c r="G8494" s="101"/>
      <c r="H8494" s="101"/>
      <c r="I8494" s="101"/>
      <c r="J8494" s="101"/>
      <c r="K8494" s="101"/>
      <c r="L8494" s="101"/>
    </row>
    <row r="8495" spans="1:13">
      <c r="A8495" s="102" t="s">
        <v>76</v>
      </c>
      <c r="B8495" s="102"/>
      <c r="C8495" s="102"/>
      <c r="D8495" s="102"/>
      <c r="E8495" s="102"/>
      <c r="F8495" s="102"/>
      <c r="G8495" s="102"/>
      <c r="H8495" s="102"/>
      <c r="I8495" s="102"/>
      <c r="J8495" s="102"/>
      <c r="K8495" s="102"/>
      <c r="L8495" s="102"/>
      <c r="M8495" s="102"/>
    </row>
    <row r="8496" spans="1:13">
      <c r="A8496" s="103" t="s">
        <v>222</v>
      </c>
      <c r="B8496" s="103"/>
      <c r="C8496" s="103"/>
      <c r="D8496" s="103"/>
      <c r="E8496" s="103"/>
      <c r="F8496" s="103"/>
      <c r="G8496" s="103"/>
      <c r="H8496" s="103"/>
      <c r="I8496" s="103"/>
      <c r="J8496" s="103"/>
      <c r="K8496" s="103"/>
      <c r="L8496" s="103"/>
      <c r="M8496" s="103"/>
    </row>
    <row r="8497" spans="1:13">
      <c r="A8497" s="17"/>
      <c r="B8497" s="19"/>
      <c r="C8497" s="19" t="s">
        <v>8</v>
      </c>
      <c r="D8497" s="19"/>
      <c r="E8497" s="19"/>
      <c r="F8497" s="19"/>
      <c r="G8497" s="19"/>
      <c r="H8497" s="18"/>
      <c r="I8497" s="19" t="s">
        <v>9</v>
      </c>
      <c r="J8497" s="18"/>
      <c r="K8497" s="39" t="s">
        <v>10</v>
      </c>
      <c r="L8497" s="40"/>
      <c r="M8497" s="21"/>
    </row>
    <row r="8498" spans="1:13">
      <c r="A8498" s="13"/>
      <c r="B8498" s="2"/>
      <c r="C8498" s="2"/>
      <c r="D8498" s="2"/>
      <c r="E8498" s="2"/>
      <c r="F8498" s="2"/>
      <c r="G8498" s="2"/>
      <c r="H8498" s="14"/>
      <c r="I8498" s="2"/>
      <c r="J8498" s="14"/>
      <c r="K8498" s="26" t="s">
        <v>11</v>
      </c>
      <c r="L8498" s="27"/>
      <c r="M8498" s="45" t="s">
        <v>1</v>
      </c>
    </row>
    <row r="8499" spans="1:13">
      <c r="A8499" s="15"/>
      <c r="B8499" s="9"/>
      <c r="C8499" s="9"/>
      <c r="D8499" s="9"/>
      <c r="E8499" s="9"/>
      <c r="F8499" s="9"/>
      <c r="G8499" s="9"/>
      <c r="H8499" s="16"/>
      <c r="I8499" s="104" t="s">
        <v>87</v>
      </c>
      <c r="J8499" s="105"/>
      <c r="K8499" s="9" t="s">
        <v>12</v>
      </c>
      <c r="L8499" s="16"/>
      <c r="M8499" s="46" t="s">
        <v>86</v>
      </c>
    </row>
    <row r="8500" spans="1:13">
      <c r="A8500" s="70" t="s">
        <v>80</v>
      </c>
      <c r="B8500" s="71"/>
      <c r="C8500" s="71"/>
      <c r="D8500" s="71"/>
      <c r="E8500" s="71"/>
      <c r="F8500" s="71"/>
      <c r="G8500" s="71"/>
      <c r="H8500" s="72"/>
      <c r="I8500" s="106">
        <v>745.6</v>
      </c>
      <c r="J8500" s="107"/>
      <c r="K8500" s="108">
        <f>K8506+K8513</f>
        <v>7.5</v>
      </c>
      <c r="L8500" s="64"/>
      <c r="M8500" s="22">
        <f>M8506+M8513</f>
        <v>67104</v>
      </c>
    </row>
    <row r="8501" spans="1:13">
      <c r="A8501" s="28" t="s">
        <v>13</v>
      </c>
      <c r="F8501" s="2"/>
      <c r="H8501" s="14"/>
      <c r="J8501" s="14"/>
      <c r="L8501" s="14"/>
      <c r="M8501" s="20"/>
    </row>
    <row r="8502" spans="1:13">
      <c r="A8502" s="28" t="s">
        <v>14</v>
      </c>
      <c r="F8502" s="2"/>
      <c r="H8502" s="14"/>
      <c r="J8502" s="14"/>
      <c r="L8502" s="14"/>
      <c r="M8502" s="20"/>
    </row>
    <row r="8503" spans="1:13">
      <c r="A8503" s="29" t="s">
        <v>15</v>
      </c>
      <c r="B8503" s="4"/>
      <c r="C8503" s="4"/>
      <c r="D8503" s="4"/>
      <c r="E8503" s="4"/>
      <c r="F8503" s="6"/>
      <c r="G8503" s="4"/>
      <c r="H8503" s="30"/>
      <c r="J8503" s="14"/>
      <c r="L8503" s="14"/>
      <c r="M8503" s="20"/>
    </row>
    <row r="8504" spans="1:13">
      <c r="A8504" s="29" t="s">
        <v>16</v>
      </c>
      <c r="B8504" s="4"/>
      <c r="C8504" s="4"/>
      <c r="D8504" s="4"/>
      <c r="E8504" s="4"/>
      <c r="F8504" s="6"/>
      <c r="G8504" s="4"/>
      <c r="H8504" s="30"/>
      <c r="J8504" s="14"/>
      <c r="L8504" s="14"/>
      <c r="M8504" s="20"/>
    </row>
    <row r="8505" spans="1:13">
      <c r="A8505" s="29" t="s">
        <v>17</v>
      </c>
      <c r="B8505" s="4"/>
      <c r="C8505" s="4"/>
      <c r="D8505" s="4"/>
      <c r="E8505" s="4"/>
      <c r="F8505" s="6"/>
      <c r="G8505" s="4"/>
      <c r="H8505" s="30"/>
      <c r="J8505" s="14"/>
      <c r="L8505" s="14"/>
      <c r="M8505" s="20"/>
    </row>
    <row r="8506" spans="1:13">
      <c r="A8506" s="29" t="s">
        <v>18</v>
      </c>
      <c r="B8506" s="4"/>
      <c r="C8506" s="4"/>
      <c r="D8506" s="4"/>
      <c r="E8506" s="4"/>
      <c r="F8506" s="6"/>
      <c r="G8506" s="4"/>
      <c r="H8506" s="30"/>
      <c r="J8506" s="14"/>
      <c r="K8506" s="95">
        <v>4.12</v>
      </c>
      <c r="L8506" s="96"/>
      <c r="M8506" s="20">
        <f>K8506*I8500*12</f>
        <v>36862.464000000007</v>
      </c>
    </row>
    <row r="8507" spans="1:13">
      <c r="A8507" s="29" t="s">
        <v>19</v>
      </c>
      <c r="B8507" s="4"/>
      <c r="C8507" s="4"/>
      <c r="D8507" s="4"/>
      <c r="E8507" s="4"/>
      <c r="F8507" s="6"/>
      <c r="G8507" s="4"/>
      <c r="H8507" s="30"/>
      <c r="J8507" s="14"/>
      <c r="L8507" s="14"/>
      <c r="M8507" s="20"/>
    </row>
    <row r="8508" spans="1:13">
      <c r="A8508" s="29" t="s">
        <v>20</v>
      </c>
      <c r="B8508" s="4"/>
      <c r="C8508" s="4"/>
      <c r="D8508" s="4"/>
      <c r="E8508" s="4"/>
      <c r="F8508" s="6"/>
      <c r="G8508" s="4"/>
      <c r="H8508" s="30"/>
      <c r="J8508" s="14"/>
      <c r="L8508" s="14"/>
      <c r="M8508" s="20"/>
    </row>
    <row r="8509" spans="1:13">
      <c r="A8509" s="29" t="s">
        <v>21</v>
      </c>
      <c r="B8509" s="4"/>
      <c r="C8509" s="4"/>
      <c r="D8509" s="4"/>
      <c r="E8509" s="4"/>
      <c r="F8509" s="6"/>
      <c r="G8509" s="4"/>
      <c r="H8509" s="30"/>
      <c r="J8509" s="14"/>
      <c r="L8509" s="14"/>
      <c r="M8509" s="20"/>
    </row>
    <row r="8510" spans="1:13">
      <c r="A8510" s="28" t="s">
        <v>22</v>
      </c>
      <c r="B8510" s="4"/>
      <c r="C8510" s="4"/>
      <c r="D8510" s="4"/>
      <c r="E8510" s="4"/>
      <c r="F8510" s="6"/>
      <c r="G8510" s="4"/>
      <c r="H8510" s="30"/>
      <c r="J8510" s="14"/>
      <c r="L8510" s="14"/>
      <c r="M8510" s="20"/>
    </row>
    <row r="8511" spans="1:13">
      <c r="A8511" s="29" t="s">
        <v>23</v>
      </c>
      <c r="B8511" s="4"/>
      <c r="C8511" s="4"/>
      <c r="D8511" s="4"/>
      <c r="E8511" s="4"/>
      <c r="F8511" s="6"/>
      <c r="G8511" s="4"/>
      <c r="H8511" s="30"/>
      <c r="J8511" s="14"/>
      <c r="L8511" s="14"/>
      <c r="M8511" s="20"/>
    </row>
    <row r="8512" spans="1:13">
      <c r="A8512" s="29" t="s">
        <v>24</v>
      </c>
      <c r="B8512" s="4"/>
      <c r="C8512" s="4"/>
      <c r="D8512" s="4"/>
      <c r="E8512" s="4"/>
      <c r="F8512" s="6"/>
      <c r="G8512" s="4"/>
      <c r="H8512" s="30"/>
      <c r="J8512" s="14"/>
      <c r="L8512" s="14"/>
      <c r="M8512" s="20"/>
    </row>
    <row r="8513" spans="1:13">
      <c r="A8513" s="29" t="s">
        <v>25</v>
      </c>
      <c r="B8513" s="4"/>
      <c r="C8513" s="4"/>
      <c r="D8513" s="4"/>
      <c r="E8513" s="4"/>
      <c r="F8513" s="6"/>
      <c r="G8513" s="4"/>
      <c r="H8513" s="30"/>
      <c r="J8513" s="14"/>
      <c r="K8513" s="95">
        <v>3.38</v>
      </c>
      <c r="L8513" s="96"/>
      <c r="M8513" s="20">
        <f>K8513*I8500*12</f>
        <v>30241.536</v>
      </c>
    </row>
    <row r="8514" spans="1:13">
      <c r="A8514" s="29" t="s">
        <v>26</v>
      </c>
      <c r="B8514" s="4"/>
      <c r="C8514" s="4"/>
      <c r="D8514" s="4"/>
      <c r="E8514" s="4"/>
      <c r="F8514" s="6"/>
      <c r="G8514" s="4"/>
      <c r="H8514" s="30"/>
      <c r="J8514" s="14"/>
      <c r="L8514" s="14"/>
      <c r="M8514" s="20"/>
    </row>
    <row r="8515" spans="1:13">
      <c r="A8515" s="31" t="s">
        <v>27</v>
      </c>
      <c r="B8515" s="10"/>
      <c r="C8515" s="10"/>
      <c r="D8515" s="10"/>
      <c r="E8515" s="10"/>
      <c r="F8515" s="10"/>
      <c r="G8515" s="10"/>
      <c r="H8515" s="32"/>
      <c r="I8515" s="9"/>
      <c r="J8515" s="16"/>
      <c r="K8515" s="9"/>
      <c r="L8515" s="16"/>
      <c r="M8515" s="22"/>
    </row>
    <row r="8516" spans="1:13" ht="15.75">
      <c r="A8516" s="65" t="s">
        <v>81</v>
      </c>
      <c r="B8516" s="66"/>
      <c r="C8516" s="66"/>
      <c r="D8516" s="66"/>
      <c r="E8516" s="66"/>
      <c r="F8516" s="66"/>
      <c r="G8516" s="66"/>
      <c r="H8516" s="67"/>
      <c r="I8516" s="11"/>
      <c r="J8516" s="23"/>
      <c r="K8516" s="63">
        <v>2.2400000000000002</v>
      </c>
      <c r="L8516" s="64"/>
      <c r="M8516" s="12">
        <f>K8516*12*I8500</f>
        <v>20041.728000000003</v>
      </c>
    </row>
    <row r="8517" spans="1:13">
      <c r="A8517" s="110" t="s">
        <v>82</v>
      </c>
      <c r="B8517" s="111"/>
      <c r="C8517" s="111"/>
      <c r="D8517" s="111"/>
      <c r="E8517" s="111"/>
      <c r="F8517" s="111"/>
      <c r="G8517" s="111"/>
      <c r="H8517" s="112"/>
      <c r="I8517" s="2" t="s">
        <v>28</v>
      </c>
      <c r="J8517" s="14"/>
      <c r="K8517" s="2"/>
      <c r="L8517" s="14"/>
      <c r="M8517" s="20"/>
    </row>
    <row r="8518" spans="1:13">
      <c r="A8518" s="13"/>
      <c r="B8518" s="2"/>
      <c r="C8518" s="2"/>
      <c r="D8518" s="2"/>
      <c r="E8518" s="2"/>
      <c r="F8518" s="2"/>
      <c r="G8518" s="2"/>
      <c r="H8518" s="14"/>
      <c r="I8518" s="2" t="s">
        <v>29</v>
      </c>
      <c r="J8518" s="14"/>
      <c r="K8518" s="2"/>
      <c r="L8518" s="14"/>
      <c r="M8518" s="20"/>
    </row>
    <row r="8519" spans="1:13">
      <c r="A8519" s="13"/>
      <c r="B8519" s="2"/>
      <c r="C8519" s="2"/>
      <c r="D8519" s="2"/>
      <c r="E8519" s="2"/>
      <c r="F8519" s="2"/>
      <c r="G8519" s="2"/>
      <c r="H8519" s="14"/>
      <c r="I8519" s="2" t="s">
        <v>30</v>
      </c>
      <c r="J8519" s="14"/>
      <c r="K8519" s="88">
        <v>1.1200000000000001</v>
      </c>
      <c r="L8519" s="89"/>
      <c r="M8519" s="20">
        <f>K8519*12*I8500</f>
        <v>10020.864000000001</v>
      </c>
    </row>
    <row r="8520" spans="1:13">
      <c r="A8520" s="13"/>
      <c r="B8520" s="2"/>
      <c r="C8520" s="2"/>
      <c r="D8520" s="2"/>
      <c r="E8520" s="2"/>
      <c r="F8520" s="2"/>
      <c r="G8520" s="2"/>
      <c r="H8520" s="14"/>
      <c r="I8520" s="2" t="s">
        <v>31</v>
      </c>
      <c r="J8520" s="14"/>
      <c r="K8520" s="2"/>
      <c r="L8520" s="14"/>
      <c r="M8520" s="20"/>
    </row>
    <row r="8521" spans="1:13">
      <c r="A8521" s="15"/>
      <c r="B8521" s="9"/>
      <c r="C8521" s="9"/>
      <c r="D8521" s="9"/>
      <c r="E8521" s="9"/>
      <c r="F8521" s="9"/>
      <c r="G8521" s="9"/>
      <c r="H8521" s="16"/>
      <c r="I8521" s="9" t="s">
        <v>32</v>
      </c>
      <c r="J8521" s="16"/>
      <c r="K8521" s="9"/>
      <c r="L8521" s="16"/>
      <c r="M8521" s="22"/>
    </row>
    <row r="8522" spans="1:13">
      <c r="A8522" s="70" t="s">
        <v>5</v>
      </c>
      <c r="B8522" s="71"/>
      <c r="C8522" s="71"/>
      <c r="D8522" s="71"/>
      <c r="E8522" s="71"/>
      <c r="F8522" s="71"/>
      <c r="G8522" s="71"/>
      <c r="H8522" s="72"/>
      <c r="I8522" s="41" t="s">
        <v>33</v>
      </c>
      <c r="J8522" s="23"/>
      <c r="K8522" s="68">
        <v>0.35</v>
      </c>
      <c r="L8522" s="69"/>
      <c r="M8522" s="12">
        <f>K8522*12*I8500</f>
        <v>3131.5199999999995</v>
      </c>
    </row>
    <row r="8523" spans="1:13">
      <c r="A8523" s="113" t="s">
        <v>83</v>
      </c>
      <c r="B8523" s="114"/>
      <c r="C8523" s="114"/>
      <c r="D8523" s="114"/>
      <c r="E8523" s="114"/>
      <c r="F8523" s="114"/>
      <c r="G8523" s="114"/>
      <c r="H8523" s="115"/>
      <c r="I8523" s="43"/>
      <c r="J8523" s="14"/>
      <c r="K8523" s="120">
        <f>K8524+K8532</f>
        <v>1.59</v>
      </c>
      <c r="L8523" s="121"/>
      <c r="M8523" s="48">
        <f>M8524+M8532</f>
        <v>14226.047999999999</v>
      </c>
    </row>
    <row r="8524" spans="1:13">
      <c r="A8524" s="92" t="s">
        <v>34</v>
      </c>
      <c r="B8524" s="93"/>
      <c r="C8524" s="93"/>
      <c r="D8524" s="93"/>
      <c r="E8524" s="93"/>
      <c r="F8524" s="93"/>
      <c r="G8524" s="93"/>
      <c r="H8524" s="94"/>
      <c r="J8524" s="14"/>
      <c r="K8524" s="88">
        <f>K8525+K8526+K8527+K8529+K8531</f>
        <v>0.93</v>
      </c>
      <c r="L8524" s="89"/>
      <c r="M8524" s="47">
        <f>M8525+M8526+M8527+M8529+M8531</f>
        <v>8320.8959999999988</v>
      </c>
    </row>
    <row r="8525" spans="1:13">
      <c r="A8525" s="13" t="s">
        <v>35</v>
      </c>
      <c r="H8525" s="14"/>
      <c r="I8525" t="s">
        <v>36</v>
      </c>
      <c r="J8525" s="14"/>
      <c r="K8525" s="95">
        <v>0.33</v>
      </c>
      <c r="L8525" s="96"/>
      <c r="M8525" s="20">
        <f>K8525*12*I8500</f>
        <v>2952.576</v>
      </c>
    </row>
    <row r="8526" spans="1:13">
      <c r="A8526" s="13" t="s">
        <v>37</v>
      </c>
      <c r="H8526" s="14"/>
      <c r="I8526" t="s">
        <v>38</v>
      </c>
      <c r="J8526" s="14"/>
      <c r="K8526" s="95">
        <v>0.15</v>
      </c>
      <c r="L8526" s="96"/>
      <c r="M8526" s="20">
        <f>K8526*12*I8500</f>
        <v>1342.08</v>
      </c>
    </row>
    <row r="8527" spans="1:13">
      <c r="A8527" s="13" t="s">
        <v>39</v>
      </c>
      <c r="H8527" s="14"/>
      <c r="I8527" t="s">
        <v>40</v>
      </c>
      <c r="J8527" s="14"/>
      <c r="K8527" s="95">
        <v>7.0000000000000007E-2</v>
      </c>
      <c r="L8527" s="96"/>
      <c r="M8527" s="20">
        <f>K8527*12*I8500</f>
        <v>626.30400000000009</v>
      </c>
    </row>
    <row r="8528" spans="1:13">
      <c r="A8528" s="13" t="s">
        <v>41</v>
      </c>
      <c r="H8528" s="14"/>
      <c r="J8528" s="14"/>
      <c r="L8528" s="14"/>
      <c r="M8528" s="20"/>
    </row>
    <row r="8529" spans="1:13">
      <c r="A8529" s="13" t="s">
        <v>42</v>
      </c>
      <c r="H8529" s="14"/>
      <c r="I8529" t="s">
        <v>43</v>
      </c>
      <c r="J8529" s="14"/>
      <c r="K8529" s="95">
        <v>0.35</v>
      </c>
      <c r="L8529" s="96"/>
      <c r="M8529" s="20">
        <f>K8529*12*I8500</f>
        <v>3131.5199999999995</v>
      </c>
    </row>
    <row r="8530" spans="1:13">
      <c r="A8530" s="13" t="s">
        <v>44</v>
      </c>
      <c r="H8530" s="14"/>
      <c r="I8530" t="s">
        <v>45</v>
      </c>
      <c r="J8530" s="14"/>
      <c r="L8530" s="14"/>
      <c r="M8530" s="20"/>
    </row>
    <row r="8531" spans="1:13">
      <c r="A8531" s="13" t="s">
        <v>46</v>
      </c>
      <c r="H8531" s="14"/>
      <c r="I8531" t="s">
        <v>47</v>
      </c>
      <c r="J8531" s="14"/>
      <c r="K8531" s="95">
        <v>0.03</v>
      </c>
      <c r="L8531" s="96"/>
      <c r="M8531" s="20">
        <f>K8531*12*I8500</f>
        <v>268.416</v>
      </c>
    </row>
    <row r="8532" spans="1:13">
      <c r="A8532" s="92" t="s">
        <v>48</v>
      </c>
      <c r="B8532" s="93"/>
      <c r="C8532" s="93"/>
      <c r="D8532" s="93"/>
      <c r="E8532" s="93"/>
      <c r="F8532" s="93"/>
      <c r="G8532" s="93"/>
      <c r="H8532" s="94"/>
      <c r="J8532" s="14"/>
      <c r="K8532" s="88">
        <f>K8533+K8534+K8535+K8536</f>
        <v>0.66</v>
      </c>
      <c r="L8532" s="89"/>
      <c r="M8532" s="47">
        <f>M8533+M8534+M8535+M8536</f>
        <v>5905.152000000001</v>
      </c>
    </row>
    <row r="8533" spans="1:13">
      <c r="A8533" s="13" t="s">
        <v>49</v>
      </c>
      <c r="H8533" s="14"/>
      <c r="I8533" t="s">
        <v>40</v>
      </c>
      <c r="J8533" s="14"/>
      <c r="K8533" s="95">
        <v>0.19</v>
      </c>
      <c r="L8533" s="96"/>
      <c r="M8533" s="20">
        <f>K8533*12*I8500</f>
        <v>1699.9680000000003</v>
      </c>
    </row>
    <row r="8534" spans="1:13">
      <c r="A8534" s="13" t="s">
        <v>50</v>
      </c>
      <c r="H8534" s="14"/>
      <c r="I8534" t="s">
        <v>51</v>
      </c>
      <c r="J8534" s="14"/>
      <c r="K8534" s="95">
        <v>0.05</v>
      </c>
      <c r="L8534" s="96"/>
      <c r="M8534" s="20">
        <f>K8534*12*I8500</f>
        <v>447.36000000000007</v>
      </c>
    </row>
    <row r="8535" spans="1:13">
      <c r="A8535" s="13" t="s">
        <v>52</v>
      </c>
      <c r="H8535" s="14"/>
      <c r="I8535" t="s">
        <v>36</v>
      </c>
      <c r="J8535" s="14"/>
      <c r="K8535" s="95">
        <v>0.39</v>
      </c>
      <c r="L8535" s="96"/>
      <c r="M8535" s="20">
        <f>K8535*12*I8500</f>
        <v>3489.4079999999999</v>
      </c>
    </row>
    <row r="8536" spans="1:13">
      <c r="A8536" s="13" t="s">
        <v>53</v>
      </c>
      <c r="H8536" s="14"/>
      <c r="I8536" t="s">
        <v>40</v>
      </c>
      <c r="J8536" s="14"/>
      <c r="K8536" s="95">
        <v>0.03</v>
      </c>
      <c r="L8536" s="96"/>
      <c r="M8536" s="22">
        <f>K8536*12*I8500</f>
        <v>268.416</v>
      </c>
    </row>
    <row r="8537" spans="1:13" ht="15.75">
      <c r="A8537" s="65" t="s">
        <v>84</v>
      </c>
      <c r="B8537" s="66"/>
      <c r="C8537" s="66"/>
      <c r="D8537" s="66"/>
      <c r="E8537" s="66"/>
      <c r="F8537" s="66"/>
      <c r="G8537" s="66"/>
      <c r="H8537" s="67"/>
      <c r="I8537" s="11"/>
      <c r="J8537" s="23"/>
      <c r="K8537" s="68">
        <f>K8538+K8539+K8541+K8543+K8544</f>
        <v>0.53</v>
      </c>
      <c r="L8537" s="69"/>
      <c r="M8537" s="49">
        <f>M8538+M8539+M8541+M8543+M8544</f>
        <v>4742.0160000000005</v>
      </c>
    </row>
    <row r="8538" spans="1:13">
      <c r="A8538" s="33" t="s">
        <v>54</v>
      </c>
      <c r="B8538" s="7"/>
      <c r="C8538" s="1"/>
      <c r="D8538" s="1"/>
      <c r="E8538" s="1"/>
      <c r="F8538" s="1"/>
      <c r="G8538" s="1"/>
      <c r="H8538" s="14"/>
      <c r="I8538" s="75" t="s">
        <v>55</v>
      </c>
      <c r="J8538" s="76"/>
      <c r="K8538" s="99">
        <v>0.37</v>
      </c>
      <c r="L8538" s="100"/>
      <c r="M8538" s="20">
        <f>K8538*12*I8500</f>
        <v>3310.4639999999999</v>
      </c>
    </row>
    <row r="8539" spans="1:13">
      <c r="A8539" s="33" t="s">
        <v>56</v>
      </c>
      <c r="B8539" s="7"/>
      <c r="C8539" s="1"/>
      <c r="D8539" s="1"/>
      <c r="E8539" s="1"/>
      <c r="F8539" s="1"/>
      <c r="G8539" s="1"/>
      <c r="H8539" s="14"/>
      <c r="I8539" s="75" t="s">
        <v>57</v>
      </c>
      <c r="J8539" s="76"/>
      <c r="K8539" s="77">
        <v>0.06</v>
      </c>
      <c r="L8539" s="78"/>
      <c r="M8539" s="20">
        <f>K8539*12*I8500</f>
        <v>536.83199999999999</v>
      </c>
    </row>
    <row r="8540" spans="1:13">
      <c r="A8540" s="33" t="s">
        <v>58</v>
      </c>
      <c r="B8540" s="7"/>
      <c r="C8540" s="1"/>
      <c r="D8540" s="1"/>
      <c r="E8540" s="1"/>
      <c r="F8540" s="1"/>
      <c r="G8540" s="1"/>
      <c r="H8540" s="14"/>
      <c r="I8540" s="36"/>
      <c r="J8540" s="27"/>
      <c r="K8540" s="34"/>
      <c r="L8540" s="60"/>
      <c r="M8540" s="20"/>
    </row>
    <row r="8541" spans="1:13">
      <c r="A8541" s="33" t="s">
        <v>59</v>
      </c>
      <c r="B8541" s="7"/>
      <c r="C8541" s="1"/>
      <c r="D8541" s="1"/>
      <c r="E8541" s="1"/>
      <c r="F8541" s="1"/>
      <c r="G8541" s="1"/>
      <c r="H8541" s="14"/>
      <c r="I8541" s="75" t="s">
        <v>60</v>
      </c>
      <c r="J8541" s="76"/>
      <c r="K8541" s="77">
        <v>0.04</v>
      </c>
      <c r="L8541" s="78"/>
      <c r="M8541" s="20">
        <f>K8541*12*I8500</f>
        <v>357.88799999999998</v>
      </c>
    </row>
    <row r="8542" spans="1:13">
      <c r="A8542" s="33" t="s">
        <v>61</v>
      </c>
      <c r="B8542" s="7"/>
      <c r="C8542" s="1"/>
      <c r="D8542" s="1"/>
      <c r="E8542" s="1"/>
      <c r="F8542" s="1"/>
      <c r="G8542" s="1"/>
      <c r="H8542" s="14"/>
      <c r="I8542" s="36"/>
      <c r="J8542" s="27"/>
      <c r="K8542" s="34"/>
      <c r="L8542" s="60"/>
      <c r="M8542" s="20"/>
    </row>
    <row r="8543" spans="1:13">
      <c r="A8543" s="33" t="s">
        <v>62</v>
      </c>
      <c r="B8543" s="7"/>
      <c r="C8543" s="1"/>
      <c r="D8543" s="1"/>
      <c r="E8543" s="1"/>
      <c r="F8543" s="1"/>
      <c r="G8543" s="1"/>
      <c r="H8543" s="14"/>
      <c r="I8543" s="75" t="s">
        <v>63</v>
      </c>
      <c r="J8543" s="76"/>
      <c r="K8543" s="77">
        <v>0.03</v>
      </c>
      <c r="L8543" s="78"/>
      <c r="M8543" s="20">
        <f>K8543*12*I8500</f>
        <v>268.416</v>
      </c>
    </row>
    <row r="8544" spans="1:13">
      <c r="A8544" s="42" t="s">
        <v>64</v>
      </c>
      <c r="B8544" s="7"/>
      <c r="C8544" s="1"/>
      <c r="D8544" s="1"/>
      <c r="E8544" s="1"/>
      <c r="F8544" s="1"/>
      <c r="G8544" s="1"/>
      <c r="H8544" s="14"/>
      <c r="I8544" s="75" t="s">
        <v>63</v>
      </c>
      <c r="J8544" s="76"/>
      <c r="K8544" s="79">
        <v>0.03</v>
      </c>
      <c r="L8544" s="80"/>
      <c r="M8544" s="22">
        <f>K8544*12*I8500</f>
        <v>268.416</v>
      </c>
    </row>
    <row r="8545" spans="1:13" ht="15.75">
      <c r="A8545" s="65" t="s">
        <v>0</v>
      </c>
      <c r="B8545" s="66"/>
      <c r="C8545" s="66"/>
      <c r="D8545" s="66"/>
      <c r="E8545" s="66"/>
      <c r="F8545" s="66"/>
      <c r="G8545" s="66"/>
      <c r="H8545" s="67"/>
      <c r="I8545" s="11" t="s">
        <v>65</v>
      </c>
      <c r="J8545" s="23"/>
      <c r="K8545" s="81">
        <v>0.15</v>
      </c>
      <c r="L8545" s="82"/>
      <c r="M8545" s="49">
        <f>K8545*12*I8500</f>
        <v>1342.08</v>
      </c>
    </row>
    <row r="8546" spans="1:13" ht="15.75">
      <c r="A8546" s="83" t="s">
        <v>85</v>
      </c>
      <c r="B8546" s="84"/>
      <c r="C8546" s="84"/>
      <c r="D8546" s="84"/>
      <c r="E8546" s="84"/>
      <c r="F8546" s="84"/>
      <c r="G8546" s="84"/>
      <c r="H8546" s="85"/>
      <c r="J8546" s="14"/>
      <c r="K8546" s="118"/>
      <c r="L8546" s="119"/>
      <c r="M8546" s="20"/>
    </row>
    <row r="8547" spans="1:13">
      <c r="A8547" s="13" t="s">
        <v>67</v>
      </c>
      <c r="D8547" s="5"/>
      <c r="H8547" s="14"/>
      <c r="J8547" s="14"/>
      <c r="K8547" s="37"/>
      <c r="L8547" s="44"/>
      <c r="M8547" s="20"/>
    </row>
    <row r="8548" spans="1:13">
      <c r="A8548" s="13" t="s">
        <v>68</v>
      </c>
      <c r="D8548" s="5"/>
      <c r="H8548" s="14"/>
      <c r="J8548" s="14"/>
      <c r="K8548" s="37"/>
      <c r="L8548" s="44"/>
      <c r="M8548" s="20"/>
    </row>
    <row r="8549" spans="1:13">
      <c r="A8549" s="13" t="s">
        <v>69</v>
      </c>
      <c r="D8549" s="5"/>
      <c r="H8549" s="14"/>
      <c r="J8549" s="14"/>
      <c r="K8549" s="37"/>
      <c r="L8549" s="44"/>
      <c r="M8549" s="20"/>
    </row>
    <row r="8550" spans="1:13">
      <c r="A8550" s="13" t="s">
        <v>70</v>
      </c>
      <c r="D8550" s="5"/>
      <c r="F8550" s="3"/>
      <c r="H8550" s="14"/>
      <c r="J8550" s="14"/>
      <c r="K8550" s="37"/>
      <c r="L8550" s="44"/>
      <c r="M8550" s="20"/>
    </row>
    <row r="8551" spans="1:13">
      <c r="A8551" s="13" t="s">
        <v>71</v>
      </c>
      <c r="H8551" s="14"/>
      <c r="J8551" s="14"/>
      <c r="K8551" s="88">
        <v>2.91</v>
      </c>
      <c r="L8551" s="89"/>
      <c r="M8551" s="47">
        <f>K8551*12*I8500</f>
        <v>26036.352000000003</v>
      </c>
    </row>
    <row r="8552" spans="1:13">
      <c r="A8552" s="13" t="s">
        <v>72</v>
      </c>
      <c r="H8552" s="14"/>
      <c r="J8552" s="14"/>
      <c r="L8552" s="14"/>
      <c r="M8552" s="20"/>
    </row>
    <row r="8553" spans="1:13">
      <c r="A8553" s="13" t="s">
        <v>73</v>
      </c>
      <c r="H8553" s="14"/>
      <c r="J8553" s="14"/>
      <c r="L8553" s="14"/>
      <c r="M8553" s="20"/>
    </row>
    <row r="8554" spans="1:13">
      <c r="A8554" s="15" t="s">
        <v>74</v>
      </c>
      <c r="B8554" s="9"/>
      <c r="C8554" s="9"/>
      <c r="D8554" s="9"/>
      <c r="E8554" s="9"/>
      <c r="F8554" s="9"/>
      <c r="G8554" s="9"/>
      <c r="H8554" s="16"/>
      <c r="I8554" s="9"/>
      <c r="J8554" s="16"/>
      <c r="K8554" s="9"/>
      <c r="L8554" s="16"/>
      <c r="M8554" s="22"/>
    </row>
    <row r="8555" spans="1:13">
      <c r="A8555" s="70" t="s">
        <v>66</v>
      </c>
      <c r="B8555" s="71"/>
      <c r="C8555" s="71"/>
      <c r="D8555" s="71"/>
      <c r="E8555" s="71"/>
      <c r="F8555" s="71"/>
      <c r="G8555" s="71"/>
      <c r="H8555" s="72"/>
      <c r="J8555" s="25"/>
      <c r="K8555" s="88">
        <f>K8506+K8513+K8519+K8522+K8523+K8545+K8537+K8551+K8516</f>
        <v>16.39</v>
      </c>
      <c r="L8555" s="89"/>
      <c r="M8555" s="22">
        <f>M8500+M8516+M8519+M8522+M8523+M8537+M8545+M8551</f>
        <v>146644.60800000001</v>
      </c>
    </row>
    <row r="8556" spans="1:13">
      <c r="A8556" s="70" t="s">
        <v>4</v>
      </c>
      <c r="B8556" s="71"/>
      <c r="C8556" s="71"/>
      <c r="D8556" s="71"/>
      <c r="E8556" s="71"/>
      <c r="F8556" s="71"/>
      <c r="G8556" s="71"/>
      <c r="H8556" s="72"/>
      <c r="I8556" s="11"/>
      <c r="J8556" s="24"/>
      <c r="K8556" s="90">
        <v>19.920000000000002</v>
      </c>
      <c r="L8556" s="91"/>
      <c r="M8556" s="22">
        <f>K8556*12*I8500</f>
        <v>178228.22400000002</v>
      </c>
    </row>
    <row r="8557" spans="1:13" ht="15.75">
      <c r="A8557" s="65" t="s">
        <v>77</v>
      </c>
      <c r="B8557" s="66"/>
      <c r="C8557" s="66"/>
      <c r="D8557" s="66"/>
      <c r="E8557" s="66"/>
      <c r="F8557" s="66"/>
      <c r="G8557" s="66"/>
      <c r="H8557" s="67"/>
      <c r="I8557" s="11"/>
      <c r="J8557" s="23"/>
      <c r="K8557" s="68">
        <v>3.15</v>
      </c>
      <c r="L8557" s="69"/>
      <c r="M8557" s="22">
        <f>K8557*12*I8500</f>
        <v>28183.68</v>
      </c>
    </row>
    <row r="8558" spans="1:13" ht="15.75">
      <c r="A8558" s="65" t="s">
        <v>78</v>
      </c>
      <c r="B8558" s="66"/>
      <c r="C8558" s="66"/>
      <c r="D8558" s="66"/>
      <c r="E8558" s="66"/>
      <c r="F8558" s="66"/>
      <c r="G8558" s="66"/>
      <c r="H8558" s="67"/>
      <c r="I8558" s="11"/>
      <c r="J8558" s="23"/>
      <c r="K8558" s="68">
        <v>0.99</v>
      </c>
      <c r="L8558" s="69"/>
      <c r="M8558" s="22">
        <f>K8558*12*I8500</f>
        <v>8857.7279999999992</v>
      </c>
    </row>
    <row r="8559" spans="1:13">
      <c r="A8559" s="70" t="s">
        <v>2</v>
      </c>
      <c r="B8559" s="71"/>
      <c r="C8559" s="71"/>
      <c r="D8559" s="71"/>
      <c r="E8559" s="71"/>
      <c r="F8559" s="71"/>
      <c r="G8559" s="71"/>
      <c r="H8559" s="72"/>
      <c r="I8559" s="11"/>
      <c r="J8559" s="23"/>
      <c r="K8559" s="73">
        <v>1.29</v>
      </c>
      <c r="L8559" s="74"/>
      <c r="M8559" s="22">
        <f>K8559*12*I8500</f>
        <v>11541.888000000001</v>
      </c>
    </row>
    <row r="8560" spans="1:13">
      <c r="A8560" s="70" t="s">
        <v>75</v>
      </c>
      <c r="B8560" s="71"/>
      <c r="C8560" s="71"/>
      <c r="D8560" s="71"/>
      <c r="E8560" s="71"/>
      <c r="F8560" s="71"/>
      <c r="G8560" s="71"/>
      <c r="H8560" s="72"/>
      <c r="I8560" s="11"/>
      <c r="J8560" s="24"/>
      <c r="K8560" s="68">
        <f>K8555+K8557+K8558+K8559+K8556</f>
        <v>41.739999999999995</v>
      </c>
      <c r="L8560" s="69"/>
      <c r="M8560" s="22">
        <f>M8555+M8556+M8557+M8558+M8559</f>
        <v>373456.12800000003</v>
      </c>
    </row>
    <row r="8562" spans="1:13">
      <c r="A8562" s="101" t="s">
        <v>7</v>
      </c>
      <c r="B8562" s="101"/>
      <c r="C8562" s="101"/>
      <c r="D8562" s="101"/>
      <c r="E8562" s="101"/>
      <c r="F8562" s="101"/>
      <c r="G8562" s="101"/>
      <c r="H8562" s="101"/>
      <c r="I8562" s="101"/>
      <c r="J8562" s="101"/>
      <c r="K8562" s="101"/>
      <c r="L8562" s="101"/>
    </row>
    <row r="8563" spans="1:13">
      <c r="A8563" s="102" t="s">
        <v>76</v>
      </c>
      <c r="B8563" s="102"/>
      <c r="C8563" s="102"/>
      <c r="D8563" s="102"/>
      <c r="E8563" s="102"/>
      <c r="F8563" s="102"/>
      <c r="G8563" s="102"/>
      <c r="H8563" s="102"/>
      <c r="I8563" s="102"/>
      <c r="J8563" s="102"/>
      <c r="K8563" s="102"/>
      <c r="L8563" s="102"/>
      <c r="M8563" s="102"/>
    </row>
    <row r="8564" spans="1:13">
      <c r="A8564" s="103" t="s">
        <v>223</v>
      </c>
      <c r="B8564" s="103"/>
      <c r="C8564" s="103"/>
      <c r="D8564" s="103"/>
      <c r="E8564" s="103"/>
      <c r="F8564" s="103"/>
      <c r="G8564" s="103"/>
      <c r="H8564" s="103"/>
      <c r="I8564" s="103"/>
      <c r="J8564" s="103"/>
      <c r="K8564" s="103"/>
      <c r="L8564" s="103"/>
      <c r="M8564" s="103"/>
    </row>
    <row r="8565" spans="1:13">
      <c r="A8565" s="17"/>
      <c r="B8565" s="19"/>
      <c r="C8565" s="19" t="s">
        <v>8</v>
      </c>
      <c r="D8565" s="19"/>
      <c r="E8565" s="19"/>
      <c r="F8565" s="19"/>
      <c r="G8565" s="19"/>
      <c r="H8565" s="18"/>
      <c r="I8565" s="19" t="s">
        <v>9</v>
      </c>
      <c r="J8565" s="18"/>
      <c r="K8565" s="39" t="s">
        <v>10</v>
      </c>
      <c r="L8565" s="40"/>
      <c r="M8565" s="21"/>
    </row>
    <row r="8566" spans="1:13">
      <c r="A8566" s="13"/>
      <c r="B8566" s="2"/>
      <c r="C8566" s="2"/>
      <c r="D8566" s="2"/>
      <c r="E8566" s="2"/>
      <c r="F8566" s="2"/>
      <c r="G8566" s="2"/>
      <c r="H8566" s="14"/>
      <c r="I8566" s="2"/>
      <c r="J8566" s="14"/>
      <c r="K8566" s="26" t="s">
        <v>11</v>
      </c>
      <c r="L8566" s="27"/>
      <c r="M8566" s="45" t="s">
        <v>1</v>
      </c>
    </row>
    <row r="8567" spans="1:13">
      <c r="A8567" s="15"/>
      <c r="B8567" s="9"/>
      <c r="C8567" s="9"/>
      <c r="D8567" s="9"/>
      <c r="E8567" s="9"/>
      <c r="F8567" s="9"/>
      <c r="G8567" s="9"/>
      <c r="H8567" s="16"/>
      <c r="I8567" s="104" t="s">
        <v>87</v>
      </c>
      <c r="J8567" s="105"/>
      <c r="K8567" s="9" t="s">
        <v>12</v>
      </c>
      <c r="L8567" s="16"/>
      <c r="M8567" s="46" t="s">
        <v>86</v>
      </c>
    </row>
    <row r="8568" spans="1:13">
      <c r="A8568" s="70" t="s">
        <v>80</v>
      </c>
      <c r="B8568" s="71"/>
      <c r="C8568" s="71"/>
      <c r="D8568" s="71"/>
      <c r="E8568" s="71"/>
      <c r="F8568" s="71"/>
      <c r="G8568" s="71"/>
      <c r="H8568" s="72"/>
      <c r="I8568" s="106">
        <v>647.29999999999995</v>
      </c>
      <c r="J8568" s="107"/>
      <c r="K8568" s="108">
        <f>K8574+K8581</f>
        <v>7.5</v>
      </c>
      <c r="L8568" s="64"/>
      <c r="M8568" s="22">
        <f>M8574+M8581</f>
        <v>58256.999999999993</v>
      </c>
    </row>
    <row r="8569" spans="1:13">
      <c r="A8569" s="28" t="s">
        <v>13</v>
      </c>
      <c r="F8569" s="2"/>
      <c r="H8569" s="14"/>
      <c r="J8569" s="14"/>
      <c r="L8569" s="14"/>
      <c r="M8569" s="20"/>
    </row>
    <row r="8570" spans="1:13">
      <c r="A8570" s="28" t="s">
        <v>14</v>
      </c>
      <c r="F8570" s="2"/>
      <c r="H8570" s="14"/>
      <c r="J8570" s="14"/>
      <c r="L8570" s="14"/>
      <c r="M8570" s="20"/>
    </row>
    <row r="8571" spans="1:13">
      <c r="A8571" s="29" t="s">
        <v>15</v>
      </c>
      <c r="B8571" s="4"/>
      <c r="C8571" s="4"/>
      <c r="D8571" s="4"/>
      <c r="E8571" s="4"/>
      <c r="F8571" s="6"/>
      <c r="G8571" s="4"/>
      <c r="H8571" s="30"/>
      <c r="J8571" s="14"/>
      <c r="L8571" s="14"/>
      <c r="M8571" s="20"/>
    </row>
    <row r="8572" spans="1:13">
      <c r="A8572" s="29" t="s">
        <v>16</v>
      </c>
      <c r="B8572" s="4"/>
      <c r="C8572" s="4"/>
      <c r="D8572" s="4"/>
      <c r="E8572" s="4"/>
      <c r="F8572" s="6"/>
      <c r="G8572" s="4"/>
      <c r="H8572" s="30"/>
      <c r="J8572" s="14"/>
      <c r="L8572" s="14"/>
      <c r="M8572" s="20"/>
    </row>
    <row r="8573" spans="1:13">
      <c r="A8573" s="29" t="s">
        <v>17</v>
      </c>
      <c r="B8573" s="4"/>
      <c r="C8573" s="4"/>
      <c r="D8573" s="4"/>
      <c r="E8573" s="4"/>
      <c r="F8573" s="6"/>
      <c r="G8573" s="4"/>
      <c r="H8573" s="30"/>
      <c r="J8573" s="14"/>
      <c r="L8573" s="14"/>
      <c r="M8573" s="20"/>
    </row>
    <row r="8574" spans="1:13">
      <c r="A8574" s="29" t="s">
        <v>18</v>
      </c>
      <c r="B8574" s="4"/>
      <c r="C8574" s="4"/>
      <c r="D8574" s="4"/>
      <c r="E8574" s="4"/>
      <c r="F8574" s="6"/>
      <c r="G8574" s="4"/>
      <c r="H8574" s="30"/>
      <c r="J8574" s="14"/>
      <c r="K8574" s="95">
        <v>4.12</v>
      </c>
      <c r="L8574" s="96"/>
      <c r="M8574" s="20">
        <f>K8574*I8568*12</f>
        <v>32002.511999999995</v>
      </c>
    </row>
    <row r="8575" spans="1:13">
      <c r="A8575" s="29" t="s">
        <v>19</v>
      </c>
      <c r="B8575" s="4"/>
      <c r="C8575" s="4"/>
      <c r="D8575" s="4"/>
      <c r="E8575" s="4"/>
      <c r="F8575" s="6"/>
      <c r="G8575" s="4"/>
      <c r="H8575" s="30"/>
      <c r="J8575" s="14"/>
      <c r="L8575" s="14"/>
      <c r="M8575" s="20"/>
    </row>
    <row r="8576" spans="1:13">
      <c r="A8576" s="29" t="s">
        <v>20</v>
      </c>
      <c r="B8576" s="4"/>
      <c r="C8576" s="4"/>
      <c r="D8576" s="4"/>
      <c r="E8576" s="4"/>
      <c r="F8576" s="6"/>
      <c r="G8576" s="4"/>
      <c r="H8576" s="30"/>
      <c r="J8576" s="14"/>
      <c r="L8576" s="14"/>
      <c r="M8576" s="20"/>
    </row>
    <row r="8577" spans="1:13">
      <c r="A8577" s="29" t="s">
        <v>21</v>
      </c>
      <c r="B8577" s="4"/>
      <c r="C8577" s="4"/>
      <c r="D8577" s="4"/>
      <c r="E8577" s="4"/>
      <c r="F8577" s="6"/>
      <c r="G8577" s="4"/>
      <c r="H8577" s="30"/>
      <c r="J8577" s="14"/>
      <c r="L8577" s="14"/>
      <c r="M8577" s="20"/>
    </row>
    <row r="8578" spans="1:13">
      <c r="A8578" s="28" t="s">
        <v>22</v>
      </c>
      <c r="B8578" s="4"/>
      <c r="C8578" s="4"/>
      <c r="D8578" s="4"/>
      <c r="E8578" s="4"/>
      <c r="F8578" s="6"/>
      <c r="G8578" s="4"/>
      <c r="H8578" s="30"/>
      <c r="J8578" s="14"/>
      <c r="L8578" s="14"/>
      <c r="M8578" s="20"/>
    </row>
    <row r="8579" spans="1:13">
      <c r="A8579" s="29" t="s">
        <v>23</v>
      </c>
      <c r="B8579" s="4"/>
      <c r="C8579" s="4"/>
      <c r="D8579" s="4"/>
      <c r="E8579" s="4"/>
      <c r="F8579" s="6"/>
      <c r="G8579" s="4"/>
      <c r="H8579" s="30"/>
      <c r="J8579" s="14"/>
      <c r="L8579" s="14"/>
      <c r="M8579" s="20"/>
    </row>
    <row r="8580" spans="1:13">
      <c r="A8580" s="29" t="s">
        <v>24</v>
      </c>
      <c r="B8580" s="4"/>
      <c r="C8580" s="4"/>
      <c r="D8580" s="4"/>
      <c r="E8580" s="4"/>
      <c r="F8580" s="6"/>
      <c r="G8580" s="4"/>
      <c r="H8580" s="30"/>
      <c r="J8580" s="14"/>
      <c r="L8580" s="14"/>
      <c r="M8580" s="20"/>
    </row>
    <row r="8581" spans="1:13">
      <c r="A8581" s="29" t="s">
        <v>25</v>
      </c>
      <c r="B8581" s="4"/>
      <c r="C8581" s="4"/>
      <c r="D8581" s="4"/>
      <c r="E8581" s="4"/>
      <c r="F8581" s="6"/>
      <c r="G8581" s="4"/>
      <c r="H8581" s="30"/>
      <c r="J8581" s="14"/>
      <c r="K8581" s="95">
        <v>3.38</v>
      </c>
      <c r="L8581" s="96"/>
      <c r="M8581" s="20">
        <f>K8581*I8568*12</f>
        <v>26254.487999999998</v>
      </c>
    </row>
    <row r="8582" spans="1:13">
      <c r="A8582" s="29" t="s">
        <v>26</v>
      </c>
      <c r="B8582" s="4"/>
      <c r="C8582" s="4"/>
      <c r="D8582" s="4"/>
      <c r="E8582" s="4"/>
      <c r="F8582" s="6"/>
      <c r="G8582" s="4"/>
      <c r="H8582" s="30"/>
      <c r="J8582" s="14"/>
      <c r="L8582" s="14"/>
      <c r="M8582" s="20"/>
    </row>
    <row r="8583" spans="1:13">
      <c r="A8583" s="31" t="s">
        <v>27</v>
      </c>
      <c r="B8583" s="10"/>
      <c r="C8583" s="10"/>
      <c r="D8583" s="10"/>
      <c r="E8583" s="10"/>
      <c r="F8583" s="10"/>
      <c r="G8583" s="10"/>
      <c r="H8583" s="32"/>
      <c r="I8583" s="9"/>
      <c r="J8583" s="16"/>
      <c r="K8583" s="9"/>
      <c r="L8583" s="16"/>
      <c r="M8583" s="22"/>
    </row>
    <row r="8584" spans="1:13" ht="15.75">
      <c r="A8584" s="65" t="s">
        <v>81</v>
      </c>
      <c r="B8584" s="66"/>
      <c r="C8584" s="66"/>
      <c r="D8584" s="66"/>
      <c r="E8584" s="66"/>
      <c r="F8584" s="66"/>
      <c r="G8584" s="66"/>
      <c r="H8584" s="67"/>
      <c r="I8584" s="11"/>
      <c r="J8584" s="23"/>
      <c r="K8584" s="63">
        <v>2.2400000000000002</v>
      </c>
      <c r="L8584" s="64"/>
      <c r="M8584" s="12">
        <f>K8584*12*I8568</f>
        <v>17399.423999999999</v>
      </c>
    </row>
    <row r="8585" spans="1:13">
      <c r="A8585" s="110" t="s">
        <v>82</v>
      </c>
      <c r="B8585" s="111"/>
      <c r="C8585" s="111"/>
      <c r="D8585" s="111"/>
      <c r="E8585" s="111"/>
      <c r="F8585" s="111"/>
      <c r="G8585" s="111"/>
      <c r="H8585" s="112"/>
      <c r="I8585" s="2" t="s">
        <v>28</v>
      </c>
      <c r="J8585" s="14"/>
      <c r="K8585" s="2"/>
      <c r="L8585" s="14"/>
      <c r="M8585" s="20"/>
    </row>
    <row r="8586" spans="1:13">
      <c r="A8586" s="13"/>
      <c r="B8586" s="2"/>
      <c r="C8586" s="2"/>
      <c r="D8586" s="2"/>
      <c r="E8586" s="2"/>
      <c r="F8586" s="2"/>
      <c r="G8586" s="2"/>
      <c r="H8586" s="14"/>
      <c r="I8586" s="2" t="s">
        <v>29</v>
      </c>
      <c r="J8586" s="14"/>
      <c r="K8586" s="2"/>
      <c r="L8586" s="14"/>
      <c r="M8586" s="20"/>
    </row>
    <row r="8587" spans="1:13">
      <c r="A8587" s="13"/>
      <c r="B8587" s="2"/>
      <c r="C8587" s="2"/>
      <c r="D8587" s="2"/>
      <c r="E8587" s="2"/>
      <c r="F8587" s="2"/>
      <c r="G8587" s="2"/>
      <c r="H8587" s="14"/>
      <c r="I8587" s="2" t="s">
        <v>30</v>
      </c>
      <c r="J8587" s="14"/>
      <c r="K8587" s="88">
        <v>1.1200000000000001</v>
      </c>
      <c r="L8587" s="89"/>
      <c r="M8587" s="20">
        <f>K8587*12*I8568</f>
        <v>8699.7119999999995</v>
      </c>
    </row>
    <row r="8588" spans="1:13">
      <c r="A8588" s="13"/>
      <c r="B8588" s="2"/>
      <c r="C8588" s="2"/>
      <c r="D8588" s="2"/>
      <c r="E8588" s="2"/>
      <c r="F8588" s="2"/>
      <c r="G8588" s="2"/>
      <c r="H8588" s="14"/>
      <c r="I8588" s="2" t="s">
        <v>31</v>
      </c>
      <c r="J8588" s="14"/>
      <c r="K8588" s="2"/>
      <c r="L8588" s="14"/>
      <c r="M8588" s="20"/>
    </row>
    <row r="8589" spans="1:13">
      <c r="A8589" s="15"/>
      <c r="B8589" s="9"/>
      <c r="C8589" s="9"/>
      <c r="D8589" s="9"/>
      <c r="E8589" s="9"/>
      <c r="F8589" s="9"/>
      <c r="G8589" s="9"/>
      <c r="H8589" s="16"/>
      <c r="I8589" s="9" t="s">
        <v>32</v>
      </c>
      <c r="J8589" s="16"/>
      <c r="K8589" s="9"/>
      <c r="L8589" s="16"/>
      <c r="M8589" s="22"/>
    </row>
    <row r="8590" spans="1:13">
      <c r="A8590" s="70" t="s">
        <v>5</v>
      </c>
      <c r="B8590" s="71"/>
      <c r="C8590" s="71"/>
      <c r="D8590" s="71"/>
      <c r="E8590" s="71"/>
      <c r="F8590" s="71"/>
      <c r="G8590" s="71"/>
      <c r="H8590" s="72"/>
      <c r="I8590" s="41" t="s">
        <v>33</v>
      </c>
      <c r="J8590" s="23"/>
      <c r="K8590" s="68">
        <v>0.35</v>
      </c>
      <c r="L8590" s="69"/>
      <c r="M8590" s="12">
        <f>K8590*12*I8568</f>
        <v>2718.6599999999994</v>
      </c>
    </row>
    <row r="8591" spans="1:13">
      <c r="A8591" s="113" t="s">
        <v>83</v>
      </c>
      <c r="B8591" s="114"/>
      <c r="C8591" s="114"/>
      <c r="D8591" s="114"/>
      <c r="E8591" s="114"/>
      <c r="F8591" s="114"/>
      <c r="G8591" s="114"/>
      <c r="H8591" s="115"/>
      <c r="I8591" s="43"/>
      <c r="J8591" s="14"/>
      <c r="K8591" s="120">
        <f>K8592+K8600</f>
        <v>1.59</v>
      </c>
      <c r="L8591" s="121"/>
      <c r="M8591" s="48">
        <f>M8592+M8600</f>
        <v>12350.484</v>
      </c>
    </row>
    <row r="8592" spans="1:13">
      <c r="A8592" s="92" t="s">
        <v>34</v>
      </c>
      <c r="B8592" s="93"/>
      <c r="C8592" s="93"/>
      <c r="D8592" s="93"/>
      <c r="E8592" s="93"/>
      <c r="F8592" s="93"/>
      <c r="G8592" s="93"/>
      <c r="H8592" s="94"/>
      <c r="J8592" s="14"/>
      <c r="K8592" s="88">
        <f>K8593+K8594+K8595+K8597+K8599</f>
        <v>0.93</v>
      </c>
      <c r="L8592" s="89"/>
      <c r="M8592" s="47">
        <f>M8593+M8594+M8595+M8597+M8599</f>
        <v>7223.8680000000004</v>
      </c>
    </row>
    <row r="8593" spans="1:13">
      <c r="A8593" s="13" t="s">
        <v>35</v>
      </c>
      <c r="H8593" s="14"/>
      <c r="I8593" t="s">
        <v>36</v>
      </c>
      <c r="J8593" s="14"/>
      <c r="K8593" s="95">
        <v>0.33</v>
      </c>
      <c r="L8593" s="96"/>
      <c r="M8593" s="20">
        <f>K8593*12*I8568</f>
        <v>2563.308</v>
      </c>
    </row>
    <row r="8594" spans="1:13">
      <c r="A8594" s="13" t="s">
        <v>37</v>
      </c>
      <c r="H8594" s="14"/>
      <c r="I8594" t="s">
        <v>38</v>
      </c>
      <c r="J8594" s="14"/>
      <c r="K8594" s="95">
        <v>0.15</v>
      </c>
      <c r="L8594" s="96"/>
      <c r="M8594" s="20">
        <f>K8594*12*I8568</f>
        <v>1165.1399999999999</v>
      </c>
    </row>
    <row r="8595" spans="1:13">
      <c r="A8595" s="13" t="s">
        <v>39</v>
      </c>
      <c r="H8595" s="14"/>
      <c r="I8595" t="s">
        <v>40</v>
      </c>
      <c r="J8595" s="14"/>
      <c r="K8595" s="95">
        <v>7.0000000000000007E-2</v>
      </c>
      <c r="L8595" s="96"/>
      <c r="M8595" s="20">
        <f>K8595*12*I8568</f>
        <v>543.73199999999997</v>
      </c>
    </row>
    <row r="8596" spans="1:13">
      <c r="A8596" s="13" t="s">
        <v>41</v>
      </c>
      <c r="H8596" s="14"/>
      <c r="J8596" s="14"/>
      <c r="L8596" s="14"/>
      <c r="M8596" s="20"/>
    </row>
    <row r="8597" spans="1:13">
      <c r="A8597" s="13" t="s">
        <v>42</v>
      </c>
      <c r="H8597" s="14"/>
      <c r="I8597" t="s">
        <v>43</v>
      </c>
      <c r="J8597" s="14"/>
      <c r="K8597" s="95">
        <v>0.35</v>
      </c>
      <c r="L8597" s="96"/>
      <c r="M8597" s="20">
        <f>K8597*12*I8568</f>
        <v>2718.6599999999994</v>
      </c>
    </row>
    <row r="8598" spans="1:13">
      <c r="A8598" s="13" t="s">
        <v>44</v>
      </c>
      <c r="H8598" s="14"/>
      <c r="I8598" t="s">
        <v>45</v>
      </c>
      <c r="J8598" s="14"/>
      <c r="L8598" s="14"/>
      <c r="M8598" s="20"/>
    </row>
    <row r="8599" spans="1:13">
      <c r="A8599" s="13" t="s">
        <v>46</v>
      </c>
      <c r="H8599" s="14"/>
      <c r="I8599" t="s">
        <v>47</v>
      </c>
      <c r="J8599" s="14"/>
      <c r="K8599" s="95">
        <v>0.03</v>
      </c>
      <c r="L8599" s="96"/>
      <c r="M8599" s="20">
        <f>K8599*12*I8568</f>
        <v>233.02799999999996</v>
      </c>
    </row>
    <row r="8600" spans="1:13">
      <c r="A8600" s="92" t="s">
        <v>48</v>
      </c>
      <c r="B8600" s="93"/>
      <c r="C8600" s="93"/>
      <c r="D8600" s="93"/>
      <c r="E8600" s="93"/>
      <c r="F8600" s="93"/>
      <c r="G8600" s="93"/>
      <c r="H8600" s="94"/>
      <c r="J8600" s="14"/>
      <c r="K8600" s="88">
        <f>K8601+K8602+K8603+K8604</f>
        <v>0.66</v>
      </c>
      <c r="L8600" s="89"/>
      <c r="M8600" s="47">
        <f>M8601+M8602+M8603+M8604</f>
        <v>5126.616</v>
      </c>
    </row>
    <row r="8601" spans="1:13">
      <c r="A8601" s="13" t="s">
        <v>49</v>
      </c>
      <c r="H8601" s="14"/>
      <c r="I8601" t="s">
        <v>40</v>
      </c>
      <c r="J8601" s="14"/>
      <c r="K8601" s="95">
        <v>0.19</v>
      </c>
      <c r="L8601" s="96"/>
      <c r="M8601" s="20">
        <f>K8601*12*I8568</f>
        <v>1475.8440000000001</v>
      </c>
    </row>
    <row r="8602" spans="1:13">
      <c r="A8602" s="13" t="s">
        <v>50</v>
      </c>
      <c r="H8602" s="14"/>
      <c r="I8602" t="s">
        <v>51</v>
      </c>
      <c r="J8602" s="14"/>
      <c r="K8602" s="95">
        <v>0.05</v>
      </c>
      <c r="L8602" s="96"/>
      <c r="M8602" s="20">
        <f>K8602*12*I8568</f>
        <v>388.38000000000005</v>
      </c>
    </row>
    <row r="8603" spans="1:13">
      <c r="A8603" s="13" t="s">
        <v>52</v>
      </c>
      <c r="H8603" s="14"/>
      <c r="I8603" t="s">
        <v>36</v>
      </c>
      <c r="J8603" s="14"/>
      <c r="K8603" s="95">
        <v>0.39</v>
      </c>
      <c r="L8603" s="96"/>
      <c r="M8603" s="20">
        <f>K8603*12*I8568</f>
        <v>3029.3639999999996</v>
      </c>
    </row>
    <row r="8604" spans="1:13">
      <c r="A8604" s="13" t="s">
        <v>53</v>
      </c>
      <c r="H8604" s="14"/>
      <c r="I8604" t="s">
        <v>40</v>
      </c>
      <c r="J8604" s="14"/>
      <c r="K8604" s="95">
        <v>0.03</v>
      </c>
      <c r="L8604" s="96"/>
      <c r="M8604" s="22">
        <f>K8604*12*I8568</f>
        <v>233.02799999999996</v>
      </c>
    </row>
    <row r="8605" spans="1:13" ht="15.75">
      <c r="A8605" s="65" t="s">
        <v>84</v>
      </c>
      <c r="B8605" s="66"/>
      <c r="C8605" s="66"/>
      <c r="D8605" s="66"/>
      <c r="E8605" s="66"/>
      <c r="F8605" s="66"/>
      <c r="G8605" s="66"/>
      <c r="H8605" s="67"/>
      <c r="I8605" s="11"/>
      <c r="J8605" s="23"/>
      <c r="K8605" s="68">
        <f>K8606+K8607+K8609+K8611+K8612</f>
        <v>0.53</v>
      </c>
      <c r="L8605" s="69"/>
      <c r="M8605" s="49">
        <f>M8606+M8607+M8609+M8611+M8612</f>
        <v>4116.8279999999986</v>
      </c>
    </row>
    <row r="8606" spans="1:13">
      <c r="A8606" s="33" t="s">
        <v>54</v>
      </c>
      <c r="B8606" s="7"/>
      <c r="C8606" s="1"/>
      <c r="D8606" s="1"/>
      <c r="E8606" s="1"/>
      <c r="F8606" s="1"/>
      <c r="G8606" s="1"/>
      <c r="H8606" s="14"/>
      <c r="I8606" s="75" t="s">
        <v>55</v>
      </c>
      <c r="J8606" s="76"/>
      <c r="K8606" s="99">
        <v>0.37</v>
      </c>
      <c r="L8606" s="100"/>
      <c r="M8606" s="20">
        <f>K8606*12*I8568</f>
        <v>2874.0119999999993</v>
      </c>
    </row>
    <row r="8607" spans="1:13">
      <c r="A8607" s="33" t="s">
        <v>56</v>
      </c>
      <c r="B8607" s="7"/>
      <c r="C8607" s="1"/>
      <c r="D8607" s="1"/>
      <c r="E8607" s="1"/>
      <c r="F8607" s="1"/>
      <c r="G8607" s="1"/>
      <c r="H8607" s="14"/>
      <c r="I8607" s="75" t="s">
        <v>57</v>
      </c>
      <c r="J8607" s="76"/>
      <c r="K8607" s="77">
        <v>0.06</v>
      </c>
      <c r="L8607" s="78"/>
      <c r="M8607" s="20">
        <f>K8607*12*I8568</f>
        <v>466.05599999999993</v>
      </c>
    </row>
    <row r="8608" spans="1:13">
      <c r="A8608" s="33" t="s">
        <v>58</v>
      </c>
      <c r="B8608" s="7"/>
      <c r="C8608" s="1"/>
      <c r="D8608" s="1"/>
      <c r="E8608" s="1"/>
      <c r="F8608" s="1"/>
      <c r="G8608" s="1"/>
      <c r="H8608" s="14"/>
      <c r="I8608" s="36"/>
      <c r="J8608" s="27"/>
      <c r="K8608" s="34"/>
      <c r="L8608" s="60"/>
      <c r="M8608" s="20"/>
    </row>
    <row r="8609" spans="1:13">
      <c r="A8609" s="33" t="s">
        <v>59</v>
      </c>
      <c r="B8609" s="7"/>
      <c r="C8609" s="1"/>
      <c r="D8609" s="1"/>
      <c r="E8609" s="1"/>
      <c r="F8609" s="1"/>
      <c r="G8609" s="1"/>
      <c r="H8609" s="14"/>
      <c r="I8609" s="75" t="s">
        <v>60</v>
      </c>
      <c r="J8609" s="76"/>
      <c r="K8609" s="77">
        <v>0.04</v>
      </c>
      <c r="L8609" s="78"/>
      <c r="M8609" s="20">
        <f>K8609*12*I8568</f>
        <v>310.70399999999995</v>
      </c>
    </row>
    <row r="8610" spans="1:13">
      <c r="A8610" s="33" t="s">
        <v>61</v>
      </c>
      <c r="B8610" s="7"/>
      <c r="C8610" s="1"/>
      <c r="D8610" s="1"/>
      <c r="E8610" s="1"/>
      <c r="F8610" s="1"/>
      <c r="G8610" s="1"/>
      <c r="H8610" s="14"/>
      <c r="I8610" s="36"/>
      <c r="J8610" s="27"/>
      <c r="K8610" s="34"/>
      <c r="L8610" s="60"/>
      <c r="M8610" s="20"/>
    </row>
    <row r="8611" spans="1:13">
      <c r="A8611" s="33" t="s">
        <v>62</v>
      </c>
      <c r="B8611" s="7"/>
      <c r="C8611" s="1"/>
      <c r="D8611" s="1"/>
      <c r="E8611" s="1"/>
      <c r="F8611" s="1"/>
      <c r="G8611" s="1"/>
      <c r="H8611" s="14"/>
      <c r="I8611" s="75" t="s">
        <v>63</v>
      </c>
      <c r="J8611" s="76"/>
      <c r="K8611" s="77">
        <v>0.03</v>
      </c>
      <c r="L8611" s="78"/>
      <c r="M8611" s="20">
        <f>K8611*12*I8568</f>
        <v>233.02799999999996</v>
      </c>
    </row>
    <row r="8612" spans="1:13">
      <c r="A8612" s="42" t="s">
        <v>64</v>
      </c>
      <c r="B8612" s="7"/>
      <c r="C8612" s="1"/>
      <c r="D8612" s="1"/>
      <c r="E8612" s="1"/>
      <c r="F8612" s="1"/>
      <c r="G8612" s="1"/>
      <c r="H8612" s="14"/>
      <c r="I8612" s="75" t="s">
        <v>63</v>
      </c>
      <c r="J8612" s="76"/>
      <c r="K8612" s="79">
        <v>0.03</v>
      </c>
      <c r="L8612" s="80"/>
      <c r="M8612" s="22">
        <f>K8612*12*I8568</f>
        <v>233.02799999999996</v>
      </c>
    </row>
    <row r="8613" spans="1:13" ht="15.75">
      <c r="A8613" s="65" t="s">
        <v>0</v>
      </c>
      <c r="B8613" s="66"/>
      <c r="C8613" s="66"/>
      <c r="D8613" s="66"/>
      <c r="E8613" s="66"/>
      <c r="F8613" s="66"/>
      <c r="G8613" s="66"/>
      <c r="H8613" s="67"/>
      <c r="I8613" s="11" t="s">
        <v>65</v>
      </c>
      <c r="J8613" s="23"/>
      <c r="K8613" s="81">
        <v>0.15</v>
      </c>
      <c r="L8613" s="82"/>
      <c r="M8613" s="49">
        <f>K8613*12*I8568</f>
        <v>1165.1399999999999</v>
      </c>
    </row>
    <row r="8614" spans="1:13" ht="15.75">
      <c r="A8614" s="83" t="s">
        <v>85</v>
      </c>
      <c r="B8614" s="84"/>
      <c r="C8614" s="84"/>
      <c r="D8614" s="84"/>
      <c r="E8614" s="84"/>
      <c r="F8614" s="84"/>
      <c r="G8614" s="84"/>
      <c r="H8614" s="85"/>
      <c r="J8614" s="14"/>
      <c r="K8614" s="118"/>
      <c r="L8614" s="119"/>
      <c r="M8614" s="20"/>
    </row>
    <row r="8615" spans="1:13">
      <c r="A8615" s="13" t="s">
        <v>67</v>
      </c>
      <c r="D8615" s="5"/>
      <c r="H8615" s="14"/>
      <c r="J8615" s="14"/>
      <c r="K8615" s="37"/>
      <c r="L8615" s="44"/>
      <c r="M8615" s="20"/>
    </row>
    <row r="8616" spans="1:13">
      <c r="A8616" s="13" t="s">
        <v>68</v>
      </c>
      <c r="D8616" s="5"/>
      <c r="H8616" s="14"/>
      <c r="J8616" s="14"/>
      <c r="K8616" s="37"/>
      <c r="L8616" s="44"/>
      <c r="M8616" s="20"/>
    </row>
    <row r="8617" spans="1:13">
      <c r="A8617" s="13" t="s">
        <v>69</v>
      </c>
      <c r="D8617" s="5"/>
      <c r="H8617" s="14"/>
      <c r="J8617" s="14"/>
      <c r="K8617" s="37"/>
      <c r="L8617" s="44"/>
      <c r="M8617" s="20"/>
    </row>
    <row r="8618" spans="1:13">
      <c r="A8618" s="13" t="s">
        <v>70</v>
      </c>
      <c r="D8618" s="5"/>
      <c r="F8618" s="3"/>
      <c r="H8618" s="14"/>
      <c r="J8618" s="14"/>
      <c r="K8618" s="37"/>
      <c r="L8618" s="44"/>
      <c r="M8618" s="20"/>
    </row>
    <row r="8619" spans="1:13">
      <c r="A8619" s="13" t="s">
        <v>71</v>
      </c>
      <c r="H8619" s="14"/>
      <c r="J8619" s="14"/>
      <c r="K8619" s="88">
        <v>2.91</v>
      </c>
      <c r="L8619" s="89"/>
      <c r="M8619" s="47">
        <f>K8619*12*I8568</f>
        <v>22603.716</v>
      </c>
    </row>
    <row r="8620" spans="1:13">
      <c r="A8620" s="13" t="s">
        <v>72</v>
      </c>
      <c r="H8620" s="14"/>
      <c r="J8620" s="14"/>
      <c r="L8620" s="14"/>
      <c r="M8620" s="20"/>
    </row>
    <row r="8621" spans="1:13">
      <c r="A8621" s="13" t="s">
        <v>73</v>
      </c>
      <c r="H8621" s="14"/>
      <c r="J8621" s="14"/>
      <c r="L8621" s="14"/>
      <c r="M8621" s="20"/>
    </row>
    <row r="8622" spans="1:13">
      <c r="A8622" s="15" t="s">
        <v>74</v>
      </c>
      <c r="B8622" s="9"/>
      <c r="C8622" s="9"/>
      <c r="D8622" s="9"/>
      <c r="E8622" s="9"/>
      <c r="F8622" s="9"/>
      <c r="G8622" s="9"/>
      <c r="H8622" s="16"/>
      <c r="I8622" s="9"/>
      <c r="J8622" s="16"/>
      <c r="K8622" s="9"/>
      <c r="L8622" s="16"/>
      <c r="M8622" s="22"/>
    </row>
    <row r="8623" spans="1:13">
      <c r="A8623" s="70" t="s">
        <v>66</v>
      </c>
      <c r="B8623" s="71"/>
      <c r="C8623" s="71"/>
      <c r="D8623" s="71"/>
      <c r="E8623" s="71"/>
      <c r="F8623" s="71"/>
      <c r="G8623" s="71"/>
      <c r="H8623" s="72"/>
      <c r="J8623" s="25"/>
      <c r="K8623" s="88">
        <f>K8574+K8581+K8587+K8590+K8591+K8613+K8605+K8619+K8584</f>
        <v>16.39</v>
      </c>
      <c r="L8623" s="89"/>
      <c r="M8623" s="22">
        <f>M8568+M8584+M8587+M8590+M8591+M8605+M8613+M8619</f>
        <v>127310.96399999999</v>
      </c>
    </row>
    <row r="8624" spans="1:13">
      <c r="A8624" s="70" t="s">
        <v>4</v>
      </c>
      <c r="B8624" s="71"/>
      <c r="C8624" s="71"/>
      <c r="D8624" s="71"/>
      <c r="E8624" s="71"/>
      <c r="F8624" s="71"/>
      <c r="G8624" s="71"/>
      <c r="H8624" s="72"/>
      <c r="I8624" s="11"/>
      <c r="J8624" s="24"/>
      <c r="K8624" s="90">
        <v>13.32</v>
      </c>
      <c r="L8624" s="91"/>
      <c r="M8624" s="22">
        <f>K8624*12*I8568</f>
        <v>103464.432</v>
      </c>
    </row>
    <row r="8625" spans="1:13" ht="15.75">
      <c r="A8625" s="65" t="s">
        <v>77</v>
      </c>
      <c r="B8625" s="66"/>
      <c r="C8625" s="66"/>
      <c r="D8625" s="66"/>
      <c r="E8625" s="66"/>
      <c r="F8625" s="66"/>
      <c r="G8625" s="66"/>
      <c r="H8625" s="67"/>
      <c r="I8625" s="11"/>
      <c r="J8625" s="23"/>
      <c r="K8625" s="68">
        <v>3.15</v>
      </c>
      <c r="L8625" s="69"/>
      <c r="M8625" s="22">
        <f>K8625*12*I8568</f>
        <v>24467.939999999995</v>
      </c>
    </row>
    <row r="8626" spans="1:13" ht="15.75">
      <c r="A8626" s="65" t="s">
        <v>78</v>
      </c>
      <c r="B8626" s="66"/>
      <c r="C8626" s="66"/>
      <c r="D8626" s="66"/>
      <c r="E8626" s="66"/>
      <c r="F8626" s="66"/>
      <c r="G8626" s="66"/>
      <c r="H8626" s="67"/>
      <c r="I8626" s="11"/>
      <c r="J8626" s="23"/>
      <c r="K8626" s="68">
        <v>0.99</v>
      </c>
      <c r="L8626" s="69"/>
      <c r="M8626" s="22">
        <f>K8626*12*I8568</f>
        <v>7689.9239999999991</v>
      </c>
    </row>
    <row r="8627" spans="1:13">
      <c r="A8627" s="70" t="s">
        <v>2</v>
      </c>
      <c r="B8627" s="71"/>
      <c r="C8627" s="71"/>
      <c r="D8627" s="71"/>
      <c r="E8627" s="71"/>
      <c r="F8627" s="71"/>
      <c r="G8627" s="71"/>
      <c r="H8627" s="72"/>
      <c r="I8627" s="11"/>
      <c r="J8627" s="23"/>
      <c r="K8627" s="73">
        <v>1.29</v>
      </c>
      <c r="L8627" s="74"/>
      <c r="M8627" s="22">
        <f>K8627*12*I8568</f>
        <v>10020.204</v>
      </c>
    </row>
    <row r="8628" spans="1:13">
      <c r="A8628" s="70" t="s">
        <v>75</v>
      </c>
      <c r="B8628" s="71"/>
      <c r="C8628" s="71"/>
      <c r="D8628" s="71"/>
      <c r="E8628" s="71"/>
      <c r="F8628" s="71"/>
      <c r="G8628" s="71"/>
      <c r="H8628" s="72"/>
      <c r="I8628" s="11"/>
      <c r="J8628" s="24"/>
      <c r="K8628" s="68">
        <f>K8623+K8625+K8626+K8627+K8624</f>
        <v>35.14</v>
      </c>
      <c r="L8628" s="69"/>
      <c r="M8628" s="22">
        <f>M8623+M8624+M8625+M8626+M8627</f>
        <v>272953.46400000004</v>
      </c>
    </row>
    <row r="8630" spans="1:13">
      <c r="A8630" s="101" t="s">
        <v>7</v>
      </c>
      <c r="B8630" s="101"/>
      <c r="C8630" s="101"/>
      <c r="D8630" s="101"/>
      <c r="E8630" s="101"/>
      <c r="F8630" s="101"/>
      <c r="G8630" s="101"/>
      <c r="H8630" s="101"/>
      <c r="I8630" s="101"/>
      <c r="J8630" s="101"/>
      <c r="K8630" s="101"/>
      <c r="L8630" s="101"/>
    </row>
    <row r="8631" spans="1:13">
      <c r="A8631" s="102" t="s">
        <v>76</v>
      </c>
      <c r="B8631" s="102"/>
      <c r="C8631" s="102"/>
      <c r="D8631" s="102"/>
      <c r="E8631" s="102"/>
      <c r="F8631" s="102"/>
      <c r="G8631" s="102"/>
      <c r="H8631" s="102"/>
      <c r="I8631" s="102"/>
      <c r="J8631" s="102"/>
      <c r="K8631" s="102"/>
      <c r="L8631" s="102"/>
      <c r="M8631" s="102"/>
    </row>
    <row r="8632" spans="1:13">
      <c r="A8632" s="103" t="s">
        <v>224</v>
      </c>
      <c r="B8632" s="103"/>
      <c r="C8632" s="103"/>
      <c r="D8632" s="103"/>
      <c r="E8632" s="103"/>
      <c r="F8632" s="103"/>
      <c r="G8632" s="103"/>
      <c r="H8632" s="103"/>
      <c r="I8632" s="103"/>
      <c r="J8632" s="103"/>
      <c r="K8632" s="103"/>
      <c r="L8632" s="103"/>
      <c r="M8632" s="103"/>
    </row>
    <row r="8633" spans="1:13">
      <c r="A8633" s="17"/>
      <c r="B8633" s="19"/>
      <c r="C8633" s="19" t="s">
        <v>8</v>
      </c>
      <c r="D8633" s="19"/>
      <c r="E8633" s="19"/>
      <c r="F8633" s="19"/>
      <c r="G8633" s="19"/>
      <c r="H8633" s="18"/>
      <c r="I8633" s="19" t="s">
        <v>9</v>
      </c>
      <c r="J8633" s="18"/>
      <c r="K8633" s="39" t="s">
        <v>10</v>
      </c>
      <c r="L8633" s="40"/>
      <c r="M8633" s="21"/>
    </row>
    <row r="8634" spans="1:13">
      <c r="A8634" s="13"/>
      <c r="B8634" s="2"/>
      <c r="C8634" s="2"/>
      <c r="D8634" s="2"/>
      <c r="E8634" s="2"/>
      <c r="F8634" s="2"/>
      <c r="G8634" s="2"/>
      <c r="H8634" s="14"/>
      <c r="I8634" s="2"/>
      <c r="J8634" s="14"/>
      <c r="K8634" s="26" t="s">
        <v>11</v>
      </c>
      <c r="L8634" s="27"/>
      <c r="M8634" s="45" t="s">
        <v>1</v>
      </c>
    </row>
    <row r="8635" spans="1:13">
      <c r="A8635" s="15"/>
      <c r="B8635" s="9"/>
      <c r="C8635" s="9"/>
      <c r="D8635" s="9"/>
      <c r="E8635" s="9"/>
      <c r="F8635" s="9"/>
      <c r="G8635" s="9"/>
      <c r="H8635" s="16"/>
      <c r="I8635" s="104" t="s">
        <v>87</v>
      </c>
      <c r="J8635" s="105"/>
      <c r="K8635" s="9" t="s">
        <v>12</v>
      </c>
      <c r="L8635" s="16"/>
      <c r="M8635" s="46" t="s">
        <v>86</v>
      </c>
    </row>
    <row r="8636" spans="1:13">
      <c r="A8636" s="70" t="s">
        <v>80</v>
      </c>
      <c r="B8636" s="71"/>
      <c r="C8636" s="71"/>
      <c r="D8636" s="71"/>
      <c r="E8636" s="71"/>
      <c r="F8636" s="71"/>
      <c r="G8636" s="71"/>
      <c r="H8636" s="72"/>
      <c r="I8636" s="106">
        <v>666.8</v>
      </c>
      <c r="J8636" s="107"/>
      <c r="K8636" s="108">
        <f>K8642+K8649</f>
        <v>7.5</v>
      </c>
      <c r="L8636" s="64"/>
      <c r="M8636" s="22">
        <f>M8642+M8649</f>
        <v>60011.999999999993</v>
      </c>
    </row>
    <row r="8637" spans="1:13">
      <c r="A8637" s="28" t="s">
        <v>13</v>
      </c>
      <c r="F8637" s="2"/>
      <c r="H8637" s="14"/>
      <c r="J8637" s="14"/>
      <c r="L8637" s="14"/>
      <c r="M8637" s="20"/>
    </row>
    <row r="8638" spans="1:13">
      <c r="A8638" s="28" t="s">
        <v>14</v>
      </c>
      <c r="F8638" s="2"/>
      <c r="H8638" s="14"/>
      <c r="J8638" s="14"/>
      <c r="L8638" s="14"/>
      <c r="M8638" s="20"/>
    </row>
    <row r="8639" spans="1:13">
      <c r="A8639" s="29" t="s">
        <v>15</v>
      </c>
      <c r="B8639" s="4"/>
      <c r="C8639" s="4"/>
      <c r="D8639" s="4"/>
      <c r="E8639" s="4"/>
      <c r="F8639" s="6"/>
      <c r="G8639" s="4"/>
      <c r="H8639" s="30"/>
      <c r="J8639" s="14"/>
      <c r="L8639" s="14"/>
      <c r="M8639" s="20"/>
    </row>
    <row r="8640" spans="1:13">
      <c r="A8640" s="29" t="s">
        <v>16</v>
      </c>
      <c r="B8640" s="4"/>
      <c r="C8640" s="4"/>
      <c r="D8640" s="4"/>
      <c r="E8640" s="4"/>
      <c r="F8640" s="6"/>
      <c r="G8640" s="4"/>
      <c r="H8640" s="30"/>
      <c r="J8640" s="14"/>
      <c r="L8640" s="14"/>
      <c r="M8640" s="20"/>
    </row>
    <row r="8641" spans="1:13">
      <c r="A8641" s="29" t="s">
        <v>17</v>
      </c>
      <c r="B8641" s="4"/>
      <c r="C8641" s="4"/>
      <c r="D8641" s="4"/>
      <c r="E8641" s="4"/>
      <c r="F8641" s="6"/>
      <c r="G8641" s="4"/>
      <c r="H8641" s="30"/>
      <c r="J8641" s="14"/>
      <c r="L8641" s="14"/>
      <c r="M8641" s="20"/>
    </row>
    <row r="8642" spans="1:13">
      <c r="A8642" s="29" t="s">
        <v>18</v>
      </c>
      <c r="B8642" s="4"/>
      <c r="C8642" s="4"/>
      <c r="D8642" s="4"/>
      <c r="E8642" s="4"/>
      <c r="F8642" s="6"/>
      <c r="G8642" s="4"/>
      <c r="H8642" s="30"/>
      <c r="J8642" s="14"/>
      <c r="K8642" s="95">
        <v>4.12</v>
      </c>
      <c r="L8642" s="96"/>
      <c r="M8642" s="20">
        <f>K8642*I8636*12</f>
        <v>32966.591999999997</v>
      </c>
    </row>
    <row r="8643" spans="1:13">
      <c r="A8643" s="29" t="s">
        <v>19</v>
      </c>
      <c r="B8643" s="4"/>
      <c r="C8643" s="4"/>
      <c r="D8643" s="4"/>
      <c r="E8643" s="4"/>
      <c r="F8643" s="6"/>
      <c r="G8643" s="4"/>
      <c r="H8643" s="30"/>
      <c r="J8643" s="14"/>
      <c r="L8643" s="14"/>
      <c r="M8643" s="20"/>
    </row>
    <row r="8644" spans="1:13">
      <c r="A8644" s="29" t="s">
        <v>20</v>
      </c>
      <c r="B8644" s="4"/>
      <c r="C8644" s="4"/>
      <c r="D8644" s="4"/>
      <c r="E8644" s="4"/>
      <c r="F8644" s="6"/>
      <c r="G8644" s="4"/>
      <c r="H8644" s="30"/>
      <c r="J8644" s="14"/>
      <c r="L8644" s="14"/>
      <c r="M8644" s="20"/>
    </row>
    <row r="8645" spans="1:13">
      <c r="A8645" s="29" t="s">
        <v>21</v>
      </c>
      <c r="B8645" s="4"/>
      <c r="C8645" s="4"/>
      <c r="D8645" s="4"/>
      <c r="E8645" s="4"/>
      <c r="F8645" s="6"/>
      <c r="G8645" s="4"/>
      <c r="H8645" s="30"/>
      <c r="J8645" s="14"/>
      <c r="L8645" s="14"/>
      <c r="M8645" s="20"/>
    </row>
    <row r="8646" spans="1:13">
      <c r="A8646" s="28" t="s">
        <v>22</v>
      </c>
      <c r="B8646" s="4"/>
      <c r="C8646" s="4"/>
      <c r="D8646" s="4"/>
      <c r="E8646" s="4"/>
      <c r="F8646" s="6"/>
      <c r="G8646" s="4"/>
      <c r="H8646" s="30"/>
      <c r="J8646" s="14"/>
      <c r="L8646" s="14"/>
      <c r="M8646" s="20"/>
    </row>
    <row r="8647" spans="1:13">
      <c r="A8647" s="29" t="s">
        <v>23</v>
      </c>
      <c r="B8647" s="4"/>
      <c r="C8647" s="4"/>
      <c r="D8647" s="4"/>
      <c r="E8647" s="4"/>
      <c r="F8647" s="6"/>
      <c r="G8647" s="4"/>
      <c r="H8647" s="30"/>
      <c r="J8647" s="14"/>
      <c r="L8647" s="14"/>
      <c r="M8647" s="20"/>
    </row>
    <row r="8648" spans="1:13">
      <c r="A8648" s="29" t="s">
        <v>24</v>
      </c>
      <c r="B8648" s="4"/>
      <c r="C8648" s="4"/>
      <c r="D8648" s="4"/>
      <c r="E8648" s="4"/>
      <c r="F8648" s="6"/>
      <c r="G8648" s="4"/>
      <c r="H8648" s="30"/>
      <c r="J8648" s="14"/>
      <c r="L8648" s="14"/>
      <c r="M8648" s="20"/>
    </row>
    <row r="8649" spans="1:13">
      <c r="A8649" s="29" t="s">
        <v>25</v>
      </c>
      <c r="B8649" s="4"/>
      <c r="C8649" s="4"/>
      <c r="D8649" s="4"/>
      <c r="E8649" s="4"/>
      <c r="F8649" s="6"/>
      <c r="G8649" s="4"/>
      <c r="H8649" s="30"/>
      <c r="J8649" s="14"/>
      <c r="K8649" s="95">
        <v>3.38</v>
      </c>
      <c r="L8649" s="96"/>
      <c r="M8649" s="20">
        <f>K8649*I8636*12</f>
        <v>27045.407999999996</v>
      </c>
    </row>
    <row r="8650" spans="1:13">
      <c r="A8650" s="29" t="s">
        <v>26</v>
      </c>
      <c r="B8650" s="4"/>
      <c r="C8650" s="4"/>
      <c r="D8650" s="4"/>
      <c r="E8650" s="4"/>
      <c r="F8650" s="6"/>
      <c r="G8650" s="4"/>
      <c r="H8650" s="30"/>
      <c r="J8650" s="14"/>
      <c r="L8650" s="14"/>
      <c r="M8650" s="20"/>
    </row>
    <row r="8651" spans="1:13">
      <c r="A8651" s="31" t="s">
        <v>27</v>
      </c>
      <c r="B8651" s="10"/>
      <c r="C8651" s="10"/>
      <c r="D8651" s="10"/>
      <c r="E8651" s="10"/>
      <c r="F8651" s="10"/>
      <c r="G8651" s="10"/>
      <c r="H8651" s="32"/>
      <c r="I8651" s="9"/>
      <c r="J8651" s="16"/>
      <c r="K8651" s="9"/>
      <c r="L8651" s="16"/>
      <c r="M8651" s="22"/>
    </row>
    <row r="8652" spans="1:13" ht="15.75">
      <c r="A8652" s="65" t="s">
        <v>81</v>
      </c>
      <c r="B8652" s="66"/>
      <c r="C8652" s="66"/>
      <c r="D8652" s="66"/>
      <c r="E8652" s="66"/>
      <c r="F8652" s="66"/>
      <c r="G8652" s="66"/>
      <c r="H8652" s="67"/>
      <c r="I8652" s="11"/>
      <c r="J8652" s="23"/>
      <c r="K8652" s="63">
        <v>2.2400000000000002</v>
      </c>
      <c r="L8652" s="64"/>
      <c r="M8652" s="12">
        <f>K8652*12*I8636</f>
        <v>17923.583999999999</v>
      </c>
    </row>
    <row r="8653" spans="1:13">
      <c r="A8653" s="110" t="s">
        <v>82</v>
      </c>
      <c r="B8653" s="111"/>
      <c r="C8653" s="111"/>
      <c r="D8653" s="111"/>
      <c r="E8653" s="111"/>
      <c r="F8653" s="111"/>
      <c r="G8653" s="111"/>
      <c r="H8653" s="112"/>
      <c r="I8653" s="2" t="s">
        <v>28</v>
      </c>
      <c r="J8653" s="14"/>
      <c r="K8653" s="2"/>
      <c r="L8653" s="14"/>
      <c r="M8653" s="20"/>
    </row>
    <row r="8654" spans="1:13">
      <c r="A8654" s="13"/>
      <c r="B8654" s="2"/>
      <c r="C8654" s="2"/>
      <c r="D8654" s="2"/>
      <c r="E8654" s="2"/>
      <c r="F8654" s="2"/>
      <c r="G8654" s="2"/>
      <c r="H8654" s="14"/>
      <c r="I8654" s="2" t="s">
        <v>29</v>
      </c>
      <c r="J8654" s="14"/>
      <c r="K8654" s="2"/>
      <c r="L8654" s="14"/>
      <c r="M8654" s="20"/>
    </row>
    <row r="8655" spans="1:13">
      <c r="A8655" s="13"/>
      <c r="B8655" s="2"/>
      <c r="C8655" s="2"/>
      <c r="D8655" s="2"/>
      <c r="E8655" s="2"/>
      <c r="F8655" s="2"/>
      <c r="G8655" s="2"/>
      <c r="H8655" s="14"/>
      <c r="I8655" s="2" t="s">
        <v>30</v>
      </c>
      <c r="J8655" s="14"/>
      <c r="K8655" s="88">
        <v>1.1200000000000001</v>
      </c>
      <c r="L8655" s="89"/>
      <c r="M8655" s="20">
        <f>K8655*12*I8636</f>
        <v>8961.7919999999995</v>
      </c>
    </row>
    <row r="8656" spans="1:13">
      <c r="A8656" s="13"/>
      <c r="B8656" s="2"/>
      <c r="C8656" s="2"/>
      <c r="D8656" s="2"/>
      <c r="E8656" s="2"/>
      <c r="F8656" s="2"/>
      <c r="G8656" s="2"/>
      <c r="H8656" s="14"/>
      <c r="I8656" s="2" t="s">
        <v>31</v>
      </c>
      <c r="J8656" s="14"/>
      <c r="K8656" s="2"/>
      <c r="L8656" s="14"/>
      <c r="M8656" s="20"/>
    </row>
    <row r="8657" spans="1:13">
      <c r="A8657" s="15"/>
      <c r="B8657" s="9"/>
      <c r="C8657" s="9"/>
      <c r="D8657" s="9"/>
      <c r="E8657" s="9"/>
      <c r="F8657" s="9"/>
      <c r="G8657" s="9"/>
      <c r="H8657" s="16"/>
      <c r="I8657" s="9" t="s">
        <v>32</v>
      </c>
      <c r="J8657" s="16"/>
      <c r="K8657" s="9"/>
      <c r="L8657" s="16"/>
      <c r="M8657" s="22"/>
    </row>
    <row r="8658" spans="1:13">
      <c r="A8658" s="113" t="s">
        <v>83</v>
      </c>
      <c r="B8658" s="114"/>
      <c r="C8658" s="114"/>
      <c r="D8658" s="114"/>
      <c r="E8658" s="114"/>
      <c r="F8658" s="114"/>
      <c r="G8658" s="114"/>
      <c r="H8658" s="115"/>
      <c r="I8658" s="43"/>
      <c r="J8658" s="14"/>
      <c r="K8658" s="120">
        <f>K8659+K8667</f>
        <v>1.59</v>
      </c>
      <c r="L8658" s="121"/>
      <c r="M8658" s="48">
        <f>M8659+M8667</f>
        <v>12722.543999999998</v>
      </c>
    </row>
    <row r="8659" spans="1:13">
      <c r="A8659" s="92" t="s">
        <v>34</v>
      </c>
      <c r="B8659" s="93"/>
      <c r="C8659" s="93"/>
      <c r="D8659" s="93"/>
      <c r="E8659" s="93"/>
      <c r="F8659" s="93"/>
      <c r="G8659" s="93"/>
      <c r="H8659" s="94"/>
      <c r="J8659" s="14"/>
      <c r="K8659" s="88">
        <f>K8660+K8661+K8662+K8664+K8666</f>
        <v>0.93</v>
      </c>
      <c r="L8659" s="89"/>
      <c r="M8659" s="47">
        <f>M8660+M8661+M8662+M8664+M8666</f>
        <v>7441.4879999999985</v>
      </c>
    </row>
    <row r="8660" spans="1:13">
      <c r="A8660" s="13" t="s">
        <v>35</v>
      </c>
      <c r="H8660" s="14"/>
      <c r="I8660" t="s">
        <v>36</v>
      </c>
      <c r="J8660" s="14"/>
      <c r="K8660" s="95">
        <v>0.33</v>
      </c>
      <c r="L8660" s="96"/>
      <c r="M8660" s="20">
        <f>K8660*12*I8636</f>
        <v>2640.5279999999998</v>
      </c>
    </row>
    <row r="8661" spans="1:13">
      <c r="A8661" s="13" t="s">
        <v>37</v>
      </c>
      <c r="H8661" s="14"/>
      <c r="I8661" t="s">
        <v>38</v>
      </c>
      <c r="J8661" s="14"/>
      <c r="K8661" s="95">
        <v>0.15</v>
      </c>
      <c r="L8661" s="96"/>
      <c r="M8661" s="20">
        <f>K8661*12*I8636</f>
        <v>1200.2399999999998</v>
      </c>
    </row>
    <row r="8662" spans="1:13">
      <c r="A8662" s="13" t="s">
        <v>39</v>
      </c>
      <c r="H8662" s="14"/>
      <c r="I8662" t="s">
        <v>40</v>
      </c>
      <c r="J8662" s="14"/>
      <c r="K8662" s="95">
        <v>7.0000000000000007E-2</v>
      </c>
      <c r="L8662" s="96"/>
      <c r="M8662" s="20">
        <f>K8662*12*I8636</f>
        <v>560.11199999999997</v>
      </c>
    </row>
    <row r="8663" spans="1:13">
      <c r="A8663" s="13" t="s">
        <v>41</v>
      </c>
      <c r="H8663" s="14"/>
      <c r="J8663" s="14"/>
      <c r="L8663" s="14"/>
      <c r="M8663" s="20"/>
    </row>
    <row r="8664" spans="1:13">
      <c r="A8664" s="13" t="s">
        <v>42</v>
      </c>
      <c r="H8664" s="14"/>
      <c r="I8664" t="s">
        <v>43</v>
      </c>
      <c r="J8664" s="14"/>
      <c r="K8664" s="95">
        <v>0.35</v>
      </c>
      <c r="L8664" s="96"/>
      <c r="M8664" s="20">
        <f>K8664*12*I8636</f>
        <v>2800.5599999999995</v>
      </c>
    </row>
    <row r="8665" spans="1:13">
      <c r="A8665" s="13" t="s">
        <v>44</v>
      </c>
      <c r="H8665" s="14"/>
      <c r="I8665" t="s">
        <v>45</v>
      </c>
      <c r="J8665" s="14"/>
      <c r="L8665" s="14"/>
      <c r="M8665" s="20"/>
    </row>
    <row r="8666" spans="1:13">
      <c r="A8666" s="13" t="s">
        <v>46</v>
      </c>
      <c r="H8666" s="14"/>
      <c r="I8666" t="s">
        <v>47</v>
      </c>
      <c r="J8666" s="14"/>
      <c r="K8666" s="95">
        <v>0.03</v>
      </c>
      <c r="L8666" s="96"/>
      <c r="M8666" s="20">
        <f>K8666*12*I8636</f>
        <v>240.04799999999997</v>
      </c>
    </row>
    <row r="8667" spans="1:13">
      <c r="A8667" s="92" t="s">
        <v>48</v>
      </c>
      <c r="B8667" s="93"/>
      <c r="C8667" s="93"/>
      <c r="D8667" s="93"/>
      <c r="E8667" s="93"/>
      <c r="F8667" s="93"/>
      <c r="G8667" s="93"/>
      <c r="H8667" s="94"/>
      <c r="J8667" s="14"/>
      <c r="K8667" s="88">
        <f>K8668+K8669+K8670+K8671</f>
        <v>0.66</v>
      </c>
      <c r="L8667" s="89"/>
      <c r="M8667" s="47">
        <f>M8668+M8669+M8670+M8671</f>
        <v>5281.0559999999996</v>
      </c>
    </row>
    <row r="8668" spans="1:13">
      <c r="A8668" s="13" t="s">
        <v>49</v>
      </c>
      <c r="H8668" s="14"/>
      <c r="I8668" t="s">
        <v>40</v>
      </c>
      <c r="J8668" s="14"/>
      <c r="K8668" s="95">
        <v>0.19</v>
      </c>
      <c r="L8668" s="96"/>
      <c r="M8668" s="20">
        <f>K8668*12*I8636</f>
        <v>1520.3040000000001</v>
      </c>
    </row>
    <row r="8669" spans="1:13">
      <c r="A8669" s="13" t="s">
        <v>50</v>
      </c>
      <c r="H8669" s="14"/>
      <c r="I8669" t="s">
        <v>51</v>
      </c>
      <c r="J8669" s="14"/>
      <c r="K8669" s="95">
        <v>0.05</v>
      </c>
      <c r="L8669" s="96"/>
      <c r="M8669" s="20">
        <f>K8669*12*I8636</f>
        <v>400.08000000000004</v>
      </c>
    </row>
    <row r="8670" spans="1:13">
      <c r="A8670" s="13" t="s">
        <v>52</v>
      </c>
      <c r="H8670" s="14"/>
      <c r="I8670" t="s">
        <v>36</v>
      </c>
      <c r="J8670" s="14"/>
      <c r="K8670" s="95">
        <v>0.39</v>
      </c>
      <c r="L8670" s="96"/>
      <c r="M8670" s="20">
        <f>K8670*12*I8636</f>
        <v>3120.6239999999998</v>
      </c>
    </row>
    <row r="8671" spans="1:13">
      <c r="A8671" s="13" t="s">
        <v>53</v>
      </c>
      <c r="H8671" s="14"/>
      <c r="I8671" t="s">
        <v>40</v>
      </c>
      <c r="J8671" s="14"/>
      <c r="K8671" s="95">
        <v>0.03</v>
      </c>
      <c r="L8671" s="96"/>
      <c r="M8671" s="22">
        <f>K8671*12*I8636</f>
        <v>240.04799999999997</v>
      </c>
    </row>
    <row r="8672" spans="1:13" ht="15.75">
      <c r="A8672" s="65" t="s">
        <v>84</v>
      </c>
      <c r="B8672" s="66"/>
      <c r="C8672" s="66"/>
      <c r="D8672" s="66"/>
      <c r="E8672" s="66"/>
      <c r="F8672" s="66"/>
      <c r="G8672" s="66"/>
      <c r="H8672" s="67"/>
      <c r="I8672" s="11"/>
      <c r="J8672" s="23"/>
      <c r="K8672" s="68">
        <f>K8673+K8674+K8676+K8678+K8679</f>
        <v>0.53</v>
      </c>
      <c r="L8672" s="69"/>
      <c r="M8672" s="49">
        <f>M8673+M8674+M8676+M8678+M8679</f>
        <v>4240.847999999999</v>
      </c>
    </row>
    <row r="8673" spans="1:13">
      <c r="A8673" s="33" t="s">
        <v>54</v>
      </c>
      <c r="B8673" s="7"/>
      <c r="C8673" s="1"/>
      <c r="D8673" s="1"/>
      <c r="E8673" s="1"/>
      <c r="F8673" s="1"/>
      <c r="G8673" s="1"/>
      <c r="H8673" s="14"/>
      <c r="I8673" s="75" t="s">
        <v>55</v>
      </c>
      <c r="J8673" s="76"/>
      <c r="K8673" s="99">
        <v>0.37</v>
      </c>
      <c r="L8673" s="100"/>
      <c r="M8673" s="20">
        <f>K8673*12*I8636</f>
        <v>2960.5919999999996</v>
      </c>
    </row>
    <row r="8674" spans="1:13">
      <c r="A8674" s="33" t="s">
        <v>56</v>
      </c>
      <c r="B8674" s="7"/>
      <c r="C8674" s="1"/>
      <c r="D8674" s="1"/>
      <c r="E8674" s="1"/>
      <c r="F8674" s="1"/>
      <c r="G8674" s="1"/>
      <c r="H8674" s="14"/>
      <c r="I8674" s="75" t="s">
        <v>57</v>
      </c>
      <c r="J8674" s="76"/>
      <c r="K8674" s="77">
        <v>0.06</v>
      </c>
      <c r="L8674" s="78"/>
      <c r="M8674" s="20">
        <f>K8674*12*I8636</f>
        <v>480.09599999999995</v>
      </c>
    </row>
    <row r="8675" spans="1:13">
      <c r="A8675" s="33" t="s">
        <v>58</v>
      </c>
      <c r="B8675" s="7"/>
      <c r="C8675" s="1"/>
      <c r="D8675" s="1"/>
      <c r="E8675" s="1"/>
      <c r="F8675" s="1"/>
      <c r="G8675" s="1"/>
      <c r="H8675" s="14"/>
      <c r="I8675" s="36"/>
      <c r="J8675" s="27"/>
      <c r="K8675" s="34"/>
      <c r="L8675" s="60"/>
      <c r="M8675" s="20"/>
    </row>
    <row r="8676" spans="1:13">
      <c r="A8676" s="33" t="s">
        <v>59</v>
      </c>
      <c r="B8676" s="7"/>
      <c r="C8676" s="1"/>
      <c r="D8676" s="1"/>
      <c r="E8676" s="1"/>
      <c r="F8676" s="1"/>
      <c r="G8676" s="1"/>
      <c r="H8676" s="14"/>
      <c r="I8676" s="75" t="s">
        <v>60</v>
      </c>
      <c r="J8676" s="76"/>
      <c r="K8676" s="77">
        <v>0.04</v>
      </c>
      <c r="L8676" s="78"/>
      <c r="M8676" s="20">
        <f>K8676*12*I8636</f>
        <v>320.06399999999996</v>
      </c>
    </row>
    <row r="8677" spans="1:13">
      <c r="A8677" s="33" t="s">
        <v>61</v>
      </c>
      <c r="B8677" s="7"/>
      <c r="C8677" s="1"/>
      <c r="D8677" s="1"/>
      <c r="E8677" s="1"/>
      <c r="F8677" s="1"/>
      <c r="G8677" s="1"/>
      <c r="H8677" s="14"/>
      <c r="I8677" s="36"/>
      <c r="J8677" s="27"/>
      <c r="K8677" s="34"/>
      <c r="L8677" s="60"/>
      <c r="M8677" s="20"/>
    </row>
    <row r="8678" spans="1:13">
      <c r="A8678" s="33" t="s">
        <v>62</v>
      </c>
      <c r="B8678" s="7"/>
      <c r="C8678" s="1"/>
      <c r="D8678" s="1"/>
      <c r="E8678" s="1"/>
      <c r="F8678" s="1"/>
      <c r="G8678" s="1"/>
      <c r="H8678" s="14"/>
      <c r="I8678" s="75" t="s">
        <v>63</v>
      </c>
      <c r="J8678" s="76"/>
      <c r="K8678" s="77">
        <v>0.03</v>
      </c>
      <c r="L8678" s="78"/>
      <c r="M8678" s="20">
        <f>K8678*12*I8636</f>
        <v>240.04799999999997</v>
      </c>
    </row>
    <row r="8679" spans="1:13">
      <c r="A8679" s="42" t="s">
        <v>64</v>
      </c>
      <c r="B8679" s="7"/>
      <c r="C8679" s="1"/>
      <c r="D8679" s="1"/>
      <c r="E8679" s="1"/>
      <c r="F8679" s="1"/>
      <c r="G8679" s="1"/>
      <c r="H8679" s="14"/>
      <c r="I8679" s="75" t="s">
        <v>63</v>
      </c>
      <c r="J8679" s="76"/>
      <c r="K8679" s="79">
        <v>0.03</v>
      </c>
      <c r="L8679" s="80"/>
      <c r="M8679" s="22">
        <f>K8679*12*I8636</f>
        <v>240.04799999999997</v>
      </c>
    </row>
    <row r="8680" spans="1:13" ht="15.75">
      <c r="A8680" s="65" t="s">
        <v>0</v>
      </c>
      <c r="B8680" s="66"/>
      <c r="C8680" s="66"/>
      <c r="D8680" s="66"/>
      <c r="E8680" s="66"/>
      <c r="F8680" s="66"/>
      <c r="G8680" s="66"/>
      <c r="H8680" s="67"/>
      <c r="I8680" s="11" t="s">
        <v>65</v>
      </c>
      <c r="J8680" s="23"/>
      <c r="K8680" s="81">
        <v>0.15</v>
      </c>
      <c r="L8680" s="82"/>
      <c r="M8680" s="49">
        <f>K8680*12*I8636</f>
        <v>1200.2399999999998</v>
      </c>
    </row>
    <row r="8681" spans="1:13" ht="15.75">
      <c r="A8681" s="83" t="s">
        <v>85</v>
      </c>
      <c r="B8681" s="84"/>
      <c r="C8681" s="84"/>
      <c r="D8681" s="84"/>
      <c r="E8681" s="84"/>
      <c r="F8681" s="84"/>
      <c r="G8681" s="84"/>
      <c r="H8681" s="85"/>
      <c r="J8681" s="14"/>
      <c r="K8681" s="118"/>
      <c r="L8681" s="119"/>
      <c r="M8681" s="20"/>
    </row>
    <row r="8682" spans="1:13">
      <c r="A8682" s="13" t="s">
        <v>67</v>
      </c>
      <c r="D8682" s="5"/>
      <c r="H8682" s="14"/>
      <c r="J8682" s="14"/>
      <c r="K8682" s="37"/>
      <c r="L8682" s="44"/>
      <c r="M8682" s="20"/>
    </row>
    <row r="8683" spans="1:13">
      <c r="A8683" s="13" t="s">
        <v>68</v>
      </c>
      <c r="D8683" s="5"/>
      <c r="H8683" s="14"/>
      <c r="J8683" s="14"/>
      <c r="K8683" s="37"/>
      <c r="L8683" s="44"/>
      <c r="M8683" s="20"/>
    </row>
    <row r="8684" spans="1:13">
      <c r="A8684" s="13" t="s">
        <v>69</v>
      </c>
      <c r="D8684" s="5"/>
      <c r="H8684" s="14"/>
      <c r="J8684" s="14"/>
      <c r="K8684" s="37"/>
      <c r="L8684" s="44"/>
      <c r="M8684" s="20"/>
    </row>
    <row r="8685" spans="1:13">
      <c r="A8685" s="13" t="s">
        <v>70</v>
      </c>
      <c r="D8685" s="5"/>
      <c r="F8685" s="3"/>
      <c r="H8685" s="14"/>
      <c r="J8685" s="14"/>
      <c r="K8685" s="37"/>
      <c r="L8685" s="44"/>
      <c r="M8685" s="20"/>
    </row>
    <row r="8686" spans="1:13">
      <c r="A8686" s="13" t="s">
        <v>71</v>
      </c>
      <c r="H8686" s="14"/>
      <c r="J8686" s="14"/>
      <c r="K8686" s="88">
        <v>2.87</v>
      </c>
      <c r="L8686" s="89"/>
      <c r="M8686" s="47">
        <f>K8686*12*I8636</f>
        <v>22964.591999999997</v>
      </c>
    </row>
    <row r="8687" spans="1:13">
      <c r="A8687" s="13" t="s">
        <v>72</v>
      </c>
      <c r="H8687" s="14"/>
      <c r="J8687" s="14"/>
      <c r="L8687" s="14"/>
      <c r="M8687" s="20"/>
    </row>
    <row r="8688" spans="1:13">
      <c r="A8688" s="13" t="s">
        <v>73</v>
      </c>
      <c r="H8688" s="14"/>
      <c r="J8688" s="14"/>
      <c r="L8688" s="14"/>
      <c r="M8688" s="20"/>
    </row>
    <row r="8689" spans="1:13">
      <c r="A8689" s="15" t="s">
        <v>74</v>
      </c>
      <c r="B8689" s="9"/>
      <c r="C8689" s="9"/>
      <c r="D8689" s="9"/>
      <c r="E8689" s="9"/>
      <c r="F8689" s="9"/>
      <c r="G8689" s="9"/>
      <c r="H8689" s="16"/>
      <c r="I8689" s="9"/>
      <c r="J8689" s="16"/>
      <c r="K8689" s="9"/>
      <c r="L8689" s="16"/>
      <c r="M8689" s="22"/>
    </row>
    <row r="8690" spans="1:13">
      <c r="A8690" s="70" t="s">
        <v>66</v>
      </c>
      <c r="B8690" s="71"/>
      <c r="C8690" s="71"/>
      <c r="D8690" s="71"/>
      <c r="E8690" s="71"/>
      <c r="F8690" s="71"/>
      <c r="G8690" s="71"/>
      <c r="H8690" s="72"/>
      <c r="J8690" s="25"/>
      <c r="K8690" s="88">
        <f>K8642+K8649+K8655+K8658+K8680+K8672+K8686+K8652</f>
        <v>16</v>
      </c>
      <c r="L8690" s="89"/>
      <c r="M8690" s="22">
        <f>M8636+M8652+M8655+M8658+M8672+M8680+M8686</f>
        <v>128025.59999999998</v>
      </c>
    </row>
    <row r="8691" spans="1:13">
      <c r="A8691" s="70" t="s">
        <v>4</v>
      </c>
      <c r="B8691" s="71"/>
      <c r="C8691" s="71"/>
      <c r="D8691" s="71"/>
      <c r="E8691" s="71"/>
      <c r="F8691" s="71"/>
      <c r="G8691" s="71"/>
      <c r="H8691" s="72"/>
      <c r="I8691" s="11"/>
      <c r="J8691" s="24"/>
      <c r="K8691" s="90">
        <v>12.14</v>
      </c>
      <c r="L8691" s="91"/>
      <c r="M8691" s="22">
        <f>K8691*12*I8636</f>
        <v>97139.423999999999</v>
      </c>
    </row>
    <row r="8692" spans="1:13" ht="15.75">
      <c r="A8692" s="65" t="s">
        <v>77</v>
      </c>
      <c r="B8692" s="66"/>
      <c r="C8692" s="66"/>
      <c r="D8692" s="66"/>
      <c r="E8692" s="66"/>
      <c r="F8692" s="66"/>
      <c r="G8692" s="66"/>
      <c r="H8692" s="67"/>
      <c r="I8692" s="11"/>
      <c r="J8692" s="23"/>
      <c r="K8692" s="68">
        <v>3.15</v>
      </c>
      <c r="L8692" s="69"/>
      <c r="M8692" s="22">
        <f>K8692*12*I8636</f>
        <v>25205.039999999997</v>
      </c>
    </row>
    <row r="8693" spans="1:13" ht="15.75">
      <c r="A8693" s="65" t="s">
        <v>78</v>
      </c>
      <c r="B8693" s="66"/>
      <c r="C8693" s="66"/>
      <c r="D8693" s="66"/>
      <c r="E8693" s="66"/>
      <c r="F8693" s="66"/>
      <c r="G8693" s="66"/>
      <c r="H8693" s="67"/>
      <c r="I8693" s="11"/>
      <c r="J8693" s="23"/>
      <c r="K8693" s="68">
        <v>0.99</v>
      </c>
      <c r="L8693" s="69"/>
      <c r="M8693" s="22">
        <f>K8693*12*I8636</f>
        <v>7921.5839999999989</v>
      </c>
    </row>
    <row r="8694" spans="1:13">
      <c r="A8694" s="70" t="s">
        <v>2</v>
      </c>
      <c r="B8694" s="71"/>
      <c r="C8694" s="71"/>
      <c r="D8694" s="71"/>
      <c r="E8694" s="71"/>
      <c r="F8694" s="71"/>
      <c r="G8694" s="71"/>
      <c r="H8694" s="72"/>
      <c r="I8694" s="11"/>
      <c r="J8694" s="23"/>
      <c r="K8694" s="73">
        <v>1.29</v>
      </c>
      <c r="L8694" s="74"/>
      <c r="M8694" s="22">
        <f>K8694*12*I8636</f>
        <v>10322.064</v>
      </c>
    </row>
    <row r="8695" spans="1:13">
      <c r="A8695" s="70" t="s">
        <v>75</v>
      </c>
      <c r="B8695" s="71"/>
      <c r="C8695" s="71"/>
      <c r="D8695" s="71"/>
      <c r="E8695" s="71"/>
      <c r="F8695" s="71"/>
      <c r="G8695" s="71"/>
      <c r="H8695" s="72"/>
      <c r="I8695" s="11"/>
      <c r="J8695" s="24"/>
      <c r="K8695" s="68">
        <f>K8690+K8692+K8693+K8694+K8691</f>
        <v>33.569999999999993</v>
      </c>
      <c r="L8695" s="69"/>
      <c r="M8695" s="22">
        <f>M8690+M8691+M8692+M8693+M8694</f>
        <v>268613.712</v>
      </c>
    </row>
  </sheetData>
  <mergeCells count="7257">
    <mergeCell ref="K3892:L3892"/>
    <mergeCell ref="A3896:H3896"/>
    <mergeCell ref="K3896:L3896"/>
    <mergeCell ref="A3898:H3898"/>
    <mergeCell ref="K3898:L3898"/>
    <mergeCell ref="A3899:H3899"/>
    <mergeCell ref="K3899:L3899"/>
    <mergeCell ref="A3900:H3900"/>
    <mergeCell ref="K3900:L3900"/>
    <mergeCell ref="A3901:H3901"/>
    <mergeCell ref="K3901:L3901"/>
    <mergeCell ref="A3835:L3835"/>
    <mergeCell ref="A3836:M3836"/>
    <mergeCell ref="A3837:M3837"/>
    <mergeCell ref="I3840:J3840"/>
    <mergeCell ref="A3841:H3841"/>
    <mergeCell ref="I3841:J3841"/>
    <mergeCell ref="K3841:L3841"/>
    <mergeCell ref="K3847:L3847"/>
    <mergeCell ref="K3854:L3854"/>
    <mergeCell ref="A3857:H3857"/>
    <mergeCell ref="K3857:L3857"/>
    <mergeCell ref="A3897:H3897"/>
    <mergeCell ref="K3897:L3897"/>
    <mergeCell ref="K3877:L3877"/>
    <mergeCell ref="A3878:H3878"/>
    <mergeCell ref="K3878:L3878"/>
    <mergeCell ref="I3879:J3879"/>
    <mergeCell ref="K3879:L3879"/>
    <mergeCell ref="I3880:J3880"/>
    <mergeCell ref="K3880:L3880"/>
    <mergeCell ref="I3882:J3882"/>
    <mergeCell ref="K3882:L3882"/>
    <mergeCell ref="I3884:J3884"/>
    <mergeCell ref="K3884:L3884"/>
    <mergeCell ref="I3885:J3885"/>
    <mergeCell ref="K3885:L3885"/>
    <mergeCell ref="A3886:H3886"/>
    <mergeCell ref="K3886:L3886"/>
    <mergeCell ref="A3887:H3887"/>
    <mergeCell ref="K3887:L3887"/>
    <mergeCell ref="K3860:L3860"/>
    <mergeCell ref="A3863:H3863"/>
    <mergeCell ref="K3863:L3863"/>
    <mergeCell ref="A3864:H3864"/>
    <mergeCell ref="K3864:L3864"/>
    <mergeCell ref="A3865:H3865"/>
    <mergeCell ref="K3865:L3865"/>
    <mergeCell ref="K3866:L3866"/>
    <mergeCell ref="K3867:L3867"/>
    <mergeCell ref="K3868:L3868"/>
    <mergeCell ref="K3870:L3870"/>
    <mergeCell ref="K3872:L3872"/>
    <mergeCell ref="A3873:H3873"/>
    <mergeCell ref="K3873:L3873"/>
    <mergeCell ref="K3874:L3874"/>
    <mergeCell ref="K3875:L3875"/>
    <mergeCell ref="K3876:L3876"/>
    <mergeCell ref="K320:L320"/>
    <mergeCell ref="K1063:L1063"/>
    <mergeCell ref="K1336:L1336"/>
    <mergeCell ref="K1864:L1864"/>
    <mergeCell ref="K1933:L1933"/>
    <mergeCell ref="K2375:L2375"/>
    <mergeCell ref="A5811:H5811"/>
    <mergeCell ref="K5811:L5811"/>
    <mergeCell ref="A5812:H5812"/>
    <mergeCell ref="K5812:L5812"/>
    <mergeCell ref="A5808:H5808"/>
    <mergeCell ref="K5808:L5808"/>
    <mergeCell ref="A5809:H5809"/>
    <mergeCell ref="K5809:L5809"/>
    <mergeCell ref="A5810:H5810"/>
    <mergeCell ref="K5810:L5810"/>
    <mergeCell ref="A5797:H5797"/>
    <mergeCell ref="K5797:L5797"/>
    <mergeCell ref="A5798:H5798"/>
    <mergeCell ref="K5798:L5798"/>
    <mergeCell ref="K5803:L5803"/>
    <mergeCell ref="A5807:H5807"/>
    <mergeCell ref="K5807:L5807"/>
    <mergeCell ref="I5793:J5793"/>
    <mergeCell ref="K5793:L5793"/>
    <mergeCell ref="I5795:J5795"/>
    <mergeCell ref="K5795:L5795"/>
    <mergeCell ref="I5796:J5796"/>
    <mergeCell ref="K5796:L5796"/>
    <mergeCell ref="K5788:L5788"/>
    <mergeCell ref="A5789:H5789"/>
    <mergeCell ref="K5789:L5789"/>
    <mergeCell ref="I5790:J5790"/>
    <mergeCell ref="K5790:L5790"/>
    <mergeCell ref="I5791:J5791"/>
    <mergeCell ref="K5791:L5791"/>
    <mergeCell ref="K5783:L5783"/>
    <mergeCell ref="A5784:H5784"/>
    <mergeCell ref="K5784:L5784"/>
    <mergeCell ref="K5785:L5785"/>
    <mergeCell ref="K5786:L5786"/>
    <mergeCell ref="K5787:L5787"/>
    <mergeCell ref="A5776:H5776"/>
    <mergeCell ref="K5776:L5776"/>
    <mergeCell ref="K5777:L5777"/>
    <mergeCell ref="K5778:L5778"/>
    <mergeCell ref="K5779:L5779"/>
    <mergeCell ref="K5781:L5781"/>
    <mergeCell ref="A5769:H5769"/>
    <mergeCell ref="K5771:L5771"/>
    <mergeCell ref="A5774:H5774"/>
    <mergeCell ref="K5774:L5774"/>
    <mergeCell ref="A5775:H5775"/>
    <mergeCell ref="K5775:L5775"/>
    <mergeCell ref="A5752:H5752"/>
    <mergeCell ref="I5752:J5752"/>
    <mergeCell ref="K5752:L5752"/>
    <mergeCell ref="K5758:L5758"/>
    <mergeCell ref="K5765:L5765"/>
    <mergeCell ref="A5768:H5768"/>
    <mergeCell ref="K5768:L5768"/>
    <mergeCell ref="A5744:H5744"/>
    <mergeCell ref="K5744:L5744"/>
    <mergeCell ref="A5746:L5746"/>
    <mergeCell ref="A5747:M5747"/>
    <mergeCell ref="A5748:M5748"/>
    <mergeCell ref="I5751:J5751"/>
    <mergeCell ref="A5741:H5741"/>
    <mergeCell ref="K5741:L5741"/>
    <mergeCell ref="A5742:H5742"/>
    <mergeCell ref="K5742:L5742"/>
    <mergeCell ref="A5743:H5743"/>
    <mergeCell ref="K5743:L5743"/>
    <mergeCell ref="A5730:H5730"/>
    <mergeCell ref="K5730:L5730"/>
    <mergeCell ref="K5735:L5735"/>
    <mergeCell ref="A5739:H5739"/>
    <mergeCell ref="K5739:L5739"/>
    <mergeCell ref="A5740:H5740"/>
    <mergeCell ref="K5740:L5740"/>
    <mergeCell ref="I5727:J5727"/>
    <mergeCell ref="K5727:L5727"/>
    <mergeCell ref="I5728:J5728"/>
    <mergeCell ref="K5728:L5728"/>
    <mergeCell ref="A5729:H5729"/>
    <mergeCell ref="K5729:L5729"/>
    <mergeCell ref="I5722:J5722"/>
    <mergeCell ref="K5722:L5722"/>
    <mergeCell ref="I5723:J5723"/>
    <mergeCell ref="K5723:L5723"/>
    <mergeCell ref="I5725:J5725"/>
    <mergeCell ref="K5725:L5725"/>
    <mergeCell ref="A5721:H5721"/>
    <mergeCell ref="K5721:L5721"/>
    <mergeCell ref="A5720:H5720"/>
    <mergeCell ref="K5720:L5720"/>
    <mergeCell ref="K5704:L5704"/>
    <mergeCell ref="K5711:L5711"/>
    <mergeCell ref="A5714:H5714"/>
    <mergeCell ref="K5714:L5714"/>
    <mergeCell ref="A5715:H5715"/>
    <mergeCell ref="K5717:L5717"/>
    <mergeCell ref="A5692:L5692"/>
    <mergeCell ref="A5693:M5693"/>
    <mergeCell ref="A5694:M5694"/>
    <mergeCell ref="I5697:J5697"/>
    <mergeCell ref="A5698:H5698"/>
    <mergeCell ref="I5698:J5698"/>
    <mergeCell ref="K5698:L5698"/>
    <mergeCell ref="A5688:H5688"/>
    <mergeCell ref="K5688:L5688"/>
    <mergeCell ref="A5689:H5689"/>
    <mergeCell ref="K5689:L5689"/>
    <mergeCell ref="A5690:H5690"/>
    <mergeCell ref="K5690:L5690"/>
    <mergeCell ref="K5681:L5681"/>
    <mergeCell ref="A5685:H5685"/>
    <mergeCell ref="K5685:L5685"/>
    <mergeCell ref="A5686:H5686"/>
    <mergeCell ref="K5686:L5686"/>
    <mergeCell ref="A5687:H5687"/>
    <mergeCell ref="K5687:L5687"/>
    <mergeCell ref="I5674:J5674"/>
    <mergeCell ref="K5674:L5674"/>
    <mergeCell ref="A5675:H5675"/>
    <mergeCell ref="K5675:L5675"/>
    <mergeCell ref="A5676:H5676"/>
    <mergeCell ref="K5676:L5676"/>
    <mergeCell ref="I5669:J5669"/>
    <mergeCell ref="K5669:L5669"/>
    <mergeCell ref="I5671:J5671"/>
    <mergeCell ref="K5671:L5671"/>
    <mergeCell ref="I5673:J5673"/>
    <mergeCell ref="K5673:L5673"/>
    <mergeCell ref="K5664:L5664"/>
    <mergeCell ref="K5665:L5665"/>
    <mergeCell ref="K5666:L5666"/>
    <mergeCell ref="A5667:H5667"/>
    <mergeCell ref="K5667:L5667"/>
    <mergeCell ref="I5668:J5668"/>
    <mergeCell ref="K5668:L5668"/>
    <mergeCell ref="K5657:L5657"/>
    <mergeCell ref="K5659:L5659"/>
    <mergeCell ref="K5661:L5661"/>
    <mergeCell ref="A5662:H5662"/>
    <mergeCell ref="K5662:L5662"/>
    <mergeCell ref="K5663:L5663"/>
    <mergeCell ref="A5653:H5653"/>
    <mergeCell ref="K5653:L5653"/>
    <mergeCell ref="A5654:H5654"/>
    <mergeCell ref="K5654:L5654"/>
    <mergeCell ref="K5655:L5655"/>
    <mergeCell ref="K5656:L5656"/>
    <mergeCell ref="K5643:L5643"/>
    <mergeCell ref="A5646:H5646"/>
    <mergeCell ref="K5646:L5646"/>
    <mergeCell ref="A5647:H5647"/>
    <mergeCell ref="K5649:L5649"/>
    <mergeCell ref="A5652:H5652"/>
    <mergeCell ref="K5652:L5652"/>
    <mergeCell ref="A5626:M5626"/>
    <mergeCell ref="I5629:J5629"/>
    <mergeCell ref="A5630:H5630"/>
    <mergeCell ref="I5630:J5630"/>
    <mergeCell ref="K5630:L5630"/>
    <mergeCell ref="K5636:L5636"/>
    <mergeCell ref="A5621:H5621"/>
    <mergeCell ref="K5621:L5621"/>
    <mergeCell ref="A5622:H5622"/>
    <mergeCell ref="K5622:L5622"/>
    <mergeCell ref="A5624:L5624"/>
    <mergeCell ref="A5625:M5625"/>
    <mergeCell ref="A5618:H5618"/>
    <mergeCell ref="K5618:L5618"/>
    <mergeCell ref="A5619:H5619"/>
    <mergeCell ref="K5619:L5619"/>
    <mergeCell ref="A5620:H5620"/>
    <mergeCell ref="K5620:L5620"/>
    <mergeCell ref="A5607:H5607"/>
    <mergeCell ref="K5607:L5607"/>
    <mergeCell ref="A5608:H5608"/>
    <mergeCell ref="K5608:L5608"/>
    <mergeCell ref="K5613:L5613"/>
    <mergeCell ref="A5617:H5617"/>
    <mergeCell ref="K5617:L5617"/>
    <mergeCell ref="I5603:J5603"/>
    <mergeCell ref="K5603:L5603"/>
    <mergeCell ref="I5605:J5605"/>
    <mergeCell ref="K5605:L5605"/>
    <mergeCell ref="I5606:J5606"/>
    <mergeCell ref="K5606:L5606"/>
    <mergeCell ref="K5598:L5598"/>
    <mergeCell ref="A5599:H5599"/>
    <mergeCell ref="K5599:L5599"/>
    <mergeCell ref="I5600:J5600"/>
    <mergeCell ref="K5600:L5600"/>
    <mergeCell ref="I5601:J5601"/>
    <mergeCell ref="K5601:L5601"/>
    <mergeCell ref="K5593:L5593"/>
    <mergeCell ref="A5594:H5594"/>
    <mergeCell ref="K5594:L5594"/>
    <mergeCell ref="K5595:L5595"/>
    <mergeCell ref="K5596:L5596"/>
    <mergeCell ref="K5597:L5597"/>
    <mergeCell ref="A5586:H5586"/>
    <mergeCell ref="K5586:L5586"/>
    <mergeCell ref="K5587:L5587"/>
    <mergeCell ref="K5588:L5588"/>
    <mergeCell ref="K5589:L5589"/>
    <mergeCell ref="K5591:L5591"/>
    <mergeCell ref="A5579:H5579"/>
    <mergeCell ref="K5581:L5581"/>
    <mergeCell ref="A5584:H5584"/>
    <mergeCell ref="K5584:L5584"/>
    <mergeCell ref="A5585:H5585"/>
    <mergeCell ref="K5585:L5585"/>
    <mergeCell ref="A5562:H5562"/>
    <mergeCell ref="I5562:J5562"/>
    <mergeCell ref="K5562:L5562"/>
    <mergeCell ref="K5568:L5568"/>
    <mergeCell ref="K5575:L5575"/>
    <mergeCell ref="A5578:H5578"/>
    <mergeCell ref="K5578:L5578"/>
    <mergeCell ref="A5554:H5554"/>
    <mergeCell ref="K5554:L5554"/>
    <mergeCell ref="A5556:L5556"/>
    <mergeCell ref="A5557:M5557"/>
    <mergeCell ref="A5558:M5558"/>
    <mergeCell ref="I5561:J5561"/>
    <mergeCell ref="A5551:H5551"/>
    <mergeCell ref="K5551:L5551"/>
    <mergeCell ref="A5552:H5552"/>
    <mergeCell ref="K5552:L5552"/>
    <mergeCell ref="A5553:H5553"/>
    <mergeCell ref="K5553:L5553"/>
    <mergeCell ref="A5541:H5541"/>
    <mergeCell ref="K5541:L5541"/>
    <mergeCell ref="K5546:L5546"/>
    <mergeCell ref="A5550:H5550"/>
    <mergeCell ref="K5550:L5550"/>
    <mergeCell ref="I5538:J5538"/>
    <mergeCell ref="K5538:L5538"/>
    <mergeCell ref="I5539:J5539"/>
    <mergeCell ref="K5539:L5539"/>
    <mergeCell ref="A5540:H5540"/>
    <mergeCell ref="K5540:L5540"/>
    <mergeCell ref="I5533:J5533"/>
    <mergeCell ref="K5533:L5533"/>
    <mergeCell ref="I5534:J5534"/>
    <mergeCell ref="K5534:L5534"/>
    <mergeCell ref="I5536:J5536"/>
    <mergeCell ref="K5536:L5536"/>
    <mergeCell ref="K5528:L5528"/>
    <mergeCell ref="K5529:L5529"/>
    <mergeCell ref="K5530:L5530"/>
    <mergeCell ref="K5531:L5531"/>
    <mergeCell ref="A5532:H5532"/>
    <mergeCell ref="K5532:L5532"/>
    <mergeCell ref="K5520:L5520"/>
    <mergeCell ref="K5521:L5521"/>
    <mergeCell ref="K5522:L5522"/>
    <mergeCell ref="K5524:L5524"/>
    <mergeCell ref="K5526:L5526"/>
    <mergeCell ref="A5527:H5527"/>
    <mergeCell ref="K5527:L5527"/>
    <mergeCell ref="A5517:H5517"/>
    <mergeCell ref="K5517:L5517"/>
    <mergeCell ref="A5518:H5518"/>
    <mergeCell ref="K5518:L5518"/>
    <mergeCell ref="A5519:H5519"/>
    <mergeCell ref="K5519:L5519"/>
    <mergeCell ref="K5501:L5501"/>
    <mergeCell ref="K5508:L5508"/>
    <mergeCell ref="A5511:H5511"/>
    <mergeCell ref="K5511:L5511"/>
    <mergeCell ref="A5512:H5512"/>
    <mergeCell ref="K5514:L5514"/>
    <mergeCell ref="A5490:M5490"/>
    <mergeCell ref="A5491:M5491"/>
    <mergeCell ref="I5494:J5494"/>
    <mergeCell ref="A5495:H5495"/>
    <mergeCell ref="I5495:J5495"/>
    <mergeCell ref="K5495:L5495"/>
    <mergeCell ref="A5489:L5489"/>
    <mergeCell ref="K26:L26"/>
    <mergeCell ref="K23:L23"/>
    <mergeCell ref="K20:L20"/>
    <mergeCell ref="K13:L13"/>
    <mergeCell ref="K7:L7"/>
    <mergeCell ref="K81:L81"/>
    <mergeCell ref="K51:L51"/>
    <mergeCell ref="K558:L558"/>
    <mergeCell ref="K557:L557"/>
    <mergeCell ref="K556:L556"/>
    <mergeCell ref="K555:L555"/>
    <mergeCell ref="K554:L554"/>
    <mergeCell ref="K551:L551"/>
    <mergeCell ref="K560:L560"/>
    <mergeCell ref="K456:L456"/>
    <mergeCell ref="K455:L455"/>
    <mergeCell ref="K443:L443"/>
    <mergeCell ref="K442:L442"/>
    <mergeCell ref="K441:L441"/>
    <mergeCell ref="K508:L508"/>
    <mergeCell ref="K507:L507"/>
    <mergeCell ref="K505:L505"/>
    <mergeCell ref="K503:L503"/>
    <mergeCell ref="K502:L502"/>
    <mergeCell ref="K457:L457"/>
    <mergeCell ref="K521:L521"/>
    <mergeCell ref="K520:L520"/>
    <mergeCell ref="K519:L519"/>
    <mergeCell ref="K515:L515"/>
    <mergeCell ref="K510:L510"/>
    <mergeCell ref="K509:L509"/>
    <mergeCell ref="K487:L487"/>
    <mergeCell ref="K448:L448"/>
    <mergeCell ref="K1711:L1711"/>
    <mergeCell ref="K1710:L1710"/>
    <mergeCell ref="K1610:L1610"/>
    <mergeCell ref="K1609:L1609"/>
    <mergeCell ref="K1608:L1608"/>
    <mergeCell ref="K1607:L1607"/>
    <mergeCell ref="K1606:L1606"/>
    <mergeCell ref="K1602:L1602"/>
    <mergeCell ref="K1641:L1641"/>
    <mergeCell ref="K1638:L1638"/>
    <mergeCell ref="K1635:L1635"/>
    <mergeCell ref="K1632:L1632"/>
    <mergeCell ref="K1625:L1625"/>
    <mergeCell ref="K1619:L1619"/>
    <mergeCell ref="K1659:L1659"/>
    <mergeCell ref="K1647:L1647"/>
    <mergeCell ref="K1645:L1645"/>
    <mergeCell ref="K1644:L1644"/>
    <mergeCell ref="K1643:L1643"/>
    <mergeCell ref="K1642:L1642"/>
    <mergeCell ref="K2289:L2289"/>
    <mergeCell ref="K2288:L2288"/>
    <mergeCell ref="K2287:L2287"/>
    <mergeCell ref="K2286:L2286"/>
    <mergeCell ref="K2269:L2269"/>
    <mergeCell ref="K2179:L2179"/>
    <mergeCell ref="K2134:L2134"/>
    <mergeCell ref="K2133:L2133"/>
    <mergeCell ref="K2121:L2121"/>
    <mergeCell ref="K2120:L2120"/>
    <mergeCell ref="K2187:L2187"/>
    <mergeCell ref="K2186:L2186"/>
    <mergeCell ref="K2185:L2185"/>
    <mergeCell ref="K2184:L2184"/>
    <mergeCell ref="K2182:L2182"/>
    <mergeCell ref="K2180:L2180"/>
    <mergeCell ref="K2200:L2200"/>
    <mergeCell ref="K2199:L2199"/>
    <mergeCell ref="K2198:L2198"/>
    <mergeCell ref="K2197:L2197"/>
    <mergeCell ref="K2196:L2196"/>
    <mergeCell ref="K2192:L2192"/>
    <mergeCell ref="K2164:L2164"/>
    <mergeCell ref="K2126:L2126"/>
    <mergeCell ref="K2321:L2321"/>
    <mergeCell ref="K2309:L2309"/>
    <mergeCell ref="K2308:L2308"/>
    <mergeCell ref="K2307:L2307"/>
    <mergeCell ref="K2306:L2306"/>
    <mergeCell ref="K2304:L2304"/>
    <mergeCell ref="K2371:L2371"/>
    <mergeCell ref="K2370:L2370"/>
    <mergeCell ref="K2366:L2366"/>
    <mergeCell ref="K2359:L2359"/>
    <mergeCell ref="K2322:L2322"/>
    <mergeCell ref="K2397:L2397"/>
    <mergeCell ref="K2390:L2390"/>
    <mergeCell ref="K2384:L2384"/>
    <mergeCell ref="K2374:L2374"/>
    <mergeCell ref="K2373:L2373"/>
    <mergeCell ref="K2372:L2372"/>
    <mergeCell ref="A2324:L2324"/>
    <mergeCell ref="A2325:M2325"/>
    <mergeCell ref="A2326:M2326"/>
    <mergeCell ref="I2329:J2329"/>
    <mergeCell ref="A2330:H2330"/>
    <mergeCell ref="I2330:J2330"/>
    <mergeCell ref="K2330:L2330"/>
    <mergeCell ref="A2321:H2321"/>
    <mergeCell ref="A2322:H2322"/>
    <mergeCell ref="K2314:L2314"/>
    <mergeCell ref="A2318:H2318"/>
    <mergeCell ref="K2318:L2318"/>
    <mergeCell ref="A2319:H2319"/>
    <mergeCell ref="I2358:J2358"/>
    <mergeCell ref="I2359:J2359"/>
    <mergeCell ref="K2409:L2409"/>
    <mergeCell ref="K2408:L2408"/>
    <mergeCell ref="K2407:L2407"/>
    <mergeCell ref="K2406:L2406"/>
    <mergeCell ref="K2403:L2403"/>
    <mergeCell ref="K2400:L2400"/>
    <mergeCell ref="K2428:L2428"/>
    <mergeCell ref="K2427:L2427"/>
    <mergeCell ref="K2426:L2426"/>
    <mergeCell ref="K2424:L2424"/>
    <mergeCell ref="K2412:L2412"/>
    <mergeCell ref="K2410:L2410"/>
    <mergeCell ref="K2441:L2441"/>
    <mergeCell ref="K2440:L2440"/>
    <mergeCell ref="K2439:L2439"/>
    <mergeCell ref="K2438:L2438"/>
    <mergeCell ref="K2434:L2434"/>
    <mergeCell ref="K2429:L2429"/>
    <mergeCell ref="K3086:L3086"/>
    <mergeCell ref="K3085:L3085"/>
    <mergeCell ref="K2992:L2992"/>
    <mergeCell ref="K2983:L2983"/>
    <mergeCell ref="K2982:L2982"/>
    <mergeCell ref="K2981:L2981"/>
    <mergeCell ref="K2980:L2980"/>
    <mergeCell ref="K2979:L2979"/>
    <mergeCell ref="K3015:L3015"/>
    <mergeCell ref="K3014:L3014"/>
    <mergeCell ref="K3011:L3011"/>
    <mergeCell ref="K3008:L3008"/>
    <mergeCell ref="K3005:L3005"/>
    <mergeCell ref="K2998:L2998"/>
    <mergeCell ref="K3033:L3033"/>
    <mergeCell ref="K3021:L3021"/>
    <mergeCell ref="K3019:L3019"/>
    <mergeCell ref="K3018:L3018"/>
    <mergeCell ref="K3017:L3017"/>
    <mergeCell ref="K3016:L3016"/>
    <mergeCell ref="K3119:L3119"/>
    <mergeCell ref="K3118:L3118"/>
    <mergeCell ref="K3106:L3106"/>
    <mergeCell ref="K3105:L3105"/>
    <mergeCell ref="K3172:L3172"/>
    <mergeCell ref="K3171:L3171"/>
    <mergeCell ref="K3170:L3170"/>
    <mergeCell ref="K3169:L3169"/>
    <mergeCell ref="K3168:L3168"/>
    <mergeCell ref="K3164:L3164"/>
    <mergeCell ref="K3203:L3203"/>
    <mergeCell ref="K3200:L3200"/>
    <mergeCell ref="K3197:L3197"/>
    <mergeCell ref="K3194:L3194"/>
    <mergeCell ref="K3187:L3187"/>
    <mergeCell ref="K3181:L3181"/>
    <mergeCell ref="A3121:L3121"/>
    <mergeCell ref="A3122:M3122"/>
    <mergeCell ref="A3123:M3123"/>
    <mergeCell ref="I3126:J3126"/>
    <mergeCell ref="A3127:H3127"/>
    <mergeCell ref="I3127:J3127"/>
    <mergeCell ref="K3127:L3127"/>
    <mergeCell ref="A3118:H3118"/>
    <mergeCell ref="A3119:H3119"/>
    <mergeCell ref="K3111:L3111"/>
    <mergeCell ref="A3115:H3115"/>
    <mergeCell ref="K3115:L3115"/>
    <mergeCell ref="A3116:H3116"/>
    <mergeCell ref="A3198:H3198"/>
    <mergeCell ref="A3203:H3203"/>
    <mergeCell ref="A3181:H3181"/>
    <mergeCell ref="K3634:L3634"/>
    <mergeCell ref="K3617:L3617"/>
    <mergeCell ref="K3616:L3616"/>
    <mergeCell ref="K3615:L3615"/>
    <mergeCell ref="K3614:L3614"/>
    <mergeCell ref="K3610:L3610"/>
    <mergeCell ref="K3722:L3722"/>
    <mergeCell ref="K3721:L3721"/>
    <mergeCell ref="K3707:L3707"/>
    <mergeCell ref="K3684:L3684"/>
    <mergeCell ref="K3657:L3657"/>
    <mergeCell ref="K3813:L3813"/>
    <mergeCell ref="K3811:L3811"/>
    <mergeCell ref="K3810:L3810"/>
    <mergeCell ref="K3796:L3796"/>
    <mergeCell ref="K3795:L3795"/>
    <mergeCell ref="K3794:L3794"/>
    <mergeCell ref="K3797:L3797"/>
    <mergeCell ref="K3798:L3798"/>
    <mergeCell ref="K3799:L3799"/>
    <mergeCell ref="K3801:L3801"/>
    <mergeCell ref="K3803:L3803"/>
    <mergeCell ref="K3691:L3691"/>
    <mergeCell ref="A3624:M3624"/>
    <mergeCell ref="I3627:J3627"/>
    <mergeCell ref="A3628:H3628"/>
    <mergeCell ref="I3628:J3628"/>
    <mergeCell ref="K3628:L3628"/>
    <mergeCell ref="A3618:H3618"/>
    <mergeCell ref="K3618:L3618"/>
    <mergeCell ref="A3619:H3619"/>
    <mergeCell ref="A3804:H3804"/>
    <mergeCell ref="K4205:L4205"/>
    <mergeCell ref="K4204:L4204"/>
    <mergeCell ref="K4112:L4112"/>
    <mergeCell ref="K4103:L4103"/>
    <mergeCell ref="K4102:L4102"/>
    <mergeCell ref="K4101:L4101"/>
    <mergeCell ref="K4100:L4100"/>
    <mergeCell ref="K4135:L4135"/>
    <mergeCell ref="K4134:L4134"/>
    <mergeCell ref="K4131:L4131"/>
    <mergeCell ref="K4128:L4128"/>
    <mergeCell ref="K4125:L4125"/>
    <mergeCell ref="K4118:L4118"/>
    <mergeCell ref="K4153:L4153"/>
    <mergeCell ref="K4141:L4141"/>
    <mergeCell ref="K4139:L4139"/>
    <mergeCell ref="K4138:L4138"/>
    <mergeCell ref="K4137:L4137"/>
    <mergeCell ref="K4136:L4136"/>
    <mergeCell ref="K4373:L4373"/>
    <mergeCell ref="K4283:L4283"/>
    <mergeCell ref="K4238:L4238"/>
    <mergeCell ref="K4237:L4237"/>
    <mergeCell ref="K4225:L4225"/>
    <mergeCell ref="K4224:L4224"/>
    <mergeCell ref="K4291:L4291"/>
    <mergeCell ref="K4290:L4290"/>
    <mergeCell ref="K4289:L4289"/>
    <mergeCell ref="K4288:L4288"/>
    <mergeCell ref="K4286:L4286"/>
    <mergeCell ref="K4284:L4284"/>
    <mergeCell ref="K4303:L4303"/>
    <mergeCell ref="K4302:L4302"/>
    <mergeCell ref="K4301:L4301"/>
    <mergeCell ref="K4300:L4300"/>
    <mergeCell ref="K4296:L4296"/>
    <mergeCell ref="K4252:L4252"/>
    <mergeCell ref="K4259:L4259"/>
    <mergeCell ref="K4432:L4432"/>
    <mergeCell ref="K4431:L4431"/>
    <mergeCell ref="K4430:L4430"/>
    <mergeCell ref="K4429:L4429"/>
    <mergeCell ref="K4412:L4412"/>
    <mergeCell ref="K4397:L4397"/>
    <mergeCell ref="K4452:L4452"/>
    <mergeCell ref="K4451:L4451"/>
    <mergeCell ref="K4450:L4450"/>
    <mergeCell ref="K4449:L4449"/>
    <mergeCell ref="K4447:L4447"/>
    <mergeCell ref="K4445:L4445"/>
    <mergeCell ref="K4498:L4498"/>
    <mergeCell ref="K4497:L4497"/>
    <mergeCell ref="K4496:L4496"/>
    <mergeCell ref="K4466:L4466"/>
    <mergeCell ref="K4465:L4465"/>
    <mergeCell ref="K4464:L4464"/>
    <mergeCell ref="K4480:L4480"/>
    <mergeCell ref="K4487:L4487"/>
    <mergeCell ref="K5282:L5282"/>
    <mergeCell ref="K5281:L5281"/>
    <mergeCell ref="K5346:L5346"/>
    <mergeCell ref="K5316:L5316"/>
    <mergeCell ref="K5315:L5315"/>
    <mergeCell ref="K5314:L5314"/>
    <mergeCell ref="K5302:L5302"/>
    <mergeCell ref="K5301:L5301"/>
    <mergeCell ref="K5330:L5330"/>
    <mergeCell ref="K5337:L5337"/>
    <mergeCell ref="K5211:L5211"/>
    <mergeCell ref="K5210:L5210"/>
    <mergeCell ref="K5207:L5207"/>
    <mergeCell ref="K5204:L5204"/>
    <mergeCell ref="K5201:L5201"/>
    <mergeCell ref="K5194:L5194"/>
    <mergeCell ref="K5229:L5229"/>
    <mergeCell ref="K5217:L5217"/>
    <mergeCell ref="K5215:L5215"/>
    <mergeCell ref="K5214:L5214"/>
    <mergeCell ref="K5213:L5213"/>
    <mergeCell ref="K5212:L5212"/>
    <mergeCell ref="K5243:L5243"/>
    <mergeCell ref="K5239:L5239"/>
    <mergeCell ref="K5234:L5234"/>
    <mergeCell ref="K5233:L5233"/>
    <mergeCell ref="K5232:L5232"/>
    <mergeCell ref="K5231:L5231"/>
    <mergeCell ref="K5410:L5410"/>
    <mergeCell ref="K5487:L5487"/>
    <mergeCell ref="K5486:L5486"/>
    <mergeCell ref="K5473:L5473"/>
    <mergeCell ref="K5450:L5450"/>
    <mergeCell ref="K5434:L5434"/>
    <mergeCell ref="A5486:H5486"/>
    <mergeCell ref="A5487:H5487"/>
    <mergeCell ref="K5480:L5480"/>
    <mergeCell ref="A5484:H5484"/>
    <mergeCell ref="K5484:L5484"/>
    <mergeCell ref="K5485:L5485"/>
    <mergeCell ref="A5485:H5485"/>
    <mergeCell ref="I5473:J5473"/>
    <mergeCell ref="A5474:H5474"/>
    <mergeCell ref="A5475:H5475"/>
    <mergeCell ref="I5468:J5468"/>
    <mergeCell ref="I5470:J5470"/>
    <mergeCell ref="I5472:J5472"/>
    <mergeCell ref="A5466:H5466"/>
    <mergeCell ref="K5466:L5466"/>
    <mergeCell ref="I5467:J5467"/>
    <mergeCell ref="K5467:L5467"/>
    <mergeCell ref="K5470:L5470"/>
    <mergeCell ref="K5472:L5472"/>
    <mergeCell ref="K5474:L5474"/>
    <mergeCell ref="K5475:L5475"/>
    <mergeCell ref="K5468:L5468"/>
    <mergeCell ref="K5457:L5457"/>
    <mergeCell ref="A5460:H5460"/>
    <mergeCell ref="K5460:L5460"/>
    <mergeCell ref="A5461:H5461"/>
    <mergeCell ref="K5463:L5463"/>
    <mergeCell ref="A5440:M5440"/>
    <mergeCell ref="I5443:J5443"/>
    <mergeCell ref="A5444:H5444"/>
    <mergeCell ref="I5444:J5444"/>
    <mergeCell ref="K5444:L5444"/>
    <mergeCell ref="A5435:H5435"/>
    <mergeCell ref="K5435:L5435"/>
    <mergeCell ref="A5436:H5436"/>
    <mergeCell ref="K5436:L5436"/>
    <mergeCell ref="A5438:L5438"/>
    <mergeCell ref="A5439:M5439"/>
    <mergeCell ref="A5432:H5432"/>
    <mergeCell ref="A5433:H5433"/>
    <mergeCell ref="A5434:H5434"/>
    <mergeCell ref="A5421:H5421"/>
    <mergeCell ref="A5422:H5422"/>
    <mergeCell ref="A5431:H5431"/>
    <mergeCell ref="I5417:J5417"/>
    <mergeCell ref="I5419:J5419"/>
    <mergeCell ref="I5420:J5420"/>
    <mergeCell ref="A5413:H5413"/>
    <mergeCell ref="K5413:L5413"/>
    <mergeCell ref="I5414:J5414"/>
    <mergeCell ref="K5414:L5414"/>
    <mergeCell ref="I5415:J5415"/>
    <mergeCell ref="K5415:L5415"/>
    <mergeCell ref="K5421:L5421"/>
    <mergeCell ref="K5422:L5422"/>
    <mergeCell ref="K5417:L5417"/>
    <mergeCell ref="K5419:L5419"/>
    <mergeCell ref="K5433:L5433"/>
    <mergeCell ref="K5432:L5432"/>
    <mergeCell ref="K5431:L5431"/>
    <mergeCell ref="K5427:L5427"/>
    <mergeCell ref="K5420:L5420"/>
    <mergeCell ref="A5408:H5408"/>
    <mergeCell ref="A5391:H5391"/>
    <mergeCell ref="I5391:J5391"/>
    <mergeCell ref="A5407:H5407"/>
    <mergeCell ref="A5383:H5383"/>
    <mergeCell ref="K5383:L5383"/>
    <mergeCell ref="A5385:L5385"/>
    <mergeCell ref="A5386:M5386"/>
    <mergeCell ref="A5387:M5387"/>
    <mergeCell ref="I5390:J5390"/>
    <mergeCell ref="A5380:H5380"/>
    <mergeCell ref="A5381:H5381"/>
    <mergeCell ref="A5382:H5382"/>
    <mergeCell ref="A5370:H5370"/>
    <mergeCell ref="A5379:H5379"/>
    <mergeCell ref="I5367:J5367"/>
    <mergeCell ref="I5368:J5368"/>
    <mergeCell ref="A5369:H5369"/>
    <mergeCell ref="K5367:L5367"/>
    <mergeCell ref="K5380:L5380"/>
    <mergeCell ref="K5379:L5379"/>
    <mergeCell ref="K5375:L5375"/>
    <mergeCell ref="K5370:L5370"/>
    <mergeCell ref="K5369:L5369"/>
    <mergeCell ref="K5368:L5368"/>
    <mergeCell ref="K5407:L5407"/>
    <mergeCell ref="K5404:L5404"/>
    <mergeCell ref="K5397:L5397"/>
    <mergeCell ref="K5391:L5391"/>
    <mergeCell ref="K5382:L5382"/>
    <mergeCell ref="K5381:L5381"/>
    <mergeCell ref="I5362:J5362"/>
    <mergeCell ref="I5363:J5363"/>
    <mergeCell ref="I5365:J5365"/>
    <mergeCell ref="K5357:L5357"/>
    <mergeCell ref="K5358:L5358"/>
    <mergeCell ref="K5359:L5359"/>
    <mergeCell ref="K5360:L5360"/>
    <mergeCell ref="A5361:H5361"/>
    <mergeCell ref="K5361:L5361"/>
    <mergeCell ref="K5349:L5349"/>
    <mergeCell ref="K5350:L5350"/>
    <mergeCell ref="K5351:L5351"/>
    <mergeCell ref="K5353:L5353"/>
    <mergeCell ref="K5355:L5355"/>
    <mergeCell ref="A5356:H5356"/>
    <mergeCell ref="K5356:L5356"/>
    <mergeCell ref="A5346:H5346"/>
    <mergeCell ref="A5347:H5347"/>
    <mergeCell ref="A5348:H5348"/>
    <mergeCell ref="K5365:L5365"/>
    <mergeCell ref="K5363:L5363"/>
    <mergeCell ref="K5362:L5362"/>
    <mergeCell ref="K5348:L5348"/>
    <mergeCell ref="K5347:L5347"/>
    <mergeCell ref="A5340:H5340"/>
    <mergeCell ref="K5340:L5340"/>
    <mergeCell ref="A5341:H5341"/>
    <mergeCell ref="K5343:L5343"/>
    <mergeCell ref="A5318:L5318"/>
    <mergeCell ref="A5319:M5319"/>
    <mergeCell ref="A5320:M5320"/>
    <mergeCell ref="I5323:J5323"/>
    <mergeCell ref="A5324:H5324"/>
    <mergeCell ref="I5324:J5324"/>
    <mergeCell ref="K5324:L5324"/>
    <mergeCell ref="A5314:H5314"/>
    <mergeCell ref="A5315:H5315"/>
    <mergeCell ref="A5316:H5316"/>
    <mergeCell ref="K5307:L5307"/>
    <mergeCell ref="A5311:H5311"/>
    <mergeCell ref="K5311:L5311"/>
    <mergeCell ref="A5312:H5312"/>
    <mergeCell ref="K5312:L5312"/>
    <mergeCell ref="A5313:H5313"/>
    <mergeCell ref="K5313:L5313"/>
    <mergeCell ref="I5300:J5300"/>
    <mergeCell ref="A5301:H5301"/>
    <mergeCell ref="A5302:H5302"/>
    <mergeCell ref="I5295:J5295"/>
    <mergeCell ref="I5297:J5297"/>
    <mergeCell ref="I5299:J5299"/>
    <mergeCell ref="K5290:L5290"/>
    <mergeCell ref="K5291:L5291"/>
    <mergeCell ref="K5292:L5292"/>
    <mergeCell ref="A5293:H5293"/>
    <mergeCell ref="K5293:L5293"/>
    <mergeCell ref="I5294:J5294"/>
    <mergeCell ref="K5294:L5294"/>
    <mergeCell ref="K5283:L5283"/>
    <mergeCell ref="K5285:L5285"/>
    <mergeCell ref="K5287:L5287"/>
    <mergeCell ref="A5288:H5288"/>
    <mergeCell ref="K5288:L5288"/>
    <mergeCell ref="K5289:L5289"/>
    <mergeCell ref="K5300:L5300"/>
    <mergeCell ref="K5299:L5299"/>
    <mergeCell ref="K5297:L5297"/>
    <mergeCell ref="K5295:L5295"/>
    <mergeCell ref="A5279:H5279"/>
    <mergeCell ref="A5280:H5280"/>
    <mergeCell ref="K5269:L5269"/>
    <mergeCell ref="A5272:H5272"/>
    <mergeCell ref="K5272:L5272"/>
    <mergeCell ref="A5273:H5273"/>
    <mergeCell ref="K5275:L5275"/>
    <mergeCell ref="A5278:H5278"/>
    <mergeCell ref="K5278:L5278"/>
    <mergeCell ref="A5252:M5252"/>
    <mergeCell ref="I5255:J5255"/>
    <mergeCell ref="A5256:H5256"/>
    <mergeCell ref="I5256:J5256"/>
    <mergeCell ref="K5256:L5256"/>
    <mergeCell ref="A5247:H5247"/>
    <mergeCell ref="K5247:L5247"/>
    <mergeCell ref="A5248:H5248"/>
    <mergeCell ref="K5248:L5248"/>
    <mergeCell ref="A5250:L5250"/>
    <mergeCell ref="A5251:M5251"/>
    <mergeCell ref="K5280:L5280"/>
    <mergeCell ref="K5279:L5279"/>
    <mergeCell ref="K5262:L5262"/>
    <mergeCell ref="A5244:H5244"/>
    <mergeCell ref="A5245:H5245"/>
    <mergeCell ref="A5246:H5246"/>
    <mergeCell ref="A5233:H5233"/>
    <mergeCell ref="A5234:H5234"/>
    <mergeCell ref="A5243:H5243"/>
    <mergeCell ref="I5229:J5229"/>
    <mergeCell ref="I5231:J5231"/>
    <mergeCell ref="I5232:J5232"/>
    <mergeCell ref="K5224:L5224"/>
    <mergeCell ref="A5225:H5225"/>
    <mergeCell ref="K5225:L5225"/>
    <mergeCell ref="I5226:J5226"/>
    <mergeCell ref="K5226:L5226"/>
    <mergeCell ref="I5227:J5227"/>
    <mergeCell ref="K5227:L5227"/>
    <mergeCell ref="K5219:L5219"/>
    <mergeCell ref="A5220:H5220"/>
    <mergeCell ref="K5220:L5220"/>
    <mergeCell ref="K5221:L5221"/>
    <mergeCell ref="K5222:L5222"/>
    <mergeCell ref="K5223:L5223"/>
    <mergeCell ref="K5246:L5246"/>
    <mergeCell ref="K5245:L5245"/>
    <mergeCell ref="K5244:L5244"/>
    <mergeCell ref="A5212:H5212"/>
    <mergeCell ref="A5205:H5205"/>
    <mergeCell ref="A5210:H5210"/>
    <mergeCell ref="A5211:H5211"/>
    <mergeCell ref="A5188:H5188"/>
    <mergeCell ref="I5188:J5188"/>
    <mergeCell ref="A5204:H5204"/>
    <mergeCell ref="A5180:H5180"/>
    <mergeCell ref="K5180:L5180"/>
    <mergeCell ref="A5182:L5182"/>
    <mergeCell ref="A5183:M5183"/>
    <mergeCell ref="A5184:M5184"/>
    <mergeCell ref="I5187:J5187"/>
    <mergeCell ref="A5177:H5177"/>
    <mergeCell ref="A5178:H5178"/>
    <mergeCell ref="A5179:H5179"/>
    <mergeCell ref="A5166:H5166"/>
    <mergeCell ref="A5175:H5175"/>
    <mergeCell ref="A5176:H5176"/>
    <mergeCell ref="K5171:L5171"/>
    <mergeCell ref="K5166:L5166"/>
    <mergeCell ref="K5188:L5188"/>
    <mergeCell ref="K5179:L5179"/>
    <mergeCell ref="K5178:L5178"/>
    <mergeCell ref="K5177:L5177"/>
    <mergeCell ref="K5176:L5176"/>
    <mergeCell ref="K5175:L5175"/>
    <mergeCell ref="I5163:J5163"/>
    <mergeCell ref="I5164:J5164"/>
    <mergeCell ref="A5165:H5165"/>
    <mergeCell ref="I5158:J5158"/>
    <mergeCell ref="I5159:J5159"/>
    <mergeCell ref="I5161:J5161"/>
    <mergeCell ref="K5153:L5153"/>
    <mergeCell ref="K5154:L5154"/>
    <mergeCell ref="K5155:L5155"/>
    <mergeCell ref="K5156:L5156"/>
    <mergeCell ref="A5157:H5157"/>
    <mergeCell ref="K5157:L5157"/>
    <mergeCell ref="K5145:L5145"/>
    <mergeCell ref="K5146:L5146"/>
    <mergeCell ref="K5147:L5147"/>
    <mergeCell ref="K5149:L5149"/>
    <mergeCell ref="K5151:L5151"/>
    <mergeCell ref="A5152:H5152"/>
    <mergeCell ref="K5152:L5152"/>
    <mergeCell ref="K5159:L5159"/>
    <mergeCell ref="K5158:L5158"/>
    <mergeCell ref="K5165:L5165"/>
    <mergeCell ref="K5164:L5164"/>
    <mergeCell ref="K5163:L5163"/>
    <mergeCell ref="K5161:L5161"/>
    <mergeCell ref="A5142:H5142"/>
    <mergeCell ref="A5143:H5143"/>
    <mergeCell ref="A5144:H5144"/>
    <mergeCell ref="K5126:L5126"/>
    <mergeCell ref="K5133:L5133"/>
    <mergeCell ref="A5136:H5136"/>
    <mergeCell ref="K5136:L5136"/>
    <mergeCell ref="A5137:H5137"/>
    <mergeCell ref="K5139:L5139"/>
    <mergeCell ref="A5114:L5114"/>
    <mergeCell ref="A5115:M5115"/>
    <mergeCell ref="A5116:M5116"/>
    <mergeCell ref="I5119:J5119"/>
    <mergeCell ref="A5120:H5120"/>
    <mergeCell ref="I5120:J5120"/>
    <mergeCell ref="K5120:L5120"/>
    <mergeCell ref="A5110:H5110"/>
    <mergeCell ref="A5111:H5111"/>
    <mergeCell ref="A5112:H5112"/>
    <mergeCell ref="K5144:L5144"/>
    <mergeCell ref="K5143:L5143"/>
    <mergeCell ref="K5142:L5142"/>
    <mergeCell ref="K5112:L5112"/>
    <mergeCell ref="K5111:L5111"/>
    <mergeCell ref="K5110:L5110"/>
    <mergeCell ref="A5107:H5107"/>
    <mergeCell ref="K5107:L5107"/>
    <mergeCell ref="A5108:H5108"/>
    <mergeCell ref="K5108:L5108"/>
    <mergeCell ref="A5109:H5109"/>
    <mergeCell ref="K5109:L5109"/>
    <mergeCell ref="I5096:J5096"/>
    <mergeCell ref="A5097:H5097"/>
    <mergeCell ref="A5098:H5098"/>
    <mergeCell ref="I5091:J5091"/>
    <mergeCell ref="I5093:J5093"/>
    <mergeCell ref="I5095:J5095"/>
    <mergeCell ref="K5086:L5086"/>
    <mergeCell ref="K5087:L5087"/>
    <mergeCell ref="K5088:L5088"/>
    <mergeCell ref="A5089:H5089"/>
    <mergeCell ref="K5089:L5089"/>
    <mergeCell ref="I5090:J5090"/>
    <mergeCell ref="K5090:L5090"/>
    <mergeCell ref="K5093:L5093"/>
    <mergeCell ref="K5091:L5091"/>
    <mergeCell ref="K5098:L5098"/>
    <mergeCell ref="K5097:L5097"/>
    <mergeCell ref="K5096:L5096"/>
    <mergeCell ref="K5095:L5095"/>
    <mergeCell ref="K5103:L5103"/>
    <mergeCell ref="A5084:H5084"/>
    <mergeCell ref="K5084:L5084"/>
    <mergeCell ref="K5085:L5085"/>
    <mergeCell ref="A5075:H5075"/>
    <mergeCell ref="A5076:H5076"/>
    <mergeCell ref="K5065:L5065"/>
    <mergeCell ref="A5068:H5068"/>
    <mergeCell ref="K5068:L5068"/>
    <mergeCell ref="A5069:H5069"/>
    <mergeCell ref="K5071:L5071"/>
    <mergeCell ref="A5074:H5074"/>
    <mergeCell ref="K5074:L5074"/>
    <mergeCell ref="A5048:M5048"/>
    <mergeCell ref="I5051:J5051"/>
    <mergeCell ref="A5052:H5052"/>
    <mergeCell ref="I5052:J5052"/>
    <mergeCell ref="K5052:L5052"/>
    <mergeCell ref="K5058:L5058"/>
    <mergeCell ref="K5078:L5078"/>
    <mergeCell ref="K5077:L5077"/>
    <mergeCell ref="K5076:L5076"/>
    <mergeCell ref="K5075:L5075"/>
    <mergeCell ref="K5079:L5079"/>
    <mergeCell ref="K5081:L5081"/>
    <mergeCell ref="K5083:L5083"/>
    <mergeCell ref="A5043:H5043"/>
    <mergeCell ref="K5043:L5043"/>
    <mergeCell ref="A5044:H5044"/>
    <mergeCell ref="K5044:L5044"/>
    <mergeCell ref="A5046:L5046"/>
    <mergeCell ref="A5047:M5047"/>
    <mergeCell ref="A5040:H5040"/>
    <mergeCell ref="A5041:H5041"/>
    <mergeCell ref="A5042:H5042"/>
    <mergeCell ref="A5029:H5029"/>
    <mergeCell ref="A5030:H5030"/>
    <mergeCell ref="A5039:H5039"/>
    <mergeCell ref="I5025:J5025"/>
    <mergeCell ref="I5027:J5027"/>
    <mergeCell ref="I5028:J5028"/>
    <mergeCell ref="K5020:L5020"/>
    <mergeCell ref="A5021:H5021"/>
    <mergeCell ref="K5021:L5021"/>
    <mergeCell ref="I5022:J5022"/>
    <mergeCell ref="K5022:L5022"/>
    <mergeCell ref="I5023:J5023"/>
    <mergeCell ref="K5023:L5023"/>
    <mergeCell ref="K5042:L5042"/>
    <mergeCell ref="K5041:L5041"/>
    <mergeCell ref="K5040:L5040"/>
    <mergeCell ref="K5039:L5039"/>
    <mergeCell ref="K5035:L5035"/>
    <mergeCell ref="K5030:L5030"/>
    <mergeCell ref="K5029:L5029"/>
    <mergeCell ref="K5028:L5028"/>
    <mergeCell ref="K5027:L5027"/>
    <mergeCell ref="K5025:L5025"/>
    <mergeCell ref="A5016:H5016"/>
    <mergeCell ref="K5016:L5016"/>
    <mergeCell ref="K5017:L5017"/>
    <mergeCell ref="K5018:L5018"/>
    <mergeCell ref="K5019:L5019"/>
    <mergeCell ref="A5008:H5008"/>
    <mergeCell ref="A5001:H5001"/>
    <mergeCell ref="A5006:H5006"/>
    <mergeCell ref="A5007:H5007"/>
    <mergeCell ref="A4984:H4984"/>
    <mergeCell ref="I4984:J4984"/>
    <mergeCell ref="A5000:H5000"/>
    <mergeCell ref="A4976:H4976"/>
    <mergeCell ref="K4976:L4976"/>
    <mergeCell ref="A4978:L4978"/>
    <mergeCell ref="A4979:M4979"/>
    <mergeCell ref="A4980:M4980"/>
    <mergeCell ref="I4983:J4983"/>
    <mergeCell ref="K5003:L5003"/>
    <mergeCell ref="K5000:L5000"/>
    <mergeCell ref="K4997:L4997"/>
    <mergeCell ref="K4990:L4990"/>
    <mergeCell ref="K4984:L4984"/>
    <mergeCell ref="K5011:L5011"/>
    <mergeCell ref="K5010:L5010"/>
    <mergeCell ref="K5009:L5009"/>
    <mergeCell ref="K5008:L5008"/>
    <mergeCell ref="K5007:L5007"/>
    <mergeCell ref="K5006:L5006"/>
    <mergeCell ref="K5013:L5013"/>
    <mergeCell ref="K5015:L5015"/>
    <mergeCell ref="A4973:H4973"/>
    <mergeCell ref="A4974:H4974"/>
    <mergeCell ref="A4975:H4975"/>
    <mergeCell ref="A4962:H4962"/>
    <mergeCell ref="A4971:H4971"/>
    <mergeCell ref="A4972:H4972"/>
    <mergeCell ref="I4959:J4959"/>
    <mergeCell ref="I4960:J4960"/>
    <mergeCell ref="A4961:H4961"/>
    <mergeCell ref="I4954:J4954"/>
    <mergeCell ref="I4955:J4955"/>
    <mergeCell ref="I4957:J4957"/>
    <mergeCell ref="K4949:L4949"/>
    <mergeCell ref="K4950:L4950"/>
    <mergeCell ref="K4951:L4951"/>
    <mergeCell ref="K4952:L4952"/>
    <mergeCell ref="A4953:H4953"/>
    <mergeCell ref="K4953:L4953"/>
    <mergeCell ref="K4975:L4975"/>
    <mergeCell ref="K4961:L4961"/>
    <mergeCell ref="K4960:L4960"/>
    <mergeCell ref="K4959:L4959"/>
    <mergeCell ref="K4957:L4957"/>
    <mergeCell ref="K4955:L4955"/>
    <mergeCell ref="K4954:L4954"/>
    <mergeCell ref="K4974:L4974"/>
    <mergeCell ref="K4973:L4973"/>
    <mergeCell ref="K4972:L4972"/>
    <mergeCell ref="K4971:L4971"/>
    <mergeCell ref="K4967:L4967"/>
    <mergeCell ref="K4962:L4962"/>
    <mergeCell ref="A4948:H4948"/>
    <mergeCell ref="K4948:L4948"/>
    <mergeCell ref="A4938:H4938"/>
    <mergeCell ref="A4939:H4939"/>
    <mergeCell ref="A4940:H4940"/>
    <mergeCell ref="K4922:L4922"/>
    <mergeCell ref="K4929:L4929"/>
    <mergeCell ref="A4932:H4932"/>
    <mergeCell ref="K4932:L4932"/>
    <mergeCell ref="A4933:H4933"/>
    <mergeCell ref="K4935:L4935"/>
    <mergeCell ref="A4910:L4910"/>
    <mergeCell ref="A4911:M4911"/>
    <mergeCell ref="A4912:M4912"/>
    <mergeCell ref="I4915:J4915"/>
    <mergeCell ref="A4916:H4916"/>
    <mergeCell ref="I4916:J4916"/>
    <mergeCell ref="K4916:L4916"/>
    <mergeCell ref="K4940:L4940"/>
    <mergeCell ref="K4939:L4939"/>
    <mergeCell ref="K4938:L4938"/>
    <mergeCell ref="K4941:L4941"/>
    <mergeCell ref="K4942:L4942"/>
    <mergeCell ref="K4943:L4943"/>
    <mergeCell ref="K4945:L4945"/>
    <mergeCell ref="K4947:L4947"/>
    <mergeCell ref="A4906:H4906"/>
    <mergeCell ref="A4907:H4907"/>
    <mergeCell ref="A4908:H4908"/>
    <mergeCell ref="K4899:L4899"/>
    <mergeCell ref="A4903:H4903"/>
    <mergeCell ref="K4903:L4903"/>
    <mergeCell ref="A4904:H4904"/>
    <mergeCell ref="K4904:L4904"/>
    <mergeCell ref="A4905:H4905"/>
    <mergeCell ref="K4905:L4905"/>
    <mergeCell ref="I4892:J4892"/>
    <mergeCell ref="A4893:H4893"/>
    <mergeCell ref="A4894:H4894"/>
    <mergeCell ref="I4887:J4887"/>
    <mergeCell ref="I4889:J4889"/>
    <mergeCell ref="I4891:J4891"/>
    <mergeCell ref="K4882:L4882"/>
    <mergeCell ref="K4883:L4883"/>
    <mergeCell ref="K4884:L4884"/>
    <mergeCell ref="A4885:H4885"/>
    <mergeCell ref="K4885:L4885"/>
    <mergeCell ref="I4886:J4886"/>
    <mergeCell ref="K4886:L4886"/>
    <mergeCell ref="K4908:L4908"/>
    <mergeCell ref="K4907:L4907"/>
    <mergeCell ref="K4906:L4906"/>
    <mergeCell ref="K4894:L4894"/>
    <mergeCell ref="K4893:L4893"/>
    <mergeCell ref="K4892:L4892"/>
    <mergeCell ref="K4891:L4891"/>
    <mergeCell ref="K4889:L4889"/>
    <mergeCell ref="K4887:L4887"/>
    <mergeCell ref="A4880:H4880"/>
    <mergeCell ref="K4880:L4880"/>
    <mergeCell ref="K4881:L4881"/>
    <mergeCell ref="A4871:H4871"/>
    <mergeCell ref="A4872:H4872"/>
    <mergeCell ref="K4861:L4861"/>
    <mergeCell ref="A4864:H4864"/>
    <mergeCell ref="K4864:L4864"/>
    <mergeCell ref="A4865:H4865"/>
    <mergeCell ref="K4867:L4867"/>
    <mergeCell ref="A4870:H4870"/>
    <mergeCell ref="K4870:L4870"/>
    <mergeCell ref="A4844:M4844"/>
    <mergeCell ref="I4847:J4847"/>
    <mergeCell ref="A4848:H4848"/>
    <mergeCell ref="I4848:J4848"/>
    <mergeCell ref="K4848:L4848"/>
    <mergeCell ref="K4874:L4874"/>
    <mergeCell ref="K4873:L4873"/>
    <mergeCell ref="K4872:L4872"/>
    <mergeCell ref="K4871:L4871"/>
    <mergeCell ref="K4854:L4854"/>
    <mergeCell ref="K4875:L4875"/>
    <mergeCell ref="K4877:L4877"/>
    <mergeCell ref="K4879:L4879"/>
    <mergeCell ref="A4839:H4839"/>
    <mergeCell ref="K4839:L4839"/>
    <mergeCell ref="A4840:H4840"/>
    <mergeCell ref="K4840:L4840"/>
    <mergeCell ref="A4842:L4842"/>
    <mergeCell ref="A4843:M4843"/>
    <mergeCell ref="A4836:H4836"/>
    <mergeCell ref="A4837:H4837"/>
    <mergeCell ref="A4838:H4838"/>
    <mergeCell ref="A4825:H4825"/>
    <mergeCell ref="A4826:H4826"/>
    <mergeCell ref="A4835:H4835"/>
    <mergeCell ref="I4821:J4821"/>
    <mergeCell ref="I4823:J4823"/>
    <mergeCell ref="I4824:J4824"/>
    <mergeCell ref="K4816:L4816"/>
    <mergeCell ref="A4817:H4817"/>
    <mergeCell ref="K4817:L4817"/>
    <mergeCell ref="I4818:J4818"/>
    <mergeCell ref="K4818:L4818"/>
    <mergeCell ref="I4819:J4819"/>
    <mergeCell ref="K4819:L4819"/>
    <mergeCell ref="K4837:L4837"/>
    <mergeCell ref="K4836:L4836"/>
    <mergeCell ref="K4835:L4835"/>
    <mergeCell ref="K4831:L4831"/>
    <mergeCell ref="K4826:L4826"/>
    <mergeCell ref="K4825:L4825"/>
    <mergeCell ref="K4838:L4838"/>
    <mergeCell ref="K4824:L4824"/>
    <mergeCell ref="K4823:L4823"/>
    <mergeCell ref="K4821:L4821"/>
    <mergeCell ref="A4812:H4812"/>
    <mergeCell ref="K4812:L4812"/>
    <mergeCell ref="K4813:L4813"/>
    <mergeCell ref="K4814:L4814"/>
    <mergeCell ref="K4815:L4815"/>
    <mergeCell ref="A4804:H4804"/>
    <mergeCell ref="A4797:H4797"/>
    <mergeCell ref="A4802:H4802"/>
    <mergeCell ref="A4803:H4803"/>
    <mergeCell ref="A4780:H4780"/>
    <mergeCell ref="I4780:J4780"/>
    <mergeCell ref="A4796:H4796"/>
    <mergeCell ref="A4772:H4772"/>
    <mergeCell ref="K4772:L4772"/>
    <mergeCell ref="A4774:L4774"/>
    <mergeCell ref="A4775:M4775"/>
    <mergeCell ref="A4776:M4776"/>
    <mergeCell ref="I4779:J4779"/>
    <mergeCell ref="K4793:L4793"/>
    <mergeCell ref="K4786:L4786"/>
    <mergeCell ref="K4780:L4780"/>
    <mergeCell ref="K4805:L4805"/>
    <mergeCell ref="K4804:L4804"/>
    <mergeCell ref="K4803:L4803"/>
    <mergeCell ref="K4802:L4802"/>
    <mergeCell ref="K4799:L4799"/>
    <mergeCell ref="K4796:L4796"/>
    <mergeCell ref="K4809:L4809"/>
    <mergeCell ref="K4807:L4807"/>
    <mergeCell ref="K4806:L4806"/>
    <mergeCell ref="K4811:L4811"/>
    <mergeCell ref="A4769:H4769"/>
    <mergeCell ref="A4770:H4770"/>
    <mergeCell ref="A4771:H4771"/>
    <mergeCell ref="A4758:H4758"/>
    <mergeCell ref="A4767:H4767"/>
    <mergeCell ref="A4768:H4768"/>
    <mergeCell ref="I4755:J4755"/>
    <mergeCell ref="I4756:J4756"/>
    <mergeCell ref="A4757:H4757"/>
    <mergeCell ref="I4750:J4750"/>
    <mergeCell ref="I4751:J4751"/>
    <mergeCell ref="I4753:J4753"/>
    <mergeCell ref="K4745:L4745"/>
    <mergeCell ref="K4746:L4746"/>
    <mergeCell ref="K4747:L4747"/>
    <mergeCell ref="K4748:L4748"/>
    <mergeCell ref="A4749:H4749"/>
    <mergeCell ref="K4749:L4749"/>
    <mergeCell ref="K4771:L4771"/>
    <mergeCell ref="K4770:L4770"/>
    <mergeCell ref="K4769:L4769"/>
    <mergeCell ref="K4755:L4755"/>
    <mergeCell ref="K4753:L4753"/>
    <mergeCell ref="K4751:L4751"/>
    <mergeCell ref="K4750:L4750"/>
    <mergeCell ref="K4768:L4768"/>
    <mergeCell ref="K4767:L4767"/>
    <mergeCell ref="K4763:L4763"/>
    <mergeCell ref="K4758:L4758"/>
    <mergeCell ref="K4757:L4757"/>
    <mergeCell ref="K4756:L4756"/>
    <mergeCell ref="A4744:H4744"/>
    <mergeCell ref="K4744:L4744"/>
    <mergeCell ref="A4734:H4734"/>
    <mergeCell ref="A4735:H4735"/>
    <mergeCell ref="A4736:H4736"/>
    <mergeCell ref="K4718:L4718"/>
    <mergeCell ref="K4725:L4725"/>
    <mergeCell ref="A4728:H4728"/>
    <mergeCell ref="K4728:L4728"/>
    <mergeCell ref="A4729:H4729"/>
    <mergeCell ref="K4731:L4731"/>
    <mergeCell ref="A4706:L4706"/>
    <mergeCell ref="A4707:M4707"/>
    <mergeCell ref="A4708:M4708"/>
    <mergeCell ref="I4711:J4711"/>
    <mergeCell ref="A4712:H4712"/>
    <mergeCell ref="I4712:J4712"/>
    <mergeCell ref="K4712:L4712"/>
    <mergeCell ref="K4734:L4734"/>
    <mergeCell ref="K4736:L4736"/>
    <mergeCell ref="K4735:L4735"/>
    <mergeCell ref="K4737:L4737"/>
    <mergeCell ref="K4738:L4738"/>
    <mergeCell ref="K4739:L4739"/>
    <mergeCell ref="K4741:L4741"/>
    <mergeCell ref="K4743:L4743"/>
    <mergeCell ref="A4702:H4702"/>
    <mergeCell ref="A4703:H4703"/>
    <mergeCell ref="A4704:H4704"/>
    <mergeCell ref="K4695:L4695"/>
    <mergeCell ref="A4699:H4699"/>
    <mergeCell ref="K4699:L4699"/>
    <mergeCell ref="A4700:H4700"/>
    <mergeCell ref="K4700:L4700"/>
    <mergeCell ref="A4701:H4701"/>
    <mergeCell ref="K4701:L4701"/>
    <mergeCell ref="I4688:J4688"/>
    <mergeCell ref="A4689:H4689"/>
    <mergeCell ref="A4690:H4690"/>
    <mergeCell ref="I4683:J4683"/>
    <mergeCell ref="I4685:J4685"/>
    <mergeCell ref="I4687:J4687"/>
    <mergeCell ref="K4678:L4678"/>
    <mergeCell ref="K4679:L4679"/>
    <mergeCell ref="K4680:L4680"/>
    <mergeCell ref="A4681:H4681"/>
    <mergeCell ref="K4681:L4681"/>
    <mergeCell ref="I4682:J4682"/>
    <mergeCell ref="K4682:L4682"/>
    <mergeCell ref="K4704:L4704"/>
    <mergeCell ref="K4703:L4703"/>
    <mergeCell ref="K4702:L4702"/>
    <mergeCell ref="K4690:L4690"/>
    <mergeCell ref="K4689:L4689"/>
    <mergeCell ref="K4688:L4688"/>
    <mergeCell ref="K4687:L4687"/>
    <mergeCell ref="K4685:L4685"/>
    <mergeCell ref="K4683:L4683"/>
    <mergeCell ref="A4676:H4676"/>
    <mergeCell ref="K4676:L4676"/>
    <mergeCell ref="K4677:L4677"/>
    <mergeCell ref="A4667:H4667"/>
    <mergeCell ref="A4668:H4668"/>
    <mergeCell ref="K4658:L4658"/>
    <mergeCell ref="A4661:H4661"/>
    <mergeCell ref="K4661:L4661"/>
    <mergeCell ref="A4662:H4662"/>
    <mergeCell ref="K4664:L4664"/>
    <mergeCell ref="A4641:M4641"/>
    <mergeCell ref="I4644:J4644"/>
    <mergeCell ref="A4645:H4645"/>
    <mergeCell ref="I4645:J4645"/>
    <mergeCell ref="K4645:L4645"/>
    <mergeCell ref="A4637:H4637"/>
    <mergeCell ref="K4637:L4637"/>
    <mergeCell ref="A4639:L4639"/>
    <mergeCell ref="A4640:M4640"/>
    <mergeCell ref="K4668:L4668"/>
    <mergeCell ref="K4667:L4667"/>
    <mergeCell ref="K4651:L4651"/>
    <mergeCell ref="K4670:L4670"/>
    <mergeCell ref="K4669:L4669"/>
    <mergeCell ref="K4671:L4671"/>
    <mergeCell ref="K4673:L4673"/>
    <mergeCell ref="K4675:L4675"/>
    <mergeCell ref="A4635:H4635"/>
    <mergeCell ref="K4635:L4635"/>
    <mergeCell ref="A4636:H4636"/>
    <mergeCell ref="K4636:L4636"/>
    <mergeCell ref="I4624:J4624"/>
    <mergeCell ref="A4625:H4625"/>
    <mergeCell ref="A4626:H4626"/>
    <mergeCell ref="I4619:J4619"/>
    <mergeCell ref="I4621:J4621"/>
    <mergeCell ref="I4623:J4623"/>
    <mergeCell ref="A4617:H4617"/>
    <mergeCell ref="K4617:L4617"/>
    <mergeCell ref="I4618:J4618"/>
    <mergeCell ref="K4618:L4618"/>
    <mergeCell ref="K4621:L4621"/>
    <mergeCell ref="K4623:L4623"/>
    <mergeCell ref="K4625:L4625"/>
    <mergeCell ref="K4626:L4626"/>
    <mergeCell ref="K4619:L4619"/>
    <mergeCell ref="K4624:L4624"/>
    <mergeCell ref="K4631:L4631"/>
    <mergeCell ref="A4611:H4611"/>
    <mergeCell ref="K4611:L4611"/>
    <mergeCell ref="A4612:H4612"/>
    <mergeCell ref="K4614:L4614"/>
    <mergeCell ref="A4591:M4591"/>
    <mergeCell ref="I4594:J4594"/>
    <mergeCell ref="A4595:H4595"/>
    <mergeCell ref="I4595:J4595"/>
    <mergeCell ref="K4595:L4595"/>
    <mergeCell ref="A4587:H4587"/>
    <mergeCell ref="K4587:L4587"/>
    <mergeCell ref="A4589:L4589"/>
    <mergeCell ref="A4590:M4590"/>
    <mergeCell ref="A4584:H4584"/>
    <mergeCell ref="A4585:H4585"/>
    <mergeCell ref="A4586:H4586"/>
    <mergeCell ref="K4585:L4585"/>
    <mergeCell ref="K4584:L4584"/>
    <mergeCell ref="K4601:L4601"/>
    <mergeCell ref="K4586:L4586"/>
    <mergeCell ref="K4608:L4608"/>
    <mergeCell ref="A4573:H4573"/>
    <mergeCell ref="A4574:H4574"/>
    <mergeCell ref="A4583:H4583"/>
    <mergeCell ref="I4569:J4569"/>
    <mergeCell ref="I4571:J4571"/>
    <mergeCell ref="I4572:J4572"/>
    <mergeCell ref="A4565:H4565"/>
    <mergeCell ref="K4565:L4565"/>
    <mergeCell ref="I4566:J4566"/>
    <mergeCell ref="K4566:L4566"/>
    <mergeCell ref="I4567:J4567"/>
    <mergeCell ref="K4567:L4567"/>
    <mergeCell ref="K4573:L4573"/>
    <mergeCell ref="K4574:L4574"/>
    <mergeCell ref="K4569:L4569"/>
    <mergeCell ref="K4571:L4571"/>
    <mergeCell ref="A4559:H4559"/>
    <mergeCell ref="A4564:H4564"/>
    <mergeCell ref="K4583:L4583"/>
    <mergeCell ref="K4579:L4579"/>
    <mergeCell ref="K4572:L4572"/>
    <mergeCell ref="K4564:L4564"/>
    <mergeCell ref="K4561:L4561"/>
    <mergeCell ref="A4542:H4542"/>
    <mergeCell ref="I4542:J4542"/>
    <mergeCell ref="A4558:H4558"/>
    <mergeCell ref="A4534:H4534"/>
    <mergeCell ref="K4534:L4534"/>
    <mergeCell ref="A4536:L4536"/>
    <mergeCell ref="A4537:M4537"/>
    <mergeCell ref="A4538:M4538"/>
    <mergeCell ref="I4541:J4541"/>
    <mergeCell ref="A4531:H4531"/>
    <mergeCell ref="A4532:H4532"/>
    <mergeCell ref="A4533:H4533"/>
    <mergeCell ref="A4520:H4520"/>
    <mergeCell ref="A4529:H4529"/>
    <mergeCell ref="A4530:H4530"/>
    <mergeCell ref="I4517:J4517"/>
    <mergeCell ref="I4518:J4518"/>
    <mergeCell ref="A4519:H4519"/>
    <mergeCell ref="K4519:L4519"/>
    <mergeCell ref="K4518:L4518"/>
    <mergeCell ref="K4517:L4517"/>
    <mergeCell ref="K4532:L4532"/>
    <mergeCell ref="K4531:L4531"/>
    <mergeCell ref="K4530:L4530"/>
    <mergeCell ref="K4529:L4529"/>
    <mergeCell ref="K4525:L4525"/>
    <mergeCell ref="K4520:L4520"/>
    <mergeCell ref="K4558:L4558"/>
    <mergeCell ref="K4555:L4555"/>
    <mergeCell ref="K4548:L4548"/>
    <mergeCell ref="K4542:L4542"/>
    <mergeCell ref="K4533:L4533"/>
    <mergeCell ref="I4512:J4512"/>
    <mergeCell ref="I4513:J4513"/>
    <mergeCell ref="I4515:J4515"/>
    <mergeCell ref="K4507:L4507"/>
    <mergeCell ref="K4508:L4508"/>
    <mergeCell ref="K4509:L4509"/>
    <mergeCell ref="K4510:L4510"/>
    <mergeCell ref="A4511:H4511"/>
    <mergeCell ref="K4511:L4511"/>
    <mergeCell ref="K4499:L4499"/>
    <mergeCell ref="K4500:L4500"/>
    <mergeCell ref="K4501:L4501"/>
    <mergeCell ref="K4503:L4503"/>
    <mergeCell ref="K4505:L4505"/>
    <mergeCell ref="A4506:H4506"/>
    <mergeCell ref="K4506:L4506"/>
    <mergeCell ref="A4496:H4496"/>
    <mergeCell ref="A4497:H4497"/>
    <mergeCell ref="A4498:H4498"/>
    <mergeCell ref="K4515:L4515"/>
    <mergeCell ref="K4513:L4513"/>
    <mergeCell ref="K4512:L4512"/>
    <mergeCell ref="A4490:H4490"/>
    <mergeCell ref="K4490:L4490"/>
    <mergeCell ref="A4491:H4491"/>
    <mergeCell ref="K4493:L4493"/>
    <mergeCell ref="A4468:L4468"/>
    <mergeCell ref="A4469:M4469"/>
    <mergeCell ref="A4470:M4470"/>
    <mergeCell ref="I4473:J4473"/>
    <mergeCell ref="A4474:H4474"/>
    <mergeCell ref="I4474:J4474"/>
    <mergeCell ref="K4474:L4474"/>
    <mergeCell ref="A4464:H4464"/>
    <mergeCell ref="A4465:H4465"/>
    <mergeCell ref="A4466:H4466"/>
    <mergeCell ref="K4457:L4457"/>
    <mergeCell ref="A4461:H4461"/>
    <mergeCell ref="K4461:L4461"/>
    <mergeCell ref="A4462:H4462"/>
    <mergeCell ref="K4462:L4462"/>
    <mergeCell ref="A4463:H4463"/>
    <mergeCell ref="K4463:L4463"/>
    <mergeCell ref="I4450:J4450"/>
    <mergeCell ref="A4451:H4451"/>
    <mergeCell ref="A4452:H4452"/>
    <mergeCell ref="I4445:J4445"/>
    <mergeCell ref="I4447:J4447"/>
    <mergeCell ref="I4449:J4449"/>
    <mergeCell ref="K4440:L4440"/>
    <mergeCell ref="K4441:L4441"/>
    <mergeCell ref="K4442:L4442"/>
    <mergeCell ref="A4443:H4443"/>
    <mergeCell ref="K4443:L4443"/>
    <mergeCell ref="I4444:J4444"/>
    <mergeCell ref="K4444:L4444"/>
    <mergeCell ref="K4433:L4433"/>
    <mergeCell ref="K4435:L4435"/>
    <mergeCell ref="K4437:L4437"/>
    <mergeCell ref="A4438:H4438"/>
    <mergeCell ref="K4438:L4438"/>
    <mergeCell ref="K4439:L4439"/>
    <mergeCell ref="A4429:H4429"/>
    <mergeCell ref="A4430:H4430"/>
    <mergeCell ref="K4419:L4419"/>
    <mergeCell ref="A4422:H4422"/>
    <mergeCell ref="K4422:L4422"/>
    <mergeCell ref="A4423:H4423"/>
    <mergeCell ref="K4425:L4425"/>
    <mergeCell ref="A4428:H4428"/>
    <mergeCell ref="K4428:L4428"/>
    <mergeCell ref="A4402:M4402"/>
    <mergeCell ref="I4405:J4405"/>
    <mergeCell ref="A4406:H4406"/>
    <mergeCell ref="I4406:J4406"/>
    <mergeCell ref="K4406:L4406"/>
    <mergeCell ref="A4398:H4398"/>
    <mergeCell ref="K4398:L4398"/>
    <mergeCell ref="A4400:L4400"/>
    <mergeCell ref="A4401:M4401"/>
    <mergeCell ref="A4395:H4395"/>
    <mergeCell ref="A4396:H4396"/>
    <mergeCell ref="A4397:H4397"/>
    <mergeCell ref="A4384:H4384"/>
    <mergeCell ref="A4385:H4385"/>
    <mergeCell ref="A4394:H4394"/>
    <mergeCell ref="I4380:J4380"/>
    <mergeCell ref="I4382:J4382"/>
    <mergeCell ref="I4383:J4383"/>
    <mergeCell ref="A4376:H4376"/>
    <mergeCell ref="K4376:L4376"/>
    <mergeCell ref="I4377:J4377"/>
    <mergeCell ref="K4377:L4377"/>
    <mergeCell ref="I4378:J4378"/>
    <mergeCell ref="K4378:L4378"/>
    <mergeCell ref="K4384:L4384"/>
    <mergeCell ref="K4385:L4385"/>
    <mergeCell ref="K4380:L4380"/>
    <mergeCell ref="K4382:L4382"/>
    <mergeCell ref="K4396:L4396"/>
    <mergeCell ref="K4395:L4395"/>
    <mergeCell ref="K4394:L4394"/>
    <mergeCell ref="K4390:L4390"/>
    <mergeCell ref="K4383:L4383"/>
    <mergeCell ref="A4371:H4371"/>
    <mergeCell ref="A4354:H4354"/>
    <mergeCell ref="I4354:J4354"/>
    <mergeCell ref="A4370:H4370"/>
    <mergeCell ref="A4346:H4346"/>
    <mergeCell ref="K4346:L4346"/>
    <mergeCell ref="A4348:L4348"/>
    <mergeCell ref="A4349:M4349"/>
    <mergeCell ref="A4345:H4345"/>
    <mergeCell ref="A4334:H4334"/>
    <mergeCell ref="A4335:H4335"/>
    <mergeCell ref="A4344:H4344"/>
    <mergeCell ref="I4353:J4353"/>
    <mergeCell ref="A4350:M4350"/>
    <mergeCell ref="K4344:L4344"/>
    <mergeCell ref="K4345:L4345"/>
    <mergeCell ref="A4329:H4329"/>
    <mergeCell ref="K4334:L4334"/>
    <mergeCell ref="K4331:L4331"/>
    <mergeCell ref="K4370:L4370"/>
    <mergeCell ref="K4367:L4367"/>
    <mergeCell ref="K4360:L4360"/>
    <mergeCell ref="K4354:L4354"/>
    <mergeCell ref="K4340:L4340"/>
    <mergeCell ref="K4335:L4335"/>
    <mergeCell ref="A4312:H4312"/>
    <mergeCell ref="I4312:J4312"/>
    <mergeCell ref="A4328:H4328"/>
    <mergeCell ref="A4304:H4304"/>
    <mergeCell ref="K4304:L4304"/>
    <mergeCell ref="A4306:L4306"/>
    <mergeCell ref="A4307:M4307"/>
    <mergeCell ref="A4308:M4308"/>
    <mergeCell ref="I4311:J4311"/>
    <mergeCell ref="A4302:H4302"/>
    <mergeCell ref="A4303:H4303"/>
    <mergeCell ref="A4291:H4291"/>
    <mergeCell ref="A4300:H4300"/>
    <mergeCell ref="A4301:H4301"/>
    <mergeCell ref="I4288:J4288"/>
    <mergeCell ref="I4289:J4289"/>
    <mergeCell ref="A4290:H4290"/>
    <mergeCell ref="K4328:L4328"/>
    <mergeCell ref="K4325:L4325"/>
    <mergeCell ref="K4318:L4318"/>
    <mergeCell ref="K4312:L4312"/>
    <mergeCell ref="I4283:J4283"/>
    <mergeCell ref="I4284:J4284"/>
    <mergeCell ref="I4286:J4286"/>
    <mergeCell ref="K4278:L4278"/>
    <mergeCell ref="K4279:L4279"/>
    <mergeCell ref="K4280:L4280"/>
    <mergeCell ref="K4281:L4281"/>
    <mergeCell ref="A4282:H4282"/>
    <mergeCell ref="K4282:L4282"/>
    <mergeCell ref="K4270:L4270"/>
    <mergeCell ref="K4271:L4271"/>
    <mergeCell ref="K4272:L4272"/>
    <mergeCell ref="K4274:L4274"/>
    <mergeCell ref="K4276:L4276"/>
    <mergeCell ref="A4277:H4277"/>
    <mergeCell ref="K4277:L4277"/>
    <mergeCell ref="K4268:L4268"/>
    <mergeCell ref="A4268:H4268"/>
    <mergeCell ref="A4269:H4269"/>
    <mergeCell ref="K4269:L4269"/>
    <mergeCell ref="A4262:H4262"/>
    <mergeCell ref="K4262:L4262"/>
    <mergeCell ref="A4263:H4263"/>
    <mergeCell ref="K4265:L4265"/>
    <mergeCell ref="A4240:L4240"/>
    <mergeCell ref="A4241:M4241"/>
    <mergeCell ref="A4242:M4242"/>
    <mergeCell ref="I4245:J4245"/>
    <mergeCell ref="A4246:H4246"/>
    <mergeCell ref="I4246:J4246"/>
    <mergeCell ref="K4246:L4246"/>
    <mergeCell ref="A4237:H4237"/>
    <mergeCell ref="A4238:H4238"/>
    <mergeCell ref="K4230:L4230"/>
    <mergeCell ref="A4234:H4234"/>
    <mergeCell ref="K4234:L4234"/>
    <mergeCell ref="A4235:H4235"/>
    <mergeCell ref="K4235:L4235"/>
    <mergeCell ref="A4236:H4236"/>
    <mergeCell ref="K4236:L4236"/>
    <mergeCell ref="I4223:J4223"/>
    <mergeCell ref="A4224:H4224"/>
    <mergeCell ref="A4225:H4225"/>
    <mergeCell ref="I4218:J4218"/>
    <mergeCell ref="I4220:J4220"/>
    <mergeCell ref="I4222:J4222"/>
    <mergeCell ref="K4213:L4213"/>
    <mergeCell ref="K4214:L4214"/>
    <mergeCell ref="K4215:L4215"/>
    <mergeCell ref="A4216:H4216"/>
    <mergeCell ref="K4216:L4216"/>
    <mergeCell ref="I4217:J4217"/>
    <mergeCell ref="K4217:L4217"/>
    <mergeCell ref="K4206:L4206"/>
    <mergeCell ref="K4208:L4208"/>
    <mergeCell ref="K4210:L4210"/>
    <mergeCell ref="A4211:H4211"/>
    <mergeCell ref="K4211:L4211"/>
    <mergeCell ref="K4212:L4212"/>
    <mergeCell ref="K4223:L4223"/>
    <mergeCell ref="K4222:L4222"/>
    <mergeCell ref="K4220:L4220"/>
    <mergeCell ref="K4218:L4218"/>
    <mergeCell ref="A4202:H4202"/>
    <mergeCell ref="A4203:H4203"/>
    <mergeCell ref="K4193:L4193"/>
    <mergeCell ref="A4196:H4196"/>
    <mergeCell ref="K4196:L4196"/>
    <mergeCell ref="A4197:H4197"/>
    <mergeCell ref="K4199:L4199"/>
    <mergeCell ref="A4176:M4176"/>
    <mergeCell ref="I4179:J4179"/>
    <mergeCell ref="A4180:H4180"/>
    <mergeCell ref="I4180:J4180"/>
    <mergeCell ref="K4180:L4180"/>
    <mergeCell ref="A4171:H4171"/>
    <mergeCell ref="K4171:L4171"/>
    <mergeCell ref="A4172:H4172"/>
    <mergeCell ref="K4172:L4172"/>
    <mergeCell ref="A4174:L4174"/>
    <mergeCell ref="A4175:M4175"/>
    <mergeCell ref="K4203:L4203"/>
    <mergeCell ref="K4202:L4202"/>
    <mergeCell ref="K4186:L4186"/>
    <mergeCell ref="A4168:H4168"/>
    <mergeCell ref="A4169:H4169"/>
    <mergeCell ref="A4170:H4170"/>
    <mergeCell ref="A4157:H4157"/>
    <mergeCell ref="A4158:H4158"/>
    <mergeCell ref="A4167:H4167"/>
    <mergeCell ref="I4153:J4153"/>
    <mergeCell ref="I4155:J4155"/>
    <mergeCell ref="I4156:J4156"/>
    <mergeCell ref="K4148:L4148"/>
    <mergeCell ref="A4149:H4149"/>
    <mergeCell ref="K4149:L4149"/>
    <mergeCell ref="I4150:J4150"/>
    <mergeCell ref="K4150:L4150"/>
    <mergeCell ref="I4151:J4151"/>
    <mergeCell ref="K4151:L4151"/>
    <mergeCell ref="K4143:L4143"/>
    <mergeCell ref="A4144:H4144"/>
    <mergeCell ref="K4144:L4144"/>
    <mergeCell ref="K4145:L4145"/>
    <mergeCell ref="K4146:L4146"/>
    <mergeCell ref="K4147:L4147"/>
    <mergeCell ref="K4167:L4167"/>
    <mergeCell ref="K4163:L4163"/>
    <mergeCell ref="K4158:L4158"/>
    <mergeCell ref="K4157:L4157"/>
    <mergeCell ref="K4156:L4156"/>
    <mergeCell ref="K4155:L4155"/>
    <mergeCell ref="K4170:L4170"/>
    <mergeCell ref="K4169:L4169"/>
    <mergeCell ref="K4168:L4168"/>
    <mergeCell ref="A4136:H4136"/>
    <mergeCell ref="A4129:H4129"/>
    <mergeCell ref="A4134:H4134"/>
    <mergeCell ref="A4135:H4135"/>
    <mergeCell ref="A4112:H4112"/>
    <mergeCell ref="I4112:J4112"/>
    <mergeCell ref="A4128:H4128"/>
    <mergeCell ref="A4104:H4104"/>
    <mergeCell ref="K4104:L4104"/>
    <mergeCell ref="A4106:L4106"/>
    <mergeCell ref="A4107:M4107"/>
    <mergeCell ref="A4108:M4108"/>
    <mergeCell ref="I4111:J4111"/>
    <mergeCell ref="A4102:H4102"/>
    <mergeCell ref="A4103:H4103"/>
    <mergeCell ref="A4091:H4091"/>
    <mergeCell ref="A4100:H4100"/>
    <mergeCell ref="A4101:H4101"/>
    <mergeCell ref="K4096:L4096"/>
    <mergeCell ref="K4091:L4091"/>
    <mergeCell ref="I4088:J4088"/>
    <mergeCell ref="I4089:J4089"/>
    <mergeCell ref="A4090:H4090"/>
    <mergeCell ref="I4083:J4083"/>
    <mergeCell ref="I4084:J4084"/>
    <mergeCell ref="I4086:J4086"/>
    <mergeCell ref="K4078:L4078"/>
    <mergeCell ref="K4079:L4079"/>
    <mergeCell ref="K4080:L4080"/>
    <mergeCell ref="K4081:L4081"/>
    <mergeCell ref="A4082:H4082"/>
    <mergeCell ref="K4082:L4082"/>
    <mergeCell ref="K4070:L4070"/>
    <mergeCell ref="K4071:L4071"/>
    <mergeCell ref="K4072:L4072"/>
    <mergeCell ref="K4074:L4074"/>
    <mergeCell ref="K4076:L4076"/>
    <mergeCell ref="A4077:H4077"/>
    <mergeCell ref="K4077:L4077"/>
    <mergeCell ref="K4084:L4084"/>
    <mergeCell ref="K4083:L4083"/>
    <mergeCell ref="K4090:L4090"/>
    <mergeCell ref="K4089:L4089"/>
    <mergeCell ref="K4088:L4088"/>
    <mergeCell ref="K4086:L4086"/>
    <mergeCell ref="A4068:H4068"/>
    <mergeCell ref="A4069:H4069"/>
    <mergeCell ref="K4069:L4069"/>
    <mergeCell ref="K4052:L4052"/>
    <mergeCell ref="K4059:L4059"/>
    <mergeCell ref="A4062:H4062"/>
    <mergeCell ref="K4062:L4062"/>
    <mergeCell ref="A4063:H4063"/>
    <mergeCell ref="K4065:L4065"/>
    <mergeCell ref="A4040:L4040"/>
    <mergeCell ref="A4041:M4041"/>
    <mergeCell ref="A4042:M4042"/>
    <mergeCell ref="I4045:J4045"/>
    <mergeCell ref="A4046:H4046"/>
    <mergeCell ref="I4046:J4046"/>
    <mergeCell ref="K4046:L4046"/>
    <mergeCell ref="A4036:H4036"/>
    <mergeCell ref="A4037:H4037"/>
    <mergeCell ref="A4038:H4038"/>
    <mergeCell ref="K4038:L4038"/>
    <mergeCell ref="K4037:L4037"/>
    <mergeCell ref="K4036:L4036"/>
    <mergeCell ref="K4068:L4068"/>
    <mergeCell ref="A4033:H4033"/>
    <mergeCell ref="K4033:L4033"/>
    <mergeCell ref="A4034:H4034"/>
    <mergeCell ref="K4034:L4034"/>
    <mergeCell ref="A4035:H4035"/>
    <mergeCell ref="K4035:L4035"/>
    <mergeCell ref="I4022:J4022"/>
    <mergeCell ref="A4023:H4023"/>
    <mergeCell ref="A4024:H4024"/>
    <mergeCell ref="I4017:J4017"/>
    <mergeCell ref="I4019:J4019"/>
    <mergeCell ref="I4021:J4021"/>
    <mergeCell ref="K4012:L4012"/>
    <mergeCell ref="K4013:L4013"/>
    <mergeCell ref="K4014:L4014"/>
    <mergeCell ref="A4015:H4015"/>
    <mergeCell ref="K4015:L4015"/>
    <mergeCell ref="I4016:J4016"/>
    <mergeCell ref="K4016:L4016"/>
    <mergeCell ref="K4023:L4023"/>
    <mergeCell ref="K4022:L4022"/>
    <mergeCell ref="K4021:L4021"/>
    <mergeCell ref="K4019:L4019"/>
    <mergeCell ref="K4017:L4017"/>
    <mergeCell ref="K4024:L4024"/>
    <mergeCell ref="K4029:L4029"/>
    <mergeCell ref="A4010:H4010"/>
    <mergeCell ref="K4010:L4010"/>
    <mergeCell ref="K4011:L4011"/>
    <mergeCell ref="A4001:H4001"/>
    <mergeCell ref="A4002:H4002"/>
    <mergeCell ref="K3991:L3991"/>
    <mergeCell ref="A3994:H3994"/>
    <mergeCell ref="K3994:L3994"/>
    <mergeCell ref="A3995:H3995"/>
    <mergeCell ref="K3997:L3997"/>
    <mergeCell ref="A4000:H4000"/>
    <mergeCell ref="K4000:L4000"/>
    <mergeCell ref="A3974:M3974"/>
    <mergeCell ref="I3977:J3977"/>
    <mergeCell ref="A3978:H3978"/>
    <mergeCell ref="I3978:J3978"/>
    <mergeCell ref="K3978:L3978"/>
    <mergeCell ref="K4004:L4004"/>
    <mergeCell ref="K4005:L4005"/>
    <mergeCell ref="K4007:L4007"/>
    <mergeCell ref="K4009:L4009"/>
    <mergeCell ref="K4003:L4003"/>
    <mergeCell ref="K4002:L4002"/>
    <mergeCell ref="K4001:L4001"/>
    <mergeCell ref="K3984:L3984"/>
    <mergeCell ref="A3969:H3969"/>
    <mergeCell ref="K3969:L3969"/>
    <mergeCell ref="A3970:H3970"/>
    <mergeCell ref="K3970:L3970"/>
    <mergeCell ref="A3972:L3972"/>
    <mergeCell ref="A3973:M3973"/>
    <mergeCell ref="A3966:H3966"/>
    <mergeCell ref="A3967:H3967"/>
    <mergeCell ref="A3968:H3968"/>
    <mergeCell ref="A3955:H3955"/>
    <mergeCell ref="A3956:H3956"/>
    <mergeCell ref="A3965:H3965"/>
    <mergeCell ref="I3951:J3951"/>
    <mergeCell ref="I3953:J3953"/>
    <mergeCell ref="I3954:J3954"/>
    <mergeCell ref="K3946:L3946"/>
    <mergeCell ref="A3947:H3947"/>
    <mergeCell ref="K3947:L3947"/>
    <mergeCell ref="I3948:J3948"/>
    <mergeCell ref="K3948:L3948"/>
    <mergeCell ref="I3949:J3949"/>
    <mergeCell ref="K3949:L3949"/>
    <mergeCell ref="K3953:L3953"/>
    <mergeCell ref="K3951:L3951"/>
    <mergeCell ref="K3966:L3966"/>
    <mergeCell ref="K3965:L3965"/>
    <mergeCell ref="K3961:L3961"/>
    <mergeCell ref="K3956:L3956"/>
    <mergeCell ref="K3955:L3955"/>
    <mergeCell ref="K3954:L3954"/>
    <mergeCell ref="K3968:L3968"/>
    <mergeCell ref="K3967:L3967"/>
    <mergeCell ref="A3942:H3942"/>
    <mergeCell ref="K3942:L3942"/>
    <mergeCell ref="K3943:L3943"/>
    <mergeCell ref="K3944:L3944"/>
    <mergeCell ref="K3945:L3945"/>
    <mergeCell ref="A3934:H3934"/>
    <mergeCell ref="A3927:H3927"/>
    <mergeCell ref="A3932:H3932"/>
    <mergeCell ref="A3933:H3933"/>
    <mergeCell ref="A3910:H3910"/>
    <mergeCell ref="I3910:J3910"/>
    <mergeCell ref="A3926:H3926"/>
    <mergeCell ref="A3832:H3832"/>
    <mergeCell ref="K3832:L3832"/>
    <mergeCell ref="A3904:L3904"/>
    <mergeCell ref="A3905:M3905"/>
    <mergeCell ref="A3906:M3906"/>
    <mergeCell ref="I3909:J3909"/>
    <mergeCell ref="K3939:L3939"/>
    <mergeCell ref="K3937:L3937"/>
    <mergeCell ref="K3936:L3936"/>
    <mergeCell ref="K3935:L3935"/>
    <mergeCell ref="K3941:L3941"/>
    <mergeCell ref="K3916:L3916"/>
    <mergeCell ref="K3910:L3910"/>
    <mergeCell ref="K3934:L3934"/>
    <mergeCell ref="K3933:L3933"/>
    <mergeCell ref="K3932:L3932"/>
    <mergeCell ref="K3929:L3929"/>
    <mergeCell ref="K3926:L3926"/>
    <mergeCell ref="K3923:L3923"/>
    <mergeCell ref="A3858:H3858"/>
    <mergeCell ref="A3829:H3829"/>
    <mergeCell ref="A3830:H3830"/>
    <mergeCell ref="A3831:H3831"/>
    <mergeCell ref="A3818:H3818"/>
    <mergeCell ref="A3827:H3827"/>
    <mergeCell ref="A3828:H3828"/>
    <mergeCell ref="I3815:J3815"/>
    <mergeCell ref="I3816:J3816"/>
    <mergeCell ref="A3817:H3817"/>
    <mergeCell ref="I3810:J3810"/>
    <mergeCell ref="I3811:J3811"/>
    <mergeCell ref="I3813:J3813"/>
    <mergeCell ref="K3805:L3805"/>
    <mergeCell ref="K3806:L3806"/>
    <mergeCell ref="K3807:L3807"/>
    <mergeCell ref="K3808:L3808"/>
    <mergeCell ref="A3809:H3809"/>
    <mergeCell ref="K3809:L3809"/>
    <mergeCell ref="K3827:L3827"/>
    <mergeCell ref="K3823:L3823"/>
    <mergeCell ref="K3818:L3818"/>
    <mergeCell ref="K3817:L3817"/>
    <mergeCell ref="K3816:L3816"/>
    <mergeCell ref="K3815:L3815"/>
    <mergeCell ref="K3831:L3831"/>
    <mergeCell ref="K3830:L3830"/>
    <mergeCell ref="K3829:L3829"/>
    <mergeCell ref="K3828:L3828"/>
    <mergeCell ref="K3804:L3804"/>
    <mergeCell ref="A3794:H3794"/>
    <mergeCell ref="A3795:H3795"/>
    <mergeCell ref="A3796:H3796"/>
    <mergeCell ref="K3778:L3778"/>
    <mergeCell ref="K3785:L3785"/>
    <mergeCell ref="A3788:H3788"/>
    <mergeCell ref="K3788:L3788"/>
    <mergeCell ref="A3789:H3789"/>
    <mergeCell ref="K3791:L3791"/>
    <mergeCell ref="A3763:H3763"/>
    <mergeCell ref="K3763:L3763"/>
    <mergeCell ref="A3766:L3766"/>
    <mergeCell ref="A3767:M3767"/>
    <mergeCell ref="A3768:M3768"/>
    <mergeCell ref="A3772:H3772"/>
    <mergeCell ref="I3772:J3772"/>
    <mergeCell ref="K3772:L3772"/>
    <mergeCell ref="A3753:H3753"/>
    <mergeCell ref="A3762:H3762"/>
    <mergeCell ref="K3753:L3753"/>
    <mergeCell ref="K3758:L3758"/>
    <mergeCell ref="I3771:J3771"/>
    <mergeCell ref="K3762:L3762"/>
    <mergeCell ref="K3737:L3737"/>
    <mergeCell ref="K3744:L3744"/>
    <mergeCell ref="A3747:H3747"/>
    <mergeCell ref="K3747:L3747"/>
    <mergeCell ref="A3748:H3748"/>
    <mergeCell ref="K3750:L3750"/>
    <mergeCell ref="A3725:L3725"/>
    <mergeCell ref="A3726:M3726"/>
    <mergeCell ref="A3727:M3727"/>
    <mergeCell ref="I3730:J3730"/>
    <mergeCell ref="A3731:H3731"/>
    <mergeCell ref="I3731:J3731"/>
    <mergeCell ref="K3731:L3731"/>
    <mergeCell ref="A3721:H3721"/>
    <mergeCell ref="A3722:H3722"/>
    <mergeCell ref="K3714:L3714"/>
    <mergeCell ref="A3718:H3718"/>
    <mergeCell ref="K3718:L3718"/>
    <mergeCell ref="A3719:H3719"/>
    <mergeCell ref="K3719:L3719"/>
    <mergeCell ref="A3720:H3720"/>
    <mergeCell ref="K3720:L3720"/>
    <mergeCell ref="I3707:J3707"/>
    <mergeCell ref="A3708:H3708"/>
    <mergeCell ref="A3709:H3709"/>
    <mergeCell ref="I3702:J3702"/>
    <mergeCell ref="I3704:J3704"/>
    <mergeCell ref="I3706:J3706"/>
    <mergeCell ref="A3700:H3700"/>
    <mergeCell ref="K3700:L3700"/>
    <mergeCell ref="I3701:J3701"/>
    <mergeCell ref="K3701:L3701"/>
    <mergeCell ref="K3704:L3704"/>
    <mergeCell ref="K3706:L3706"/>
    <mergeCell ref="K3708:L3708"/>
    <mergeCell ref="K3709:L3709"/>
    <mergeCell ref="K3702:L3702"/>
    <mergeCell ref="A3694:H3694"/>
    <mergeCell ref="K3694:L3694"/>
    <mergeCell ref="A3695:H3695"/>
    <mergeCell ref="K3697:L3697"/>
    <mergeCell ref="A3674:M3674"/>
    <mergeCell ref="I3677:J3677"/>
    <mergeCell ref="A3678:H3678"/>
    <mergeCell ref="I3678:J3678"/>
    <mergeCell ref="K3678:L3678"/>
    <mergeCell ref="A3670:H3670"/>
    <mergeCell ref="K3670:L3670"/>
    <mergeCell ref="A3672:L3672"/>
    <mergeCell ref="A3673:M3673"/>
    <mergeCell ref="K3664:L3664"/>
    <mergeCell ref="A3668:H3668"/>
    <mergeCell ref="K3668:L3668"/>
    <mergeCell ref="A3669:H3669"/>
    <mergeCell ref="K3669:L3669"/>
    <mergeCell ref="I3657:J3657"/>
    <mergeCell ref="A3658:H3658"/>
    <mergeCell ref="A3659:H3659"/>
    <mergeCell ref="I3652:J3652"/>
    <mergeCell ref="I3654:J3654"/>
    <mergeCell ref="I3656:J3656"/>
    <mergeCell ref="A3650:H3650"/>
    <mergeCell ref="K3650:L3650"/>
    <mergeCell ref="I3651:J3651"/>
    <mergeCell ref="K3651:L3651"/>
    <mergeCell ref="K3654:L3654"/>
    <mergeCell ref="K3656:L3656"/>
    <mergeCell ref="K3658:L3658"/>
    <mergeCell ref="K3659:L3659"/>
    <mergeCell ref="K3652:L3652"/>
    <mergeCell ref="K3641:L3641"/>
    <mergeCell ref="A3644:H3644"/>
    <mergeCell ref="K3644:L3644"/>
    <mergeCell ref="A3645:H3645"/>
    <mergeCell ref="K3647:L3647"/>
    <mergeCell ref="K3619:L3619"/>
    <mergeCell ref="A3622:L3622"/>
    <mergeCell ref="A3623:M3623"/>
    <mergeCell ref="A3615:H3615"/>
    <mergeCell ref="A3616:H3616"/>
    <mergeCell ref="A3617:H3617"/>
    <mergeCell ref="A3604:H3604"/>
    <mergeCell ref="A3605:H3605"/>
    <mergeCell ref="A3614:H3614"/>
    <mergeCell ref="I3600:J3600"/>
    <mergeCell ref="I3602:J3602"/>
    <mergeCell ref="I3603:J3603"/>
    <mergeCell ref="A3596:H3596"/>
    <mergeCell ref="K3596:L3596"/>
    <mergeCell ref="I3597:J3597"/>
    <mergeCell ref="K3597:L3597"/>
    <mergeCell ref="I3598:J3598"/>
    <mergeCell ref="K3598:L3598"/>
    <mergeCell ref="K3603:L3603"/>
    <mergeCell ref="K3604:L3604"/>
    <mergeCell ref="K3605:L3605"/>
    <mergeCell ref="K3600:L3600"/>
    <mergeCell ref="K3602:L3602"/>
    <mergeCell ref="A3590:H3590"/>
    <mergeCell ref="A3595:H3595"/>
    <mergeCell ref="A3573:H3573"/>
    <mergeCell ref="I3573:J3573"/>
    <mergeCell ref="A3589:H3589"/>
    <mergeCell ref="A3565:H3565"/>
    <mergeCell ref="K3565:L3565"/>
    <mergeCell ref="A3567:L3567"/>
    <mergeCell ref="A3568:M3568"/>
    <mergeCell ref="A3569:M3569"/>
    <mergeCell ref="I3572:J3572"/>
    <mergeCell ref="A3562:H3562"/>
    <mergeCell ref="A3563:H3563"/>
    <mergeCell ref="A3564:H3564"/>
    <mergeCell ref="A3551:H3551"/>
    <mergeCell ref="A3560:H3560"/>
    <mergeCell ref="A3561:H3561"/>
    <mergeCell ref="K3551:L3551"/>
    <mergeCell ref="K3564:L3564"/>
    <mergeCell ref="K3563:L3563"/>
    <mergeCell ref="K3562:L3562"/>
    <mergeCell ref="K3561:L3561"/>
    <mergeCell ref="K3560:L3560"/>
    <mergeCell ref="K3556:L3556"/>
    <mergeCell ref="K3595:L3595"/>
    <mergeCell ref="K3592:L3592"/>
    <mergeCell ref="K3589:L3589"/>
    <mergeCell ref="K3586:L3586"/>
    <mergeCell ref="K3579:L3579"/>
    <mergeCell ref="K3573:L3573"/>
    <mergeCell ref="I3548:J3548"/>
    <mergeCell ref="I3549:J3549"/>
    <mergeCell ref="A3550:H3550"/>
    <mergeCell ref="I3543:J3543"/>
    <mergeCell ref="I3544:J3544"/>
    <mergeCell ref="I3546:J3546"/>
    <mergeCell ref="K3538:L3538"/>
    <mergeCell ref="K3539:L3539"/>
    <mergeCell ref="K3540:L3540"/>
    <mergeCell ref="K3541:L3541"/>
    <mergeCell ref="A3542:H3542"/>
    <mergeCell ref="K3542:L3542"/>
    <mergeCell ref="K3530:L3530"/>
    <mergeCell ref="K3531:L3531"/>
    <mergeCell ref="K3532:L3532"/>
    <mergeCell ref="K3534:L3534"/>
    <mergeCell ref="K3536:L3536"/>
    <mergeCell ref="A3537:H3537"/>
    <mergeCell ref="K3537:L3537"/>
    <mergeCell ref="K3550:L3550"/>
    <mergeCell ref="K3549:L3549"/>
    <mergeCell ref="K3548:L3548"/>
    <mergeCell ref="K3546:L3546"/>
    <mergeCell ref="K3544:L3544"/>
    <mergeCell ref="K3543:L3543"/>
    <mergeCell ref="A3528:H3528"/>
    <mergeCell ref="A3529:H3529"/>
    <mergeCell ref="K3529:L3529"/>
    <mergeCell ref="K3512:L3512"/>
    <mergeCell ref="K3519:L3519"/>
    <mergeCell ref="A3522:H3522"/>
    <mergeCell ref="K3522:L3522"/>
    <mergeCell ref="A3523:H3523"/>
    <mergeCell ref="K3525:L3525"/>
    <mergeCell ref="A3500:L3500"/>
    <mergeCell ref="A3501:M3501"/>
    <mergeCell ref="A3502:M3502"/>
    <mergeCell ref="I3505:J3505"/>
    <mergeCell ref="A3506:H3506"/>
    <mergeCell ref="I3506:J3506"/>
    <mergeCell ref="K3506:L3506"/>
    <mergeCell ref="A3496:H3496"/>
    <mergeCell ref="A3497:H3497"/>
    <mergeCell ref="A3498:H3498"/>
    <mergeCell ref="K3498:L3498"/>
    <mergeCell ref="K3497:L3497"/>
    <mergeCell ref="K3496:L3496"/>
    <mergeCell ref="K3528:L3528"/>
    <mergeCell ref="A3493:H3493"/>
    <mergeCell ref="K3493:L3493"/>
    <mergeCell ref="A3494:H3494"/>
    <mergeCell ref="K3494:L3494"/>
    <mergeCell ref="A3495:H3495"/>
    <mergeCell ref="K3495:L3495"/>
    <mergeCell ref="I3482:J3482"/>
    <mergeCell ref="A3483:H3483"/>
    <mergeCell ref="A3484:H3484"/>
    <mergeCell ref="I3477:J3477"/>
    <mergeCell ref="I3479:J3479"/>
    <mergeCell ref="I3481:J3481"/>
    <mergeCell ref="K3472:L3472"/>
    <mergeCell ref="K3473:L3473"/>
    <mergeCell ref="K3474:L3474"/>
    <mergeCell ref="A3475:H3475"/>
    <mergeCell ref="K3475:L3475"/>
    <mergeCell ref="I3476:J3476"/>
    <mergeCell ref="K3476:L3476"/>
    <mergeCell ref="K3482:L3482"/>
    <mergeCell ref="K3481:L3481"/>
    <mergeCell ref="K3479:L3479"/>
    <mergeCell ref="K3477:L3477"/>
    <mergeCell ref="K3484:L3484"/>
    <mergeCell ref="K3483:L3483"/>
    <mergeCell ref="K3489:L3489"/>
    <mergeCell ref="A3470:H3470"/>
    <mergeCell ref="K3470:L3470"/>
    <mergeCell ref="K3471:L3471"/>
    <mergeCell ref="A3461:H3461"/>
    <mergeCell ref="A3462:H3462"/>
    <mergeCell ref="K3451:L3451"/>
    <mergeCell ref="A3454:H3454"/>
    <mergeCell ref="K3454:L3454"/>
    <mergeCell ref="A3455:H3455"/>
    <mergeCell ref="K3457:L3457"/>
    <mergeCell ref="A3460:H3460"/>
    <mergeCell ref="K3460:L3460"/>
    <mergeCell ref="A3434:M3434"/>
    <mergeCell ref="I3437:J3437"/>
    <mergeCell ref="A3438:H3438"/>
    <mergeCell ref="I3438:J3438"/>
    <mergeCell ref="K3438:L3438"/>
    <mergeCell ref="K3462:L3462"/>
    <mergeCell ref="K3461:L3461"/>
    <mergeCell ref="K3444:L3444"/>
    <mergeCell ref="K3464:L3464"/>
    <mergeCell ref="K3463:L3463"/>
    <mergeCell ref="K3465:L3465"/>
    <mergeCell ref="K3467:L3467"/>
    <mergeCell ref="K3469:L3469"/>
    <mergeCell ref="A3429:H3429"/>
    <mergeCell ref="K3429:L3429"/>
    <mergeCell ref="A3430:H3430"/>
    <mergeCell ref="K3430:L3430"/>
    <mergeCell ref="A3432:L3432"/>
    <mergeCell ref="A3433:M3433"/>
    <mergeCell ref="A3426:H3426"/>
    <mergeCell ref="A3427:H3427"/>
    <mergeCell ref="A3428:H3428"/>
    <mergeCell ref="A3415:H3415"/>
    <mergeCell ref="A3416:H3416"/>
    <mergeCell ref="A3425:H3425"/>
    <mergeCell ref="I3411:J3411"/>
    <mergeCell ref="I3413:J3413"/>
    <mergeCell ref="I3414:J3414"/>
    <mergeCell ref="K3406:L3406"/>
    <mergeCell ref="A3407:H3407"/>
    <mergeCell ref="K3407:L3407"/>
    <mergeCell ref="I3408:J3408"/>
    <mergeCell ref="K3408:L3408"/>
    <mergeCell ref="I3409:J3409"/>
    <mergeCell ref="K3409:L3409"/>
    <mergeCell ref="K3428:L3428"/>
    <mergeCell ref="K3427:L3427"/>
    <mergeCell ref="K3426:L3426"/>
    <mergeCell ref="K3411:L3411"/>
    <mergeCell ref="K3425:L3425"/>
    <mergeCell ref="K3421:L3421"/>
    <mergeCell ref="K3416:L3416"/>
    <mergeCell ref="K3415:L3415"/>
    <mergeCell ref="K3414:L3414"/>
    <mergeCell ref="K3413:L3413"/>
    <mergeCell ref="A3402:H3402"/>
    <mergeCell ref="K3402:L3402"/>
    <mergeCell ref="K3403:L3403"/>
    <mergeCell ref="K3404:L3404"/>
    <mergeCell ref="K3405:L3405"/>
    <mergeCell ref="A3394:H3394"/>
    <mergeCell ref="A3387:H3387"/>
    <mergeCell ref="A3392:H3392"/>
    <mergeCell ref="A3393:H3393"/>
    <mergeCell ref="A3370:H3370"/>
    <mergeCell ref="I3370:J3370"/>
    <mergeCell ref="A3386:H3386"/>
    <mergeCell ref="A3362:H3362"/>
    <mergeCell ref="K3362:L3362"/>
    <mergeCell ref="A3364:L3364"/>
    <mergeCell ref="A3365:M3365"/>
    <mergeCell ref="A3366:M3366"/>
    <mergeCell ref="I3369:J3369"/>
    <mergeCell ref="K3393:L3393"/>
    <mergeCell ref="K3392:L3392"/>
    <mergeCell ref="K3389:L3389"/>
    <mergeCell ref="K3386:L3386"/>
    <mergeCell ref="K3383:L3383"/>
    <mergeCell ref="K3376:L3376"/>
    <mergeCell ref="K3399:L3399"/>
    <mergeCell ref="K3397:L3397"/>
    <mergeCell ref="K3396:L3396"/>
    <mergeCell ref="K3395:L3395"/>
    <mergeCell ref="K3394:L3394"/>
    <mergeCell ref="K3401:L3401"/>
    <mergeCell ref="K3370:L3370"/>
    <mergeCell ref="A3359:H3359"/>
    <mergeCell ref="A3360:H3360"/>
    <mergeCell ref="A3361:H3361"/>
    <mergeCell ref="A3348:H3348"/>
    <mergeCell ref="A3357:H3357"/>
    <mergeCell ref="A3358:H3358"/>
    <mergeCell ref="I3345:J3345"/>
    <mergeCell ref="I3346:J3346"/>
    <mergeCell ref="A3347:H3347"/>
    <mergeCell ref="I3340:J3340"/>
    <mergeCell ref="I3341:J3341"/>
    <mergeCell ref="I3343:J3343"/>
    <mergeCell ref="K3335:L3335"/>
    <mergeCell ref="K3336:L3336"/>
    <mergeCell ref="K3337:L3337"/>
    <mergeCell ref="K3338:L3338"/>
    <mergeCell ref="A3339:H3339"/>
    <mergeCell ref="K3339:L3339"/>
    <mergeCell ref="K3341:L3341"/>
    <mergeCell ref="K3340:L3340"/>
    <mergeCell ref="K3353:L3353"/>
    <mergeCell ref="K3348:L3348"/>
    <mergeCell ref="K3347:L3347"/>
    <mergeCell ref="K3346:L3346"/>
    <mergeCell ref="K3345:L3345"/>
    <mergeCell ref="K3343:L3343"/>
    <mergeCell ref="K3361:L3361"/>
    <mergeCell ref="K3360:L3360"/>
    <mergeCell ref="K3359:L3359"/>
    <mergeCell ref="K3358:L3358"/>
    <mergeCell ref="K3357:L3357"/>
    <mergeCell ref="A3334:H3334"/>
    <mergeCell ref="K3334:L3334"/>
    <mergeCell ref="A3324:H3324"/>
    <mergeCell ref="A3325:H3325"/>
    <mergeCell ref="A3326:H3326"/>
    <mergeCell ref="K3308:L3308"/>
    <mergeCell ref="K3315:L3315"/>
    <mergeCell ref="A3318:H3318"/>
    <mergeCell ref="K3318:L3318"/>
    <mergeCell ref="A3319:H3319"/>
    <mergeCell ref="K3321:L3321"/>
    <mergeCell ref="A3296:L3296"/>
    <mergeCell ref="A3297:M3297"/>
    <mergeCell ref="A3298:M3298"/>
    <mergeCell ref="I3301:J3301"/>
    <mergeCell ref="A3302:H3302"/>
    <mergeCell ref="I3302:J3302"/>
    <mergeCell ref="K3302:L3302"/>
    <mergeCell ref="K3326:L3326"/>
    <mergeCell ref="K3325:L3325"/>
    <mergeCell ref="K3324:L3324"/>
    <mergeCell ref="K3327:L3327"/>
    <mergeCell ref="K3328:L3328"/>
    <mergeCell ref="K3329:L3329"/>
    <mergeCell ref="K3331:L3331"/>
    <mergeCell ref="K3333:L3333"/>
    <mergeCell ref="A3292:H3292"/>
    <mergeCell ref="A3293:H3293"/>
    <mergeCell ref="A3294:H3294"/>
    <mergeCell ref="K3285:L3285"/>
    <mergeCell ref="A3289:H3289"/>
    <mergeCell ref="K3289:L3289"/>
    <mergeCell ref="A3290:H3290"/>
    <mergeCell ref="K3290:L3290"/>
    <mergeCell ref="A3291:H3291"/>
    <mergeCell ref="K3291:L3291"/>
    <mergeCell ref="I3278:J3278"/>
    <mergeCell ref="A3279:H3279"/>
    <mergeCell ref="A3280:H3280"/>
    <mergeCell ref="I3273:J3273"/>
    <mergeCell ref="I3275:J3275"/>
    <mergeCell ref="I3277:J3277"/>
    <mergeCell ref="K3268:L3268"/>
    <mergeCell ref="K3269:L3269"/>
    <mergeCell ref="K3270:L3270"/>
    <mergeCell ref="A3271:H3271"/>
    <mergeCell ref="K3271:L3271"/>
    <mergeCell ref="I3272:J3272"/>
    <mergeCell ref="K3272:L3272"/>
    <mergeCell ref="K3294:L3294"/>
    <mergeCell ref="K3275:L3275"/>
    <mergeCell ref="K3273:L3273"/>
    <mergeCell ref="K3293:L3293"/>
    <mergeCell ref="K3292:L3292"/>
    <mergeCell ref="K3280:L3280"/>
    <mergeCell ref="K3279:L3279"/>
    <mergeCell ref="K3278:L3278"/>
    <mergeCell ref="K3277:L3277"/>
    <mergeCell ref="A3266:H3266"/>
    <mergeCell ref="K3266:L3266"/>
    <mergeCell ref="K3267:L3267"/>
    <mergeCell ref="A3257:H3257"/>
    <mergeCell ref="A3258:H3258"/>
    <mergeCell ref="K3247:L3247"/>
    <mergeCell ref="A3250:H3250"/>
    <mergeCell ref="K3250:L3250"/>
    <mergeCell ref="A3251:H3251"/>
    <mergeCell ref="K3253:L3253"/>
    <mergeCell ref="A3256:H3256"/>
    <mergeCell ref="K3256:L3256"/>
    <mergeCell ref="A3230:M3230"/>
    <mergeCell ref="I3233:J3233"/>
    <mergeCell ref="A3234:H3234"/>
    <mergeCell ref="I3234:J3234"/>
    <mergeCell ref="K3234:L3234"/>
    <mergeCell ref="K3240:L3240"/>
    <mergeCell ref="K3260:L3260"/>
    <mergeCell ref="K3259:L3259"/>
    <mergeCell ref="K3258:L3258"/>
    <mergeCell ref="K3257:L3257"/>
    <mergeCell ref="K3261:L3261"/>
    <mergeCell ref="K3263:L3263"/>
    <mergeCell ref="K3265:L3265"/>
    <mergeCell ref="A3226:H3226"/>
    <mergeCell ref="K3226:L3226"/>
    <mergeCell ref="A3228:L3228"/>
    <mergeCell ref="A3229:M3229"/>
    <mergeCell ref="A3223:H3223"/>
    <mergeCell ref="A3224:H3224"/>
    <mergeCell ref="A3225:H3225"/>
    <mergeCell ref="A3212:H3212"/>
    <mergeCell ref="A3213:H3213"/>
    <mergeCell ref="A3222:H3222"/>
    <mergeCell ref="I3208:J3208"/>
    <mergeCell ref="I3210:J3210"/>
    <mergeCell ref="I3211:J3211"/>
    <mergeCell ref="A3204:H3204"/>
    <mergeCell ref="K3204:L3204"/>
    <mergeCell ref="I3205:J3205"/>
    <mergeCell ref="K3205:L3205"/>
    <mergeCell ref="I3206:J3206"/>
    <mergeCell ref="K3206:L3206"/>
    <mergeCell ref="K3211:L3211"/>
    <mergeCell ref="K3212:L3212"/>
    <mergeCell ref="K3213:L3213"/>
    <mergeCell ref="K3208:L3208"/>
    <mergeCell ref="K3210:L3210"/>
    <mergeCell ref="K3225:L3225"/>
    <mergeCell ref="K3224:L3224"/>
    <mergeCell ref="K3223:L3223"/>
    <mergeCell ref="K3222:L3222"/>
    <mergeCell ref="K3218:L3218"/>
    <mergeCell ref="I3181:J3181"/>
    <mergeCell ref="A3197:H3197"/>
    <mergeCell ref="A3173:H3173"/>
    <mergeCell ref="K3173:L3173"/>
    <mergeCell ref="A3175:L3175"/>
    <mergeCell ref="A3176:M3176"/>
    <mergeCell ref="A3177:M3177"/>
    <mergeCell ref="I3180:J3180"/>
    <mergeCell ref="A3170:H3170"/>
    <mergeCell ref="A3171:H3171"/>
    <mergeCell ref="A3172:H3172"/>
    <mergeCell ref="A3159:H3159"/>
    <mergeCell ref="A3168:H3168"/>
    <mergeCell ref="A3169:H3169"/>
    <mergeCell ref="I3156:J3156"/>
    <mergeCell ref="I3157:J3157"/>
    <mergeCell ref="A3158:H3158"/>
    <mergeCell ref="I3151:J3151"/>
    <mergeCell ref="I3152:J3152"/>
    <mergeCell ref="I3154:J3154"/>
    <mergeCell ref="A3150:H3150"/>
    <mergeCell ref="K3150:L3150"/>
    <mergeCell ref="K3157:L3157"/>
    <mergeCell ref="K3151:L3151"/>
    <mergeCell ref="K3152:L3152"/>
    <mergeCell ref="K3154:L3154"/>
    <mergeCell ref="K3156:L3156"/>
    <mergeCell ref="K3158:L3158"/>
    <mergeCell ref="K3159:L3159"/>
    <mergeCell ref="A3149:H3149"/>
    <mergeCell ref="K3133:L3133"/>
    <mergeCell ref="K3140:L3140"/>
    <mergeCell ref="A3143:H3143"/>
    <mergeCell ref="K3143:L3143"/>
    <mergeCell ref="A3144:H3144"/>
    <mergeCell ref="K3146:L3146"/>
    <mergeCell ref="K3149:L3149"/>
    <mergeCell ref="K3116:L3116"/>
    <mergeCell ref="A3117:H3117"/>
    <mergeCell ref="K3117:L3117"/>
    <mergeCell ref="I3104:J3104"/>
    <mergeCell ref="A3105:H3105"/>
    <mergeCell ref="A3106:H3106"/>
    <mergeCell ref="I3099:J3099"/>
    <mergeCell ref="I3101:J3101"/>
    <mergeCell ref="I3103:J3103"/>
    <mergeCell ref="K3094:L3094"/>
    <mergeCell ref="K3095:L3095"/>
    <mergeCell ref="K3096:L3096"/>
    <mergeCell ref="A3097:H3097"/>
    <mergeCell ref="K3097:L3097"/>
    <mergeCell ref="I3098:J3098"/>
    <mergeCell ref="K3098:L3098"/>
    <mergeCell ref="K3087:L3087"/>
    <mergeCell ref="K3089:L3089"/>
    <mergeCell ref="K3091:L3091"/>
    <mergeCell ref="A3092:H3092"/>
    <mergeCell ref="K3092:L3092"/>
    <mergeCell ref="K3093:L3093"/>
    <mergeCell ref="K3104:L3104"/>
    <mergeCell ref="K3103:L3103"/>
    <mergeCell ref="K3101:L3101"/>
    <mergeCell ref="K3099:L3099"/>
    <mergeCell ref="A3083:H3083"/>
    <mergeCell ref="A3084:H3084"/>
    <mergeCell ref="K3073:L3073"/>
    <mergeCell ref="A3076:H3076"/>
    <mergeCell ref="K3076:L3076"/>
    <mergeCell ref="A3077:H3077"/>
    <mergeCell ref="K3079:L3079"/>
    <mergeCell ref="A3082:H3082"/>
    <mergeCell ref="K3082:L3082"/>
    <mergeCell ref="A3056:M3056"/>
    <mergeCell ref="I3059:J3059"/>
    <mergeCell ref="A3060:H3060"/>
    <mergeCell ref="I3060:J3060"/>
    <mergeCell ref="K3060:L3060"/>
    <mergeCell ref="A3051:H3051"/>
    <mergeCell ref="K3051:L3051"/>
    <mergeCell ref="A3052:H3052"/>
    <mergeCell ref="K3052:L3052"/>
    <mergeCell ref="A3054:L3054"/>
    <mergeCell ref="A3055:M3055"/>
    <mergeCell ref="K3084:L3084"/>
    <mergeCell ref="K3083:L3083"/>
    <mergeCell ref="K3066:L3066"/>
    <mergeCell ref="A3048:H3048"/>
    <mergeCell ref="A3049:H3049"/>
    <mergeCell ref="A3050:H3050"/>
    <mergeCell ref="A3037:H3037"/>
    <mergeCell ref="A3038:H3038"/>
    <mergeCell ref="A3047:H3047"/>
    <mergeCell ref="I3033:J3033"/>
    <mergeCell ref="I3035:J3035"/>
    <mergeCell ref="I3036:J3036"/>
    <mergeCell ref="K3028:L3028"/>
    <mergeCell ref="A3029:H3029"/>
    <mergeCell ref="K3029:L3029"/>
    <mergeCell ref="I3030:J3030"/>
    <mergeCell ref="K3030:L3030"/>
    <mergeCell ref="I3031:J3031"/>
    <mergeCell ref="K3031:L3031"/>
    <mergeCell ref="K3023:L3023"/>
    <mergeCell ref="A3024:H3024"/>
    <mergeCell ref="K3024:L3024"/>
    <mergeCell ref="K3025:L3025"/>
    <mergeCell ref="K3026:L3026"/>
    <mergeCell ref="K3027:L3027"/>
    <mergeCell ref="K3047:L3047"/>
    <mergeCell ref="K3043:L3043"/>
    <mergeCell ref="K3038:L3038"/>
    <mergeCell ref="K3037:L3037"/>
    <mergeCell ref="K3036:L3036"/>
    <mergeCell ref="K3035:L3035"/>
    <mergeCell ref="K3050:L3050"/>
    <mergeCell ref="K3049:L3049"/>
    <mergeCell ref="K3048:L3048"/>
    <mergeCell ref="A3016:H3016"/>
    <mergeCell ref="A3009:H3009"/>
    <mergeCell ref="A3014:H3014"/>
    <mergeCell ref="A3015:H3015"/>
    <mergeCell ref="A2992:H2992"/>
    <mergeCell ref="I2992:J2992"/>
    <mergeCell ref="A3008:H3008"/>
    <mergeCell ref="A2984:H2984"/>
    <mergeCell ref="K2984:L2984"/>
    <mergeCell ref="A2986:L2986"/>
    <mergeCell ref="A2987:M2987"/>
    <mergeCell ref="A2988:M2988"/>
    <mergeCell ref="I2991:J2991"/>
    <mergeCell ref="A2981:H2981"/>
    <mergeCell ref="A2982:H2982"/>
    <mergeCell ref="A2983:H2983"/>
    <mergeCell ref="A2970:H2970"/>
    <mergeCell ref="A2979:H2979"/>
    <mergeCell ref="A2980:H2980"/>
    <mergeCell ref="K2975:L2975"/>
    <mergeCell ref="K2970:L2970"/>
    <mergeCell ref="I2967:J2967"/>
    <mergeCell ref="I2968:J2968"/>
    <mergeCell ref="A2969:H2969"/>
    <mergeCell ref="I2962:J2962"/>
    <mergeCell ref="I2963:J2963"/>
    <mergeCell ref="I2965:J2965"/>
    <mergeCell ref="K2957:L2957"/>
    <mergeCell ref="K2958:L2958"/>
    <mergeCell ref="K2959:L2959"/>
    <mergeCell ref="K2960:L2960"/>
    <mergeCell ref="A2961:H2961"/>
    <mergeCell ref="K2961:L2961"/>
    <mergeCell ref="K2949:L2949"/>
    <mergeCell ref="K2950:L2950"/>
    <mergeCell ref="K2951:L2951"/>
    <mergeCell ref="K2953:L2953"/>
    <mergeCell ref="K2955:L2955"/>
    <mergeCell ref="A2956:H2956"/>
    <mergeCell ref="K2956:L2956"/>
    <mergeCell ref="K2963:L2963"/>
    <mergeCell ref="K2962:L2962"/>
    <mergeCell ref="K2969:L2969"/>
    <mergeCell ref="K2968:L2968"/>
    <mergeCell ref="K2967:L2967"/>
    <mergeCell ref="K2965:L2965"/>
    <mergeCell ref="A2946:H2946"/>
    <mergeCell ref="A2947:H2947"/>
    <mergeCell ref="A2948:H2948"/>
    <mergeCell ref="K2930:L2930"/>
    <mergeCell ref="K2937:L2937"/>
    <mergeCell ref="A2940:H2940"/>
    <mergeCell ref="K2940:L2940"/>
    <mergeCell ref="A2941:H2941"/>
    <mergeCell ref="K2943:L2943"/>
    <mergeCell ref="A2918:L2918"/>
    <mergeCell ref="A2919:M2919"/>
    <mergeCell ref="A2920:M2920"/>
    <mergeCell ref="I2923:J2923"/>
    <mergeCell ref="A2924:H2924"/>
    <mergeCell ref="I2924:J2924"/>
    <mergeCell ref="K2924:L2924"/>
    <mergeCell ref="A2914:H2914"/>
    <mergeCell ref="A2915:H2915"/>
    <mergeCell ref="A2916:H2916"/>
    <mergeCell ref="K2915:L2915"/>
    <mergeCell ref="K2914:L2914"/>
    <mergeCell ref="K2948:L2948"/>
    <mergeCell ref="K2947:L2947"/>
    <mergeCell ref="K2946:L2946"/>
    <mergeCell ref="K2916:L2916"/>
    <mergeCell ref="A2911:H2911"/>
    <mergeCell ref="K2911:L2911"/>
    <mergeCell ref="A2912:H2912"/>
    <mergeCell ref="K2912:L2912"/>
    <mergeCell ref="A2913:H2913"/>
    <mergeCell ref="K2913:L2913"/>
    <mergeCell ref="I2900:J2900"/>
    <mergeCell ref="A2901:H2901"/>
    <mergeCell ref="A2902:H2902"/>
    <mergeCell ref="I2895:J2895"/>
    <mergeCell ref="I2897:J2897"/>
    <mergeCell ref="I2899:J2899"/>
    <mergeCell ref="K2890:L2890"/>
    <mergeCell ref="K2891:L2891"/>
    <mergeCell ref="K2892:L2892"/>
    <mergeCell ref="A2893:H2893"/>
    <mergeCell ref="K2893:L2893"/>
    <mergeCell ref="I2894:J2894"/>
    <mergeCell ref="K2894:L2894"/>
    <mergeCell ref="K2902:L2902"/>
    <mergeCell ref="K2901:L2901"/>
    <mergeCell ref="K2900:L2900"/>
    <mergeCell ref="K2899:L2899"/>
    <mergeCell ref="K2907:L2907"/>
    <mergeCell ref="K2897:L2897"/>
    <mergeCell ref="K2895:L2895"/>
    <mergeCell ref="A2888:H2888"/>
    <mergeCell ref="K2888:L2888"/>
    <mergeCell ref="K2889:L2889"/>
    <mergeCell ref="A2879:H2879"/>
    <mergeCell ref="A2880:H2880"/>
    <mergeCell ref="K2869:L2869"/>
    <mergeCell ref="A2872:H2872"/>
    <mergeCell ref="K2872:L2872"/>
    <mergeCell ref="A2873:H2873"/>
    <mergeCell ref="K2875:L2875"/>
    <mergeCell ref="A2878:H2878"/>
    <mergeCell ref="K2878:L2878"/>
    <mergeCell ref="A2852:M2852"/>
    <mergeCell ref="I2855:J2855"/>
    <mergeCell ref="A2856:H2856"/>
    <mergeCell ref="I2856:J2856"/>
    <mergeCell ref="K2856:L2856"/>
    <mergeCell ref="K2862:L2862"/>
    <mergeCell ref="K2882:L2882"/>
    <mergeCell ref="K2881:L2881"/>
    <mergeCell ref="K2880:L2880"/>
    <mergeCell ref="K2879:L2879"/>
    <mergeCell ref="K2883:L2883"/>
    <mergeCell ref="K2885:L2885"/>
    <mergeCell ref="K2887:L2887"/>
    <mergeCell ref="A2847:H2847"/>
    <mergeCell ref="K2847:L2847"/>
    <mergeCell ref="A2848:H2848"/>
    <mergeCell ref="K2848:L2848"/>
    <mergeCell ref="A2850:L2850"/>
    <mergeCell ref="A2851:M2851"/>
    <mergeCell ref="A2844:H2844"/>
    <mergeCell ref="A2845:H2845"/>
    <mergeCell ref="A2846:H2846"/>
    <mergeCell ref="A2833:H2833"/>
    <mergeCell ref="A2834:H2834"/>
    <mergeCell ref="A2843:H2843"/>
    <mergeCell ref="I2829:J2829"/>
    <mergeCell ref="I2831:J2831"/>
    <mergeCell ref="I2832:J2832"/>
    <mergeCell ref="K2824:L2824"/>
    <mergeCell ref="A2825:H2825"/>
    <mergeCell ref="K2825:L2825"/>
    <mergeCell ref="I2826:J2826"/>
    <mergeCell ref="K2826:L2826"/>
    <mergeCell ref="I2827:J2827"/>
    <mergeCell ref="K2827:L2827"/>
    <mergeCell ref="K2834:L2834"/>
    <mergeCell ref="K2833:L2833"/>
    <mergeCell ref="K2832:L2832"/>
    <mergeCell ref="K2831:L2831"/>
    <mergeCell ref="K2829:L2829"/>
    <mergeCell ref="K2846:L2846"/>
    <mergeCell ref="K2845:L2845"/>
    <mergeCell ref="K2844:L2844"/>
    <mergeCell ref="K2843:L2843"/>
    <mergeCell ref="K2839:L2839"/>
    <mergeCell ref="A2820:H2820"/>
    <mergeCell ref="K2820:L2820"/>
    <mergeCell ref="K2821:L2821"/>
    <mergeCell ref="K2822:L2822"/>
    <mergeCell ref="K2823:L2823"/>
    <mergeCell ref="A2812:H2812"/>
    <mergeCell ref="A2805:H2805"/>
    <mergeCell ref="A2810:H2810"/>
    <mergeCell ref="A2811:H2811"/>
    <mergeCell ref="A2788:H2788"/>
    <mergeCell ref="I2788:J2788"/>
    <mergeCell ref="A2804:H2804"/>
    <mergeCell ref="A2780:H2780"/>
    <mergeCell ref="K2780:L2780"/>
    <mergeCell ref="A2782:L2782"/>
    <mergeCell ref="A2783:M2783"/>
    <mergeCell ref="A2784:M2784"/>
    <mergeCell ref="I2787:J2787"/>
    <mergeCell ref="K2817:L2817"/>
    <mergeCell ref="K2819:L2819"/>
    <mergeCell ref="K2807:L2807"/>
    <mergeCell ref="K2804:L2804"/>
    <mergeCell ref="K2801:L2801"/>
    <mergeCell ref="K2794:L2794"/>
    <mergeCell ref="K2788:L2788"/>
    <mergeCell ref="K2815:L2815"/>
    <mergeCell ref="K2814:L2814"/>
    <mergeCell ref="K2813:L2813"/>
    <mergeCell ref="K2812:L2812"/>
    <mergeCell ref="K2811:L2811"/>
    <mergeCell ref="K2810:L2810"/>
    <mergeCell ref="A2778:H2778"/>
    <mergeCell ref="A2779:H2779"/>
    <mergeCell ref="A2767:H2767"/>
    <mergeCell ref="A2776:H2776"/>
    <mergeCell ref="A2777:H2777"/>
    <mergeCell ref="I2764:J2764"/>
    <mergeCell ref="I2765:J2765"/>
    <mergeCell ref="A2766:H2766"/>
    <mergeCell ref="I2759:J2759"/>
    <mergeCell ref="I2760:J2760"/>
    <mergeCell ref="I2762:J2762"/>
    <mergeCell ref="K2754:L2754"/>
    <mergeCell ref="K2755:L2755"/>
    <mergeCell ref="K2756:L2756"/>
    <mergeCell ref="K2757:L2757"/>
    <mergeCell ref="A2758:H2758"/>
    <mergeCell ref="K2758:L2758"/>
    <mergeCell ref="K2779:L2779"/>
    <mergeCell ref="K2778:L2778"/>
    <mergeCell ref="K2777:L2777"/>
    <mergeCell ref="K2776:L2776"/>
    <mergeCell ref="K2772:L2772"/>
    <mergeCell ref="K2767:L2767"/>
    <mergeCell ref="K2766:L2766"/>
    <mergeCell ref="K2765:L2765"/>
    <mergeCell ref="K2764:L2764"/>
    <mergeCell ref="K2762:L2762"/>
    <mergeCell ref="K2760:L2760"/>
    <mergeCell ref="K2759:L2759"/>
    <mergeCell ref="A2753:H2753"/>
    <mergeCell ref="K2753:L2753"/>
    <mergeCell ref="K2744:L2744"/>
    <mergeCell ref="A2744:H2744"/>
    <mergeCell ref="A2745:H2745"/>
    <mergeCell ref="K2745:L2745"/>
    <mergeCell ref="K2728:L2728"/>
    <mergeCell ref="K2735:L2735"/>
    <mergeCell ref="A2738:H2738"/>
    <mergeCell ref="K2738:L2738"/>
    <mergeCell ref="A2739:H2739"/>
    <mergeCell ref="K2741:L2741"/>
    <mergeCell ref="A2716:L2716"/>
    <mergeCell ref="A2717:M2717"/>
    <mergeCell ref="A2718:M2718"/>
    <mergeCell ref="I2721:J2721"/>
    <mergeCell ref="A2722:H2722"/>
    <mergeCell ref="I2722:J2722"/>
    <mergeCell ref="K2722:L2722"/>
    <mergeCell ref="K2746:L2746"/>
    <mergeCell ref="K2747:L2747"/>
    <mergeCell ref="K2748:L2748"/>
    <mergeCell ref="K2750:L2750"/>
    <mergeCell ref="K2752:L2752"/>
    <mergeCell ref="A2712:H2712"/>
    <mergeCell ref="A2713:H2713"/>
    <mergeCell ref="A2714:H2714"/>
    <mergeCell ref="K2705:L2705"/>
    <mergeCell ref="A2709:H2709"/>
    <mergeCell ref="K2709:L2709"/>
    <mergeCell ref="A2710:H2710"/>
    <mergeCell ref="K2710:L2710"/>
    <mergeCell ref="A2711:H2711"/>
    <mergeCell ref="K2711:L2711"/>
    <mergeCell ref="I2698:J2698"/>
    <mergeCell ref="A2699:H2699"/>
    <mergeCell ref="A2700:H2700"/>
    <mergeCell ref="I2693:J2693"/>
    <mergeCell ref="I2695:J2695"/>
    <mergeCell ref="I2697:J2697"/>
    <mergeCell ref="K2688:L2688"/>
    <mergeCell ref="K2689:L2689"/>
    <mergeCell ref="K2690:L2690"/>
    <mergeCell ref="A2691:H2691"/>
    <mergeCell ref="K2691:L2691"/>
    <mergeCell ref="I2692:J2692"/>
    <mergeCell ref="K2692:L2692"/>
    <mergeCell ref="K2697:L2697"/>
    <mergeCell ref="K2695:L2695"/>
    <mergeCell ref="K2693:L2693"/>
    <mergeCell ref="K2714:L2714"/>
    <mergeCell ref="K2713:L2713"/>
    <mergeCell ref="K2712:L2712"/>
    <mergeCell ref="K2700:L2700"/>
    <mergeCell ref="K2699:L2699"/>
    <mergeCell ref="K2698:L2698"/>
    <mergeCell ref="A2686:H2686"/>
    <mergeCell ref="K2686:L2686"/>
    <mergeCell ref="K2687:L2687"/>
    <mergeCell ref="A2677:H2677"/>
    <mergeCell ref="A2678:H2678"/>
    <mergeCell ref="K2667:L2667"/>
    <mergeCell ref="A2670:H2670"/>
    <mergeCell ref="K2670:L2670"/>
    <mergeCell ref="A2671:H2671"/>
    <mergeCell ref="K2673:L2673"/>
    <mergeCell ref="A2676:H2676"/>
    <mergeCell ref="K2676:L2676"/>
    <mergeCell ref="A2650:M2650"/>
    <mergeCell ref="I2653:J2653"/>
    <mergeCell ref="A2654:H2654"/>
    <mergeCell ref="I2654:J2654"/>
    <mergeCell ref="K2654:L2654"/>
    <mergeCell ref="K2680:L2680"/>
    <mergeCell ref="K2679:L2679"/>
    <mergeCell ref="K2678:L2678"/>
    <mergeCell ref="K2681:L2681"/>
    <mergeCell ref="K2683:L2683"/>
    <mergeCell ref="K2685:L2685"/>
    <mergeCell ref="K2677:L2677"/>
    <mergeCell ref="K2660:L2660"/>
    <mergeCell ref="A2645:H2645"/>
    <mergeCell ref="K2645:L2645"/>
    <mergeCell ref="A2646:H2646"/>
    <mergeCell ref="K2646:L2646"/>
    <mergeCell ref="A2648:L2648"/>
    <mergeCell ref="A2649:M2649"/>
    <mergeCell ref="A2642:H2642"/>
    <mergeCell ref="A2643:H2643"/>
    <mergeCell ref="A2644:H2644"/>
    <mergeCell ref="A2631:H2631"/>
    <mergeCell ref="A2632:H2632"/>
    <mergeCell ref="A2641:H2641"/>
    <mergeCell ref="I2627:J2627"/>
    <mergeCell ref="I2629:J2629"/>
    <mergeCell ref="I2630:J2630"/>
    <mergeCell ref="K2622:L2622"/>
    <mergeCell ref="A2623:H2623"/>
    <mergeCell ref="K2623:L2623"/>
    <mergeCell ref="I2624:J2624"/>
    <mergeCell ref="K2624:L2624"/>
    <mergeCell ref="I2625:J2625"/>
    <mergeCell ref="K2625:L2625"/>
    <mergeCell ref="K2637:L2637"/>
    <mergeCell ref="K2632:L2632"/>
    <mergeCell ref="K2631:L2631"/>
    <mergeCell ref="K2630:L2630"/>
    <mergeCell ref="K2629:L2629"/>
    <mergeCell ref="K2627:L2627"/>
    <mergeCell ref="K2644:L2644"/>
    <mergeCell ref="K2643:L2643"/>
    <mergeCell ref="K2642:L2642"/>
    <mergeCell ref="K2641:L2641"/>
    <mergeCell ref="A2618:H2618"/>
    <mergeCell ref="K2618:L2618"/>
    <mergeCell ref="K2619:L2619"/>
    <mergeCell ref="K2620:L2620"/>
    <mergeCell ref="K2621:L2621"/>
    <mergeCell ref="A2610:H2610"/>
    <mergeCell ref="A2603:H2603"/>
    <mergeCell ref="A2608:H2608"/>
    <mergeCell ref="A2609:H2609"/>
    <mergeCell ref="A2586:H2586"/>
    <mergeCell ref="I2586:J2586"/>
    <mergeCell ref="A2602:H2602"/>
    <mergeCell ref="A2578:H2578"/>
    <mergeCell ref="K2578:L2578"/>
    <mergeCell ref="A2580:L2580"/>
    <mergeCell ref="A2581:M2581"/>
    <mergeCell ref="A2582:M2582"/>
    <mergeCell ref="I2585:J2585"/>
    <mergeCell ref="K2615:L2615"/>
    <mergeCell ref="K2613:L2613"/>
    <mergeCell ref="K2612:L2612"/>
    <mergeCell ref="K2611:L2611"/>
    <mergeCell ref="K2610:L2610"/>
    <mergeCell ref="K2609:L2609"/>
    <mergeCell ref="K2617:L2617"/>
    <mergeCell ref="K2608:L2608"/>
    <mergeCell ref="K2605:L2605"/>
    <mergeCell ref="K2602:L2602"/>
    <mergeCell ref="K2599:L2599"/>
    <mergeCell ref="K2592:L2592"/>
    <mergeCell ref="K2586:L2586"/>
    <mergeCell ref="A2575:H2575"/>
    <mergeCell ref="A2576:H2576"/>
    <mergeCell ref="A2577:H2577"/>
    <mergeCell ref="A2564:H2564"/>
    <mergeCell ref="A2573:H2573"/>
    <mergeCell ref="A2574:H2574"/>
    <mergeCell ref="I2561:J2561"/>
    <mergeCell ref="I2562:J2562"/>
    <mergeCell ref="A2563:H2563"/>
    <mergeCell ref="I2556:J2556"/>
    <mergeCell ref="I2557:J2557"/>
    <mergeCell ref="I2559:J2559"/>
    <mergeCell ref="K2551:L2551"/>
    <mergeCell ref="K2552:L2552"/>
    <mergeCell ref="K2553:L2553"/>
    <mergeCell ref="K2554:L2554"/>
    <mergeCell ref="A2555:H2555"/>
    <mergeCell ref="K2555:L2555"/>
    <mergeCell ref="K2564:L2564"/>
    <mergeCell ref="K2563:L2563"/>
    <mergeCell ref="K2562:L2562"/>
    <mergeCell ref="K2561:L2561"/>
    <mergeCell ref="K2559:L2559"/>
    <mergeCell ref="K2557:L2557"/>
    <mergeCell ref="K2577:L2577"/>
    <mergeCell ref="K2576:L2576"/>
    <mergeCell ref="K2575:L2575"/>
    <mergeCell ref="K2574:L2574"/>
    <mergeCell ref="K2573:L2573"/>
    <mergeCell ref="K2569:L2569"/>
    <mergeCell ref="K2556:L2556"/>
    <mergeCell ref="A2550:H2550"/>
    <mergeCell ref="K2550:L2550"/>
    <mergeCell ref="A2540:H2540"/>
    <mergeCell ref="A2541:H2541"/>
    <mergeCell ref="A2542:H2542"/>
    <mergeCell ref="K2524:L2524"/>
    <mergeCell ref="K2531:L2531"/>
    <mergeCell ref="A2534:H2534"/>
    <mergeCell ref="K2534:L2534"/>
    <mergeCell ref="A2535:H2535"/>
    <mergeCell ref="K2537:L2537"/>
    <mergeCell ref="A2512:L2512"/>
    <mergeCell ref="A2513:M2513"/>
    <mergeCell ref="A2514:M2514"/>
    <mergeCell ref="I2517:J2517"/>
    <mergeCell ref="A2518:H2518"/>
    <mergeCell ref="I2518:J2518"/>
    <mergeCell ref="K2518:L2518"/>
    <mergeCell ref="K2542:L2542"/>
    <mergeCell ref="K2541:L2541"/>
    <mergeCell ref="K2540:L2540"/>
    <mergeCell ref="K2543:L2543"/>
    <mergeCell ref="K2544:L2544"/>
    <mergeCell ref="K2545:L2545"/>
    <mergeCell ref="K2547:L2547"/>
    <mergeCell ref="K2549:L2549"/>
    <mergeCell ref="A2508:H2508"/>
    <mergeCell ref="A2509:H2509"/>
    <mergeCell ref="A2510:H2510"/>
    <mergeCell ref="K2501:L2501"/>
    <mergeCell ref="A2505:H2505"/>
    <mergeCell ref="K2505:L2505"/>
    <mergeCell ref="A2506:H2506"/>
    <mergeCell ref="K2506:L2506"/>
    <mergeCell ref="A2507:H2507"/>
    <mergeCell ref="K2507:L2507"/>
    <mergeCell ref="I2494:J2494"/>
    <mergeCell ref="A2495:H2495"/>
    <mergeCell ref="A2496:H2496"/>
    <mergeCell ref="I2489:J2489"/>
    <mergeCell ref="I2491:J2491"/>
    <mergeCell ref="I2493:J2493"/>
    <mergeCell ref="K2484:L2484"/>
    <mergeCell ref="K2485:L2485"/>
    <mergeCell ref="K2486:L2486"/>
    <mergeCell ref="A2487:H2487"/>
    <mergeCell ref="K2487:L2487"/>
    <mergeCell ref="I2488:J2488"/>
    <mergeCell ref="K2488:L2488"/>
    <mergeCell ref="K2489:L2489"/>
    <mergeCell ref="K2508:L2508"/>
    <mergeCell ref="K2496:L2496"/>
    <mergeCell ref="K2495:L2495"/>
    <mergeCell ref="K2494:L2494"/>
    <mergeCell ref="K2493:L2493"/>
    <mergeCell ref="K2491:L2491"/>
    <mergeCell ref="K2510:L2510"/>
    <mergeCell ref="K2509:L2509"/>
    <mergeCell ref="A2482:H2482"/>
    <mergeCell ref="K2482:L2482"/>
    <mergeCell ref="K2483:L2483"/>
    <mergeCell ref="A2473:H2473"/>
    <mergeCell ref="A2474:H2474"/>
    <mergeCell ref="K2464:L2464"/>
    <mergeCell ref="A2467:H2467"/>
    <mergeCell ref="K2467:L2467"/>
    <mergeCell ref="A2468:H2468"/>
    <mergeCell ref="K2470:L2470"/>
    <mergeCell ref="A2447:M2447"/>
    <mergeCell ref="I2450:J2450"/>
    <mergeCell ref="A2451:H2451"/>
    <mergeCell ref="I2451:J2451"/>
    <mergeCell ref="K2451:L2451"/>
    <mergeCell ref="A2442:H2442"/>
    <mergeCell ref="K2442:L2442"/>
    <mergeCell ref="A2443:H2443"/>
    <mergeCell ref="K2443:L2443"/>
    <mergeCell ref="A2445:L2445"/>
    <mergeCell ref="A2446:M2446"/>
    <mergeCell ref="K2476:L2476"/>
    <mergeCell ref="K2475:L2475"/>
    <mergeCell ref="K2474:L2474"/>
    <mergeCell ref="K2473:L2473"/>
    <mergeCell ref="K2457:L2457"/>
    <mergeCell ref="K2477:L2477"/>
    <mergeCell ref="K2479:L2479"/>
    <mergeCell ref="K2481:L2481"/>
    <mergeCell ref="A2439:H2439"/>
    <mergeCell ref="A2440:H2440"/>
    <mergeCell ref="A2441:H2441"/>
    <mergeCell ref="A2428:H2428"/>
    <mergeCell ref="A2429:H2429"/>
    <mergeCell ref="A2438:H2438"/>
    <mergeCell ref="I2424:J2424"/>
    <mergeCell ref="I2426:J2426"/>
    <mergeCell ref="I2427:J2427"/>
    <mergeCell ref="K2419:L2419"/>
    <mergeCell ref="A2420:H2420"/>
    <mergeCell ref="K2420:L2420"/>
    <mergeCell ref="I2421:J2421"/>
    <mergeCell ref="K2421:L2421"/>
    <mergeCell ref="I2422:J2422"/>
    <mergeCell ref="K2422:L2422"/>
    <mergeCell ref="K2414:L2414"/>
    <mergeCell ref="A2415:H2415"/>
    <mergeCell ref="K2415:L2415"/>
    <mergeCell ref="K2416:L2416"/>
    <mergeCell ref="K2417:L2417"/>
    <mergeCell ref="K2418:L2418"/>
    <mergeCell ref="A2407:H2407"/>
    <mergeCell ref="A2401:H2401"/>
    <mergeCell ref="A2406:H2406"/>
    <mergeCell ref="A2384:H2384"/>
    <mergeCell ref="I2384:J2384"/>
    <mergeCell ref="A2400:H2400"/>
    <mergeCell ref="A2376:H2376"/>
    <mergeCell ref="K2376:L2376"/>
    <mergeCell ref="A2378:L2378"/>
    <mergeCell ref="A2379:M2379"/>
    <mergeCell ref="A2380:M2380"/>
    <mergeCell ref="I2383:J2383"/>
    <mergeCell ref="A2372:H2372"/>
    <mergeCell ref="A2373:H2373"/>
    <mergeCell ref="A2374:H2374"/>
    <mergeCell ref="A2361:H2361"/>
    <mergeCell ref="A2370:H2370"/>
    <mergeCell ref="A2371:H2371"/>
    <mergeCell ref="A2360:H2360"/>
    <mergeCell ref="I2353:J2353"/>
    <mergeCell ref="I2354:J2354"/>
    <mergeCell ref="I2356:J2356"/>
    <mergeCell ref="A2352:H2352"/>
    <mergeCell ref="K2352:L2352"/>
    <mergeCell ref="K2354:L2354"/>
    <mergeCell ref="K2356:L2356"/>
    <mergeCell ref="K2358:L2358"/>
    <mergeCell ref="K2360:L2360"/>
    <mergeCell ref="K2361:L2361"/>
    <mergeCell ref="K2353:L2353"/>
    <mergeCell ref="K2336:L2336"/>
    <mergeCell ref="K2343:L2343"/>
    <mergeCell ref="A2346:H2346"/>
    <mergeCell ref="K2346:L2346"/>
    <mergeCell ref="A2347:H2347"/>
    <mergeCell ref="K2349:L2349"/>
    <mergeCell ref="K2319:L2319"/>
    <mergeCell ref="A2320:H2320"/>
    <mergeCell ref="K2320:L2320"/>
    <mergeCell ref="I2307:J2307"/>
    <mergeCell ref="A2308:H2308"/>
    <mergeCell ref="A2309:H2309"/>
    <mergeCell ref="I2302:J2302"/>
    <mergeCell ref="I2304:J2304"/>
    <mergeCell ref="I2306:J2306"/>
    <mergeCell ref="K2297:L2297"/>
    <mergeCell ref="K2298:L2298"/>
    <mergeCell ref="K2299:L2299"/>
    <mergeCell ref="A2300:H2300"/>
    <mergeCell ref="K2300:L2300"/>
    <mergeCell ref="I2301:J2301"/>
    <mergeCell ref="K2301:L2301"/>
    <mergeCell ref="K2290:L2290"/>
    <mergeCell ref="K2292:L2292"/>
    <mergeCell ref="K2294:L2294"/>
    <mergeCell ref="A2295:H2295"/>
    <mergeCell ref="K2295:L2295"/>
    <mergeCell ref="K2296:L2296"/>
    <mergeCell ref="K2302:L2302"/>
    <mergeCell ref="A2286:H2286"/>
    <mergeCell ref="A2287:H2287"/>
    <mergeCell ref="K2276:L2276"/>
    <mergeCell ref="A2279:H2279"/>
    <mergeCell ref="K2279:L2279"/>
    <mergeCell ref="A2280:H2280"/>
    <mergeCell ref="K2282:L2282"/>
    <mergeCell ref="A2285:H2285"/>
    <mergeCell ref="K2285:L2285"/>
    <mergeCell ref="A2259:M2259"/>
    <mergeCell ref="I2262:J2262"/>
    <mergeCell ref="A2263:H2263"/>
    <mergeCell ref="I2263:J2263"/>
    <mergeCell ref="K2263:L2263"/>
    <mergeCell ref="A2254:H2254"/>
    <mergeCell ref="K2254:L2254"/>
    <mergeCell ref="A2255:H2255"/>
    <mergeCell ref="K2255:L2255"/>
    <mergeCell ref="A2257:L2257"/>
    <mergeCell ref="A2258:M2258"/>
    <mergeCell ref="A2251:H2251"/>
    <mergeCell ref="A2252:H2252"/>
    <mergeCell ref="A2253:H2253"/>
    <mergeCell ref="A2240:H2240"/>
    <mergeCell ref="A2241:H2241"/>
    <mergeCell ref="A2250:H2250"/>
    <mergeCell ref="I2236:J2236"/>
    <mergeCell ref="I2238:J2238"/>
    <mergeCell ref="I2239:J2239"/>
    <mergeCell ref="A2232:H2232"/>
    <mergeCell ref="K2232:L2232"/>
    <mergeCell ref="I2233:J2233"/>
    <mergeCell ref="K2233:L2233"/>
    <mergeCell ref="I2234:J2234"/>
    <mergeCell ref="K2234:L2234"/>
    <mergeCell ref="K2240:L2240"/>
    <mergeCell ref="K2241:L2241"/>
    <mergeCell ref="K2236:L2236"/>
    <mergeCell ref="K2238:L2238"/>
    <mergeCell ref="K2253:L2253"/>
    <mergeCell ref="K2252:L2252"/>
    <mergeCell ref="K2251:L2251"/>
    <mergeCell ref="K2250:L2250"/>
    <mergeCell ref="K2246:L2246"/>
    <mergeCell ref="K2239:L2239"/>
    <mergeCell ref="A2226:H2226"/>
    <mergeCell ref="A2231:H2231"/>
    <mergeCell ref="A2209:H2209"/>
    <mergeCell ref="I2209:J2209"/>
    <mergeCell ref="A2225:H2225"/>
    <mergeCell ref="A2201:H2201"/>
    <mergeCell ref="K2201:L2201"/>
    <mergeCell ref="A2203:L2203"/>
    <mergeCell ref="A2204:M2204"/>
    <mergeCell ref="A2205:M2205"/>
    <mergeCell ref="I2208:J2208"/>
    <mergeCell ref="A2198:H2198"/>
    <mergeCell ref="A2199:H2199"/>
    <mergeCell ref="A2200:H2200"/>
    <mergeCell ref="A2187:H2187"/>
    <mergeCell ref="A2196:H2196"/>
    <mergeCell ref="A2197:H2197"/>
    <mergeCell ref="K2231:L2231"/>
    <mergeCell ref="K2228:L2228"/>
    <mergeCell ref="K2225:L2225"/>
    <mergeCell ref="K2222:L2222"/>
    <mergeCell ref="K2215:L2215"/>
    <mergeCell ref="K2209:L2209"/>
    <mergeCell ref="I2184:J2184"/>
    <mergeCell ref="I2185:J2185"/>
    <mergeCell ref="A2186:H2186"/>
    <mergeCell ref="I2179:J2179"/>
    <mergeCell ref="I2180:J2180"/>
    <mergeCell ref="I2182:J2182"/>
    <mergeCell ref="K2174:L2174"/>
    <mergeCell ref="K2175:L2175"/>
    <mergeCell ref="K2176:L2176"/>
    <mergeCell ref="K2177:L2177"/>
    <mergeCell ref="A2178:H2178"/>
    <mergeCell ref="K2178:L2178"/>
    <mergeCell ref="K2166:L2166"/>
    <mergeCell ref="K2167:L2167"/>
    <mergeCell ref="K2168:L2168"/>
    <mergeCell ref="K2170:L2170"/>
    <mergeCell ref="K2172:L2172"/>
    <mergeCell ref="A2173:H2173"/>
    <mergeCell ref="K2173:L2173"/>
    <mergeCell ref="A2164:H2164"/>
    <mergeCell ref="A2165:H2165"/>
    <mergeCell ref="K2165:L2165"/>
    <mergeCell ref="K2148:L2148"/>
    <mergeCell ref="K2155:L2155"/>
    <mergeCell ref="A2158:H2158"/>
    <mergeCell ref="K2158:L2158"/>
    <mergeCell ref="A2159:H2159"/>
    <mergeCell ref="K2161:L2161"/>
    <mergeCell ref="A2136:L2136"/>
    <mergeCell ref="A2137:M2137"/>
    <mergeCell ref="A2138:M2138"/>
    <mergeCell ref="I2141:J2141"/>
    <mergeCell ref="A2142:H2142"/>
    <mergeCell ref="I2142:J2142"/>
    <mergeCell ref="K2142:L2142"/>
    <mergeCell ref="A2133:H2133"/>
    <mergeCell ref="A2134:H2134"/>
    <mergeCell ref="A2130:H2130"/>
    <mergeCell ref="K2130:L2130"/>
    <mergeCell ref="A2131:H2131"/>
    <mergeCell ref="K2131:L2131"/>
    <mergeCell ref="A2132:H2132"/>
    <mergeCell ref="K2132:L2132"/>
    <mergeCell ref="I2119:J2119"/>
    <mergeCell ref="A2120:H2120"/>
    <mergeCell ref="A2121:H2121"/>
    <mergeCell ref="I2114:J2114"/>
    <mergeCell ref="I2116:J2116"/>
    <mergeCell ref="I2118:J2118"/>
    <mergeCell ref="K2109:L2109"/>
    <mergeCell ref="K2110:L2110"/>
    <mergeCell ref="K2111:L2111"/>
    <mergeCell ref="A2112:H2112"/>
    <mergeCell ref="K2112:L2112"/>
    <mergeCell ref="I2113:J2113"/>
    <mergeCell ref="K2113:L2113"/>
    <mergeCell ref="K2119:L2119"/>
    <mergeCell ref="K2118:L2118"/>
    <mergeCell ref="K2116:L2116"/>
    <mergeCell ref="K2114:L2114"/>
    <mergeCell ref="A2107:H2107"/>
    <mergeCell ref="K2107:L2107"/>
    <mergeCell ref="K2108:L2108"/>
    <mergeCell ref="A2098:H2098"/>
    <mergeCell ref="A2099:H2099"/>
    <mergeCell ref="K2088:L2088"/>
    <mergeCell ref="A2091:H2091"/>
    <mergeCell ref="K2091:L2091"/>
    <mergeCell ref="A2092:H2092"/>
    <mergeCell ref="K2094:L2094"/>
    <mergeCell ref="A2097:H2097"/>
    <mergeCell ref="K2097:L2097"/>
    <mergeCell ref="A2071:M2071"/>
    <mergeCell ref="I2074:J2074"/>
    <mergeCell ref="A2075:H2075"/>
    <mergeCell ref="I2075:J2075"/>
    <mergeCell ref="K2075:L2075"/>
    <mergeCell ref="K2099:L2099"/>
    <mergeCell ref="K2098:L2098"/>
    <mergeCell ref="K2081:L2081"/>
    <mergeCell ref="K2101:L2101"/>
    <mergeCell ref="K2100:L2100"/>
    <mergeCell ref="K2102:L2102"/>
    <mergeCell ref="K2104:L2104"/>
    <mergeCell ref="K2106:L2106"/>
    <mergeCell ref="A2066:H2066"/>
    <mergeCell ref="K2066:L2066"/>
    <mergeCell ref="A2067:H2067"/>
    <mergeCell ref="K2067:L2067"/>
    <mergeCell ref="A2069:L2069"/>
    <mergeCell ref="A2070:M2070"/>
    <mergeCell ref="A2063:H2063"/>
    <mergeCell ref="A2064:H2064"/>
    <mergeCell ref="A2065:H2065"/>
    <mergeCell ref="A2052:H2052"/>
    <mergeCell ref="A2053:H2053"/>
    <mergeCell ref="A2062:H2062"/>
    <mergeCell ref="I2048:J2048"/>
    <mergeCell ref="I2050:J2050"/>
    <mergeCell ref="I2051:J2051"/>
    <mergeCell ref="K2043:L2043"/>
    <mergeCell ref="A2044:H2044"/>
    <mergeCell ref="K2044:L2044"/>
    <mergeCell ref="I2045:J2045"/>
    <mergeCell ref="K2045:L2045"/>
    <mergeCell ref="I2046:J2046"/>
    <mergeCell ref="K2046:L2046"/>
    <mergeCell ref="K2062:L2062"/>
    <mergeCell ref="K2058:L2058"/>
    <mergeCell ref="K2053:L2053"/>
    <mergeCell ref="K2052:L2052"/>
    <mergeCell ref="K2051:L2051"/>
    <mergeCell ref="K2050:L2050"/>
    <mergeCell ref="K2065:L2065"/>
    <mergeCell ref="K2064:L2064"/>
    <mergeCell ref="K2063:L2063"/>
    <mergeCell ref="K2048:L2048"/>
    <mergeCell ref="A2039:H2039"/>
    <mergeCell ref="K2039:L2039"/>
    <mergeCell ref="K2040:L2040"/>
    <mergeCell ref="K2041:L2041"/>
    <mergeCell ref="K2042:L2042"/>
    <mergeCell ref="A2031:H2031"/>
    <mergeCell ref="A2025:H2025"/>
    <mergeCell ref="A2030:H2030"/>
    <mergeCell ref="A2008:H2008"/>
    <mergeCell ref="I2008:J2008"/>
    <mergeCell ref="A2024:H2024"/>
    <mergeCell ref="A2000:H2000"/>
    <mergeCell ref="K2000:L2000"/>
    <mergeCell ref="A2002:L2002"/>
    <mergeCell ref="A2003:M2003"/>
    <mergeCell ref="A2004:M2004"/>
    <mergeCell ref="I2007:J2007"/>
    <mergeCell ref="K2030:L2030"/>
    <mergeCell ref="K2027:L2027"/>
    <mergeCell ref="K2024:L2024"/>
    <mergeCell ref="K2021:L2021"/>
    <mergeCell ref="K2014:L2014"/>
    <mergeCell ref="K2008:L2008"/>
    <mergeCell ref="K2036:L2036"/>
    <mergeCell ref="K2034:L2034"/>
    <mergeCell ref="K2033:L2033"/>
    <mergeCell ref="K2032:L2032"/>
    <mergeCell ref="K2031:L2031"/>
    <mergeCell ref="K2038:L2038"/>
    <mergeCell ref="A1998:H1998"/>
    <mergeCell ref="A1999:H1999"/>
    <mergeCell ref="A1987:H1987"/>
    <mergeCell ref="A1996:H1996"/>
    <mergeCell ref="A1997:H1997"/>
    <mergeCell ref="I1984:J1984"/>
    <mergeCell ref="I1985:J1985"/>
    <mergeCell ref="A1986:H1986"/>
    <mergeCell ref="I1979:J1979"/>
    <mergeCell ref="I1980:J1980"/>
    <mergeCell ref="I1982:J1982"/>
    <mergeCell ref="K1974:L1974"/>
    <mergeCell ref="K1975:L1975"/>
    <mergeCell ref="K1976:L1976"/>
    <mergeCell ref="K1977:L1977"/>
    <mergeCell ref="A1978:H1978"/>
    <mergeCell ref="K1978:L1978"/>
    <mergeCell ref="K1999:L1999"/>
    <mergeCell ref="K1998:L1998"/>
    <mergeCell ref="K1997:L1997"/>
    <mergeCell ref="K1996:L1996"/>
    <mergeCell ref="K1992:L1992"/>
    <mergeCell ref="K1979:L1979"/>
    <mergeCell ref="K1987:L1987"/>
    <mergeCell ref="K1986:L1986"/>
    <mergeCell ref="K1985:L1985"/>
    <mergeCell ref="K1984:L1984"/>
    <mergeCell ref="K1982:L1982"/>
    <mergeCell ref="K1980:L1980"/>
    <mergeCell ref="A1973:H1973"/>
    <mergeCell ref="K1973:L1973"/>
    <mergeCell ref="K1964:L1964"/>
    <mergeCell ref="A1964:H1964"/>
    <mergeCell ref="A1965:H1965"/>
    <mergeCell ref="K1965:L1965"/>
    <mergeCell ref="K1948:L1948"/>
    <mergeCell ref="K1955:L1955"/>
    <mergeCell ref="A1958:H1958"/>
    <mergeCell ref="K1958:L1958"/>
    <mergeCell ref="A1959:H1959"/>
    <mergeCell ref="K1961:L1961"/>
    <mergeCell ref="A1936:L1936"/>
    <mergeCell ref="A1937:M1937"/>
    <mergeCell ref="A1938:M1938"/>
    <mergeCell ref="I1941:J1941"/>
    <mergeCell ref="A1942:H1942"/>
    <mergeCell ref="I1942:J1942"/>
    <mergeCell ref="K1942:L1942"/>
    <mergeCell ref="K1966:L1966"/>
    <mergeCell ref="K1967:L1967"/>
    <mergeCell ref="K1968:L1968"/>
    <mergeCell ref="K1970:L1970"/>
    <mergeCell ref="K1972:L1972"/>
    <mergeCell ref="A1931:H1931"/>
    <mergeCell ref="A1932:H1932"/>
    <mergeCell ref="A1934:H1934"/>
    <mergeCell ref="K1924:L1924"/>
    <mergeCell ref="A1928:H1928"/>
    <mergeCell ref="K1928:L1928"/>
    <mergeCell ref="A1929:H1929"/>
    <mergeCell ref="K1929:L1929"/>
    <mergeCell ref="A1930:H1930"/>
    <mergeCell ref="K1930:L1930"/>
    <mergeCell ref="I1917:J1917"/>
    <mergeCell ref="A1918:H1918"/>
    <mergeCell ref="A1919:H1919"/>
    <mergeCell ref="I1912:J1912"/>
    <mergeCell ref="I1914:J1914"/>
    <mergeCell ref="I1916:J1916"/>
    <mergeCell ref="K1907:L1907"/>
    <mergeCell ref="K1908:L1908"/>
    <mergeCell ref="K1909:L1909"/>
    <mergeCell ref="A1910:H1910"/>
    <mergeCell ref="K1910:L1910"/>
    <mergeCell ref="I1911:J1911"/>
    <mergeCell ref="K1911:L1911"/>
    <mergeCell ref="K1917:L1917"/>
    <mergeCell ref="K1916:L1916"/>
    <mergeCell ref="K1914:L1914"/>
    <mergeCell ref="K1912:L1912"/>
    <mergeCell ref="K1934:L1934"/>
    <mergeCell ref="K1932:L1932"/>
    <mergeCell ref="K1931:L1931"/>
    <mergeCell ref="K1919:L1919"/>
    <mergeCell ref="K1918:L1918"/>
    <mergeCell ref="A1905:H1905"/>
    <mergeCell ref="K1905:L1905"/>
    <mergeCell ref="K1906:L1906"/>
    <mergeCell ref="A1896:H1896"/>
    <mergeCell ref="A1897:H1897"/>
    <mergeCell ref="K1886:L1886"/>
    <mergeCell ref="A1889:H1889"/>
    <mergeCell ref="K1889:L1889"/>
    <mergeCell ref="A1890:H1890"/>
    <mergeCell ref="K1892:L1892"/>
    <mergeCell ref="A1895:H1895"/>
    <mergeCell ref="K1895:L1895"/>
    <mergeCell ref="A1869:M1869"/>
    <mergeCell ref="I1872:J1872"/>
    <mergeCell ref="A1873:H1873"/>
    <mergeCell ref="I1873:J1873"/>
    <mergeCell ref="K1873:L1873"/>
    <mergeCell ref="K1899:L1899"/>
    <mergeCell ref="K1898:L1898"/>
    <mergeCell ref="K1900:L1900"/>
    <mergeCell ref="K1902:L1902"/>
    <mergeCell ref="K1904:L1904"/>
    <mergeCell ref="K1897:L1897"/>
    <mergeCell ref="K1896:L1896"/>
    <mergeCell ref="K1879:L1879"/>
    <mergeCell ref="A1863:H1863"/>
    <mergeCell ref="K1863:L1863"/>
    <mergeCell ref="A1865:H1865"/>
    <mergeCell ref="K1865:L1865"/>
    <mergeCell ref="A1867:L1867"/>
    <mergeCell ref="A1868:M1868"/>
    <mergeCell ref="A1860:H1860"/>
    <mergeCell ref="A1861:H1861"/>
    <mergeCell ref="A1862:H1862"/>
    <mergeCell ref="A1849:H1849"/>
    <mergeCell ref="A1850:H1850"/>
    <mergeCell ref="A1859:H1859"/>
    <mergeCell ref="I1845:J1845"/>
    <mergeCell ref="I1847:J1847"/>
    <mergeCell ref="I1848:J1848"/>
    <mergeCell ref="K1840:L1840"/>
    <mergeCell ref="A1841:H1841"/>
    <mergeCell ref="K1841:L1841"/>
    <mergeCell ref="I1842:J1842"/>
    <mergeCell ref="K1842:L1842"/>
    <mergeCell ref="I1843:J1843"/>
    <mergeCell ref="K1843:L1843"/>
    <mergeCell ref="K1845:L1845"/>
    <mergeCell ref="K1859:L1859"/>
    <mergeCell ref="K1855:L1855"/>
    <mergeCell ref="K1850:L1850"/>
    <mergeCell ref="K1849:L1849"/>
    <mergeCell ref="K1848:L1848"/>
    <mergeCell ref="K1847:L1847"/>
    <mergeCell ref="K1862:L1862"/>
    <mergeCell ref="K1861:L1861"/>
    <mergeCell ref="K1860:L1860"/>
    <mergeCell ref="A1836:H1836"/>
    <mergeCell ref="K1836:L1836"/>
    <mergeCell ref="K1837:L1837"/>
    <mergeCell ref="K1838:L1838"/>
    <mergeCell ref="K1839:L1839"/>
    <mergeCell ref="A1828:H1828"/>
    <mergeCell ref="A1821:H1821"/>
    <mergeCell ref="A1826:H1826"/>
    <mergeCell ref="A1827:H1827"/>
    <mergeCell ref="A1804:H1804"/>
    <mergeCell ref="I1804:J1804"/>
    <mergeCell ref="A1820:H1820"/>
    <mergeCell ref="A1796:H1796"/>
    <mergeCell ref="K1796:L1796"/>
    <mergeCell ref="A1798:L1798"/>
    <mergeCell ref="A1799:M1799"/>
    <mergeCell ref="A1800:M1800"/>
    <mergeCell ref="I1803:J1803"/>
    <mergeCell ref="K1833:L1833"/>
    <mergeCell ref="K1831:L1831"/>
    <mergeCell ref="K1830:L1830"/>
    <mergeCell ref="K1829:L1829"/>
    <mergeCell ref="K1828:L1828"/>
    <mergeCell ref="K1835:L1835"/>
    <mergeCell ref="K1804:L1804"/>
    <mergeCell ref="K1827:L1827"/>
    <mergeCell ref="K1826:L1826"/>
    <mergeCell ref="K1823:L1823"/>
    <mergeCell ref="K1820:L1820"/>
    <mergeCell ref="K1817:L1817"/>
    <mergeCell ref="K1810:L1810"/>
    <mergeCell ref="A1785:H1785"/>
    <mergeCell ref="A1794:H1794"/>
    <mergeCell ref="A1795:H1795"/>
    <mergeCell ref="I1782:J1782"/>
    <mergeCell ref="I1783:J1783"/>
    <mergeCell ref="A1784:H1784"/>
    <mergeCell ref="I1777:J1777"/>
    <mergeCell ref="I1778:J1778"/>
    <mergeCell ref="I1780:J1780"/>
    <mergeCell ref="A1776:H1776"/>
    <mergeCell ref="K1776:L1776"/>
    <mergeCell ref="K1778:L1778"/>
    <mergeCell ref="K1780:L1780"/>
    <mergeCell ref="K1782:L1782"/>
    <mergeCell ref="K1784:L1784"/>
    <mergeCell ref="K1785:L1785"/>
    <mergeCell ref="A1775:H1775"/>
    <mergeCell ref="K1775:L1775"/>
    <mergeCell ref="K1795:L1795"/>
    <mergeCell ref="K1794:L1794"/>
    <mergeCell ref="K1790:L1790"/>
    <mergeCell ref="K1783:L1783"/>
    <mergeCell ref="K1777:L1777"/>
    <mergeCell ref="A1769:H1769"/>
    <mergeCell ref="K1769:L1769"/>
    <mergeCell ref="A1770:H1770"/>
    <mergeCell ref="K1772:L1772"/>
    <mergeCell ref="A1747:L1747"/>
    <mergeCell ref="A1748:M1748"/>
    <mergeCell ref="A1749:M1749"/>
    <mergeCell ref="I1752:J1752"/>
    <mergeCell ref="A1753:H1753"/>
    <mergeCell ref="I1753:J1753"/>
    <mergeCell ref="K1753:L1753"/>
    <mergeCell ref="A1743:H1743"/>
    <mergeCell ref="A1744:H1744"/>
    <mergeCell ref="A1745:H1745"/>
    <mergeCell ref="K1736:L1736"/>
    <mergeCell ref="A1740:H1740"/>
    <mergeCell ref="K1740:L1740"/>
    <mergeCell ref="A1741:H1741"/>
    <mergeCell ref="K1741:L1741"/>
    <mergeCell ref="A1742:H1742"/>
    <mergeCell ref="K1742:L1742"/>
    <mergeCell ref="K1745:L1745"/>
    <mergeCell ref="K1744:L1744"/>
    <mergeCell ref="K1743:L1743"/>
    <mergeCell ref="K1759:L1759"/>
    <mergeCell ref="K1766:L1766"/>
    <mergeCell ref="I1729:J1729"/>
    <mergeCell ref="A1730:H1730"/>
    <mergeCell ref="A1731:H1731"/>
    <mergeCell ref="I1724:J1724"/>
    <mergeCell ref="I1726:J1726"/>
    <mergeCell ref="I1728:J1728"/>
    <mergeCell ref="K1719:L1719"/>
    <mergeCell ref="K1720:L1720"/>
    <mergeCell ref="K1721:L1721"/>
    <mergeCell ref="A1722:H1722"/>
    <mergeCell ref="K1722:L1722"/>
    <mergeCell ref="I1723:J1723"/>
    <mergeCell ref="K1723:L1723"/>
    <mergeCell ref="K1712:L1712"/>
    <mergeCell ref="K1714:L1714"/>
    <mergeCell ref="K1716:L1716"/>
    <mergeCell ref="A1717:H1717"/>
    <mergeCell ref="K1717:L1717"/>
    <mergeCell ref="K1718:L1718"/>
    <mergeCell ref="K1731:L1731"/>
    <mergeCell ref="K1730:L1730"/>
    <mergeCell ref="K1729:L1729"/>
    <mergeCell ref="K1728:L1728"/>
    <mergeCell ref="K1726:L1726"/>
    <mergeCell ref="K1724:L1724"/>
    <mergeCell ref="A1708:H1708"/>
    <mergeCell ref="A1709:H1709"/>
    <mergeCell ref="K1698:L1698"/>
    <mergeCell ref="A1701:H1701"/>
    <mergeCell ref="K1701:L1701"/>
    <mergeCell ref="A1702:H1702"/>
    <mergeCell ref="K1704:L1704"/>
    <mergeCell ref="A1707:H1707"/>
    <mergeCell ref="K1707:L1707"/>
    <mergeCell ref="A1681:M1681"/>
    <mergeCell ref="I1684:J1684"/>
    <mergeCell ref="A1685:H1685"/>
    <mergeCell ref="I1685:J1685"/>
    <mergeCell ref="K1685:L1685"/>
    <mergeCell ref="A1677:H1677"/>
    <mergeCell ref="K1677:L1677"/>
    <mergeCell ref="A1679:L1679"/>
    <mergeCell ref="A1680:M1680"/>
    <mergeCell ref="K1709:L1709"/>
    <mergeCell ref="K1708:L1708"/>
    <mergeCell ref="K1691:L1691"/>
    <mergeCell ref="A1674:H1674"/>
    <mergeCell ref="A1675:H1675"/>
    <mergeCell ref="A1676:H1676"/>
    <mergeCell ref="A1663:H1663"/>
    <mergeCell ref="A1664:H1664"/>
    <mergeCell ref="A1673:H1673"/>
    <mergeCell ref="I1659:J1659"/>
    <mergeCell ref="I1661:J1661"/>
    <mergeCell ref="I1662:J1662"/>
    <mergeCell ref="K1654:L1654"/>
    <mergeCell ref="A1655:H1655"/>
    <mergeCell ref="K1655:L1655"/>
    <mergeCell ref="I1656:J1656"/>
    <mergeCell ref="K1656:L1656"/>
    <mergeCell ref="I1657:J1657"/>
    <mergeCell ref="K1657:L1657"/>
    <mergeCell ref="K1649:L1649"/>
    <mergeCell ref="A1650:H1650"/>
    <mergeCell ref="K1650:L1650"/>
    <mergeCell ref="K1651:L1651"/>
    <mergeCell ref="K1652:L1652"/>
    <mergeCell ref="K1653:L1653"/>
    <mergeCell ref="K1673:L1673"/>
    <mergeCell ref="K1669:L1669"/>
    <mergeCell ref="K1664:L1664"/>
    <mergeCell ref="K1663:L1663"/>
    <mergeCell ref="K1662:L1662"/>
    <mergeCell ref="K1661:L1661"/>
    <mergeCell ref="K1676:L1676"/>
    <mergeCell ref="K1675:L1675"/>
    <mergeCell ref="K1674:L1674"/>
    <mergeCell ref="A1642:H1642"/>
    <mergeCell ref="A1636:H1636"/>
    <mergeCell ref="A1641:H1641"/>
    <mergeCell ref="A1619:H1619"/>
    <mergeCell ref="I1619:J1619"/>
    <mergeCell ref="A1635:H1635"/>
    <mergeCell ref="A1611:H1611"/>
    <mergeCell ref="K1611:L1611"/>
    <mergeCell ref="A1613:L1613"/>
    <mergeCell ref="A1614:M1614"/>
    <mergeCell ref="A1615:M1615"/>
    <mergeCell ref="I1618:J1618"/>
    <mergeCell ref="A1608:H1608"/>
    <mergeCell ref="A1609:H1609"/>
    <mergeCell ref="A1610:H1610"/>
    <mergeCell ref="A1597:H1597"/>
    <mergeCell ref="A1606:H1606"/>
    <mergeCell ref="A1607:H1607"/>
    <mergeCell ref="K1597:L1597"/>
    <mergeCell ref="I1594:J1594"/>
    <mergeCell ref="I1595:J1595"/>
    <mergeCell ref="A1596:H1596"/>
    <mergeCell ref="I1589:J1589"/>
    <mergeCell ref="I1590:J1590"/>
    <mergeCell ref="I1592:J1592"/>
    <mergeCell ref="K1584:L1584"/>
    <mergeCell ref="K1585:L1585"/>
    <mergeCell ref="K1586:L1586"/>
    <mergeCell ref="K1587:L1587"/>
    <mergeCell ref="A1588:H1588"/>
    <mergeCell ref="K1588:L1588"/>
    <mergeCell ref="K1576:L1576"/>
    <mergeCell ref="K1577:L1577"/>
    <mergeCell ref="K1578:L1578"/>
    <mergeCell ref="K1580:L1580"/>
    <mergeCell ref="K1582:L1582"/>
    <mergeCell ref="A1583:H1583"/>
    <mergeCell ref="K1583:L1583"/>
    <mergeCell ref="K1589:L1589"/>
    <mergeCell ref="K1596:L1596"/>
    <mergeCell ref="K1595:L1595"/>
    <mergeCell ref="K1594:L1594"/>
    <mergeCell ref="K1592:L1592"/>
    <mergeCell ref="K1590:L1590"/>
    <mergeCell ref="A1573:H1573"/>
    <mergeCell ref="A1574:H1574"/>
    <mergeCell ref="A1575:H1575"/>
    <mergeCell ref="K1557:L1557"/>
    <mergeCell ref="K1564:L1564"/>
    <mergeCell ref="A1567:H1567"/>
    <mergeCell ref="K1567:L1567"/>
    <mergeCell ref="A1568:H1568"/>
    <mergeCell ref="K1570:L1570"/>
    <mergeCell ref="A1545:L1545"/>
    <mergeCell ref="A1546:M1546"/>
    <mergeCell ref="A1547:M1547"/>
    <mergeCell ref="I1550:J1550"/>
    <mergeCell ref="A1551:H1551"/>
    <mergeCell ref="I1551:J1551"/>
    <mergeCell ref="K1551:L1551"/>
    <mergeCell ref="A1541:H1541"/>
    <mergeCell ref="A1542:H1542"/>
    <mergeCell ref="A1543:H1543"/>
    <mergeCell ref="K1541:L1541"/>
    <mergeCell ref="K1575:L1575"/>
    <mergeCell ref="K1574:L1574"/>
    <mergeCell ref="K1573:L1573"/>
    <mergeCell ref="K1543:L1543"/>
    <mergeCell ref="K1542:L1542"/>
    <mergeCell ref="A1538:H1538"/>
    <mergeCell ref="K1538:L1538"/>
    <mergeCell ref="A1539:H1539"/>
    <mergeCell ref="K1539:L1539"/>
    <mergeCell ref="A1540:H1540"/>
    <mergeCell ref="K1540:L1540"/>
    <mergeCell ref="I1527:J1527"/>
    <mergeCell ref="A1528:H1528"/>
    <mergeCell ref="A1529:H1529"/>
    <mergeCell ref="I1522:J1522"/>
    <mergeCell ref="I1524:J1524"/>
    <mergeCell ref="I1526:J1526"/>
    <mergeCell ref="K1517:L1517"/>
    <mergeCell ref="K1518:L1518"/>
    <mergeCell ref="K1519:L1519"/>
    <mergeCell ref="A1520:H1520"/>
    <mergeCell ref="K1520:L1520"/>
    <mergeCell ref="I1521:J1521"/>
    <mergeCell ref="K1521:L1521"/>
    <mergeCell ref="K1529:L1529"/>
    <mergeCell ref="K1528:L1528"/>
    <mergeCell ref="K1527:L1527"/>
    <mergeCell ref="K1526:L1526"/>
    <mergeCell ref="K1524:L1524"/>
    <mergeCell ref="K1534:L1534"/>
    <mergeCell ref="K1522:L1522"/>
    <mergeCell ref="A1515:H1515"/>
    <mergeCell ref="K1515:L1515"/>
    <mergeCell ref="K1516:L1516"/>
    <mergeCell ref="A1506:H1506"/>
    <mergeCell ref="A1507:H1507"/>
    <mergeCell ref="K1496:L1496"/>
    <mergeCell ref="A1499:H1499"/>
    <mergeCell ref="K1499:L1499"/>
    <mergeCell ref="A1500:H1500"/>
    <mergeCell ref="K1502:L1502"/>
    <mergeCell ref="A1505:H1505"/>
    <mergeCell ref="K1505:L1505"/>
    <mergeCell ref="A1479:M1479"/>
    <mergeCell ref="I1482:J1482"/>
    <mergeCell ref="A1483:H1483"/>
    <mergeCell ref="I1483:J1483"/>
    <mergeCell ref="K1483:L1483"/>
    <mergeCell ref="K1509:L1509"/>
    <mergeCell ref="K1508:L1508"/>
    <mergeCell ref="K1507:L1507"/>
    <mergeCell ref="K1506:L1506"/>
    <mergeCell ref="K1489:L1489"/>
    <mergeCell ref="K1510:L1510"/>
    <mergeCell ref="K1512:L1512"/>
    <mergeCell ref="K1514:L1514"/>
    <mergeCell ref="A1404:H1404"/>
    <mergeCell ref="K1404:L1404"/>
    <mergeCell ref="A1405:H1405"/>
    <mergeCell ref="K1405:L1405"/>
    <mergeCell ref="A1477:L1477"/>
    <mergeCell ref="A1478:M1478"/>
    <mergeCell ref="A1401:H1401"/>
    <mergeCell ref="A1402:H1402"/>
    <mergeCell ref="A1403:H1403"/>
    <mergeCell ref="A1390:H1390"/>
    <mergeCell ref="A1391:H1391"/>
    <mergeCell ref="A1400:H1400"/>
    <mergeCell ref="I1386:J1386"/>
    <mergeCell ref="I1388:J1388"/>
    <mergeCell ref="I1389:J1389"/>
    <mergeCell ref="K1381:L1381"/>
    <mergeCell ref="A1382:H1382"/>
    <mergeCell ref="K1382:L1382"/>
    <mergeCell ref="I1383:J1383"/>
    <mergeCell ref="K1383:L1383"/>
    <mergeCell ref="I1384:J1384"/>
    <mergeCell ref="K1384:L1384"/>
    <mergeCell ref="K1390:L1390"/>
    <mergeCell ref="K1389:L1389"/>
    <mergeCell ref="K1388:L1388"/>
    <mergeCell ref="K1386:L1386"/>
    <mergeCell ref="K1403:L1403"/>
    <mergeCell ref="K1402:L1402"/>
    <mergeCell ref="K1401:L1401"/>
    <mergeCell ref="K1400:L1400"/>
    <mergeCell ref="K1396:L1396"/>
    <mergeCell ref="K1391:L1391"/>
    <mergeCell ref="A1377:H1377"/>
    <mergeCell ref="K1377:L1377"/>
    <mergeCell ref="K1378:L1378"/>
    <mergeCell ref="K1379:L1379"/>
    <mergeCell ref="K1380:L1380"/>
    <mergeCell ref="A1369:H1369"/>
    <mergeCell ref="A1362:H1362"/>
    <mergeCell ref="A1367:H1367"/>
    <mergeCell ref="A1368:H1368"/>
    <mergeCell ref="A1345:H1345"/>
    <mergeCell ref="I1345:J1345"/>
    <mergeCell ref="A1361:H1361"/>
    <mergeCell ref="A1337:H1337"/>
    <mergeCell ref="K1337:L1337"/>
    <mergeCell ref="A1339:L1339"/>
    <mergeCell ref="A1340:M1340"/>
    <mergeCell ref="A1341:M1341"/>
    <mergeCell ref="I1344:J1344"/>
    <mergeCell ref="K1374:L1374"/>
    <mergeCell ref="K1372:L1372"/>
    <mergeCell ref="K1376:L1376"/>
    <mergeCell ref="K1361:L1361"/>
    <mergeCell ref="K1358:L1358"/>
    <mergeCell ref="K1351:L1351"/>
    <mergeCell ref="K1345:L1345"/>
    <mergeCell ref="K1371:L1371"/>
    <mergeCell ref="K1370:L1370"/>
    <mergeCell ref="K1369:L1369"/>
    <mergeCell ref="K1368:L1368"/>
    <mergeCell ref="K1367:L1367"/>
    <mergeCell ref="K1364:L1364"/>
    <mergeCell ref="A1333:H1333"/>
    <mergeCell ref="A1334:H1334"/>
    <mergeCell ref="A1335:H1335"/>
    <mergeCell ref="A1322:H1322"/>
    <mergeCell ref="A1331:H1331"/>
    <mergeCell ref="A1332:H1332"/>
    <mergeCell ref="I1319:J1319"/>
    <mergeCell ref="I1320:J1320"/>
    <mergeCell ref="A1321:H1321"/>
    <mergeCell ref="I1314:J1314"/>
    <mergeCell ref="I1315:J1315"/>
    <mergeCell ref="I1317:J1317"/>
    <mergeCell ref="K1309:L1309"/>
    <mergeCell ref="K1310:L1310"/>
    <mergeCell ref="K1311:L1311"/>
    <mergeCell ref="K1312:L1312"/>
    <mergeCell ref="A1313:H1313"/>
    <mergeCell ref="K1313:L1313"/>
    <mergeCell ref="K1333:L1333"/>
    <mergeCell ref="K1332:L1332"/>
    <mergeCell ref="K1331:L1331"/>
    <mergeCell ref="K1327:L1327"/>
    <mergeCell ref="K1322:L1322"/>
    <mergeCell ref="K1321:L1321"/>
    <mergeCell ref="K1335:L1335"/>
    <mergeCell ref="K1334:L1334"/>
    <mergeCell ref="K1320:L1320"/>
    <mergeCell ref="K1319:L1319"/>
    <mergeCell ref="K1317:L1317"/>
    <mergeCell ref="K1315:L1315"/>
    <mergeCell ref="K1314:L1314"/>
    <mergeCell ref="A1308:H1308"/>
    <mergeCell ref="K1308:L1308"/>
    <mergeCell ref="A1298:H1298"/>
    <mergeCell ref="A1299:H1299"/>
    <mergeCell ref="A1300:H1300"/>
    <mergeCell ref="K1282:L1282"/>
    <mergeCell ref="K1289:L1289"/>
    <mergeCell ref="A1292:H1292"/>
    <mergeCell ref="K1292:L1292"/>
    <mergeCell ref="A1293:H1293"/>
    <mergeCell ref="K1295:L1295"/>
    <mergeCell ref="A1270:L1270"/>
    <mergeCell ref="A1271:M1271"/>
    <mergeCell ref="A1272:M1272"/>
    <mergeCell ref="I1275:J1275"/>
    <mergeCell ref="A1276:H1276"/>
    <mergeCell ref="I1276:J1276"/>
    <mergeCell ref="K1276:L1276"/>
    <mergeCell ref="K1299:L1299"/>
    <mergeCell ref="K1298:L1298"/>
    <mergeCell ref="K1300:L1300"/>
    <mergeCell ref="K1301:L1301"/>
    <mergeCell ref="K1302:L1302"/>
    <mergeCell ref="K1303:L1303"/>
    <mergeCell ref="K1305:L1305"/>
    <mergeCell ref="K1307:L1307"/>
    <mergeCell ref="A1266:H1266"/>
    <mergeCell ref="A1267:H1267"/>
    <mergeCell ref="A1268:H1268"/>
    <mergeCell ref="K1259:L1259"/>
    <mergeCell ref="A1263:H1263"/>
    <mergeCell ref="K1263:L1263"/>
    <mergeCell ref="A1264:H1264"/>
    <mergeCell ref="K1264:L1264"/>
    <mergeCell ref="A1265:H1265"/>
    <mergeCell ref="K1265:L1265"/>
    <mergeCell ref="I1252:J1252"/>
    <mergeCell ref="A1253:H1253"/>
    <mergeCell ref="A1254:H1254"/>
    <mergeCell ref="I1247:J1247"/>
    <mergeCell ref="I1249:J1249"/>
    <mergeCell ref="I1251:J1251"/>
    <mergeCell ref="K1242:L1242"/>
    <mergeCell ref="K1243:L1243"/>
    <mergeCell ref="K1244:L1244"/>
    <mergeCell ref="A1245:H1245"/>
    <mergeCell ref="K1245:L1245"/>
    <mergeCell ref="I1246:J1246"/>
    <mergeCell ref="K1246:L1246"/>
    <mergeCell ref="K1253:L1253"/>
    <mergeCell ref="K1252:L1252"/>
    <mergeCell ref="K1251:L1251"/>
    <mergeCell ref="K1249:L1249"/>
    <mergeCell ref="K1247:L1247"/>
    <mergeCell ref="K1268:L1268"/>
    <mergeCell ref="K1267:L1267"/>
    <mergeCell ref="K1266:L1266"/>
    <mergeCell ref="K1254:L1254"/>
    <mergeCell ref="A1240:H1240"/>
    <mergeCell ref="K1240:L1240"/>
    <mergeCell ref="K1241:L1241"/>
    <mergeCell ref="A1231:H1231"/>
    <mergeCell ref="A1232:H1232"/>
    <mergeCell ref="K1221:L1221"/>
    <mergeCell ref="A1224:H1224"/>
    <mergeCell ref="K1224:L1224"/>
    <mergeCell ref="A1225:H1225"/>
    <mergeCell ref="K1227:L1227"/>
    <mergeCell ref="A1230:H1230"/>
    <mergeCell ref="K1230:L1230"/>
    <mergeCell ref="A1204:M1204"/>
    <mergeCell ref="I1207:J1207"/>
    <mergeCell ref="A1208:H1208"/>
    <mergeCell ref="I1208:J1208"/>
    <mergeCell ref="K1208:L1208"/>
    <mergeCell ref="K1234:L1234"/>
    <mergeCell ref="K1235:L1235"/>
    <mergeCell ref="K1237:L1237"/>
    <mergeCell ref="K1239:L1239"/>
    <mergeCell ref="K1233:L1233"/>
    <mergeCell ref="K1232:L1232"/>
    <mergeCell ref="K1231:L1231"/>
    <mergeCell ref="K1214:L1214"/>
    <mergeCell ref="A1199:H1199"/>
    <mergeCell ref="K1199:L1199"/>
    <mergeCell ref="A1200:H1200"/>
    <mergeCell ref="K1200:L1200"/>
    <mergeCell ref="A1202:L1202"/>
    <mergeCell ref="A1203:M1203"/>
    <mergeCell ref="A1196:H1196"/>
    <mergeCell ref="A1197:H1197"/>
    <mergeCell ref="A1198:H1198"/>
    <mergeCell ref="A1185:H1185"/>
    <mergeCell ref="A1186:H1186"/>
    <mergeCell ref="A1195:H1195"/>
    <mergeCell ref="I1181:J1181"/>
    <mergeCell ref="I1183:J1183"/>
    <mergeCell ref="I1184:J1184"/>
    <mergeCell ref="K1176:L1176"/>
    <mergeCell ref="A1177:H1177"/>
    <mergeCell ref="K1177:L1177"/>
    <mergeCell ref="I1178:J1178"/>
    <mergeCell ref="K1178:L1178"/>
    <mergeCell ref="I1179:J1179"/>
    <mergeCell ref="K1179:L1179"/>
    <mergeCell ref="K1183:L1183"/>
    <mergeCell ref="K1181:L1181"/>
    <mergeCell ref="K1196:L1196"/>
    <mergeCell ref="K1195:L1195"/>
    <mergeCell ref="K1191:L1191"/>
    <mergeCell ref="K1186:L1186"/>
    <mergeCell ref="K1185:L1185"/>
    <mergeCell ref="K1184:L1184"/>
    <mergeCell ref="K1198:L1198"/>
    <mergeCell ref="K1197:L1197"/>
    <mergeCell ref="A1172:H1172"/>
    <mergeCell ref="K1172:L1172"/>
    <mergeCell ref="K1173:L1173"/>
    <mergeCell ref="K1174:L1174"/>
    <mergeCell ref="K1175:L1175"/>
    <mergeCell ref="A1164:H1164"/>
    <mergeCell ref="A1157:H1157"/>
    <mergeCell ref="A1162:H1162"/>
    <mergeCell ref="A1163:H1163"/>
    <mergeCell ref="A1140:H1140"/>
    <mergeCell ref="I1140:J1140"/>
    <mergeCell ref="A1156:H1156"/>
    <mergeCell ref="A1132:H1132"/>
    <mergeCell ref="K1132:L1132"/>
    <mergeCell ref="A1134:L1134"/>
    <mergeCell ref="A1135:M1135"/>
    <mergeCell ref="A1136:M1136"/>
    <mergeCell ref="I1139:J1139"/>
    <mergeCell ref="K1169:L1169"/>
    <mergeCell ref="K1167:L1167"/>
    <mergeCell ref="K1166:L1166"/>
    <mergeCell ref="K1165:L1165"/>
    <mergeCell ref="K1171:L1171"/>
    <mergeCell ref="K1146:L1146"/>
    <mergeCell ref="K1140:L1140"/>
    <mergeCell ref="K1164:L1164"/>
    <mergeCell ref="K1163:L1163"/>
    <mergeCell ref="K1162:L1162"/>
    <mergeCell ref="K1159:L1159"/>
    <mergeCell ref="K1156:L1156"/>
    <mergeCell ref="K1153:L1153"/>
    <mergeCell ref="A1129:H1129"/>
    <mergeCell ref="A1130:H1130"/>
    <mergeCell ref="A1131:H1131"/>
    <mergeCell ref="A1118:H1118"/>
    <mergeCell ref="A1127:H1127"/>
    <mergeCell ref="A1128:H1128"/>
    <mergeCell ref="I1115:J1115"/>
    <mergeCell ref="I1116:J1116"/>
    <mergeCell ref="A1117:H1117"/>
    <mergeCell ref="I1110:J1110"/>
    <mergeCell ref="I1111:J1111"/>
    <mergeCell ref="I1113:J1113"/>
    <mergeCell ref="K1105:L1105"/>
    <mergeCell ref="K1106:L1106"/>
    <mergeCell ref="K1107:L1107"/>
    <mergeCell ref="K1108:L1108"/>
    <mergeCell ref="A1109:H1109"/>
    <mergeCell ref="K1109:L1109"/>
    <mergeCell ref="K1127:L1127"/>
    <mergeCell ref="K1123:L1123"/>
    <mergeCell ref="K1118:L1118"/>
    <mergeCell ref="K1117:L1117"/>
    <mergeCell ref="K1116:L1116"/>
    <mergeCell ref="K1115:L1115"/>
    <mergeCell ref="K1131:L1131"/>
    <mergeCell ref="K1130:L1130"/>
    <mergeCell ref="K1129:L1129"/>
    <mergeCell ref="K1128:L1128"/>
    <mergeCell ref="K1113:L1113"/>
    <mergeCell ref="K1111:L1111"/>
    <mergeCell ref="K1110:L1110"/>
    <mergeCell ref="A1104:H1104"/>
    <mergeCell ref="K1104:L1104"/>
    <mergeCell ref="A1094:H1094"/>
    <mergeCell ref="A1095:H1095"/>
    <mergeCell ref="A1096:H1096"/>
    <mergeCell ref="K1078:L1078"/>
    <mergeCell ref="K1085:L1085"/>
    <mergeCell ref="A1088:H1088"/>
    <mergeCell ref="K1088:L1088"/>
    <mergeCell ref="A1089:H1089"/>
    <mergeCell ref="K1091:L1091"/>
    <mergeCell ref="A1066:L1066"/>
    <mergeCell ref="A1067:M1067"/>
    <mergeCell ref="A1068:M1068"/>
    <mergeCell ref="I1071:J1071"/>
    <mergeCell ref="A1072:H1072"/>
    <mergeCell ref="I1072:J1072"/>
    <mergeCell ref="K1072:L1072"/>
    <mergeCell ref="K1096:L1096"/>
    <mergeCell ref="K1095:L1095"/>
    <mergeCell ref="K1094:L1094"/>
    <mergeCell ref="K1097:L1097"/>
    <mergeCell ref="K1098:L1098"/>
    <mergeCell ref="K1099:L1099"/>
    <mergeCell ref="K1101:L1101"/>
    <mergeCell ref="K1103:L1103"/>
    <mergeCell ref="A1061:H1061"/>
    <mergeCell ref="A1062:H1062"/>
    <mergeCell ref="A1064:H1064"/>
    <mergeCell ref="K1054:L1054"/>
    <mergeCell ref="A1058:H1058"/>
    <mergeCell ref="K1058:L1058"/>
    <mergeCell ref="A1059:H1059"/>
    <mergeCell ref="K1059:L1059"/>
    <mergeCell ref="A1060:H1060"/>
    <mergeCell ref="K1060:L1060"/>
    <mergeCell ref="I1047:J1047"/>
    <mergeCell ref="A1048:H1048"/>
    <mergeCell ref="A1049:H1049"/>
    <mergeCell ref="I1042:J1042"/>
    <mergeCell ref="I1044:J1044"/>
    <mergeCell ref="I1046:J1046"/>
    <mergeCell ref="K1037:L1037"/>
    <mergeCell ref="K1038:L1038"/>
    <mergeCell ref="K1039:L1039"/>
    <mergeCell ref="A1040:H1040"/>
    <mergeCell ref="K1040:L1040"/>
    <mergeCell ref="I1041:J1041"/>
    <mergeCell ref="K1041:L1041"/>
    <mergeCell ref="K1046:L1046"/>
    <mergeCell ref="K1044:L1044"/>
    <mergeCell ref="K1042:L1042"/>
    <mergeCell ref="K1064:L1064"/>
    <mergeCell ref="K1062:L1062"/>
    <mergeCell ref="K1061:L1061"/>
    <mergeCell ref="K1049:L1049"/>
    <mergeCell ref="K1048:L1048"/>
    <mergeCell ref="K1047:L1047"/>
    <mergeCell ref="A1035:H1035"/>
    <mergeCell ref="K1035:L1035"/>
    <mergeCell ref="K1036:L1036"/>
    <mergeCell ref="A1026:H1026"/>
    <mergeCell ref="A1027:H1027"/>
    <mergeCell ref="K1016:L1016"/>
    <mergeCell ref="A1019:H1019"/>
    <mergeCell ref="K1019:L1019"/>
    <mergeCell ref="A1020:H1020"/>
    <mergeCell ref="K1022:L1022"/>
    <mergeCell ref="A1025:H1025"/>
    <mergeCell ref="K1025:L1025"/>
    <mergeCell ref="A999:M999"/>
    <mergeCell ref="I1002:J1002"/>
    <mergeCell ref="A1003:H1003"/>
    <mergeCell ref="I1003:J1003"/>
    <mergeCell ref="K1003:L1003"/>
    <mergeCell ref="K1029:L1029"/>
    <mergeCell ref="K1028:L1028"/>
    <mergeCell ref="K1027:L1027"/>
    <mergeCell ref="K1030:L1030"/>
    <mergeCell ref="K1032:L1032"/>
    <mergeCell ref="K1034:L1034"/>
    <mergeCell ref="K1026:L1026"/>
    <mergeCell ref="K1009:L1009"/>
    <mergeCell ref="A994:H994"/>
    <mergeCell ref="K994:L994"/>
    <mergeCell ref="A995:H995"/>
    <mergeCell ref="K995:L995"/>
    <mergeCell ref="A997:L997"/>
    <mergeCell ref="A998:M998"/>
    <mergeCell ref="A991:H991"/>
    <mergeCell ref="A992:H992"/>
    <mergeCell ref="A993:H993"/>
    <mergeCell ref="A980:H980"/>
    <mergeCell ref="A981:H981"/>
    <mergeCell ref="A990:H990"/>
    <mergeCell ref="I976:J976"/>
    <mergeCell ref="I978:J978"/>
    <mergeCell ref="I979:J979"/>
    <mergeCell ref="K971:L971"/>
    <mergeCell ref="A972:H972"/>
    <mergeCell ref="K972:L972"/>
    <mergeCell ref="I973:J973"/>
    <mergeCell ref="K973:L973"/>
    <mergeCell ref="I974:J974"/>
    <mergeCell ref="K974:L974"/>
    <mergeCell ref="K986:L986"/>
    <mergeCell ref="K981:L981"/>
    <mergeCell ref="K980:L980"/>
    <mergeCell ref="K979:L979"/>
    <mergeCell ref="K978:L978"/>
    <mergeCell ref="K976:L976"/>
    <mergeCell ref="K993:L993"/>
    <mergeCell ref="K992:L992"/>
    <mergeCell ref="K991:L991"/>
    <mergeCell ref="K990:L990"/>
    <mergeCell ref="A967:H967"/>
    <mergeCell ref="K967:L967"/>
    <mergeCell ref="K968:L968"/>
    <mergeCell ref="K969:L969"/>
    <mergeCell ref="K970:L970"/>
    <mergeCell ref="A959:H959"/>
    <mergeCell ref="A952:H952"/>
    <mergeCell ref="A957:H957"/>
    <mergeCell ref="A958:H958"/>
    <mergeCell ref="A935:H935"/>
    <mergeCell ref="I935:J935"/>
    <mergeCell ref="A951:H951"/>
    <mergeCell ref="A927:H927"/>
    <mergeCell ref="K927:L927"/>
    <mergeCell ref="A929:L929"/>
    <mergeCell ref="A930:M930"/>
    <mergeCell ref="A931:M931"/>
    <mergeCell ref="I934:J934"/>
    <mergeCell ref="K964:L964"/>
    <mergeCell ref="K962:L962"/>
    <mergeCell ref="K961:L961"/>
    <mergeCell ref="K960:L960"/>
    <mergeCell ref="K959:L959"/>
    <mergeCell ref="K958:L958"/>
    <mergeCell ref="K966:L966"/>
    <mergeCell ref="K957:L957"/>
    <mergeCell ref="K954:L954"/>
    <mergeCell ref="K951:L951"/>
    <mergeCell ref="K948:L948"/>
    <mergeCell ref="K941:L941"/>
    <mergeCell ref="K935:L935"/>
    <mergeCell ref="A924:H924"/>
    <mergeCell ref="A925:H925"/>
    <mergeCell ref="A926:H926"/>
    <mergeCell ref="A913:H913"/>
    <mergeCell ref="A922:H922"/>
    <mergeCell ref="A923:H923"/>
    <mergeCell ref="I910:J910"/>
    <mergeCell ref="I911:J911"/>
    <mergeCell ref="A912:H912"/>
    <mergeCell ref="I905:J905"/>
    <mergeCell ref="I906:J906"/>
    <mergeCell ref="I908:J908"/>
    <mergeCell ref="K900:L900"/>
    <mergeCell ref="K901:L901"/>
    <mergeCell ref="K902:L902"/>
    <mergeCell ref="K903:L903"/>
    <mergeCell ref="A904:H904"/>
    <mergeCell ref="K904:L904"/>
    <mergeCell ref="K913:L913"/>
    <mergeCell ref="K912:L912"/>
    <mergeCell ref="K911:L911"/>
    <mergeCell ref="K910:L910"/>
    <mergeCell ref="K908:L908"/>
    <mergeCell ref="K906:L906"/>
    <mergeCell ref="K926:L926"/>
    <mergeCell ref="K925:L925"/>
    <mergeCell ref="K924:L924"/>
    <mergeCell ref="K923:L923"/>
    <mergeCell ref="K922:L922"/>
    <mergeCell ref="K918:L918"/>
    <mergeCell ref="K905:L905"/>
    <mergeCell ref="A899:H899"/>
    <mergeCell ref="K899:L899"/>
    <mergeCell ref="A889:H889"/>
    <mergeCell ref="A890:H890"/>
    <mergeCell ref="A891:H891"/>
    <mergeCell ref="K873:L873"/>
    <mergeCell ref="K880:L880"/>
    <mergeCell ref="A883:H883"/>
    <mergeCell ref="K883:L883"/>
    <mergeCell ref="A884:H884"/>
    <mergeCell ref="K886:L886"/>
    <mergeCell ref="A861:L861"/>
    <mergeCell ref="A862:M862"/>
    <mergeCell ref="A863:M863"/>
    <mergeCell ref="I866:J866"/>
    <mergeCell ref="A867:H867"/>
    <mergeCell ref="I867:J867"/>
    <mergeCell ref="K867:L867"/>
    <mergeCell ref="K891:L891"/>
    <mergeCell ref="K890:L890"/>
    <mergeCell ref="K889:L889"/>
    <mergeCell ref="K892:L892"/>
    <mergeCell ref="K893:L893"/>
    <mergeCell ref="K894:L894"/>
    <mergeCell ref="K896:L896"/>
    <mergeCell ref="K898:L898"/>
    <mergeCell ref="A857:H857"/>
    <mergeCell ref="A858:H858"/>
    <mergeCell ref="A859:H859"/>
    <mergeCell ref="K850:L850"/>
    <mergeCell ref="A854:H854"/>
    <mergeCell ref="K854:L854"/>
    <mergeCell ref="A855:H855"/>
    <mergeCell ref="K855:L855"/>
    <mergeCell ref="A856:H856"/>
    <mergeCell ref="K856:L856"/>
    <mergeCell ref="I843:J843"/>
    <mergeCell ref="A844:H844"/>
    <mergeCell ref="A845:H845"/>
    <mergeCell ref="I838:J838"/>
    <mergeCell ref="I840:J840"/>
    <mergeCell ref="I842:J842"/>
    <mergeCell ref="K833:L833"/>
    <mergeCell ref="K834:L834"/>
    <mergeCell ref="K835:L835"/>
    <mergeCell ref="A836:H836"/>
    <mergeCell ref="K836:L836"/>
    <mergeCell ref="I837:J837"/>
    <mergeCell ref="K837:L837"/>
    <mergeCell ref="K838:L838"/>
    <mergeCell ref="K857:L857"/>
    <mergeCell ref="K845:L845"/>
    <mergeCell ref="K844:L844"/>
    <mergeCell ref="K843:L843"/>
    <mergeCell ref="K842:L842"/>
    <mergeCell ref="K840:L840"/>
    <mergeCell ref="K859:L859"/>
    <mergeCell ref="K858:L858"/>
    <mergeCell ref="A831:H831"/>
    <mergeCell ref="K831:L831"/>
    <mergeCell ref="K832:L832"/>
    <mergeCell ref="A822:H822"/>
    <mergeCell ref="A823:H823"/>
    <mergeCell ref="K812:L812"/>
    <mergeCell ref="A815:H815"/>
    <mergeCell ref="K815:L815"/>
    <mergeCell ref="A816:H816"/>
    <mergeCell ref="K818:L818"/>
    <mergeCell ref="A821:H821"/>
    <mergeCell ref="K821:L821"/>
    <mergeCell ref="A795:M795"/>
    <mergeCell ref="I798:J798"/>
    <mergeCell ref="A799:H799"/>
    <mergeCell ref="I799:J799"/>
    <mergeCell ref="K799:L799"/>
    <mergeCell ref="K825:L825"/>
    <mergeCell ref="K824:L824"/>
    <mergeCell ref="K823:L823"/>
    <mergeCell ref="K822:L822"/>
    <mergeCell ref="K805:L805"/>
    <mergeCell ref="K826:L826"/>
    <mergeCell ref="K828:L828"/>
    <mergeCell ref="K830:L830"/>
    <mergeCell ref="A790:H790"/>
    <mergeCell ref="K790:L790"/>
    <mergeCell ref="A791:H791"/>
    <mergeCell ref="K791:L791"/>
    <mergeCell ref="A793:L793"/>
    <mergeCell ref="A794:M794"/>
    <mergeCell ref="A787:H787"/>
    <mergeCell ref="A788:H788"/>
    <mergeCell ref="A789:H789"/>
    <mergeCell ref="A776:H776"/>
    <mergeCell ref="A777:H777"/>
    <mergeCell ref="A786:H786"/>
    <mergeCell ref="I772:J772"/>
    <mergeCell ref="I774:J774"/>
    <mergeCell ref="I775:J775"/>
    <mergeCell ref="K767:L767"/>
    <mergeCell ref="A768:H768"/>
    <mergeCell ref="K768:L768"/>
    <mergeCell ref="I769:J769"/>
    <mergeCell ref="K769:L769"/>
    <mergeCell ref="I770:J770"/>
    <mergeCell ref="K770:L770"/>
    <mergeCell ref="K776:L776"/>
    <mergeCell ref="K775:L775"/>
    <mergeCell ref="K774:L774"/>
    <mergeCell ref="K772:L772"/>
    <mergeCell ref="K789:L789"/>
    <mergeCell ref="K788:L788"/>
    <mergeCell ref="K787:L787"/>
    <mergeCell ref="K786:L786"/>
    <mergeCell ref="K782:L782"/>
    <mergeCell ref="K777:L777"/>
    <mergeCell ref="A763:H763"/>
    <mergeCell ref="K763:L763"/>
    <mergeCell ref="K764:L764"/>
    <mergeCell ref="K765:L765"/>
    <mergeCell ref="K766:L766"/>
    <mergeCell ref="A755:H755"/>
    <mergeCell ref="A748:H748"/>
    <mergeCell ref="A753:H753"/>
    <mergeCell ref="A754:H754"/>
    <mergeCell ref="A731:H731"/>
    <mergeCell ref="I731:J731"/>
    <mergeCell ref="A747:H747"/>
    <mergeCell ref="A723:H723"/>
    <mergeCell ref="K723:L723"/>
    <mergeCell ref="A725:L725"/>
    <mergeCell ref="A726:M726"/>
    <mergeCell ref="A727:M727"/>
    <mergeCell ref="I730:J730"/>
    <mergeCell ref="K757:L757"/>
    <mergeCell ref="K756:L756"/>
    <mergeCell ref="K755:L755"/>
    <mergeCell ref="K754:L754"/>
    <mergeCell ref="K753:L753"/>
    <mergeCell ref="K750:L750"/>
    <mergeCell ref="K760:L760"/>
    <mergeCell ref="K758:L758"/>
    <mergeCell ref="K762:L762"/>
    <mergeCell ref="K747:L747"/>
    <mergeCell ref="K744:L744"/>
    <mergeCell ref="K737:L737"/>
    <mergeCell ref="K731:L731"/>
    <mergeCell ref="A721:H721"/>
    <mergeCell ref="A722:H722"/>
    <mergeCell ref="A710:H710"/>
    <mergeCell ref="A719:H719"/>
    <mergeCell ref="A720:H720"/>
    <mergeCell ref="I707:J707"/>
    <mergeCell ref="I708:J708"/>
    <mergeCell ref="A709:H709"/>
    <mergeCell ref="I702:J702"/>
    <mergeCell ref="I703:J703"/>
    <mergeCell ref="I705:J705"/>
    <mergeCell ref="K697:L697"/>
    <mergeCell ref="K698:L698"/>
    <mergeCell ref="K699:L699"/>
    <mergeCell ref="K700:L700"/>
    <mergeCell ref="A701:H701"/>
    <mergeCell ref="K701:L701"/>
    <mergeCell ref="K708:L708"/>
    <mergeCell ref="K707:L707"/>
    <mergeCell ref="K705:L705"/>
    <mergeCell ref="K703:L703"/>
    <mergeCell ref="K702:L702"/>
    <mergeCell ref="K721:L721"/>
    <mergeCell ref="K720:L720"/>
    <mergeCell ref="K719:L719"/>
    <mergeCell ref="K715:L715"/>
    <mergeCell ref="K710:L710"/>
    <mergeCell ref="K709:L709"/>
    <mergeCell ref="K722:L722"/>
    <mergeCell ref="A696:H696"/>
    <mergeCell ref="K696:L696"/>
    <mergeCell ref="K687:L687"/>
    <mergeCell ref="A687:H687"/>
    <mergeCell ref="A688:H688"/>
    <mergeCell ref="K688:L688"/>
    <mergeCell ref="K671:L671"/>
    <mergeCell ref="K678:L678"/>
    <mergeCell ref="A681:H681"/>
    <mergeCell ref="K681:L681"/>
    <mergeCell ref="A682:H682"/>
    <mergeCell ref="K684:L684"/>
    <mergeCell ref="A659:L659"/>
    <mergeCell ref="A660:M660"/>
    <mergeCell ref="A661:M661"/>
    <mergeCell ref="I664:J664"/>
    <mergeCell ref="A665:H665"/>
    <mergeCell ref="I665:J665"/>
    <mergeCell ref="K665:L665"/>
    <mergeCell ref="K689:L689"/>
    <mergeCell ref="K690:L690"/>
    <mergeCell ref="K691:L691"/>
    <mergeCell ref="K693:L693"/>
    <mergeCell ref="K695:L695"/>
    <mergeCell ref="A655:H655"/>
    <mergeCell ref="A656:H656"/>
    <mergeCell ref="A657:H657"/>
    <mergeCell ref="K648:L648"/>
    <mergeCell ref="A652:H652"/>
    <mergeCell ref="K652:L652"/>
    <mergeCell ref="A653:H653"/>
    <mergeCell ref="K653:L653"/>
    <mergeCell ref="A654:H654"/>
    <mergeCell ref="K654:L654"/>
    <mergeCell ref="I641:J641"/>
    <mergeCell ref="A642:H642"/>
    <mergeCell ref="A643:H643"/>
    <mergeCell ref="I636:J636"/>
    <mergeCell ref="I638:J638"/>
    <mergeCell ref="I640:J640"/>
    <mergeCell ref="K631:L631"/>
    <mergeCell ref="K632:L632"/>
    <mergeCell ref="K633:L633"/>
    <mergeCell ref="A634:H634"/>
    <mergeCell ref="K634:L634"/>
    <mergeCell ref="I635:J635"/>
    <mergeCell ref="K635:L635"/>
    <mergeCell ref="K657:L657"/>
    <mergeCell ref="K638:L638"/>
    <mergeCell ref="K636:L636"/>
    <mergeCell ref="K656:L656"/>
    <mergeCell ref="K655:L655"/>
    <mergeCell ref="K643:L643"/>
    <mergeCell ref="K642:L642"/>
    <mergeCell ref="K641:L641"/>
    <mergeCell ref="K640:L640"/>
    <mergeCell ref="A629:H629"/>
    <mergeCell ref="K629:L629"/>
    <mergeCell ref="K630:L630"/>
    <mergeCell ref="A620:H620"/>
    <mergeCell ref="A621:H621"/>
    <mergeCell ref="K611:L611"/>
    <mergeCell ref="A614:H614"/>
    <mergeCell ref="K614:L614"/>
    <mergeCell ref="A615:H615"/>
    <mergeCell ref="K617:L617"/>
    <mergeCell ref="A594:M594"/>
    <mergeCell ref="I597:J597"/>
    <mergeCell ref="A598:H598"/>
    <mergeCell ref="I598:J598"/>
    <mergeCell ref="K598:L598"/>
    <mergeCell ref="A590:H590"/>
    <mergeCell ref="K590:L590"/>
    <mergeCell ref="A592:L592"/>
    <mergeCell ref="A593:M593"/>
    <mergeCell ref="K604:L604"/>
    <mergeCell ref="K623:L623"/>
    <mergeCell ref="K622:L622"/>
    <mergeCell ref="K621:L621"/>
    <mergeCell ref="K620:L620"/>
    <mergeCell ref="K624:L624"/>
    <mergeCell ref="K626:L626"/>
    <mergeCell ref="K628:L628"/>
    <mergeCell ref="A587:H587"/>
    <mergeCell ref="A588:H588"/>
    <mergeCell ref="A589:H589"/>
    <mergeCell ref="A576:H576"/>
    <mergeCell ref="A577:H577"/>
    <mergeCell ref="A586:H586"/>
    <mergeCell ref="I572:J572"/>
    <mergeCell ref="I574:J574"/>
    <mergeCell ref="I575:J575"/>
    <mergeCell ref="K567:L567"/>
    <mergeCell ref="A568:H568"/>
    <mergeCell ref="K568:L568"/>
    <mergeCell ref="I569:J569"/>
    <mergeCell ref="K569:L569"/>
    <mergeCell ref="I570:J570"/>
    <mergeCell ref="K570:L570"/>
    <mergeCell ref="K562:L562"/>
    <mergeCell ref="A563:H563"/>
    <mergeCell ref="K563:L563"/>
    <mergeCell ref="K564:L564"/>
    <mergeCell ref="K565:L565"/>
    <mergeCell ref="K566:L566"/>
    <mergeCell ref="K589:L589"/>
    <mergeCell ref="K588:L588"/>
    <mergeCell ref="K587:L587"/>
    <mergeCell ref="K586:L586"/>
    <mergeCell ref="K582:L582"/>
    <mergeCell ref="K577:L577"/>
    <mergeCell ref="K576:L576"/>
    <mergeCell ref="K575:L575"/>
    <mergeCell ref="K574:L574"/>
    <mergeCell ref="K572:L572"/>
    <mergeCell ref="A555:H555"/>
    <mergeCell ref="A549:H549"/>
    <mergeCell ref="A554:H554"/>
    <mergeCell ref="A532:H532"/>
    <mergeCell ref="I532:J532"/>
    <mergeCell ref="A548:H548"/>
    <mergeCell ref="A524:H524"/>
    <mergeCell ref="K524:L524"/>
    <mergeCell ref="A526:L526"/>
    <mergeCell ref="A527:M527"/>
    <mergeCell ref="A528:M528"/>
    <mergeCell ref="I531:J531"/>
    <mergeCell ref="A521:H521"/>
    <mergeCell ref="A522:H522"/>
    <mergeCell ref="A523:H523"/>
    <mergeCell ref="A510:H510"/>
    <mergeCell ref="A519:H519"/>
    <mergeCell ref="A520:H520"/>
    <mergeCell ref="K548:L548"/>
    <mergeCell ref="K545:L545"/>
    <mergeCell ref="K538:L538"/>
    <mergeCell ref="K532:L532"/>
    <mergeCell ref="K523:L523"/>
    <mergeCell ref="K522:L522"/>
    <mergeCell ref="I507:J507"/>
    <mergeCell ref="I508:J508"/>
    <mergeCell ref="A509:H509"/>
    <mergeCell ref="I502:J502"/>
    <mergeCell ref="I503:J503"/>
    <mergeCell ref="I505:J505"/>
    <mergeCell ref="K497:L497"/>
    <mergeCell ref="K498:L498"/>
    <mergeCell ref="K499:L499"/>
    <mergeCell ref="K500:L500"/>
    <mergeCell ref="A501:H501"/>
    <mergeCell ref="K501:L501"/>
    <mergeCell ref="K489:L489"/>
    <mergeCell ref="K490:L490"/>
    <mergeCell ref="K491:L491"/>
    <mergeCell ref="K493:L493"/>
    <mergeCell ref="K495:L495"/>
    <mergeCell ref="A496:H496"/>
    <mergeCell ref="K496:L496"/>
    <mergeCell ref="A487:H487"/>
    <mergeCell ref="A488:H488"/>
    <mergeCell ref="K488:L488"/>
    <mergeCell ref="K471:L471"/>
    <mergeCell ref="K478:L478"/>
    <mergeCell ref="A481:H481"/>
    <mergeCell ref="K481:L481"/>
    <mergeCell ref="A482:H482"/>
    <mergeCell ref="K484:L484"/>
    <mergeCell ref="A459:L459"/>
    <mergeCell ref="A460:M460"/>
    <mergeCell ref="A461:M461"/>
    <mergeCell ref="I464:J464"/>
    <mergeCell ref="A465:H465"/>
    <mergeCell ref="I465:J465"/>
    <mergeCell ref="K465:L465"/>
    <mergeCell ref="A455:H455"/>
    <mergeCell ref="A456:H456"/>
    <mergeCell ref="A457:H457"/>
    <mergeCell ref="A452:H452"/>
    <mergeCell ref="K452:L452"/>
    <mergeCell ref="A453:H453"/>
    <mergeCell ref="K453:L453"/>
    <mergeCell ref="A454:H454"/>
    <mergeCell ref="K454:L454"/>
    <mergeCell ref="I441:J441"/>
    <mergeCell ref="A442:H442"/>
    <mergeCell ref="A443:H443"/>
    <mergeCell ref="I436:J436"/>
    <mergeCell ref="I438:J438"/>
    <mergeCell ref="I440:J440"/>
    <mergeCell ref="K431:L431"/>
    <mergeCell ref="K432:L432"/>
    <mergeCell ref="K433:L433"/>
    <mergeCell ref="A434:H434"/>
    <mergeCell ref="K434:L434"/>
    <mergeCell ref="I435:J435"/>
    <mergeCell ref="K435:L435"/>
    <mergeCell ref="K440:L440"/>
    <mergeCell ref="K438:L438"/>
    <mergeCell ref="K436:L436"/>
    <mergeCell ref="A429:H429"/>
    <mergeCell ref="K429:L429"/>
    <mergeCell ref="K430:L430"/>
    <mergeCell ref="A420:H420"/>
    <mergeCell ref="A421:H421"/>
    <mergeCell ref="K410:L410"/>
    <mergeCell ref="A413:H413"/>
    <mergeCell ref="K413:L413"/>
    <mergeCell ref="A414:H414"/>
    <mergeCell ref="K416:L416"/>
    <mergeCell ref="A419:H419"/>
    <mergeCell ref="K419:L419"/>
    <mergeCell ref="A393:M393"/>
    <mergeCell ref="I396:J396"/>
    <mergeCell ref="A397:H397"/>
    <mergeCell ref="I397:J397"/>
    <mergeCell ref="K397:L397"/>
    <mergeCell ref="K403:L403"/>
    <mergeCell ref="K423:L423"/>
    <mergeCell ref="K422:L422"/>
    <mergeCell ref="K421:L421"/>
    <mergeCell ref="K420:L420"/>
    <mergeCell ref="K424:L424"/>
    <mergeCell ref="K426:L426"/>
    <mergeCell ref="K428:L428"/>
    <mergeCell ref="A388:H388"/>
    <mergeCell ref="K388:L388"/>
    <mergeCell ref="A389:H389"/>
    <mergeCell ref="K389:L389"/>
    <mergeCell ref="A391:L391"/>
    <mergeCell ref="A392:M392"/>
    <mergeCell ref="A385:H385"/>
    <mergeCell ref="A386:H386"/>
    <mergeCell ref="A387:H387"/>
    <mergeCell ref="A374:H374"/>
    <mergeCell ref="A375:H375"/>
    <mergeCell ref="A384:H384"/>
    <mergeCell ref="I370:J370"/>
    <mergeCell ref="I372:J372"/>
    <mergeCell ref="I373:J373"/>
    <mergeCell ref="K365:L365"/>
    <mergeCell ref="A366:H366"/>
    <mergeCell ref="K366:L366"/>
    <mergeCell ref="I367:J367"/>
    <mergeCell ref="K367:L367"/>
    <mergeCell ref="I368:J368"/>
    <mergeCell ref="K368:L368"/>
    <mergeCell ref="K375:L375"/>
    <mergeCell ref="K374:L374"/>
    <mergeCell ref="K373:L373"/>
    <mergeCell ref="K372:L372"/>
    <mergeCell ref="K370:L370"/>
    <mergeCell ref="K387:L387"/>
    <mergeCell ref="K386:L386"/>
    <mergeCell ref="K385:L385"/>
    <mergeCell ref="K384:L384"/>
    <mergeCell ref="K380:L380"/>
    <mergeCell ref="A361:H361"/>
    <mergeCell ref="K361:L361"/>
    <mergeCell ref="K362:L362"/>
    <mergeCell ref="K363:L363"/>
    <mergeCell ref="K364:L364"/>
    <mergeCell ref="A353:H353"/>
    <mergeCell ref="A346:H346"/>
    <mergeCell ref="A351:H351"/>
    <mergeCell ref="A352:H352"/>
    <mergeCell ref="A329:H329"/>
    <mergeCell ref="I329:J329"/>
    <mergeCell ref="A345:H345"/>
    <mergeCell ref="A321:H321"/>
    <mergeCell ref="K321:L321"/>
    <mergeCell ref="A323:L323"/>
    <mergeCell ref="A324:M324"/>
    <mergeCell ref="A325:M325"/>
    <mergeCell ref="I328:J328"/>
    <mergeCell ref="K358:L358"/>
    <mergeCell ref="K360:L360"/>
    <mergeCell ref="K348:L348"/>
    <mergeCell ref="K345:L345"/>
    <mergeCell ref="K342:L342"/>
    <mergeCell ref="K335:L335"/>
    <mergeCell ref="K329:L329"/>
    <mergeCell ref="K356:L356"/>
    <mergeCell ref="K355:L355"/>
    <mergeCell ref="K354:L354"/>
    <mergeCell ref="K353:L353"/>
    <mergeCell ref="K352:L352"/>
    <mergeCell ref="K351:L351"/>
    <mergeCell ref="A317:H317"/>
    <mergeCell ref="A318:H318"/>
    <mergeCell ref="A319:H319"/>
    <mergeCell ref="A306:H306"/>
    <mergeCell ref="A315:H315"/>
    <mergeCell ref="A316:H316"/>
    <mergeCell ref="I303:J303"/>
    <mergeCell ref="I304:J304"/>
    <mergeCell ref="A305:H305"/>
    <mergeCell ref="I298:J298"/>
    <mergeCell ref="I299:J299"/>
    <mergeCell ref="I301:J301"/>
    <mergeCell ref="K293:L293"/>
    <mergeCell ref="K294:L294"/>
    <mergeCell ref="K295:L295"/>
    <mergeCell ref="K296:L296"/>
    <mergeCell ref="A297:H297"/>
    <mergeCell ref="K297:L297"/>
    <mergeCell ref="K318:L318"/>
    <mergeCell ref="K317:L317"/>
    <mergeCell ref="K316:L316"/>
    <mergeCell ref="K315:L315"/>
    <mergeCell ref="K311:L311"/>
    <mergeCell ref="K306:L306"/>
    <mergeCell ref="K319:L319"/>
    <mergeCell ref="K305:L305"/>
    <mergeCell ref="K304:L304"/>
    <mergeCell ref="K303:L303"/>
    <mergeCell ref="K301:L301"/>
    <mergeCell ref="K299:L299"/>
    <mergeCell ref="K298:L298"/>
    <mergeCell ref="A292:H292"/>
    <mergeCell ref="K292:L292"/>
    <mergeCell ref="K283:L283"/>
    <mergeCell ref="A283:H283"/>
    <mergeCell ref="A284:H284"/>
    <mergeCell ref="K284:L284"/>
    <mergeCell ref="K267:L267"/>
    <mergeCell ref="K274:L274"/>
    <mergeCell ref="A277:H277"/>
    <mergeCell ref="K277:L277"/>
    <mergeCell ref="A278:H278"/>
    <mergeCell ref="K280:L280"/>
    <mergeCell ref="K253:L253"/>
    <mergeCell ref="A253:H253"/>
    <mergeCell ref="A255:L255"/>
    <mergeCell ref="A256:M256"/>
    <mergeCell ref="K251:L251"/>
    <mergeCell ref="A251:H251"/>
    <mergeCell ref="A252:H252"/>
    <mergeCell ref="K252:L252"/>
    <mergeCell ref="K261:L261"/>
    <mergeCell ref="K285:L285"/>
    <mergeCell ref="K286:L286"/>
    <mergeCell ref="K287:L287"/>
    <mergeCell ref="K289:L289"/>
    <mergeCell ref="K291:L291"/>
    <mergeCell ref="A241:H241"/>
    <mergeCell ref="K241:L241"/>
    <mergeCell ref="K246:L246"/>
    <mergeCell ref="A250:H250"/>
    <mergeCell ref="K250:L250"/>
    <mergeCell ref="A257:M257"/>
    <mergeCell ref="A261:H261"/>
    <mergeCell ref="I261:J261"/>
    <mergeCell ref="I260:J260"/>
    <mergeCell ref="A236:H236"/>
    <mergeCell ref="A219:H219"/>
    <mergeCell ref="I219:J219"/>
    <mergeCell ref="A235:H235"/>
    <mergeCell ref="A211:H211"/>
    <mergeCell ref="K211:L211"/>
    <mergeCell ref="A213:L213"/>
    <mergeCell ref="A214:M214"/>
    <mergeCell ref="A215:M215"/>
    <mergeCell ref="I218:J218"/>
    <mergeCell ref="K238:L238"/>
    <mergeCell ref="K235:L235"/>
    <mergeCell ref="K232:L232"/>
    <mergeCell ref="K225:L225"/>
    <mergeCell ref="K219:L219"/>
    <mergeCell ref="A208:H208"/>
    <mergeCell ref="A209:H209"/>
    <mergeCell ref="A210:H210"/>
    <mergeCell ref="A197:H197"/>
    <mergeCell ref="A206:H206"/>
    <mergeCell ref="A207:H207"/>
    <mergeCell ref="I194:J194"/>
    <mergeCell ref="I195:J195"/>
    <mergeCell ref="A196:H196"/>
    <mergeCell ref="I189:J189"/>
    <mergeCell ref="I190:J190"/>
    <mergeCell ref="I192:J192"/>
    <mergeCell ref="K184:L184"/>
    <mergeCell ref="K185:L185"/>
    <mergeCell ref="K186:L186"/>
    <mergeCell ref="K187:L187"/>
    <mergeCell ref="A188:H188"/>
    <mergeCell ref="K188:L188"/>
    <mergeCell ref="K210:L210"/>
    <mergeCell ref="K209:L209"/>
    <mergeCell ref="K208:L208"/>
    <mergeCell ref="K207:L207"/>
    <mergeCell ref="K206:L206"/>
    <mergeCell ref="K202:L202"/>
    <mergeCell ref="K189:L189"/>
    <mergeCell ref="K197:L197"/>
    <mergeCell ref="K196:L196"/>
    <mergeCell ref="K195:L195"/>
    <mergeCell ref="K194:L194"/>
    <mergeCell ref="K192:L192"/>
    <mergeCell ref="K190:L190"/>
    <mergeCell ref="A183:H183"/>
    <mergeCell ref="K183:L183"/>
    <mergeCell ref="K174:L174"/>
    <mergeCell ref="A174:H174"/>
    <mergeCell ref="A175:H175"/>
    <mergeCell ref="K175:L175"/>
    <mergeCell ref="K158:L158"/>
    <mergeCell ref="K165:L165"/>
    <mergeCell ref="A168:H168"/>
    <mergeCell ref="K168:L168"/>
    <mergeCell ref="A169:H169"/>
    <mergeCell ref="K171:L171"/>
    <mergeCell ref="A144:H144"/>
    <mergeCell ref="K144:L144"/>
    <mergeCell ref="A146:L146"/>
    <mergeCell ref="A147:M147"/>
    <mergeCell ref="A148:M148"/>
    <mergeCell ref="K176:L176"/>
    <mergeCell ref="K177:L177"/>
    <mergeCell ref="K178:L178"/>
    <mergeCell ref="K180:L180"/>
    <mergeCell ref="K182:L182"/>
    <mergeCell ref="A134:H134"/>
    <mergeCell ref="K134:L134"/>
    <mergeCell ref="K139:L139"/>
    <mergeCell ref="A143:H143"/>
    <mergeCell ref="K143:L143"/>
    <mergeCell ref="A152:H152"/>
    <mergeCell ref="I152:J152"/>
    <mergeCell ref="K152:L152"/>
    <mergeCell ref="I151:J151"/>
    <mergeCell ref="A129:H129"/>
    <mergeCell ref="A112:H112"/>
    <mergeCell ref="I112:J112"/>
    <mergeCell ref="A128:H128"/>
    <mergeCell ref="A104:H104"/>
    <mergeCell ref="K104:L104"/>
    <mergeCell ref="A106:L106"/>
    <mergeCell ref="A107:M107"/>
    <mergeCell ref="A108:M108"/>
    <mergeCell ref="I111:J111"/>
    <mergeCell ref="K131:L131"/>
    <mergeCell ref="K128:L128"/>
    <mergeCell ref="K125:L125"/>
    <mergeCell ref="K118:L118"/>
    <mergeCell ref="K112:L112"/>
    <mergeCell ref="A101:H101"/>
    <mergeCell ref="A102:H102"/>
    <mergeCell ref="A103:H103"/>
    <mergeCell ref="A91:H91"/>
    <mergeCell ref="A100:H100"/>
    <mergeCell ref="I88:J88"/>
    <mergeCell ref="I89:J89"/>
    <mergeCell ref="A90:H90"/>
    <mergeCell ref="I83:J83"/>
    <mergeCell ref="I84:J84"/>
    <mergeCell ref="I86:J86"/>
    <mergeCell ref="A82:H82"/>
    <mergeCell ref="K82:L82"/>
    <mergeCell ref="K83:L83"/>
    <mergeCell ref="K84:L84"/>
    <mergeCell ref="K86:L86"/>
    <mergeCell ref="K88:L88"/>
    <mergeCell ref="K90:L90"/>
    <mergeCell ref="K91:L91"/>
    <mergeCell ref="K103:L103"/>
    <mergeCell ref="K102:L102"/>
    <mergeCell ref="K101:L101"/>
    <mergeCell ref="K100:L100"/>
    <mergeCell ref="K96:L96"/>
    <mergeCell ref="K89:L89"/>
    <mergeCell ref="A81:H81"/>
    <mergeCell ref="K65:L65"/>
    <mergeCell ref="K72:L72"/>
    <mergeCell ref="A75:H75"/>
    <mergeCell ref="K75:L75"/>
    <mergeCell ref="A76:H76"/>
    <mergeCell ref="K78:L78"/>
    <mergeCell ref="A53:L53"/>
    <mergeCell ref="A54:M54"/>
    <mergeCell ref="A55:M55"/>
    <mergeCell ref="I58:J58"/>
    <mergeCell ref="A59:H59"/>
    <mergeCell ref="I59:J59"/>
    <mergeCell ref="K59:L59"/>
    <mergeCell ref="A50:H50"/>
    <mergeCell ref="A51:H51"/>
    <mergeCell ref="K50:L50"/>
    <mergeCell ref="A48:H48"/>
    <mergeCell ref="K48:L48"/>
    <mergeCell ref="K49:L49"/>
    <mergeCell ref="A49:H49"/>
    <mergeCell ref="I37:J37"/>
    <mergeCell ref="A38:H38"/>
    <mergeCell ref="A39:H39"/>
    <mergeCell ref="I32:J32"/>
    <mergeCell ref="I34:J34"/>
    <mergeCell ref="I36:J36"/>
    <mergeCell ref="A30:H30"/>
    <mergeCell ref="K30:L30"/>
    <mergeCell ref="I31:J31"/>
    <mergeCell ref="K31:L31"/>
    <mergeCell ref="K34:L34"/>
    <mergeCell ref="K36:L36"/>
    <mergeCell ref="K38:L38"/>
    <mergeCell ref="K39:L39"/>
    <mergeCell ref="K32:L32"/>
    <mergeCell ref="K37:L37"/>
    <mergeCell ref="K29:L29"/>
    <mergeCell ref="K44:L44"/>
    <mergeCell ref="A23:H23"/>
    <mergeCell ref="A24:H24"/>
    <mergeCell ref="A29:H29"/>
    <mergeCell ref="I6:J6"/>
    <mergeCell ref="A7:H7"/>
    <mergeCell ref="I7:J7"/>
    <mergeCell ref="A1:L1"/>
    <mergeCell ref="A2:M2"/>
    <mergeCell ref="A3:M3"/>
    <mergeCell ref="A5814:L5814"/>
    <mergeCell ref="A5815:M5815"/>
    <mergeCell ref="A5816:M5816"/>
    <mergeCell ref="I5819:J5819"/>
    <mergeCell ref="A5820:H5820"/>
    <mergeCell ref="I5820:J5820"/>
    <mergeCell ref="K5820:L5820"/>
    <mergeCell ref="K5826:L5826"/>
    <mergeCell ref="K5833:L5833"/>
    <mergeCell ref="A5836:H5836"/>
    <mergeCell ref="K5836:L5836"/>
    <mergeCell ref="A5837:H5837"/>
    <mergeCell ref="K5839:L5839"/>
    <mergeCell ref="A5842:H5842"/>
    <mergeCell ref="K5842:L5842"/>
    <mergeCell ref="A5843:H5843"/>
    <mergeCell ref="K5843:L5843"/>
    <mergeCell ref="A5844:H5844"/>
    <mergeCell ref="K5844:L5844"/>
    <mergeCell ref="K5845:L5845"/>
    <mergeCell ref="K5846:L5846"/>
    <mergeCell ref="K5847:L5847"/>
    <mergeCell ref="K5849:L5849"/>
    <mergeCell ref="K5851:L5851"/>
    <mergeCell ref="A5852:H5852"/>
    <mergeCell ref="K5852:L5852"/>
    <mergeCell ref="K5853:L5853"/>
    <mergeCell ref="K5854:L5854"/>
    <mergeCell ref="K5855:L5855"/>
    <mergeCell ref="K5856:L5856"/>
    <mergeCell ref="A5857:H5857"/>
    <mergeCell ref="K5857:L5857"/>
    <mergeCell ref="I5858:J5858"/>
    <mergeCell ref="K5858:L5858"/>
    <mergeCell ref="I5859:J5859"/>
    <mergeCell ref="K5859:L5859"/>
    <mergeCell ref="I5861:J5861"/>
    <mergeCell ref="K5861:L5861"/>
    <mergeCell ref="I5863:J5863"/>
    <mergeCell ref="K5863:L5863"/>
    <mergeCell ref="I5864:J5864"/>
    <mergeCell ref="K5864:L5864"/>
    <mergeCell ref="A5865:H5865"/>
    <mergeCell ref="K5865:L5865"/>
    <mergeCell ref="A5866:H5866"/>
    <mergeCell ref="K5866:L5866"/>
    <mergeCell ref="K5871:L5871"/>
    <mergeCell ref="A5875:H5875"/>
    <mergeCell ref="K5875:L5875"/>
    <mergeCell ref="A5876:H5876"/>
    <mergeCell ref="K5876:L5876"/>
    <mergeCell ref="A5877:H5877"/>
    <mergeCell ref="K5877:L5877"/>
    <mergeCell ref="A5878:H5878"/>
    <mergeCell ref="K5878:L5878"/>
    <mergeCell ref="A5879:H5879"/>
    <mergeCell ref="K5879:L5879"/>
    <mergeCell ref="A5880:H5880"/>
    <mergeCell ref="K5880:L5880"/>
    <mergeCell ref="A5882:L5882"/>
    <mergeCell ref="A5883:M5883"/>
    <mergeCell ref="A5884:M5884"/>
    <mergeCell ref="I5887:J5887"/>
    <mergeCell ref="A5888:H5888"/>
    <mergeCell ref="I5888:J5888"/>
    <mergeCell ref="K5888:L5888"/>
    <mergeCell ref="K5894:L5894"/>
    <mergeCell ref="K5901:L5901"/>
    <mergeCell ref="A5904:H5904"/>
    <mergeCell ref="K5904:L5904"/>
    <mergeCell ref="A5905:H5905"/>
    <mergeCell ref="K5907:L5907"/>
    <mergeCell ref="A5910:H5910"/>
    <mergeCell ref="K5910:L5910"/>
    <mergeCell ref="A5911:H5911"/>
    <mergeCell ref="K5911:L5911"/>
    <mergeCell ref="A5912:H5912"/>
    <mergeCell ref="K5912:L5912"/>
    <mergeCell ref="K5913:L5913"/>
    <mergeCell ref="K5914:L5914"/>
    <mergeCell ref="K5915:L5915"/>
    <mergeCell ref="K5917:L5917"/>
    <mergeCell ref="K5919:L5919"/>
    <mergeCell ref="A5920:H5920"/>
    <mergeCell ref="K5920:L5920"/>
    <mergeCell ref="K5921:L5921"/>
    <mergeCell ref="K5922:L5922"/>
    <mergeCell ref="K5923:L5923"/>
    <mergeCell ref="K5924:L5924"/>
    <mergeCell ref="A5925:H5925"/>
    <mergeCell ref="K5925:L5925"/>
    <mergeCell ref="I5926:J5926"/>
    <mergeCell ref="K5926:L5926"/>
    <mergeCell ref="I5927:J5927"/>
    <mergeCell ref="K5927:L5927"/>
    <mergeCell ref="I5929:J5929"/>
    <mergeCell ref="K5929:L5929"/>
    <mergeCell ref="I5931:J5931"/>
    <mergeCell ref="K5931:L5931"/>
    <mergeCell ref="I5932:J5932"/>
    <mergeCell ref="K5932:L5932"/>
    <mergeCell ref="A5933:H5933"/>
    <mergeCell ref="K5933:L5933"/>
    <mergeCell ref="A5934:H5934"/>
    <mergeCell ref="K5934:L5934"/>
    <mergeCell ref="K5939:L5939"/>
    <mergeCell ref="A5943:H5943"/>
    <mergeCell ref="K5943:L5943"/>
    <mergeCell ref="A5944:H5944"/>
    <mergeCell ref="K5944:L5944"/>
    <mergeCell ref="A5945:H5945"/>
    <mergeCell ref="K5945:L5945"/>
    <mergeCell ref="A5946:H5946"/>
    <mergeCell ref="K5946:L5946"/>
    <mergeCell ref="A5978:H5978"/>
    <mergeCell ref="K5978:L5978"/>
    <mergeCell ref="A5979:H5979"/>
    <mergeCell ref="K5979:L5979"/>
    <mergeCell ref="K5980:L5980"/>
    <mergeCell ref="K5981:L5981"/>
    <mergeCell ref="K5982:L5982"/>
    <mergeCell ref="K5984:L5984"/>
    <mergeCell ref="K5986:L5986"/>
    <mergeCell ref="A5987:H5987"/>
    <mergeCell ref="K5987:L5987"/>
    <mergeCell ref="K5988:L5988"/>
    <mergeCell ref="K5989:L5989"/>
    <mergeCell ref="K5990:L5990"/>
    <mergeCell ref="K5991:L5991"/>
    <mergeCell ref="A5947:H5947"/>
    <mergeCell ref="K5947:L5947"/>
    <mergeCell ref="A5948:H5948"/>
    <mergeCell ref="K5948:L5948"/>
    <mergeCell ref="A5950:L5950"/>
    <mergeCell ref="A5951:M5951"/>
    <mergeCell ref="A5952:M5952"/>
    <mergeCell ref="I5955:J5955"/>
    <mergeCell ref="A5956:H5956"/>
    <mergeCell ref="I5956:J5956"/>
    <mergeCell ref="K5956:L5956"/>
    <mergeCell ref="K5962:L5962"/>
    <mergeCell ref="K5969:L5969"/>
    <mergeCell ref="A5972:H5972"/>
    <mergeCell ref="K5972:L5972"/>
    <mergeCell ref="A5973:H5973"/>
    <mergeCell ref="K5975:L5975"/>
    <mergeCell ref="K6022:L6022"/>
    <mergeCell ref="A5992:H5992"/>
    <mergeCell ref="K5992:L5992"/>
    <mergeCell ref="I5993:J5993"/>
    <mergeCell ref="K5993:L5993"/>
    <mergeCell ref="I5994:J5994"/>
    <mergeCell ref="K5994:L5994"/>
    <mergeCell ref="I5996:J5996"/>
    <mergeCell ref="K5996:L5996"/>
    <mergeCell ref="I5998:J5998"/>
    <mergeCell ref="K5998:L5998"/>
    <mergeCell ref="I5999:J5999"/>
    <mergeCell ref="K5999:L5999"/>
    <mergeCell ref="A6000:H6000"/>
    <mergeCell ref="K6000:L6000"/>
    <mergeCell ref="A6001:H6001"/>
    <mergeCell ref="K6001:L6001"/>
    <mergeCell ref="K6006:L6006"/>
    <mergeCell ref="K6065:L6065"/>
    <mergeCell ref="K6028:L6028"/>
    <mergeCell ref="K6035:L6035"/>
    <mergeCell ref="A6038:H6038"/>
    <mergeCell ref="K6038:L6038"/>
    <mergeCell ref="A6039:H6039"/>
    <mergeCell ref="K6041:L6041"/>
    <mergeCell ref="A6044:H6044"/>
    <mergeCell ref="K6044:L6044"/>
    <mergeCell ref="A6045:H6045"/>
    <mergeCell ref="K6045:L6045"/>
    <mergeCell ref="K6046:L6046"/>
    <mergeCell ref="K6047:L6047"/>
    <mergeCell ref="K6048:L6048"/>
    <mergeCell ref="K6050:L6050"/>
    <mergeCell ref="K6052:L6052"/>
    <mergeCell ref="A6010:H6010"/>
    <mergeCell ref="K6010:L6010"/>
    <mergeCell ref="A6011:H6011"/>
    <mergeCell ref="K6011:L6011"/>
    <mergeCell ref="A6012:H6012"/>
    <mergeCell ref="K6012:L6012"/>
    <mergeCell ref="A6013:H6013"/>
    <mergeCell ref="K6013:L6013"/>
    <mergeCell ref="A6014:H6014"/>
    <mergeCell ref="K6014:L6014"/>
    <mergeCell ref="A6016:L6016"/>
    <mergeCell ref="A6017:M6017"/>
    <mergeCell ref="A6018:M6018"/>
    <mergeCell ref="I6021:J6021"/>
    <mergeCell ref="A6022:H6022"/>
    <mergeCell ref="I6022:J6022"/>
    <mergeCell ref="A6066:H6066"/>
    <mergeCell ref="K6066:L6066"/>
    <mergeCell ref="A6067:H6067"/>
    <mergeCell ref="K6067:L6067"/>
    <mergeCell ref="K6072:L6072"/>
    <mergeCell ref="A6076:H6076"/>
    <mergeCell ref="K6076:L6076"/>
    <mergeCell ref="A6077:H6077"/>
    <mergeCell ref="K6077:L6077"/>
    <mergeCell ref="A6078:H6078"/>
    <mergeCell ref="K6078:L6078"/>
    <mergeCell ref="A6079:H6079"/>
    <mergeCell ref="K6079:L6079"/>
    <mergeCell ref="A6080:H6080"/>
    <mergeCell ref="K6080:L6080"/>
    <mergeCell ref="A6053:H6053"/>
    <mergeCell ref="K6053:L6053"/>
    <mergeCell ref="K6054:L6054"/>
    <mergeCell ref="K6055:L6055"/>
    <mergeCell ref="K6056:L6056"/>
    <mergeCell ref="K6057:L6057"/>
    <mergeCell ref="A6058:H6058"/>
    <mergeCell ref="K6058:L6058"/>
    <mergeCell ref="I6059:J6059"/>
    <mergeCell ref="K6059:L6059"/>
    <mergeCell ref="I6060:J6060"/>
    <mergeCell ref="K6060:L6060"/>
    <mergeCell ref="I6062:J6062"/>
    <mergeCell ref="K6062:L6062"/>
    <mergeCell ref="I6064:J6064"/>
    <mergeCell ref="K6064:L6064"/>
    <mergeCell ref="I6065:J6065"/>
    <mergeCell ref="A6082:L6082"/>
    <mergeCell ref="A6083:M6083"/>
    <mergeCell ref="A6084:M6084"/>
    <mergeCell ref="I6087:J6087"/>
    <mergeCell ref="A6088:H6088"/>
    <mergeCell ref="I6088:J6088"/>
    <mergeCell ref="K6088:L6088"/>
    <mergeCell ref="K6094:L6094"/>
    <mergeCell ref="K6101:L6101"/>
    <mergeCell ref="A6104:H6104"/>
    <mergeCell ref="K6104:L6104"/>
    <mergeCell ref="A6105:H6105"/>
    <mergeCell ref="K6107:L6107"/>
    <mergeCell ref="A6110:H6110"/>
    <mergeCell ref="K6110:L6110"/>
    <mergeCell ref="A6111:H6111"/>
    <mergeCell ref="K6111:L6111"/>
    <mergeCell ref="I6127:J6127"/>
    <mergeCell ref="K6127:L6127"/>
    <mergeCell ref="I6129:J6129"/>
    <mergeCell ref="K6129:L6129"/>
    <mergeCell ref="I6131:J6131"/>
    <mergeCell ref="K6131:L6131"/>
    <mergeCell ref="I6132:J6132"/>
    <mergeCell ref="K6132:L6132"/>
    <mergeCell ref="A6133:H6133"/>
    <mergeCell ref="K6133:L6133"/>
    <mergeCell ref="A6134:H6134"/>
    <mergeCell ref="K6134:L6134"/>
    <mergeCell ref="K6139:L6139"/>
    <mergeCell ref="A6143:H6143"/>
    <mergeCell ref="K6143:L6143"/>
    <mergeCell ref="A6112:H6112"/>
    <mergeCell ref="K6112:L6112"/>
    <mergeCell ref="K6113:L6113"/>
    <mergeCell ref="K6114:L6114"/>
    <mergeCell ref="K6115:L6115"/>
    <mergeCell ref="K6117:L6117"/>
    <mergeCell ref="K6119:L6119"/>
    <mergeCell ref="A6120:H6120"/>
    <mergeCell ref="K6120:L6120"/>
    <mergeCell ref="K6121:L6121"/>
    <mergeCell ref="K6122:L6122"/>
    <mergeCell ref="K6123:L6123"/>
    <mergeCell ref="K6124:L6124"/>
    <mergeCell ref="A6125:H6125"/>
    <mergeCell ref="K6125:L6125"/>
    <mergeCell ref="I6126:J6126"/>
    <mergeCell ref="K6126:L6126"/>
    <mergeCell ref="A6144:H6144"/>
    <mergeCell ref="K6144:L6144"/>
    <mergeCell ref="A6145:H6145"/>
    <mergeCell ref="K6145:L6145"/>
    <mergeCell ref="A6146:H6146"/>
    <mergeCell ref="K6146:L6146"/>
    <mergeCell ref="A6148:H6148"/>
    <mergeCell ref="K6148:L6148"/>
    <mergeCell ref="A6151:L6151"/>
    <mergeCell ref="A6152:M6152"/>
    <mergeCell ref="A6153:M6153"/>
    <mergeCell ref="I6156:J6156"/>
    <mergeCell ref="A6157:H6157"/>
    <mergeCell ref="I6157:J6157"/>
    <mergeCell ref="K6157:L6157"/>
    <mergeCell ref="K6163:L6163"/>
    <mergeCell ref="K6170:L6170"/>
    <mergeCell ref="K6147:L6147"/>
    <mergeCell ref="A6173:H6173"/>
    <mergeCell ref="K6173:L6173"/>
    <mergeCell ref="A6174:H6174"/>
    <mergeCell ref="K6176:L6176"/>
    <mergeCell ref="A6179:H6179"/>
    <mergeCell ref="K6179:L6179"/>
    <mergeCell ref="A6180:H6180"/>
    <mergeCell ref="K6180:L6180"/>
    <mergeCell ref="A6181:H6181"/>
    <mergeCell ref="K6181:L6181"/>
    <mergeCell ref="K6182:L6182"/>
    <mergeCell ref="K6183:L6183"/>
    <mergeCell ref="K6184:L6184"/>
    <mergeCell ref="K6186:L6186"/>
    <mergeCell ref="K6188:L6188"/>
    <mergeCell ref="A6189:H6189"/>
    <mergeCell ref="K6189:L6189"/>
    <mergeCell ref="K6190:L6190"/>
    <mergeCell ref="K6191:L6191"/>
    <mergeCell ref="K6192:L6192"/>
    <mergeCell ref="K6193:L6193"/>
    <mergeCell ref="A6194:H6194"/>
    <mergeCell ref="K6194:L6194"/>
    <mergeCell ref="I6195:J6195"/>
    <mergeCell ref="K6195:L6195"/>
    <mergeCell ref="I6196:J6196"/>
    <mergeCell ref="K6196:L6196"/>
    <mergeCell ref="I6198:J6198"/>
    <mergeCell ref="K6198:L6198"/>
    <mergeCell ref="I6200:J6200"/>
    <mergeCell ref="K6200:L6200"/>
    <mergeCell ref="I6201:J6201"/>
    <mergeCell ref="K6201:L6201"/>
    <mergeCell ref="A6202:H6202"/>
    <mergeCell ref="K6202:L6202"/>
    <mergeCell ref="A6203:H6203"/>
    <mergeCell ref="K6203:L6203"/>
    <mergeCell ref="K6208:L6208"/>
    <mergeCell ref="A6212:H6212"/>
    <mergeCell ref="K6212:L6212"/>
    <mergeCell ref="A6213:H6213"/>
    <mergeCell ref="K6213:L6213"/>
    <mergeCell ref="A6214:H6214"/>
    <mergeCell ref="K6214:L6214"/>
    <mergeCell ref="A6215:H6215"/>
    <mergeCell ref="K6215:L6215"/>
    <mergeCell ref="A6216:H6216"/>
    <mergeCell ref="K6216:L6216"/>
    <mergeCell ref="A6218:L6218"/>
    <mergeCell ref="A6219:M6219"/>
    <mergeCell ref="A6220:M6220"/>
    <mergeCell ref="I6223:J6223"/>
    <mergeCell ref="A6224:H6224"/>
    <mergeCell ref="I6224:J6224"/>
    <mergeCell ref="K6224:L6224"/>
    <mergeCell ref="K6230:L6230"/>
    <mergeCell ref="K6237:L6237"/>
    <mergeCell ref="A6240:H6240"/>
    <mergeCell ref="K6240:L6240"/>
    <mergeCell ref="A6241:H6241"/>
    <mergeCell ref="K6243:L6243"/>
    <mergeCell ref="A6246:H6246"/>
    <mergeCell ref="K6246:L6246"/>
    <mergeCell ref="A6247:H6247"/>
    <mergeCell ref="K6247:L6247"/>
    <mergeCell ref="A6248:H6248"/>
    <mergeCell ref="K6248:L6248"/>
    <mergeCell ref="K6249:L6249"/>
    <mergeCell ref="K6250:L6250"/>
    <mergeCell ref="K6251:L6251"/>
    <mergeCell ref="K6253:L6253"/>
    <mergeCell ref="K6255:L6255"/>
    <mergeCell ref="A6256:H6256"/>
    <mergeCell ref="K6256:L6256"/>
    <mergeCell ref="K6257:L6257"/>
    <mergeCell ref="K6258:L6258"/>
    <mergeCell ref="K6259:L6259"/>
    <mergeCell ref="K6260:L6260"/>
    <mergeCell ref="A6261:H6261"/>
    <mergeCell ref="K6261:L6261"/>
    <mergeCell ref="I6262:J6262"/>
    <mergeCell ref="K6262:L6262"/>
    <mergeCell ref="I6263:J6263"/>
    <mergeCell ref="K6263:L6263"/>
    <mergeCell ref="I6265:J6265"/>
    <mergeCell ref="K6265:L6265"/>
    <mergeCell ref="I6267:J6267"/>
    <mergeCell ref="K6267:L6267"/>
    <mergeCell ref="I6268:J6268"/>
    <mergeCell ref="K6268:L6268"/>
    <mergeCell ref="A6269:H6269"/>
    <mergeCell ref="K6269:L6269"/>
    <mergeCell ref="A6270:H6270"/>
    <mergeCell ref="K6270:L6270"/>
    <mergeCell ref="K6275:L6275"/>
    <mergeCell ref="A6279:H6279"/>
    <mergeCell ref="K6279:L6279"/>
    <mergeCell ref="A6280:H6280"/>
    <mergeCell ref="K6280:L6280"/>
    <mergeCell ref="A6281:H6281"/>
    <mergeCell ref="K6281:L6281"/>
    <mergeCell ref="A6282:H6282"/>
    <mergeCell ref="K6282:L6282"/>
    <mergeCell ref="A6283:H6283"/>
    <mergeCell ref="K6283:L6283"/>
    <mergeCell ref="A6285:L6285"/>
    <mergeCell ref="A6286:M6286"/>
    <mergeCell ref="A6287:M6287"/>
    <mergeCell ref="I6290:J6290"/>
    <mergeCell ref="A6291:H6291"/>
    <mergeCell ref="I6291:J6291"/>
    <mergeCell ref="K6291:L6291"/>
    <mergeCell ref="K6297:L6297"/>
    <mergeCell ref="K6304:L6304"/>
    <mergeCell ref="A6307:H6307"/>
    <mergeCell ref="K6307:L6307"/>
    <mergeCell ref="A6308:H6308"/>
    <mergeCell ref="K6310:L6310"/>
    <mergeCell ref="A6313:H6313"/>
    <mergeCell ref="K6313:L6313"/>
    <mergeCell ref="A6314:H6314"/>
    <mergeCell ref="K6314:L6314"/>
    <mergeCell ref="A6315:H6315"/>
    <mergeCell ref="K6315:L6315"/>
    <mergeCell ref="K6316:L6316"/>
    <mergeCell ref="K6317:L6317"/>
    <mergeCell ref="K6318:L6318"/>
    <mergeCell ref="K6320:L6320"/>
    <mergeCell ref="K6322:L6322"/>
    <mergeCell ref="A6323:H6323"/>
    <mergeCell ref="K6323:L6323"/>
    <mergeCell ref="K6324:L6324"/>
    <mergeCell ref="K6325:L6325"/>
    <mergeCell ref="K6326:L6326"/>
    <mergeCell ref="K6327:L6327"/>
    <mergeCell ref="A6328:H6328"/>
    <mergeCell ref="K6328:L6328"/>
    <mergeCell ref="I6329:J6329"/>
    <mergeCell ref="K6329:L6329"/>
    <mergeCell ref="I6330:J6330"/>
    <mergeCell ref="K6330:L6330"/>
    <mergeCell ref="I6332:J6332"/>
    <mergeCell ref="K6332:L6332"/>
    <mergeCell ref="I6334:J6334"/>
    <mergeCell ref="K6334:L6334"/>
    <mergeCell ref="I6335:J6335"/>
    <mergeCell ref="K6335:L6335"/>
    <mergeCell ref="A6336:H6336"/>
    <mergeCell ref="K6336:L6336"/>
    <mergeCell ref="A6337:H6337"/>
    <mergeCell ref="K6337:L6337"/>
    <mergeCell ref="K6342:L6342"/>
    <mergeCell ref="A6346:H6346"/>
    <mergeCell ref="K6346:L6346"/>
    <mergeCell ref="A6347:H6347"/>
    <mergeCell ref="K6347:L6347"/>
    <mergeCell ref="A6348:H6348"/>
    <mergeCell ref="K6348:L6348"/>
    <mergeCell ref="A6349:H6349"/>
    <mergeCell ref="K6349:L6349"/>
    <mergeCell ref="A6350:H6350"/>
    <mergeCell ref="K6350:L6350"/>
    <mergeCell ref="A6352:L6352"/>
    <mergeCell ref="A6353:M6353"/>
    <mergeCell ref="A6354:M6354"/>
    <mergeCell ref="I6357:J6357"/>
    <mergeCell ref="A6358:H6358"/>
    <mergeCell ref="I6358:J6358"/>
    <mergeCell ref="K6358:L6358"/>
    <mergeCell ref="K6364:L6364"/>
    <mergeCell ref="K6371:L6371"/>
    <mergeCell ref="A6374:H6374"/>
    <mergeCell ref="K6374:L6374"/>
    <mergeCell ref="A6375:H6375"/>
    <mergeCell ref="K6377:L6377"/>
    <mergeCell ref="A6380:H6380"/>
    <mergeCell ref="K6380:L6380"/>
    <mergeCell ref="A6381:H6381"/>
    <mergeCell ref="K6381:L6381"/>
    <mergeCell ref="A6382:H6382"/>
    <mergeCell ref="K6382:L6382"/>
    <mergeCell ref="K6383:L6383"/>
    <mergeCell ref="K6384:L6384"/>
    <mergeCell ref="K6385:L6385"/>
    <mergeCell ref="K6387:L6387"/>
    <mergeCell ref="K6389:L6389"/>
    <mergeCell ref="A6390:H6390"/>
    <mergeCell ref="K6390:L6390"/>
    <mergeCell ref="K6391:L6391"/>
    <mergeCell ref="K6392:L6392"/>
    <mergeCell ref="K6393:L6393"/>
    <mergeCell ref="K6394:L6394"/>
    <mergeCell ref="A6395:H6395"/>
    <mergeCell ref="K6395:L6395"/>
    <mergeCell ref="I6396:J6396"/>
    <mergeCell ref="K6396:L6396"/>
    <mergeCell ref="I6397:J6397"/>
    <mergeCell ref="K6397:L6397"/>
    <mergeCell ref="I6399:J6399"/>
    <mergeCell ref="K6399:L6399"/>
    <mergeCell ref="I6401:J6401"/>
    <mergeCell ref="K6401:L6401"/>
    <mergeCell ref="I6402:J6402"/>
    <mergeCell ref="K6402:L6402"/>
    <mergeCell ref="A6403:H6403"/>
    <mergeCell ref="K6403:L6403"/>
    <mergeCell ref="A6404:H6404"/>
    <mergeCell ref="K6404:L6404"/>
    <mergeCell ref="K6409:L6409"/>
    <mergeCell ref="A6413:H6413"/>
    <mergeCell ref="K6413:L6413"/>
    <mergeCell ref="A6414:H6414"/>
    <mergeCell ref="K6414:L6414"/>
    <mergeCell ref="A6415:H6415"/>
    <mergeCell ref="K6415:L6415"/>
    <mergeCell ref="A6416:H6416"/>
    <mergeCell ref="K6416:L6416"/>
    <mergeCell ref="A6417:H6417"/>
    <mergeCell ref="K6417:L6417"/>
    <mergeCell ref="A6419:L6419"/>
    <mergeCell ref="A6420:M6420"/>
    <mergeCell ref="A6421:M6421"/>
    <mergeCell ref="I6424:J6424"/>
    <mergeCell ref="A6425:H6425"/>
    <mergeCell ref="I6425:J6425"/>
    <mergeCell ref="K6425:L6425"/>
    <mergeCell ref="K6431:L6431"/>
    <mergeCell ref="K6438:L6438"/>
    <mergeCell ref="A6441:H6441"/>
    <mergeCell ref="K6441:L6441"/>
    <mergeCell ref="A6442:H6442"/>
    <mergeCell ref="K6444:L6444"/>
    <mergeCell ref="A6447:H6447"/>
    <mergeCell ref="K6447:L6447"/>
    <mergeCell ref="A6448:H6448"/>
    <mergeCell ref="K6448:L6448"/>
    <mergeCell ref="A6449:H6449"/>
    <mergeCell ref="K6449:L6449"/>
    <mergeCell ref="K6450:L6450"/>
    <mergeCell ref="K6451:L6451"/>
    <mergeCell ref="K6452:L6452"/>
    <mergeCell ref="K6454:L6454"/>
    <mergeCell ref="K6456:L6456"/>
    <mergeCell ref="A6457:H6457"/>
    <mergeCell ref="K6457:L6457"/>
    <mergeCell ref="K6458:L6458"/>
    <mergeCell ref="K6459:L6459"/>
    <mergeCell ref="K6460:L6460"/>
    <mergeCell ref="K6461:L6461"/>
    <mergeCell ref="A6462:H6462"/>
    <mergeCell ref="K6462:L6462"/>
    <mergeCell ref="I6463:J6463"/>
    <mergeCell ref="K6463:L6463"/>
    <mergeCell ref="I6464:J6464"/>
    <mergeCell ref="K6464:L6464"/>
    <mergeCell ref="I6466:J6466"/>
    <mergeCell ref="K6466:L6466"/>
    <mergeCell ref="I6468:J6468"/>
    <mergeCell ref="K6468:L6468"/>
    <mergeCell ref="I6469:J6469"/>
    <mergeCell ref="K6469:L6469"/>
    <mergeCell ref="A6470:H6470"/>
    <mergeCell ref="K6470:L6470"/>
    <mergeCell ref="A6471:H6471"/>
    <mergeCell ref="K6471:L6471"/>
    <mergeCell ref="K6476:L6476"/>
    <mergeCell ref="A6480:H6480"/>
    <mergeCell ref="K6480:L6480"/>
    <mergeCell ref="A6481:H6481"/>
    <mergeCell ref="K6481:L6481"/>
    <mergeCell ref="A6482:H6482"/>
    <mergeCell ref="K6482:L6482"/>
    <mergeCell ref="A6483:H6483"/>
    <mergeCell ref="K6483:L6483"/>
    <mergeCell ref="A6484:H6484"/>
    <mergeCell ref="K6484:L6484"/>
    <mergeCell ref="A6486:L6486"/>
    <mergeCell ref="A6487:M6487"/>
    <mergeCell ref="A6488:M6488"/>
    <mergeCell ref="I6491:J6491"/>
    <mergeCell ref="A6492:H6492"/>
    <mergeCell ref="I6492:J6492"/>
    <mergeCell ref="K6492:L6492"/>
    <mergeCell ref="K6498:L6498"/>
    <mergeCell ref="K6505:L6505"/>
    <mergeCell ref="A6508:H6508"/>
    <mergeCell ref="K6508:L6508"/>
    <mergeCell ref="A6509:H6509"/>
    <mergeCell ref="K6511:L6511"/>
    <mergeCell ref="A6514:H6514"/>
    <mergeCell ref="K6514:L6514"/>
    <mergeCell ref="K6519:L6519"/>
    <mergeCell ref="A6523:H6523"/>
    <mergeCell ref="K6523:L6523"/>
    <mergeCell ref="A6524:H6524"/>
    <mergeCell ref="K6524:L6524"/>
    <mergeCell ref="A6525:H6525"/>
    <mergeCell ref="K6525:L6525"/>
    <mergeCell ref="A6526:H6526"/>
    <mergeCell ref="K6526:L6526"/>
    <mergeCell ref="A6528:L6528"/>
    <mergeCell ref="A6529:M6529"/>
    <mergeCell ref="A6530:M6530"/>
    <mergeCell ref="I6533:J6533"/>
    <mergeCell ref="A6534:H6534"/>
    <mergeCell ref="I6534:J6534"/>
    <mergeCell ref="K6534:L6534"/>
    <mergeCell ref="K6540:L6540"/>
    <mergeCell ref="K6547:L6547"/>
    <mergeCell ref="A6550:H6550"/>
    <mergeCell ref="K6550:L6550"/>
    <mergeCell ref="A6551:H6551"/>
    <mergeCell ref="K6553:L6553"/>
    <mergeCell ref="A6556:H6556"/>
    <mergeCell ref="K6556:L6556"/>
    <mergeCell ref="A6557:H6557"/>
    <mergeCell ref="K6557:L6557"/>
    <mergeCell ref="A6558:H6558"/>
    <mergeCell ref="K6558:L6558"/>
    <mergeCell ref="K6559:L6559"/>
    <mergeCell ref="K6560:L6560"/>
    <mergeCell ref="K6561:L6561"/>
    <mergeCell ref="K6563:L6563"/>
    <mergeCell ref="K6565:L6565"/>
    <mergeCell ref="A6566:H6566"/>
    <mergeCell ref="K6566:L6566"/>
    <mergeCell ref="K6567:L6567"/>
    <mergeCell ref="K6568:L6568"/>
    <mergeCell ref="K6569:L6569"/>
    <mergeCell ref="K6570:L6570"/>
    <mergeCell ref="A6571:H6571"/>
    <mergeCell ref="K6571:L6571"/>
    <mergeCell ref="I6572:J6572"/>
    <mergeCell ref="K6572:L6572"/>
    <mergeCell ref="I6573:J6573"/>
    <mergeCell ref="K6573:L6573"/>
    <mergeCell ref="I6575:J6575"/>
    <mergeCell ref="K6575:L6575"/>
    <mergeCell ref="I6577:J6577"/>
    <mergeCell ref="K6577:L6577"/>
    <mergeCell ref="I6578:J6578"/>
    <mergeCell ref="K6578:L6578"/>
    <mergeCell ref="A6579:H6579"/>
    <mergeCell ref="K6579:L6579"/>
    <mergeCell ref="A6580:H6580"/>
    <mergeCell ref="K6580:L6580"/>
    <mergeCell ref="K6585:L6585"/>
    <mergeCell ref="A6589:H6589"/>
    <mergeCell ref="K6589:L6589"/>
    <mergeCell ref="A6590:H6590"/>
    <mergeCell ref="K6590:L6590"/>
    <mergeCell ref="A6591:H6591"/>
    <mergeCell ref="K6591:L6591"/>
    <mergeCell ref="A6592:H6592"/>
    <mergeCell ref="K6592:L6592"/>
    <mergeCell ref="A6593:H6593"/>
    <mergeCell ref="K6593:L6593"/>
    <mergeCell ref="A6596:L6596"/>
    <mergeCell ref="A6597:M6597"/>
    <mergeCell ref="A6598:M6598"/>
    <mergeCell ref="I6601:J6601"/>
    <mergeCell ref="A6602:H6602"/>
    <mergeCell ref="I6602:J6602"/>
    <mergeCell ref="K6602:L6602"/>
    <mergeCell ref="K6608:L6608"/>
    <mergeCell ref="K6615:L6615"/>
    <mergeCell ref="A6618:H6618"/>
    <mergeCell ref="K6618:L6618"/>
    <mergeCell ref="A6619:H6619"/>
    <mergeCell ref="K6621:L6621"/>
    <mergeCell ref="A6624:H6624"/>
    <mergeCell ref="K6624:L6624"/>
    <mergeCell ref="A6625:H6625"/>
    <mergeCell ref="K6625:L6625"/>
    <mergeCell ref="K6626:L6626"/>
    <mergeCell ref="K6627:L6627"/>
    <mergeCell ref="K6628:L6628"/>
    <mergeCell ref="K6630:L6630"/>
    <mergeCell ref="K6632:L6632"/>
    <mergeCell ref="A6633:H6633"/>
    <mergeCell ref="K6633:L6633"/>
    <mergeCell ref="K6634:L6634"/>
    <mergeCell ref="K6635:L6635"/>
    <mergeCell ref="K6636:L6636"/>
    <mergeCell ref="K6637:L6637"/>
    <mergeCell ref="A6638:H6638"/>
    <mergeCell ref="K6638:L6638"/>
    <mergeCell ref="I6639:J6639"/>
    <mergeCell ref="K6639:L6639"/>
    <mergeCell ref="I6640:J6640"/>
    <mergeCell ref="K6640:L6640"/>
    <mergeCell ref="I6642:J6642"/>
    <mergeCell ref="K6642:L6642"/>
    <mergeCell ref="I6644:J6644"/>
    <mergeCell ref="K6644:L6644"/>
    <mergeCell ref="I6645:J6645"/>
    <mergeCell ref="K6645:L6645"/>
    <mergeCell ref="A6646:H6646"/>
    <mergeCell ref="K6646:L6646"/>
    <mergeCell ref="A6647:H6647"/>
    <mergeCell ref="K6647:L6647"/>
    <mergeCell ref="K6652:L6652"/>
    <mergeCell ref="A6656:H6656"/>
    <mergeCell ref="K6656:L6656"/>
    <mergeCell ref="A6657:H6657"/>
    <mergeCell ref="K6657:L6657"/>
    <mergeCell ref="A6658:H6658"/>
    <mergeCell ref="K6658:L6658"/>
    <mergeCell ref="A6659:H6659"/>
    <mergeCell ref="K6659:L6659"/>
    <mergeCell ref="A6660:H6660"/>
    <mergeCell ref="K6660:L6660"/>
    <mergeCell ref="A6663:L6663"/>
    <mergeCell ref="A6664:M6664"/>
    <mergeCell ref="A6665:M6665"/>
    <mergeCell ref="I6668:J6668"/>
    <mergeCell ref="A6669:H6669"/>
    <mergeCell ref="I6669:J6669"/>
    <mergeCell ref="K6669:L6669"/>
    <mergeCell ref="K6675:L6675"/>
    <mergeCell ref="K6682:L6682"/>
    <mergeCell ref="A6685:H6685"/>
    <mergeCell ref="K6685:L6685"/>
    <mergeCell ref="A6686:H6686"/>
    <mergeCell ref="K6688:L6688"/>
    <mergeCell ref="A6691:H6691"/>
    <mergeCell ref="K6691:L6691"/>
    <mergeCell ref="A6692:H6692"/>
    <mergeCell ref="K6692:L6692"/>
    <mergeCell ref="K6693:L6693"/>
    <mergeCell ref="K6694:L6694"/>
    <mergeCell ref="K6695:L6695"/>
    <mergeCell ref="K6697:L6697"/>
    <mergeCell ref="K6699:L6699"/>
    <mergeCell ref="A6700:H6700"/>
    <mergeCell ref="K6700:L6700"/>
    <mergeCell ref="K6701:L6701"/>
    <mergeCell ref="K6702:L6702"/>
    <mergeCell ref="K6703:L6703"/>
    <mergeCell ref="K6704:L6704"/>
    <mergeCell ref="A6705:H6705"/>
    <mergeCell ref="K6705:L6705"/>
    <mergeCell ref="I6706:J6706"/>
    <mergeCell ref="K6706:L6706"/>
    <mergeCell ref="I6707:J6707"/>
    <mergeCell ref="K6707:L6707"/>
    <mergeCell ref="I6709:J6709"/>
    <mergeCell ref="K6709:L6709"/>
    <mergeCell ref="I6711:J6711"/>
    <mergeCell ref="K6711:L6711"/>
    <mergeCell ref="I6712:J6712"/>
    <mergeCell ref="K6712:L6712"/>
    <mergeCell ref="A6713:H6713"/>
    <mergeCell ref="K6713:L6713"/>
    <mergeCell ref="A6714:H6714"/>
    <mergeCell ref="K6714:L6714"/>
    <mergeCell ref="K6719:L6719"/>
    <mergeCell ref="A6723:H6723"/>
    <mergeCell ref="K6723:L6723"/>
    <mergeCell ref="A6724:H6724"/>
    <mergeCell ref="K6724:L6724"/>
    <mergeCell ref="A6725:H6725"/>
    <mergeCell ref="K6725:L6725"/>
    <mergeCell ref="A6726:H6726"/>
    <mergeCell ref="K6726:L6726"/>
    <mergeCell ref="A6727:H6727"/>
    <mergeCell ref="K6727:L6727"/>
    <mergeCell ref="A6729:L6729"/>
    <mergeCell ref="A6730:M6730"/>
    <mergeCell ref="A6731:M6731"/>
    <mergeCell ref="I6734:J6734"/>
    <mergeCell ref="A6735:H6735"/>
    <mergeCell ref="I6735:J6735"/>
    <mergeCell ref="K6735:L6735"/>
    <mergeCell ref="K6741:L6741"/>
    <mergeCell ref="K6748:L6748"/>
    <mergeCell ref="A6751:H6751"/>
    <mergeCell ref="K6751:L6751"/>
    <mergeCell ref="A6752:H6752"/>
    <mergeCell ref="K6754:L6754"/>
    <mergeCell ref="A6757:H6757"/>
    <mergeCell ref="K6757:L6757"/>
    <mergeCell ref="A6758:H6758"/>
    <mergeCell ref="K6758:L6758"/>
    <mergeCell ref="K6759:L6759"/>
    <mergeCell ref="K6760:L6760"/>
    <mergeCell ref="K6761:L6761"/>
    <mergeCell ref="K6763:L6763"/>
    <mergeCell ref="K6765:L6765"/>
    <mergeCell ref="A6766:H6766"/>
    <mergeCell ref="K6766:L6766"/>
    <mergeCell ref="K6767:L6767"/>
    <mergeCell ref="K6768:L6768"/>
    <mergeCell ref="K6769:L6769"/>
    <mergeCell ref="K6770:L6770"/>
    <mergeCell ref="A6771:H6771"/>
    <mergeCell ref="K6771:L6771"/>
    <mergeCell ref="A6790:H6790"/>
    <mergeCell ref="K6790:L6790"/>
    <mergeCell ref="A6791:H6791"/>
    <mergeCell ref="K6791:L6791"/>
    <mergeCell ref="A6792:H6792"/>
    <mergeCell ref="K6792:L6792"/>
    <mergeCell ref="A6794:L6794"/>
    <mergeCell ref="A6795:M6795"/>
    <mergeCell ref="A6796:M6796"/>
    <mergeCell ref="I6799:J6799"/>
    <mergeCell ref="A6800:H6800"/>
    <mergeCell ref="I6800:J6800"/>
    <mergeCell ref="K6800:L6800"/>
    <mergeCell ref="K6806:L6806"/>
    <mergeCell ref="K6813:L6813"/>
    <mergeCell ref="I6772:J6772"/>
    <mergeCell ref="K6772:L6772"/>
    <mergeCell ref="I6773:J6773"/>
    <mergeCell ref="K6773:L6773"/>
    <mergeCell ref="I6775:J6775"/>
    <mergeCell ref="K6775:L6775"/>
    <mergeCell ref="I6777:J6777"/>
    <mergeCell ref="K6777:L6777"/>
    <mergeCell ref="I6778:J6778"/>
    <mergeCell ref="K6778:L6778"/>
    <mergeCell ref="A6779:H6779"/>
    <mergeCell ref="K6779:L6779"/>
    <mergeCell ref="A6780:H6780"/>
    <mergeCell ref="K6780:L6780"/>
    <mergeCell ref="K6785:L6785"/>
    <mergeCell ref="A6789:H6789"/>
    <mergeCell ref="K6789:L6789"/>
    <mergeCell ref="A6816:H6816"/>
    <mergeCell ref="K6816:L6816"/>
    <mergeCell ref="A6817:H6817"/>
    <mergeCell ref="K6819:L6819"/>
    <mergeCell ref="A6822:H6822"/>
    <mergeCell ref="K6822:L6822"/>
    <mergeCell ref="A6823:H6823"/>
    <mergeCell ref="K6823:L6823"/>
    <mergeCell ref="K6824:L6824"/>
    <mergeCell ref="K6825:L6825"/>
    <mergeCell ref="K6826:L6826"/>
    <mergeCell ref="K6828:L6828"/>
    <mergeCell ref="K6830:L6830"/>
    <mergeCell ref="A6831:H6831"/>
    <mergeCell ref="K6831:L6831"/>
    <mergeCell ref="K6832:L6832"/>
    <mergeCell ref="K6833:L6833"/>
    <mergeCell ref="K6834:L6834"/>
    <mergeCell ref="K6835:L6835"/>
    <mergeCell ref="A6836:H6836"/>
    <mergeCell ref="K6836:L6836"/>
    <mergeCell ref="I6837:J6837"/>
    <mergeCell ref="K6837:L6837"/>
    <mergeCell ref="I6838:J6838"/>
    <mergeCell ref="K6838:L6838"/>
    <mergeCell ref="I6840:J6840"/>
    <mergeCell ref="K6840:L6840"/>
    <mergeCell ref="I6842:J6842"/>
    <mergeCell ref="K6842:L6842"/>
    <mergeCell ref="I6843:J6843"/>
    <mergeCell ref="K6843:L6843"/>
    <mergeCell ref="A6844:H6844"/>
    <mergeCell ref="K6844:L6844"/>
    <mergeCell ref="A6845:H6845"/>
    <mergeCell ref="K6845:L6845"/>
    <mergeCell ref="K6850:L6850"/>
    <mergeCell ref="A6854:H6854"/>
    <mergeCell ref="K6854:L6854"/>
    <mergeCell ref="A6855:H6855"/>
    <mergeCell ref="K6855:L6855"/>
    <mergeCell ref="A6856:H6856"/>
    <mergeCell ref="K6856:L6856"/>
    <mergeCell ref="A6857:H6857"/>
    <mergeCell ref="K6857:L6857"/>
    <mergeCell ref="A6859:L6859"/>
    <mergeCell ref="A6860:M6860"/>
    <mergeCell ref="A6861:M6861"/>
    <mergeCell ref="I6864:J6864"/>
    <mergeCell ref="A6865:H6865"/>
    <mergeCell ref="I6865:J6865"/>
    <mergeCell ref="K6865:L6865"/>
    <mergeCell ref="K6871:L6871"/>
    <mergeCell ref="K6878:L6878"/>
    <mergeCell ref="A6881:H6881"/>
    <mergeCell ref="K6881:L6881"/>
    <mergeCell ref="A6882:H6882"/>
    <mergeCell ref="K6884:L6884"/>
    <mergeCell ref="A6887:H6887"/>
    <mergeCell ref="K6887:L6887"/>
    <mergeCell ref="A6888:H6888"/>
    <mergeCell ref="K6888:L6888"/>
    <mergeCell ref="K6889:L6889"/>
    <mergeCell ref="K6890:L6890"/>
    <mergeCell ref="K6891:L6891"/>
    <mergeCell ref="K6893:L6893"/>
    <mergeCell ref="K6895:L6895"/>
    <mergeCell ref="A6896:H6896"/>
    <mergeCell ref="K6896:L6896"/>
    <mergeCell ref="K6897:L6897"/>
    <mergeCell ref="K6898:L6898"/>
    <mergeCell ref="K6899:L6899"/>
    <mergeCell ref="K6900:L6900"/>
    <mergeCell ref="A6901:H6901"/>
    <mergeCell ref="K6901:L6901"/>
    <mergeCell ref="I6902:J6902"/>
    <mergeCell ref="K6902:L6902"/>
    <mergeCell ref="I6903:J6903"/>
    <mergeCell ref="K6903:L6903"/>
    <mergeCell ref="I6905:J6905"/>
    <mergeCell ref="K6905:L6905"/>
    <mergeCell ref="I6907:J6907"/>
    <mergeCell ref="K6907:L6907"/>
    <mergeCell ref="I6908:J6908"/>
    <mergeCell ref="K6908:L6908"/>
    <mergeCell ref="A6909:H6909"/>
    <mergeCell ref="K6909:L6909"/>
    <mergeCell ref="A6910:H6910"/>
    <mergeCell ref="K6910:L6910"/>
    <mergeCell ref="K6915:L6915"/>
    <mergeCell ref="A6919:H6919"/>
    <mergeCell ref="K6919:L6919"/>
    <mergeCell ref="A6920:H6920"/>
    <mergeCell ref="K6920:L6920"/>
    <mergeCell ref="A6921:H6921"/>
    <mergeCell ref="K6921:L6921"/>
    <mergeCell ref="A6922:H6922"/>
    <mergeCell ref="K6922:L6922"/>
    <mergeCell ref="A6924:L6924"/>
    <mergeCell ref="A6925:M6925"/>
    <mergeCell ref="A6926:M6926"/>
    <mergeCell ref="I6929:J6929"/>
    <mergeCell ref="A6930:H6930"/>
    <mergeCell ref="I6930:J6930"/>
    <mergeCell ref="K6930:L6930"/>
    <mergeCell ref="K6936:L6936"/>
    <mergeCell ref="K6943:L6943"/>
    <mergeCell ref="A6946:H6946"/>
    <mergeCell ref="K6946:L6946"/>
    <mergeCell ref="A6947:H6947"/>
    <mergeCell ref="K6949:L6949"/>
    <mergeCell ref="A6952:H6952"/>
    <mergeCell ref="K6952:L6952"/>
    <mergeCell ref="A6953:H6953"/>
    <mergeCell ref="K6953:L6953"/>
    <mergeCell ref="K6954:L6954"/>
    <mergeCell ref="K6955:L6955"/>
    <mergeCell ref="K6956:L6956"/>
    <mergeCell ref="K6958:L6958"/>
    <mergeCell ref="K6960:L6960"/>
    <mergeCell ref="A6961:H6961"/>
    <mergeCell ref="K6961:L6961"/>
    <mergeCell ref="K6962:L6962"/>
    <mergeCell ref="K6963:L6963"/>
    <mergeCell ref="K6964:L6964"/>
    <mergeCell ref="K6965:L6965"/>
    <mergeCell ref="A6966:H6966"/>
    <mergeCell ref="K6966:L6966"/>
    <mergeCell ref="I6967:J6967"/>
    <mergeCell ref="K6967:L6967"/>
    <mergeCell ref="I6968:J6968"/>
    <mergeCell ref="K6968:L6968"/>
    <mergeCell ref="I6970:J6970"/>
    <mergeCell ref="K6970:L6970"/>
    <mergeCell ref="I6972:J6972"/>
    <mergeCell ref="K6972:L6972"/>
    <mergeCell ref="I6973:J6973"/>
    <mergeCell ref="K6973:L6973"/>
    <mergeCell ref="A6974:H6974"/>
    <mergeCell ref="K6974:L6974"/>
    <mergeCell ref="A6975:H6975"/>
    <mergeCell ref="K6975:L6975"/>
    <mergeCell ref="K6980:L6980"/>
    <mergeCell ref="A6984:H6984"/>
    <mergeCell ref="K6984:L6984"/>
    <mergeCell ref="A6985:H6985"/>
    <mergeCell ref="K6985:L6985"/>
    <mergeCell ref="A6986:H6986"/>
    <mergeCell ref="K6986:L6986"/>
    <mergeCell ref="A6987:H6987"/>
    <mergeCell ref="K6987:L6987"/>
    <mergeCell ref="A6989:L6989"/>
    <mergeCell ref="A6990:M6990"/>
    <mergeCell ref="A6991:M6991"/>
    <mergeCell ref="I6994:J6994"/>
    <mergeCell ref="A6995:H6995"/>
    <mergeCell ref="I6995:J6995"/>
    <mergeCell ref="K6995:L6995"/>
    <mergeCell ref="K7001:L7001"/>
    <mergeCell ref="K7008:L7008"/>
    <mergeCell ref="A7011:H7011"/>
    <mergeCell ref="K7011:L7011"/>
    <mergeCell ref="A7012:H7012"/>
    <mergeCell ref="K7014:L7014"/>
    <mergeCell ref="A7017:H7017"/>
    <mergeCell ref="K7017:L7017"/>
    <mergeCell ref="A7018:H7018"/>
    <mergeCell ref="K7018:L7018"/>
    <mergeCell ref="K7019:L7019"/>
    <mergeCell ref="K7020:L7020"/>
    <mergeCell ref="K7021:L7021"/>
    <mergeCell ref="K7023:L7023"/>
    <mergeCell ref="K7025:L7025"/>
    <mergeCell ref="A7026:H7026"/>
    <mergeCell ref="K7026:L7026"/>
    <mergeCell ref="K7027:L7027"/>
    <mergeCell ref="K7028:L7028"/>
    <mergeCell ref="K7029:L7029"/>
    <mergeCell ref="K7030:L7030"/>
    <mergeCell ref="A7031:H7031"/>
    <mergeCell ref="K7031:L7031"/>
    <mergeCell ref="I7032:J7032"/>
    <mergeCell ref="K7032:L7032"/>
    <mergeCell ref="I7033:J7033"/>
    <mergeCell ref="K7033:L7033"/>
    <mergeCell ref="I7035:J7035"/>
    <mergeCell ref="K7035:L7035"/>
    <mergeCell ref="I7037:J7037"/>
    <mergeCell ref="K7037:L7037"/>
    <mergeCell ref="I7038:J7038"/>
    <mergeCell ref="K7038:L7038"/>
    <mergeCell ref="A7039:H7039"/>
    <mergeCell ref="K7039:L7039"/>
    <mergeCell ref="A7040:H7040"/>
    <mergeCell ref="K7040:L7040"/>
    <mergeCell ref="K7045:L7045"/>
    <mergeCell ref="A7049:H7049"/>
    <mergeCell ref="K7049:L7049"/>
    <mergeCell ref="A7050:H7050"/>
    <mergeCell ref="K7050:L7050"/>
    <mergeCell ref="A7051:H7051"/>
    <mergeCell ref="K7051:L7051"/>
    <mergeCell ref="A7052:H7052"/>
    <mergeCell ref="K7052:L7052"/>
    <mergeCell ref="A7054:H7054"/>
    <mergeCell ref="K7054:L7054"/>
    <mergeCell ref="A7056:L7056"/>
    <mergeCell ref="A7057:M7057"/>
    <mergeCell ref="A7058:M7058"/>
    <mergeCell ref="I7061:J7061"/>
    <mergeCell ref="K7053:L7053"/>
    <mergeCell ref="A7062:H7062"/>
    <mergeCell ref="I7062:J7062"/>
    <mergeCell ref="K7062:L7062"/>
    <mergeCell ref="K7068:L7068"/>
    <mergeCell ref="K7075:L7075"/>
    <mergeCell ref="A7078:H7078"/>
    <mergeCell ref="K7078:L7078"/>
    <mergeCell ref="A7079:H7079"/>
    <mergeCell ref="K7081:L7081"/>
    <mergeCell ref="A7084:H7084"/>
    <mergeCell ref="K7084:L7084"/>
    <mergeCell ref="A7085:H7085"/>
    <mergeCell ref="K7085:L7085"/>
    <mergeCell ref="K7086:L7086"/>
    <mergeCell ref="K7087:L7087"/>
    <mergeCell ref="K7088:L7088"/>
    <mergeCell ref="K7090:L7090"/>
    <mergeCell ref="I7105:J7105"/>
    <mergeCell ref="K7105:L7105"/>
    <mergeCell ref="A7106:H7106"/>
    <mergeCell ref="K7106:L7106"/>
    <mergeCell ref="A7107:H7107"/>
    <mergeCell ref="K7107:L7107"/>
    <mergeCell ref="K7112:L7112"/>
    <mergeCell ref="A7116:H7116"/>
    <mergeCell ref="K7116:L7116"/>
    <mergeCell ref="A7117:H7117"/>
    <mergeCell ref="K7117:L7117"/>
    <mergeCell ref="A7118:H7118"/>
    <mergeCell ref="K7118:L7118"/>
    <mergeCell ref="A7119:H7119"/>
    <mergeCell ref="K7119:L7119"/>
    <mergeCell ref="K7092:L7092"/>
    <mergeCell ref="A7093:H7093"/>
    <mergeCell ref="K7093:L7093"/>
    <mergeCell ref="K7094:L7094"/>
    <mergeCell ref="K7095:L7095"/>
    <mergeCell ref="K7096:L7096"/>
    <mergeCell ref="K7097:L7097"/>
    <mergeCell ref="A7098:H7098"/>
    <mergeCell ref="K7098:L7098"/>
    <mergeCell ref="I7099:J7099"/>
    <mergeCell ref="K7099:L7099"/>
    <mergeCell ref="I7100:J7100"/>
    <mergeCell ref="K7100:L7100"/>
    <mergeCell ref="I7102:J7102"/>
    <mergeCell ref="K7102:L7102"/>
    <mergeCell ref="I7104:J7104"/>
    <mergeCell ref="K7104:L7104"/>
    <mergeCell ref="A7121:L7121"/>
    <mergeCell ref="A7122:M7122"/>
    <mergeCell ref="A7123:M7123"/>
    <mergeCell ref="I7126:J7126"/>
    <mergeCell ref="A7127:H7127"/>
    <mergeCell ref="I7127:J7127"/>
    <mergeCell ref="K7127:L7127"/>
    <mergeCell ref="K7133:L7133"/>
    <mergeCell ref="K7140:L7140"/>
    <mergeCell ref="A7143:H7143"/>
    <mergeCell ref="K7143:L7143"/>
    <mergeCell ref="A7144:H7144"/>
    <mergeCell ref="K7146:L7146"/>
    <mergeCell ref="A7149:H7149"/>
    <mergeCell ref="K7149:L7149"/>
    <mergeCell ref="A7150:H7150"/>
    <mergeCell ref="K7150:L7150"/>
    <mergeCell ref="K7151:L7151"/>
    <mergeCell ref="K7152:L7152"/>
    <mergeCell ref="K7153:L7153"/>
    <mergeCell ref="K7155:L7155"/>
    <mergeCell ref="K7157:L7157"/>
    <mergeCell ref="A7158:H7158"/>
    <mergeCell ref="K7158:L7158"/>
    <mergeCell ref="K7159:L7159"/>
    <mergeCell ref="K7160:L7160"/>
    <mergeCell ref="K7161:L7161"/>
    <mergeCell ref="K7162:L7162"/>
    <mergeCell ref="A7163:H7163"/>
    <mergeCell ref="K7163:L7163"/>
    <mergeCell ref="I7164:J7164"/>
    <mergeCell ref="K7164:L7164"/>
    <mergeCell ref="I7165:J7165"/>
    <mergeCell ref="K7165:L7165"/>
    <mergeCell ref="A7184:H7184"/>
    <mergeCell ref="K7184:L7184"/>
    <mergeCell ref="A7186:L7186"/>
    <mergeCell ref="A7187:M7187"/>
    <mergeCell ref="A7188:M7188"/>
    <mergeCell ref="I7191:J7191"/>
    <mergeCell ref="A7192:H7192"/>
    <mergeCell ref="I7192:J7192"/>
    <mergeCell ref="K7192:L7192"/>
    <mergeCell ref="K7198:L7198"/>
    <mergeCell ref="K7205:L7205"/>
    <mergeCell ref="A7208:H7208"/>
    <mergeCell ref="K7208:L7208"/>
    <mergeCell ref="A7209:H7209"/>
    <mergeCell ref="K7211:L7211"/>
    <mergeCell ref="I7167:J7167"/>
    <mergeCell ref="K7167:L7167"/>
    <mergeCell ref="I7169:J7169"/>
    <mergeCell ref="K7169:L7169"/>
    <mergeCell ref="I7170:J7170"/>
    <mergeCell ref="K7170:L7170"/>
    <mergeCell ref="A7171:H7171"/>
    <mergeCell ref="K7171:L7171"/>
    <mergeCell ref="A7172:H7172"/>
    <mergeCell ref="K7172:L7172"/>
    <mergeCell ref="K7177:L7177"/>
    <mergeCell ref="A7181:H7181"/>
    <mergeCell ref="K7181:L7181"/>
    <mergeCell ref="A7182:H7182"/>
    <mergeCell ref="K7182:L7182"/>
    <mergeCell ref="A7183:H7183"/>
    <mergeCell ref="K7183:L7183"/>
    <mergeCell ref="A7214:H7214"/>
    <mergeCell ref="K7214:L7214"/>
    <mergeCell ref="A7215:H7215"/>
    <mergeCell ref="K7215:L7215"/>
    <mergeCell ref="K7216:L7216"/>
    <mergeCell ref="K7217:L7217"/>
    <mergeCell ref="K7218:L7218"/>
    <mergeCell ref="K7220:L7220"/>
    <mergeCell ref="K7222:L7222"/>
    <mergeCell ref="A7223:H7223"/>
    <mergeCell ref="K7223:L7223"/>
    <mergeCell ref="K7224:L7224"/>
    <mergeCell ref="K7225:L7225"/>
    <mergeCell ref="K7226:L7226"/>
    <mergeCell ref="K7227:L7227"/>
    <mergeCell ref="A7228:H7228"/>
    <mergeCell ref="K7228:L7228"/>
    <mergeCell ref="A7247:H7247"/>
    <mergeCell ref="K7247:L7247"/>
    <mergeCell ref="A7248:H7248"/>
    <mergeCell ref="K7248:L7248"/>
    <mergeCell ref="A7249:H7249"/>
    <mergeCell ref="K7249:L7249"/>
    <mergeCell ref="A7252:L7252"/>
    <mergeCell ref="A7253:M7253"/>
    <mergeCell ref="A7254:M7254"/>
    <mergeCell ref="I7257:J7257"/>
    <mergeCell ref="A7258:H7258"/>
    <mergeCell ref="I7258:J7258"/>
    <mergeCell ref="K7258:L7258"/>
    <mergeCell ref="K7264:L7264"/>
    <mergeCell ref="K7271:L7271"/>
    <mergeCell ref="I7229:J7229"/>
    <mergeCell ref="K7229:L7229"/>
    <mergeCell ref="I7230:J7230"/>
    <mergeCell ref="K7230:L7230"/>
    <mergeCell ref="I7232:J7232"/>
    <mergeCell ref="K7232:L7232"/>
    <mergeCell ref="I7234:J7234"/>
    <mergeCell ref="K7234:L7234"/>
    <mergeCell ref="I7235:J7235"/>
    <mergeCell ref="K7235:L7235"/>
    <mergeCell ref="A7236:H7236"/>
    <mergeCell ref="K7236:L7236"/>
    <mergeCell ref="A7237:H7237"/>
    <mergeCell ref="K7237:L7237"/>
    <mergeCell ref="K7242:L7242"/>
    <mergeCell ref="A7246:H7246"/>
    <mergeCell ref="K7246:L7246"/>
    <mergeCell ref="A7274:H7274"/>
    <mergeCell ref="K7274:L7274"/>
    <mergeCell ref="A7275:H7275"/>
    <mergeCell ref="K7277:L7277"/>
    <mergeCell ref="A7280:H7280"/>
    <mergeCell ref="K7280:L7280"/>
    <mergeCell ref="A7281:H7281"/>
    <mergeCell ref="K7281:L7281"/>
    <mergeCell ref="A7282:H7282"/>
    <mergeCell ref="K7282:L7282"/>
    <mergeCell ref="K7283:L7283"/>
    <mergeCell ref="K7284:L7284"/>
    <mergeCell ref="K7285:L7285"/>
    <mergeCell ref="K7287:L7287"/>
    <mergeCell ref="K7289:L7289"/>
    <mergeCell ref="A7290:H7290"/>
    <mergeCell ref="K7290:L7290"/>
    <mergeCell ref="K7291:L7291"/>
    <mergeCell ref="K7292:L7292"/>
    <mergeCell ref="K7293:L7293"/>
    <mergeCell ref="K7294:L7294"/>
    <mergeCell ref="A7295:H7295"/>
    <mergeCell ref="K7295:L7295"/>
    <mergeCell ref="I7296:J7296"/>
    <mergeCell ref="K7296:L7296"/>
    <mergeCell ref="I7297:J7297"/>
    <mergeCell ref="K7297:L7297"/>
    <mergeCell ref="I7299:J7299"/>
    <mergeCell ref="K7299:L7299"/>
    <mergeCell ref="I7301:J7301"/>
    <mergeCell ref="K7301:L7301"/>
    <mergeCell ref="I7302:J7302"/>
    <mergeCell ref="K7302:L7302"/>
    <mergeCell ref="A7303:H7303"/>
    <mergeCell ref="K7303:L7303"/>
    <mergeCell ref="A7304:H7304"/>
    <mergeCell ref="K7304:L7304"/>
    <mergeCell ref="K7309:L7309"/>
    <mergeCell ref="A7313:H7313"/>
    <mergeCell ref="K7313:L7313"/>
    <mergeCell ref="A7314:H7314"/>
    <mergeCell ref="K7314:L7314"/>
    <mergeCell ref="A7315:H7315"/>
    <mergeCell ref="K7315:L7315"/>
    <mergeCell ref="A7316:H7316"/>
    <mergeCell ref="K7316:L7316"/>
    <mergeCell ref="A7317:H7317"/>
    <mergeCell ref="K7317:L7317"/>
    <mergeCell ref="A7320:L7320"/>
    <mergeCell ref="A7321:M7321"/>
    <mergeCell ref="A7322:M7322"/>
    <mergeCell ref="I7325:J7325"/>
    <mergeCell ref="A7326:H7326"/>
    <mergeCell ref="I7326:J7326"/>
    <mergeCell ref="K7326:L7326"/>
    <mergeCell ref="K7332:L7332"/>
    <mergeCell ref="K7339:L7339"/>
    <mergeCell ref="A7342:H7342"/>
    <mergeCell ref="K7342:L7342"/>
    <mergeCell ref="A7343:H7343"/>
    <mergeCell ref="K7345:L7345"/>
    <mergeCell ref="A7348:H7348"/>
    <mergeCell ref="K7348:L7348"/>
    <mergeCell ref="A7349:H7349"/>
    <mergeCell ref="K7349:L7349"/>
    <mergeCell ref="K7350:L7350"/>
    <mergeCell ref="K7351:L7351"/>
    <mergeCell ref="K7352:L7352"/>
    <mergeCell ref="K7354:L7354"/>
    <mergeCell ref="K7356:L7356"/>
    <mergeCell ref="A7357:H7357"/>
    <mergeCell ref="K7357:L7357"/>
    <mergeCell ref="K7358:L7358"/>
    <mergeCell ref="K7359:L7359"/>
    <mergeCell ref="K7360:L7360"/>
    <mergeCell ref="K7361:L7361"/>
    <mergeCell ref="A7362:H7362"/>
    <mergeCell ref="K7362:L7362"/>
    <mergeCell ref="I7363:J7363"/>
    <mergeCell ref="K7363:L7363"/>
    <mergeCell ref="I7364:J7364"/>
    <mergeCell ref="K7364:L7364"/>
    <mergeCell ref="I7366:J7366"/>
    <mergeCell ref="K7366:L7366"/>
    <mergeCell ref="I7368:J7368"/>
    <mergeCell ref="K7368:L7368"/>
    <mergeCell ref="I7369:J7369"/>
    <mergeCell ref="K7369:L7369"/>
    <mergeCell ref="A7370:H7370"/>
    <mergeCell ref="K7370:L7370"/>
    <mergeCell ref="A7371:H7371"/>
    <mergeCell ref="K7371:L7371"/>
    <mergeCell ref="K7376:L7376"/>
    <mergeCell ref="A7380:H7380"/>
    <mergeCell ref="K7380:L7380"/>
    <mergeCell ref="A7381:H7381"/>
    <mergeCell ref="K7381:L7381"/>
    <mergeCell ref="A7382:H7382"/>
    <mergeCell ref="K7382:L7382"/>
    <mergeCell ref="A7383:H7383"/>
    <mergeCell ref="K7383:L7383"/>
    <mergeCell ref="A7384:H7384"/>
    <mergeCell ref="K7384:L7384"/>
    <mergeCell ref="A7386:L7386"/>
    <mergeCell ref="A7387:M7387"/>
    <mergeCell ref="A7388:M7388"/>
    <mergeCell ref="I7391:J7391"/>
    <mergeCell ref="A7392:H7392"/>
    <mergeCell ref="I7392:J7392"/>
    <mergeCell ref="K7392:L7392"/>
    <mergeCell ref="K7398:L7398"/>
    <mergeCell ref="K7405:L7405"/>
    <mergeCell ref="A7408:H7408"/>
    <mergeCell ref="K7408:L7408"/>
    <mergeCell ref="A7409:H7409"/>
    <mergeCell ref="K7411:L7411"/>
    <mergeCell ref="A7414:H7414"/>
    <mergeCell ref="K7414:L7414"/>
    <mergeCell ref="A7415:H7415"/>
    <mergeCell ref="K7415:L7415"/>
    <mergeCell ref="K7416:L7416"/>
    <mergeCell ref="K7417:L7417"/>
    <mergeCell ref="K7418:L7418"/>
    <mergeCell ref="K7420:L7420"/>
    <mergeCell ref="K7422:L7422"/>
    <mergeCell ref="A7423:H7423"/>
    <mergeCell ref="K7423:L7423"/>
    <mergeCell ref="K7424:L7424"/>
    <mergeCell ref="K7425:L7425"/>
    <mergeCell ref="K7426:L7426"/>
    <mergeCell ref="K7427:L7427"/>
    <mergeCell ref="A7428:H7428"/>
    <mergeCell ref="K7428:L7428"/>
    <mergeCell ref="I7429:J7429"/>
    <mergeCell ref="K7429:L7429"/>
    <mergeCell ref="I7430:J7430"/>
    <mergeCell ref="K7430:L7430"/>
    <mergeCell ref="I7432:J7432"/>
    <mergeCell ref="K7432:L7432"/>
    <mergeCell ref="I7434:J7434"/>
    <mergeCell ref="K7434:L7434"/>
    <mergeCell ref="I7435:J7435"/>
    <mergeCell ref="K7435:L7435"/>
    <mergeCell ref="A7436:H7436"/>
    <mergeCell ref="K7436:L7436"/>
    <mergeCell ref="A7437:H7437"/>
    <mergeCell ref="K7437:L7437"/>
    <mergeCell ref="K7442:L7442"/>
    <mergeCell ref="A7446:H7446"/>
    <mergeCell ref="K7446:L7446"/>
    <mergeCell ref="A7447:H7447"/>
    <mergeCell ref="K7447:L7447"/>
    <mergeCell ref="A7448:H7448"/>
    <mergeCell ref="K7448:L7448"/>
    <mergeCell ref="A7449:H7449"/>
    <mergeCell ref="K7449:L7449"/>
    <mergeCell ref="A7450:H7450"/>
    <mergeCell ref="K7450:L7450"/>
    <mergeCell ref="A7452:L7452"/>
    <mergeCell ref="A7453:M7453"/>
    <mergeCell ref="A7454:M7454"/>
    <mergeCell ref="I7457:J7457"/>
    <mergeCell ref="A7458:H7458"/>
    <mergeCell ref="I7458:J7458"/>
    <mergeCell ref="K7458:L7458"/>
    <mergeCell ref="K7464:L7464"/>
    <mergeCell ref="K7471:L7471"/>
    <mergeCell ref="A7474:H7474"/>
    <mergeCell ref="K7474:L7474"/>
    <mergeCell ref="A7475:H7475"/>
    <mergeCell ref="K7477:L7477"/>
    <mergeCell ref="A7480:H7480"/>
    <mergeCell ref="K7480:L7480"/>
    <mergeCell ref="A7481:H7481"/>
    <mergeCell ref="K7481:L7481"/>
    <mergeCell ref="A7482:H7482"/>
    <mergeCell ref="K7482:L7482"/>
    <mergeCell ref="K7483:L7483"/>
    <mergeCell ref="K7484:L7484"/>
    <mergeCell ref="K7485:L7485"/>
    <mergeCell ref="K7487:L7487"/>
    <mergeCell ref="K7489:L7489"/>
    <mergeCell ref="A7490:H7490"/>
    <mergeCell ref="K7490:L7490"/>
    <mergeCell ref="K7491:L7491"/>
    <mergeCell ref="K7492:L7492"/>
    <mergeCell ref="K7493:L7493"/>
    <mergeCell ref="K7494:L7494"/>
    <mergeCell ref="A7495:H7495"/>
    <mergeCell ref="K7495:L7495"/>
    <mergeCell ref="I7496:J7496"/>
    <mergeCell ref="K7496:L7496"/>
    <mergeCell ref="I7497:J7497"/>
    <mergeCell ref="K7497:L7497"/>
    <mergeCell ref="I7499:J7499"/>
    <mergeCell ref="K7499:L7499"/>
    <mergeCell ref="I7501:J7501"/>
    <mergeCell ref="K7501:L7501"/>
    <mergeCell ref="I7502:J7502"/>
    <mergeCell ref="K7502:L7502"/>
    <mergeCell ref="A7503:H7503"/>
    <mergeCell ref="K7503:L7503"/>
    <mergeCell ref="A7504:H7504"/>
    <mergeCell ref="K7504:L7504"/>
    <mergeCell ref="K7509:L7509"/>
    <mergeCell ref="A7513:H7513"/>
    <mergeCell ref="K7513:L7513"/>
    <mergeCell ref="A7514:H7514"/>
    <mergeCell ref="K7514:L7514"/>
    <mergeCell ref="A7515:H7515"/>
    <mergeCell ref="K7515:L7515"/>
    <mergeCell ref="A7516:H7516"/>
    <mergeCell ref="K7516:L7516"/>
    <mergeCell ref="A7517:H7517"/>
    <mergeCell ref="K7517:L7517"/>
    <mergeCell ref="A7519:L7519"/>
    <mergeCell ref="A7520:M7520"/>
    <mergeCell ref="A7521:M7521"/>
    <mergeCell ref="I7524:J7524"/>
    <mergeCell ref="A7525:H7525"/>
    <mergeCell ref="I7525:J7525"/>
    <mergeCell ref="K7525:L7525"/>
    <mergeCell ref="K7569:L7569"/>
    <mergeCell ref="K7531:L7531"/>
    <mergeCell ref="K7538:L7538"/>
    <mergeCell ref="A7541:H7541"/>
    <mergeCell ref="K7541:L7541"/>
    <mergeCell ref="A7542:H7542"/>
    <mergeCell ref="K7544:L7544"/>
    <mergeCell ref="A7547:H7547"/>
    <mergeCell ref="K7547:L7547"/>
    <mergeCell ref="A7548:H7548"/>
    <mergeCell ref="K7548:L7548"/>
    <mergeCell ref="K7549:L7549"/>
    <mergeCell ref="K7550:L7550"/>
    <mergeCell ref="K7551:L7551"/>
    <mergeCell ref="K7553:L7553"/>
    <mergeCell ref="K7555:L7555"/>
    <mergeCell ref="A7556:H7556"/>
    <mergeCell ref="K7556:L7556"/>
    <mergeCell ref="A7570:H7570"/>
    <mergeCell ref="K7570:L7570"/>
    <mergeCell ref="K7575:L7575"/>
    <mergeCell ref="A7579:H7579"/>
    <mergeCell ref="K7579:L7579"/>
    <mergeCell ref="A7580:H7580"/>
    <mergeCell ref="K7580:L7580"/>
    <mergeCell ref="A7581:H7581"/>
    <mergeCell ref="K7581:L7581"/>
    <mergeCell ref="A7582:H7582"/>
    <mergeCell ref="K7582:L7582"/>
    <mergeCell ref="A7585:L7585"/>
    <mergeCell ref="A7586:M7586"/>
    <mergeCell ref="A7587:M7587"/>
    <mergeCell ref="I7590:J7590"/>
    <mergeCell ref="K7557:L7557"/>
    <mergeCell ref="K7558:L7558"/>
    <mergeCell ref="K7559:L7559"/>
    <mergeCell ref="K7560:L7560"/>
    <mergeCell ref="A7561:H7561"/>
    <mergeCell ref="K7561:L7561"/>
    <mergeCell ref="I7562:J7562"/>
    <mergeCell ref="K7562:L7562"/>
    <mergeCell ref="I7563:J7563"/>
    <mergeCell ref="K7563:L7563"/>
    <mergeCell ref="I7565:J7565"/>
    <mergeCell ref="K7565:L7565"/>
    <mergeCell ref="I7567:J7567"/>
    <mergeCell ref="K7567:L7567"/>
    <mergeCell ref="I7568:J7568"/>
    <mergeCell ref="K7568:L7568"/>
    <mergeCell ref="A7569:H7569"/>
    <mergeCell ref="A7591:H7591"/>
    <mergeCell ref="I7591:J7591"/>
    <mergeCell ref="K7591:L7591"/>
    <mergeCell ref="K7597:L7597"/>
    <mergeCell ref="K7604:L7604"/>
    <mergeCell ref="A7607:H7607"/>
    <mergeCell ref="K7607:L7607"/>
    <mergeCell ref="A7608:H7608"/>
    <mergeCell ref="K7610:L7610"/>
    <mergeCell ref="A7613:H7613"/>
    <mergeCell ref="K7613:L7613"/>
    <mergeCell ref="A7614:H7614"/>
    <mergeCell ref="K7614:L7614"/>
    <mergeCell ref="I7615:J7615"/>
    <mergeCell ref="K7615:L7615"/>
    <mergeCell ref="I7616:J7616"/>
    <mergeCell ref="K7616:L7616"/>
    <mergeCell ref="I7618:J7618"/>
    <mergeCell ref="K7618:L7618"/>
    <mergeCell ref="I7620:J7620"/>
    <mergeCell ref="K7620:L7620"/>
    <mergeCell ref="I7621:J7621"/>
    <mergeCell ref="K7621:L7621"/>
    <mergeCell ref="A7622:H7622"/>
    <mergeCell ref="K7622:L7622"/>
    <mergeCell ref="A7623:H7623"/>
    <mergeCell ref="K7623:L7623"/>
    <mergeCell ref="K7628:L7628"/>
    <mergeCell ref="A7632:H7632"/>
    <mergeCell ref="K7632:L7632"/>
    <mergeCell ref="A7633:H7633"/>
    <mergeCell ref="K7633:L7633"/>
    <mergeCell ref="A7634:H7634"/>
    <mergeCell ref="K7634:L7634"/>
    <mergeCell ref="A7635:H7635"/>
    <mergeCell ref="K7635:L7635"/>
    <mergeCell ref="A7636:H7636"/>
    <mergeCell ref="K7636:L7636"/>
    <mergeCell ref="A7638:L7638"/>
    <mergeCell ref="A7639:M7639"/>
    <mergeCell ref="A7640:M7640"/>
    <mergeCell ref="I7643:J7643"/>
    <mergeCell ref="A7644:H7644"/>
    <mergeCell ref="I7644:J7644"/>
    <mergeCell ref="K7644:L7644"/>
    <mergeCell ref="K7650:L7650"/>
    <mergeCell ref="K7657:L7657"/>
    <mergeCell ref="A7660:H7660"/>
    <mergeCell ref="K7660:L7660"/>
    <mergeCell ref="A7661:H7661"/>
    <mergeCell ref="K7663:L7663"/>
    <mergeCell ref="A7666:H7666"/>
    <mergeCell ref="K7666:L7666"/>
    <mergeCell ref="A7667:H7667"/>
    <mergeCell ref="K7667:L7667"/>
    <mergeCell ref="A7668:H7668"/>
    <mergeCell ref="K7668:L7668"/>
    <mergeCell ref="K7669:L7669"/>
    <mergeCell ref="K7670:L7670"/>
    <mergeCell ref="K7671:L7671"/>
    <mergeCell ref="K7673:L7673"/>
    <mergeCell ref="K7675:L7675"/>
    <mergeCell ref="A7676:H7676"/>
    <mergeCell ref="K7676:L7676"/>
    <mergeCell ref="K7677:L7677"/>
    <mergeCell ref="K7678:L7678"/>
    <mergeCell ref="K7679:L7679"/>
    <mergeCell ref="K7680:L7680"/>
    <mergeCell ref="A7699:H7699"/>
    <mergeCell ref="K7699:L7699"/>
    <mergeCell ref="A7700:H7700"/>
    <mergeCell ref="K7700:L7700"/>
    <mergeCell ref="A7701:H7701"/>
    <mergeCell ref="K7701:L7701"/>
    <mergeCell ref="A7702:H7702"/>
    <mergeCell ref="K7702:L7702"/>
    <mergeCell ref="A7704:L7704"/>
    <mergeCell ref="A7705:M7705"/>
    <mergeCell ref="A7706:M7706"/>
    <mergeCell ref="I7709:J7709"/>
    <mergeCell ref="A7710:H7710"/>
    <mergeCell ref="I7710:J7710"/>
    <mergeCell ref="K7710:L7710"/>
    <mergeCell ref="A7681:H7681"/>
    <mergeCell ref="K7681:L7681"/>
    <mergeCell ref="I7682:J7682"/>
    <mergeCell ref="K7682:L7682"/>
    <mergeCell ref="I7683:J7683"/>
    <mergeCell ref="K7683:L7683"/>
    <mergeCell ref="I7685:J7685"/>
    <mergeCell ref="K7685:L7685"/>
    <mergeCell ref="I7687:J7687"/>
    <mergeCell ref="K7687:L7687"/>
    <mergeCell ref="I7688:J7688"/>
    <mergeCell ref="K7688:L7688"/>
    <mergeCell ref="A7689:H7689"/>
    <mergeCell ref="K7689:L7689"/>
    <mergeCell ref="A7690:H7690"/>
    <mergeCell ref="K7690:L7690"/>
    <mergeCell ref="K7695:L7695"/>
    <mergeCell ref="K7716:L7716"/>
    <mergeCell ref="K7723:L7723"/>
    <mergeCell ref="A7726:H7726"/>
    <mergeCell ref="K7726:L7726"/>
    <mergeCell ref="A7727:H7727"/>
    <mergeCell ref="K7729:L7729"/>
    <mergeCell ref="A7732:H7732"/>
    <mergeCell ref="K7732:L7732"/>
    <mergeCell ref="A7733:H7733"/>
    <mergeCell ref="K7733:L7733"/>
    <mergeCell ref="A7734:H7734"/>
    <mergeCell ref="K7734:L7734"/>
    <mergeCell ref="K7735:L7735"/>
    <mergeCell ref="K7736:L7736"/>
    <mergeCell ref="K7737:L7737"/>
    <mergeCell ref="K7739:L7739"/>
    <mergeCell ref="K7741:L7741"/>
    <mergeCell ref="A7742:H7742"/>
    <mergeCell ref="K7742:L7742"/>
    <mergeCell ref="K7743:L7743"/>
    <mergeCell ref="K7744:L7744"/>
    <mergeCell ref="K7745:L7745"/>
    <mergeCell ref="K7746:L7746"/>
    <mergeCell ref="A7747:H7747"/>
    <mergeCell ref="K7747:L7747"/>
    <mergeCell ref="I7748:J7748"/>
    <mergeCell ref="K7748:L7748"/>
    <mergeCell ref="I7749:J7749"/>
    <mergeCell ref="K7749:L7749"/>
    <mergeCell ref="I7751:J7751"/>
    <mergeCell ref="K7751:L7751"/>
    <mergeCell ref="I7753:J7753"/>
    <mergeCell ref="K7753:L7753"/>
    <mergeCell ref="I7754:J7754"/>
    <mergeCell ref="K7754:L7754"/>
    <mergeCell ref="A7755:H7755"/>
    <mergeCell ref="K7755:L7755"/>
    <mergeCell ref="A7756:H7756"/>
    <mergeCell ref="K7756:L7756"/>
    <mergeCell ref="K7761:L7761"/>
    <mergeCell ref="A7765:H7765"/>
    <mergeCell ref="K7765:L7765"/>
    <mergeCell ref="A7766:H7766"/>
    <mergeCell ref="K7766:L7766"/>
    <mergeCell ref="A7767:H7767"/>
    <mergeCell ref="K7767:L7767"/>
    <mergeCell ref="A7768:H7768"/>
    <mergeCell ref="K7768:L7768"/>
    <mergeCell ref="A7770:H7770"/>
    <mergeCell ref="K7770:L7770"/>
    <mergeCell ref="A7772:L7772"/>
    <mergeCell ref="A7773:M7773"/>
    <mergeCell ref="K7769:L7769"/>
    <mergeCell ref="A7774:M7774"/>
    <mergeCell ref="I7777:J7777"/>
    <mergeCell ref="A7778:H7778"/>
    <mergeCell ref="I7778:J7778"/>
    <mergeCell ref="K7778:L7778"/>
    <mergeCell ref="K7784:L7784"/>
    <mergeCell ref="K7791:L7791"/>
    <mergeCell ref="A7794:H7794"/>
    <mergeCell ref="K7794:L7794"/>
    <mergeCell ref="A7795:H7795"/>
    <mergeCell ref="K7797:L7797"/>
    <mergeCell ref="A7800:H7800"/>
    <mergeCell ref="K7800:L7800"/>
    <mergeCell ref="A7801:H7801"/>
    <mergeCell ref="K7801:L7801"/>
    <mergeCell ref="I7802:J7802"/>
    <mergeCell ref="K7802:L7802"/>
    <mergeCell ref="I7803:J7803"/>
    <mergeCell ref="K7803:L7803"/>
    <mergeCell ref="I7805:J7805"/>
    <mergeCell ref="K7805:L7805"/>
    <mergeCell ref="I7807:J7807"/>
    <mergeCell ref="K7807:L7807"/>
    <mergeCell ref="I7808:J7808"/>
    <mergeCell ref="K7808:L7808"/>
    <mergeCell ref="A7809:H7809"/>
    <mergeCell ref="K7809:L7809"/>
    <mergeCell ref="A7810:H7810"/>
    <mergeCell ref="K7810:L7810"/>
    <mergeCell ref="K7815:L7815"/>
    <mergeCell ref="A7819:H7819"/>
    <mergeCell ref="K7819:L7819"/>
    <mergeCell ref="A7820:H7820"/>
    <mergeCell ref="K7820:L7820"/>
    <mergeCell ref="A7821:H7821"/>
    <mergeCell ref="K7821:L7821"/>
    <mergeCell ref="A7822:H7822"/>
    <mergeCell ref="K7822:L7822"/>
    <mergeCell ref="A7823:H7823"/>
    <mergeCell ref="K7823:L7823"/>
    <mergeCell ref="A7824:H7824"/>
    <mergeCell ref="K7824:L7824"/>
    <mergeCell ref="A7826:L7826"/>
    <mergeCell ref="A7827:M7827"/>
    <mergeCell ref="A7828:M7828"/>
    <mergeCell ref="I7831:J7831"/>
    <mergeCell ref="A7832:H7832"/>
    <mergeCell ref="I7832:J7832"/>
    <mergeCell ref="K7832:L7832"/>
    <mergeCell ref="K7838:L7838"/>
    <mergeCell ref="K7845:L7845"/>
    <mergeCell ref="K7877:L7877"/>
    <mergeCell ref="A7848:H7848"/>
    <mergeCell ref="K7848:L7848"/>
    <mergeCell ref="A7849:H7849"/>
    <mergeCell ref="K7851:L7851"/>
    <mergeCell ref="A7854:H7854"/>
    <mergeCell ref="K7854:L7854"/>
    <mergeCell ref="A7855:H7855"/>
    <mergeCell ref="K7855:L7855"/>
    <mergeCell ref="K7856:L7856"/>
    <mergeCell ref="K7857:L7857"/>
    <mergeCell ref="K7858:L7858"/>
    <mergeCell ref="K7860:L7860"/>
    <mergeCell ref="K7862:L7862"/>
    <mergeCell ref="A7863:H7863"/>
    <mergeCell ref="K7863:L7863"/>
    <mergeCell ref="K7864:L7864"/>
    <mergeCell ref="K7865:L7865"/>
    <mergeCell ref="K7882:L7882"/>
    <mergeCell ref="A7886:H7886"/>
    <mergeCell ref="K7886:L7886"/>
    <mergeCell ref="A7887:H7887"/>
    <mergeCell ref="K7887:L7887"/>
    <mergeCell ref="A7888:H7888"/>
    <mergeCell ref="K7888:L7888"/>
    <mergeCell ref="A7889:H7889"/>
    <mergeCell ref="K7889:L7889"/>
    <mergeCell ref="A7890:H7890"/>
    <mergeCell ref="K7890:L7890"/>
    <mergeCell ref="A7893:L7893"/>
    <mergeCell ref="A7894:M7894"/>
    <mergeCell ref="A7895:M7895"/>
    <mergeCell ref="I7898:J7898"/>
    <mergeCell ref="K7866:L7866"/>
    <mergeCell ref="K7867:L7867"/>
    <mergeCell ref="A7868:H7868"/>
    <mergeCell ref="K7868:L7868"/>
    <mergeCell ref="I7869:J7869"/>
    <mergeCell ref="K7869:L7869"/>
    <mergeCell ref="I7870:J7870"/>
    <mergeCell ref="K7870:L7870"/>
    <mergeCell ref="I7872:J7872"/>
    <mergeCell ref="K7872:L7872"/>
    <mergeCell ref="I7874:J7874"/>
    <mergeCell ref="K7874:L7874"/>
    <mergeCell ref="I7875:J7875"/>
    <mergeCell ref="K7875:L7875"/>
    <mergeCell ref="A7876:H7876"/>
    <mergeCell ref="K7876:L7876"/>
    <mergeCell ref="A7877:H7877"/>
    <mergeCell ref="A7899:H7899"/>
    <mergeCell ref="I7899:J7899"/>
    <mergeCell ref="K7899:L7899"/>
    <mergeCell ref="K7905:L7905"/>
    <mergeCell ref="K7912:L7912"/>
    <mergeCell ref="A7915:H7915"/>
    <mergeCell ref="K7915:L7915"/>
    <mergeCell ref="A7916:H7916"/>
    <mergeCell ref="K7918:L7918"/>
    <mergeCell ref="A7921:H7921"/>
    <mergeCell ref="K7921:L7921"/>
    <mergeCell ref="A7922:H7922"/>
    <mergeCell ref="K7922:L7922"/>
    <mergeCell ref="K7923:L7923"/>
    <mergeCell ref="K7924:L7924"/>
    <mergeCell ref="K7925:L7925"/>
    <mergeCell ref="K7927:L7927"/>
    <mergeCell ref="I7942:J7942"/>
    <mergeCell ref="K7942:L7942"/>
    <mergeCell ref="A7943:H7943"/>
    <mergeCell ref="K7943:L7943"/>
    <mergeCell ref="A7944:H7944"/>
    <mergeCell ref="K7944:L7944"/>
    <mergeCell ref="K7949:L7949"/>
    <mergeCell ref="A7953:H7953"/>
    <mergeCell ref="K7953:L7953"/>
    <mergeCell ref="A7954:H7954"/>
    <mergeCell ref="K7954:L7954"/>
    <mergeCell ref="A7955:H7955"/>
    <mergeCell ref="K7955:L7955"/>
    <mergeCell ref="A7956:H7956"/>
    <mergeCell ref="K7956:L7956"/>
    <mergeCell ref="K7929:L7929"/>
    <mergeCell ref="A7930:H7930"/>
    <mergeCell ref="K7930:L7930"/>
    <mergeCell ref="K7931:L7931"/>
    <mergeCell ref="K7932:L7932"/>
    <mergeCell ref="K7933:L7933"/>
    <mergeCell ref="K7934:L7934"/>
    <mergeCell ref="A7935:H7935"/>
    <mergeCell ref="K7935:L7935"/>
    <mergeCell ref="I7936:J7936"/>
    <mergeCell ref="K7936:L7936"/>
    <mergeCell ref="I7937:J7937"/>
    <mergeCell ref="K7937:L7937"/>
    <mergeCell ref="I7939:J7939"/>
    <mergeCell ref="K7939:L7939"/>
    <mergeCell ref="I7941:J7941"/>
    <mergeCell ref="K7941:L7941"/>
    <mergeCell ref="K8005:L8005"/>
    <mergeCell ref="A7957:H7957"/>
    <mergeCell ref="K7957:L7957"/>
    <mergeCell ref="A7959:L7959"/>
    <mergeCell ref="A7960:M7960"/>
    <mergeCell ref="A7961:M7961"/>
    <mergeCell ref="I7964:J7964"/>
    <mergeCell ref="A7965:H7965"/>
    <mergeCell ref="I7965:J7965"/>
    <mergeCell ref="K7965:L7965"/>
    <mergeCell ref="K7971:L7971"/>
    <mergeCell ref="K7978:L7978"/>
    <mergeCell ref="A7981:H7981"/>
    <mergeCell ref="K7981:L7981"/>
    <mergeCell ref="A7982:H7982"/>
    <mergeCell ref="K7984:L7984"/>
    <mergeCell ref="A7987:H7987"/>
    <mergeCell ref="K7987:L7987"/>
    <mergeCell ref="K8046:L8046"/>
    <mergeCell ref="A8006:H8006"/>
    <mergeCell ref="K8006:L8006"/>
    <mergeCell ref="A8007:H8007"/>
    <mergeCell ref="K8007:L8007"/>
    <mergeCell ref="A8008:H8008"/>
    <mergeCell ref="K8008:L8008"/>
    <mergeCell ref="A8009:H8009"/>
    <mergeCell ref="K8009:L8009"/>
    <mergeCell ref="A8011:L8011"/>
    <mergeCell ref="A8012:M8012"/>
    <mergeCell ref="A8013:M8013"/>
    <mergeCell ref="I8016:J8016"/>
    <mergeCell ref="A8017:H8017"/>
    <mergeCell ref="I8017:J8017"/>
    <mergeCell ref="K8017:L8017"/>
    <mergeCell ref="I7988:J7988"/>
    <mergeCell ref="K7988:L7988"/>
    <mergeCell ref="I7989:J7989"/>
    <mergeCell ref="K7989:L7989"/>
    <mergeCell ref="I7991:J7991"/>
    <mergeCell ref="K7991:L7991"/>
    <mergeCell ref="I7993:J7993"/>
    <mergeCell ref="K7993:L7993"/>
    <mergeCell ref="I7994:J7994"/>
    <mergeCell ref="K7994:L7994"/>
    <mergeCell ref="A7995:H7995"/>
    <mergeCell ref="K7995:L7995"/>
    <mergeCell ref="A7996:H7996"/>
    <mergeCell ref="K7996:L7996"/>
    <mergeCell ref="K8001:L8001"/>
    <mergeCell ref="A8005:H8005"/>
    <mergeCell ref="A8047:H8047"/>
    <mergeCell ref="K8047:L8047"/>
    <mergeCell ref="A8048:H8048"/>
    <mergeCell ref="K8048:L8048"/>
    <mergeCell ref="K8053:L8053"/>
    <mergeCell ref="A8057:H8057"/>
    <mergeCell ref="K8057:L8057"/>
    <mergeCell ref="A8058:H8058"/>
    <mergeCell ref="K8058:L8058"/>
    <mergeCell ref="A8059:H8059"/>
    <mergeCell ref="K8059:L8059"/>
    <mergeCell ref="A8060:H8060"/>
    <mergeCell ref="K8060:L8060"/>
    <mergeCell ref="A8061:H8061"/>
    <mergeCell ref="K8061:L8061"/>
    <mergeCell ref="K8023:L8023"/>
    <mergeCell ref="K8030:L8030"/>
    <mergeCell ref="A8033:H8033"/>
    <mergeCell ref="K8033:L8033"/>
    <mergeCell ref="A8034:H8034"/>
    <mergeCell ref="K8036:L8036"/>
    <mergeCell ref="A8039:H8039"/>
    <mergeCell ref="K8039:L8039"/>
    <mergeCell ref="I8040:J8040"/>
    <mergeCell ref="K8040:L8040"/>
    <mergeCell ref="I8041:J8041"/>
    <mergeCell ref="K8041:L8041"/>
    <mergeCell ref="I8043:J8043"/>
    <mergeCell ref="K8043:L8043"/>
    <mergeCell ref="I8045:J8045"/>
    <mergeCell ref="K8045:L8045"/>
    <mergeCell ref="I8046:J8046"/>
    <mergeCell ref="A8063:L8063"/>
    <mergeCell ref="A8064:M8064"/>
    <mergeCell ref="A8065:M8065"/>
    <mergeCell ref="I8068:J8068"/>
    <mergeCell ref="A8069:H8069"/>
    <mergeCell ref="I8069:J8069"/>
    <mergeCell ref="K8069:L8069"/>
    <mergeCell ref="K8075:L8075"/>
    <mergeCell ref="K8082:L8082"/>
    <mergeCell ref="A8085:H8085"/>
    <mergeCell ref="K8085:L8085"/>
    <mergeCell ref="A8086:H8086"/>
    <mergeCell ref="K8088:L8088"/>
    <mergeCell ref="A8091:H8091"/>
    <mergeCell ref="K8091:L8091"/>
    <mergeCell ref="I8092:J8092"/>
    <mergeCell ref="K8092:L8092"/>
    <mergeCell ref="A8111:H8111"/>
    <mergeCell ref="K8111:L8111"/>
    <mergeCell ref="A8112:H8112"/>
    <mergeCell ref="K8112:L8112"/>
    <mergeCell ref="A8113:H8113"/>
    <mergeCell ref="K8113:L8113"/>
    <mergeCell ref="A8115:L8115"/>
    <mergeCell ref="A8116:M8116"/>
    <mergeCell ref="A8117:M8117"/>
    <mergeCell ref="I8120:J8120"/>
    <mergeCell ref="A8121:H8121"/>
    <mergeCell ref="I8121:J8121"/>
    <mergeCell ref="K8121:L8121"/>
    <mergeCell ref="K8127:L8127"/>
    <mergeCell ref="K8134:L8134"/>
    <mergeCell ref="I8093:J8093"/>
    <mergeCell ref="K8093:L8093"/>
    <mergeCell ref="I8095:J8095"/>
    <mergeCell ref="K8095:L8095"/>
    <mergeCell ref="I8097:J8097"/>
    <mergeCell ref="K8097:L8097"/>
    <mergeCell ref="I8098:J8098"/>
    <mergeCell ref="K8098:L8098"/>
    <mergeCell ref="A8099:H8099"/>
    <mergeCell ref="K8099:L8099"/>
    <mergeCell ref="A8100:H8100"/>
    <mergeCell ref="K8100:L8100"/>
    <mergeCell ref="K8105:L8105"/>
    <mergeCell ref="A8109:H8109"/>
    <mergeCell ref="K8109:L8109"/>
    <mergeCell ref="A8110:H8110"/>
    <mergeCell ref="K8110:L8110"/>
    <mergeCell ref="A8137:H8137"/>
    <mergeCell ref="K8137:L8137"/>
    <mergeCell ref="A8138:H8138"/>
    <mergeCell ref="K8140:L8140"/>
    <mergeCell ref="A8143:H8143"/>
    <mergeCell ref="K8143:L8143"/>
    <mergeCell ref="A8144:H8144"/>
    <mergeCell ref="K8144:L8144"/>
    <mergeCell ref="A8145:H8145"/>
    <mergeCell ref="K8145:L8145"/>
    <mergeCell ref="K8146:L8146"/>
    <mergeCell ref="K8147:L8147"/>
    <mergeCell ref="K8148:L8148"/>
    <mergeCell ref="K8150:L8150"/>
    <mergeCell ref="K8152:L8152"/>
    <mergeCell ref="A8153:H8153"/>
    <mergeCell ref="K8153:L8153"/>
    <mergeCell ref="K8154:L8154"/>
    <mergeCell ref="K8155:L8155"/>
    <mergeCell ref="K8156:L8156"/>
    <mergeCell ref="K8157:L8157"/>
    <mergeCell ref="A8158:H8158"/>
    <mergeCell ref="K8158:L8158"/>
    <mergeCell ref="I8159:J8159"/>
    <mergeCell ref="K8159:L8159"/>
    <mergeCell ref="I8160:J8160"/>
    <mergeCell ref="K8160:L8160"/>
    <mergeCell ref="I8162:J8162"/>
    <mergeCell ref="K8162:L8162"/>
    <mergeCell ref="I8164:J8164"/>
    <mergeCell ref="K8164:L8164"/>
    <mergeCell ref="I8165:J8165"/>
    <mergeCell ref="K8165:L8165"/>
    <mergeCell ref="A8166:H8166"/>
    <mergeCell ref="K8166:L8166"/>
    <mergeCell ref="A8167:H8167"/>
    <mergeCell ref="K8167:L8167"/>
    <mergeCell ref="K8172:L8172"/>
    <mergeCell ref="A8176:H8176"/>
    <mergeCell ref="K8176:L8176"/>
    <mergeCell ref="A8177:H8177"/>
    <mergeCell ref="K8177:L8177"/>
    <mergeCell ref="A8178:H8178"/>
    <mergeCell ref="K8178:L8178"/>
    <mergeCell ref="A8179:H8179"/>
    <mergeCell ref="K8179:L8179"/>
    <mergeCell ref="A8180:H8180"/>
    <mergeCell ref="K8180:L8180"/>
    <mergeCell ref="A8181:H8181"/>
    <mergeCell ref="K8181:L8181"/>
    <mergeCell ref="A8183:L8183"/>
    <mergeCell ref="A8184:M8184"/>
    <mergeCell ref="A8185:M8185"/>
    <mergeCell ref="I8188:J8188"/>
    <mergeCell ref="A8189:H8189"/>
    <mergeCell ref="I8189:J8189"/>
    <mergeCell ref="K8189:L8189"/>
    <mergeCell ref="K8195:L8195"/>
    <mergeCell ref="K8202:L8202"/>
    <mergeCell ref="A8205:H8205"/>
    <mergeCell ref="K8205:L8205"/>
    <mergeCell ref="A8206:H8206"/>
    <mergeCell ref="K8208:L8208"/>
    <mergeCell ref="A8211:H8211"/>
    <mergeCell ref="K8211:L8211"/>
    <mergeCell ref="A8212:H8212"/>
    <mergeCell ref="K8212:L8212"/>
    <mergeCell ref="A8213:H8213"/>
    <mergeCell ref="K8213:L8213"/>
    <mergeCell ref="K8214:L8214"/>
    <mergeCell ref="K8215:L8215"/>
    <mergeCell ref="K8216:L8216"/>
    <mergeCell ref="K8218:L8218"/>
    <mergeCell ref="K8220:L8220"/>
    <mergeCell ref="A8221:H8221"/>
    <mergeCell ref="K8221:L8221"/>
    <mergeCell ref="K8222:L8222"/>
    <mergeCell ref="K8223:L8223"/>
    <mergeCell ref="K8224:L8224"/>
    <mergeCell ref="K8225:L8225"/>
    <mergeCell ref="A8226:H8226"/>
    <mergeCell ref="K8226:L8226"/>
    <mergeCell ref="I8227:J8227"/>
    <mergeCell ref="K8227:L8227"/>
    <mergeCell ref="I8228:J8228"/>
    <mergeCell ref="K8228:L8228"/>
    <mergeCell ref="K8273:L8273"/>
    <mergeCell ref="I8230:J8230"/>
    <mergeCell ref="K8230:L8230"/>
    <mergeCell ref="I8232:J8232"/>
    <mergeCell ref="K8232:L8232"/>
    <mergeCell ref="I8233:J8233"/>
    <mergeCell ref="K8233:L8233"/>
    <mergeCell ref="A8234:H8234"/>
    <mergeCell ref="K8234:L8234"/>
    <mergeCell ref="A8235:H8235"/>
    <mergeCell ref="K8235:L8235"/>
    <mergeCell ref="K8240:L8240"/>
    <mergeCell ref="A8244:H8244"/>
    <mergeCell ref="K8244:L8244"/>
    <mergeCell ref="A8245:H8245"/>
    <mergeCell ref="K8245:L8245"/>
    <mergeCell ref="A8246:H8246"/>
    <mergeCell ref="K8246:L8246"/>
    <mergeCell ref="A8274:H8274"/>
    <mergeCell ref="K8276:L8276"/>
    <mergeCell ref="A8279:H8279"/>
    <mergeCell ref="K8279:L8279"/>
    <mergeCell ref="K8284:L8284"/>
    <mergeCell ref="A8288:H8288"/>
    <mergeCell ref="K8288:L8288"/>
    <mergeCell ref="A8289:H8289"/>
    <mergeCell ref="K8289:L8289"/>
    <mergeCell ref="A8291:L8291"/>
    <mergeCell ref="A8292:M8292"/>
    <mergeCell ref="A8293:M8293"/>
    <mergeCell ref="I8296:J8296"/>
    <mergeCell ref="A8297:H8297"/>
    <mergeCell ref="I8297:J8297"/>
    <mergeCell ref="K8297:L8297"/>
    <mergeCell ref="A8247:H8247"/>
    <mergeCell ref="K8247:L8247"/>
    <mergeCell ref="A8248:H8248"/>
    <mergeCell ref="K8248:L8248"/>
    <mergeCell ref="A8249:H8249"/>
    <mergeCell ref="K8249:L8249"/>
    <mergeCell ref="A8251:L8251"/>
    <mergeCell ref="A8252:M8252"/>
    <mergeCell ref="A8253:M8253"/>
    <mergeCell ref="I8256:J8256"/>
    <mergeCell ref="A8257:H8257"/>
    <mergeCell ref="I8257:J8257"/>
    <mergeCell ref="K8257:L8257"/>
    <mergeCell ref="K8263:L8263"/>
    <mergeCell ref="K8270:L8270"/>
    <mergeCell ref="A8273:H8273"/>
    <mergeCell ref="K8303:L8303"/>
    <mergeCell ref="K8310:L8310"/>
    <mergeCell ref="A8313:H8313"/>
    <mergeCell ref="K8313:L8313"/>
    <mergeCell ref="A8314:H8314"/>
    <mergeCell ref="K8316:L8316"/>
    <mergeCell ref="A8319:H8319"/>
    <mergeCell ref="K8319:L8319"/>
    <mergeCell ref="A8320:H8320"/>
    <mergeCell ref="K8320:L8320"/>
    <mergeCell ref="A8321:H8321"/>
    <mergeCell ref="K8321:L8321"/>
    <mergeCell ref="K8322:L8322"/>
    <mergeCell ref="K8323:L8323"/>
    <mergeCell ref="K8324:L8324"/>
    <mergeCell ref="K8326:L8326"/>
    <mergeCell ref="K8328:L8328"/>
    <mergeCell ref="A8329:H8329"/>
    <mergeCell ref="K8329:L8329"/>
    <mergeCell ref="K8330:L8330"/>
    <mergeCell ref="K8331:L8331"/>
    <mergeCell ref="K8332:L8332"/>
    <mergeCell ref="K8333:L8333"/>
    <mergeCell ref="A8334:H8334"/>
    <mergeCell ref="K8334:L8334"/>
    <mergeCell ref="I8335:J8335"/>
    <mergeCell ref="K8335:L8335"/>
    <mergeCell ref="I8336:J8336"/>
    <mergeCell ref="K8336:L8336"/>
    <mergeCell ref="I8338:J8338"/>
    <mergeCell ref="K8338:L8338"/>
    <mergeCell ref="I8340:J8340"/>
    <mergeCell ref="K8340:L8340"/>
    <mergeCell ref="I8341:J8341"/>
    <mergeCell ref="K8341:L8341"/>
    <mergeCell ref="A8342:H8342"/>
    <mergeCell ref="K8342:L8342"/>
    <mergeCell ref="A8343:H8343"/>
    <mergeCell ref="K8343:L8343"/>
    <mergeCell ref="K8348:L8348"/>
    <mergeCell ref="A8352:H8352"/>
    <mergeCell ref="K8352:L8352"/>
    <mergeCell ref="A8353:H8353"/>
    <mergeCell ref="K8353:L8353"/>
    <mergeCell ref="A8354:H8354"/>
    <mergeCell ref="K8354:L8354"/>
    <mergeCell ref="A8355:H8355"/>
    <mergeCell ref="K8355:L8355"/>
    <mergeCell ref="A8357:H8357"/>
    <mergeCell ref="K8357:L8357"/>
    <mergeCell ref="A8359:L8359"/>
    <mergeCell ref="A8360:M8360"/>
    <mergeCell ref="K8356:L8356"/>
    <mergeCell ref="A8361:M8361"/>
    <mergeCell ref="I8364:J8364"/>
    <mergeCell ref="A8365:H8365"/>
    <mergeCell ref="I8365:J8365"/>
    <mergeCell ref="K8365:L8365"/>
    <mergeCell ref="K8371:L8371"/>
    <mergeCell ref="K8378:L8378"/>
    <mergeCell ref="A8381:H8381"/>
    <mergeCell ref="K8381:L8381"/>
    <mergeCell ref="A8382:H8382"/>
    <mergeCell ref="K8384:L8384"/>
    <mergeCell ref="A8387:H8387"/>
    <mergeCell ref="K8387:L8387"/>
    <mergeCell ref="A8388:H8388"/>
    <mergeCell ref="K8388:L8388"/>
    <mergeCell ref="A8389:H8389"/>
    <mergeCell ref="K8389:L8389"/>
    <mergeCell ref="K8390:L8390"/>
    <mergeCell ref="K8391:L8391"/>
    <mergeCell ref="K8392:L8392"/>
    <mergeCell ref="K8394:L8394"/>
    <mergeCell ref="K8396:L8396"/>
    <mergeCell ref="A8397:H8397"/>
    <mergeCell ref="K8397:L8397"/>
    <mergeCell ref="K8398:L8398"/>
    <mergeCell ref="K8399:L8399"/>
    <mergeCell ref="K8400:L8400"/>
    <mergeCell ref="K8401:L8401"/>
    <mergeCell ref="A8402:H8402"/>
    <mergeCell ref="K8402:L8402"/>
    <mergeCell ref="I8403:J8403"/>
    <mergeCell ref="K8403:L8403"/>
    <mergeCell ref="I8404:J8404"/>
    <mergeCell ref="K8404:L8404"/>
    <mergeCell ref="I8406:J8406"/>
    <mergeCell ref="K8406:L8406"/>
    <mergeCell ref="I8408:J8408"/>
    <mergeCell ref="K8408:L8408"/>
    <mergeCell ref="I8409:J8409"/>
    <mergeCell ref="K8409:L8409"/>
    <mergeCell ref="A8410:H8410"/>
    <mergeCell ref="K8410:L8410"/>
    <mergeCell ref="A8411:H8411"/>
    <mergeCell ref="K8411:L8411"/>
    <mergeCell ref="K8416:L8416"/>
    <mergeCell ref="A8420:H8420"/>
    <mergeCell ref="K8420:L8420"/>
    <mergeCell ref="A8421:H8421"/>
    <mergeCell ref="K8421:L8421"/>
    <mergeCell ref="A8422:H8422"/>
    <mergeCell ref="K8422:L8422"/>
    <mergeCell ref="A8423:H8423"/>
    <mergeCell ref="K8423:L8423"/>
    <mergeCell ref="A8424:H8424"/>
    <mergeCell ref="K8424:L8424"/>
    <mergeCell ref="A8426:L8426"/>
    <mergeCell ref="A8427:M8427"/>
    <mergeCell ref="A8428:M8428"/>
    <mergeCell ref="I8431:J8431"/>
    <mergeCell ref="A8432:H8432"/>
    <mergeCell ref="I8432:J8432"/>
    <mergeCell ref="K8432:L8432"/>
    <mergeCell ref="K8438:L8438"/>
    <mergeCell ref="K8445:L8445"/>
    <mergeCell ref="A8448:H8448"/>
    <mergeCell ref="K8448:L8448"/>
    <mergeCell ref="A8449:H8449"/>
    <mergeCell ref="K8451:L8451"/>
    <mergeCell ref="A8454:H8454"/>
    <mergeCell ref="K8454:L8454"/>
    <mergeCell ref="A8455:H8455"/>
    <mergeCell ref="K8455:L8455"/>
    <mergeCell ref="A8456:H8456"/>
    <mergeCell ref="K8456:L8456"/>
    <mergeCell ref="K8457:L8457"/>
    <mergeCell ref="K8458:L8458"/>
    <mergeCell ref="K8459:L8459"/>
    <mergeCell ref="K8461:L8461"/>
    <mergeCell ref="K8463:L8463"/>
    <mergeCell ref="A8464:H8464"/>
    <mergeCell ref="K8464:L8464"/>
    <mergeCell ref="K8465:L8465"/>
    <mergeCell ref="K8466:L8466"/>
    <mergeCell ref="K8467:L8467"/>
    <mergeCell ref="K8468:L8468"/>
    <mergeCell ref="A8469:H8469"/>
    <mergeCell ref="K8469:L8469"/>
    <mergeCell ref="I8470:J8470"/>
    <mergeCell ref="K8470:L8470"/>
    <mergeCell ref="I8471:J8471"/>
    <mergeCell ref="K8471:L8471"/>
    <mergeCell ref="I8473:J8473"/>
    <mergeCell ref="K8473:L8473"/>
    <mergeCell ref="I8475:J8475"/>
    <mergeCell ref="K8475:L8475"/>
    <mergeCell ref="I8476:J8476"/>
    <mergeCell ref="K8476:L8476"/>
    <mergeCell ref="A8477:H8477"/>
    <mergeCell ref="K8477:L8477"/>
    <mergeCell ref="A8478:H8478"/>
    <mergeCell ref="K8478:L8478"/>
    <mergeCell ref="K8483:L8483"/>
    <mergeCell ref="A8487:H8487"/>
    <mergeCell ref="K8487:L8487"/>
    <mergeCell ref="A8488:H8488"/>
    <mergeCell ref="K8488:L8488"/>
    <mergeCell ref="A8489:H8489"/>
    <mergeCell ref="K8489:L8489"/>
    <mergeCell ref="A8490:H8490"/>
    <mergeCell ref="K8490:L8490"/>
    <mergeCell ref="A8491:H8491"/>
    <mergeCell ref="K8491:L8491"/>
    <mergeCell ref="A8492:H8492"/>
    <mergeCell ref="K8492:L8492"/>
    <mergeCell ref="A8494:L8494"/>
    <mergeCell ref="A8495:M8495"/>
    <mergeCell ref="A8496:M8496"/>
    <mergeCell ref="I8499:J8499"/>
    <mergeCell ref="A8500:H8500"/>
    <mergeCell ref="I8500:J8500"/>
    <mergeCell ref="K8500:L8500"/>
    <mergeCell ref="K8506:L8506"/>
    <mergeCell ref="K8513:L8513"/>
    <mergeCell ref="A8516:H8516"/>
    <mergeCell ref="K8516:L8516"/>
    <mergeCell ref="A8517:H8517"/>
    <mergeCell ref="K8519:L8519"/>
    <mergeCell ref="A8522:H8522"/>
    <mergeCell ref="K8522:L8522"/>
    <mergeCell ref="A8523:H8523"/>
    <mergeCell ref="K8523:L8523"/>
    <mergeCell ref="A8524:H8524"/>
    <mergeCell ref="K8524:L8524"/>
    <mergeCell ref="K8525:L8525"/>
    <mergeCell ref="K8526:L8526"/>
    <mergeCell ref="K8527:L8527"/>
    <mergeCell ref="K8529:L8529"/>
    <mergeCell ref="K8531:L8531"/>
    <mergeCell ref="A8532:H8532"/>
    <mergeCell ref="K8532:L8532"/>
    <mergeCell ref="K8533:L8533"/>
    <mergeCell ref="K8534:L8534"/>
    <mergeCell ref="K8535:L8535"/>
    <mergeCell ref="K8536:L8536"/>
    <mergeCell ref="A8537:H8537"/>
    <mergeCell ref="K8537:L8537"/>
    <mergeCell ref="I8538:J8538"/>
    <mergeCell ref="K8538:L8538"/>
    <mergeCell ref="I8539:J8539"/>
    <mergeCell ref="K8539:L8539"/>
    <mergeCell ref="I8541:J8541"/>
    <mergeCell ref="K8541:L8541"/>
    <mergeCell ref="I8543:J8543"/>
    <mergeCell ref="K8543:L8543"/>
    <mergeCell ref="I8544:J8544"/>
    <mergeCell ref="K8544:L8544"/>
    <mergeCell ref="A8545:H8545"/>
    <mergeCell ref="K8545:L8545"/>
    <mergeCell ref="A8546:H8546"/>
    <mergeCell ref="K8546:L8546"/>
    <mergeCell ref="K8551:L8551"/>
    <mergeCell ref="A8555:H8555"/>
    <mergeCell ref="K8555:L8555"/>
    <mergeCell ref="A8556:H8556"/>
    <mergeCell ref="K8556:L8556"/>
    <mergeCell ref="A8557:H8557"/>
    <mergeCell ref="K8557:L8557"/>
    <mergeCell ref="A8558:H8558"/>
    <mergeCell ref="K8558:L8558"/>
    <mergeCell ref="A8559:H8559"/>
    <mergeCell ref="K8559:L8559"/>
    <mergeCell ref="A8560:H8560"/>
    <mergeCell ref="K8560:L8560"/>
    <mergeCell ref="A8562:L8562"/>
    <mergeCell ref="A8563:M8563"/>
    <mergeCell ref="A8564:M8564"/>
    <mergeCell ref="I8567:J8567"/>
    <mergeCell ref="A8568:H8568"/>
    <mergeCell ref="I8568:J8568"/>
    <mergeCell ref="K8568:L8568"/>
    <mergeCell ref="K8574:L8574"/>
    <mergeCell ref="K8581:L8581"/>
    <mergeCell ref="A8584:H8584"/>
    <mergeCell ref="K8584:L8584"/>
    <mergeCell ref="A8585:H8585"/>
    <mergeCell ref="K8587:L8587"/>
    <mergeCell ref="A8590:H8590"/>
    <mergeCell ref="K8590:L8590"/>
    <mergeCell ref="A8591:H8591"/>
    <mergeCell ref="K8591:L8591"/>
    <mergeCell ref="A8592:H8592"/>
    <mergeCell ref="K8592:L8592"/>
    <mergeCell ref="K8593:L8593"/>
    <mergeCell ref="K8594:L8594"/>
    <mergeCell ref="K8595:L8595"/>
    <mergeCell ref="K8597:L8597"/>
    <mergeCell ref="K8599:L8599"/>
    <mergeCell ref="A8600:H8600"/>
    <mergeCell ref="K8600:L8600"/>
    <mergeCell ref="K8601:L8601"/>
    <mergeCell ref="K8602:L8602"/>
    <mergeCell ref="K8603:L8603"/>
    <mergeCell ref="K8604:L8604"/>
    <mergeCell ref="A8605:H8605"/>
    <mergeCell ref="K8605:L8605"/>
    <mergeCell ref="I8606:J8606"/>
    <mergeCell ref="K8606:L8606"/>
    <mergeCell ref="I8607:J8607"/>
    <mergeCell ref="K8607:L8607"/>
    <mergeCell ref="I8609:J8609"/>
    <mergeCell ref="K8609:L8609"/>
    <mergeCell ref="I8611:J8611"/>
    <mergeCell ref="K8611:L8611"/>
    <mergeCell ref="I8612:J8612"/>
    <mergeCell ref="K8612:L8612"/>
    <mergeCell ref="A8613:H8613"/>
    <mergeCell ref="K8613:L8613"/>
    <mergeCell ref="A8614:H8614"/>
    <mergeCell ref="K8614:L8614"/>
    <mergeCell ref="K8619:L8619"/>
    <mergeCell ref="A8623:H8623"/>
    <mergeCell ref="K8623:L8623"/>
    <mergeCell ref="A8624:H8624"/>
    <mergeCell ref="K8624:L8624"/>
    <mergeCell ref="A8625:H8625"/>
    <mergeCell ref="K8625:L8625"/>
    <mergeCell ref="A8626:H8626"/>
    <mergeCell ref="K8626:L8626"/>
    <mergeCell ref="A8627:H8627"/>
    <mergeCell ref="K8627:L8627"/>
    <mergeCell ref="A8628:H8628"/>
    <mergeCell ref="K8628:L8628"/>
    <mergeCell ref="A8630:L8630"/>
    <mergeCell ref="A8631:M8631"/>
    <mergeCell ref="A8632:M8632"/>
    <mergeCell ref="I8635:J8635"/>
    <mergeCell ref="A8636:H8636"/>
    <mergeCell ref="I8636:J8636"/>
    <mergeCell ref="K8636:L8636"/>
    <mergeCell ref="K8642:L8642"/>
    <mergeCell ref="K8649:L8649"/>
    <mergeCell ref="A8652:H8652"/>
    <mergeCell ref="K8652:L8652"/>
    <mergeCell ref="A8653:H8653"/>
    <mergeCell ref="K8655:L8655"/>
    <mergeCell ref="A8658:H8658"/>
    <mergeCell ref="K8658:L8658"/>
    <mergeCell ref="A8659:H8659"/>
    <mergeCell ref="K8659:L8659"/>
    <mergeCell ref="K8660:L8660"/>
    <mergeCell ref="K8661:L8661"/>
    <mergeCell ref="K8662:L8662"/>
    <mergeCell ref="K8664:L8664"/>
    <mergeCell ref="K8666:L8666"/>
    <mergeCell ref="A8667:H8667"/>
    <mergeCell ref="K8667:L8667"/>
    <mergeCell ref="K8668:L8668"/>
    <mergeCell ref="K8669:L8669"/>
    <mergeCell ref="K8670:L8670"/>
    <mergeCell ref="K8671:L8671"/>
    <mergeCell ref="A8672:H8672"/>
    <mergeCell ref="K8672:L8672"/>
    <mergeCell ref="I8673:J8673"/>
    <mergeCell ref="K8673:L8673"/>
    <mergeCell ref="I8674:J8674"/>
    <mergeCell ref="K8674:L8674"/>
    <mergeCell ref="I8676:J8676"/>
    <mergeCell ref="K8676:L8676"/>
    <mergeCell ref="A8694:H8694"/>
    <mergeCell ref="K8694:L8694"/>
    <mergeCell ref="A8695:H8695"/>
    <mergeCell ref="K8695:L8695"/>
    <mergeCell ref="I8678:J8678"/>
    <mergeCell ref="K8678:L8678"/>
    <mergeCell ref="I8679:J8679"/>
    <mergeCell ref="K8679:L8679"/>
    <mergeCell ref="A8680:H8680"/>
    <mergeCell ref="K8680:L8680"/>
    <mergeCell ref="A8681:H8681"/>
    <mergeCell ref="K8681:L8681"/>
    <mergeCell ref="K8686:L8686"/>
    <mergeCell ref="A8690:H8690"/>
    <mergeCell ref="K8690:L8690"/>
    <mergeCell ref="A8691:H8691"/>
    <mergeCell ref="K8691:L8691"/>
    <mergeCell ref="A8692:H8692"/>
    <mergeCell ref="K8692:L8692"/>
    <mergeCell ref="A8693:H8693"/>
    <mergeCell ref="K8693:L8693"/>
    <mergeCell ref="A1408:L1408"/>
    <mergeCell ref="A1409:M1409"/>
    <mergeCell ref="A1410:M1410"/>
    <mergeCell ref="I1413:J1413"/>
    <mergeCell ref="A1414:H1414"/>
    <mergeCell ref="I1414:J1414"/>
    <mergeCell ref="K1414:L1414"/>
    <mergeCell ref="K1420:L1420"/>
    <mergeCell ref="K1427:L1427"/>
    <mergeCell ref="A1430:H1430"/>
    <mergeCell ref="K1430:L1430"/>
    <mergeCell ref="A1431:H1431"/>
    <mergeCell ref="K1433:L1433"/>
    <mergeCell ref="A1436:H1436"/>
    <mergeCell ref="K1436:L1436"/>
    <mergeCell ref="A1437:H1437"/>
    <mergeCell ref="K1437:L1437"/>
    <mergeCell ref="A1438:H1438"/>
    <mergeCell ref="K1438:L1438"/>
    <mergeCell ref="K1439:L1439"/>
    <mergeCell ref="K1440:L1440"/>
    <mergeCell ref="K1441:L1441"/>
    <mergeCell ref="K1443:L1443"/>
    <mergeCell ref="K1445:L1445"/>
    <mergeCell ref="A1446:H1446"/>
    <mergeCell ref="K1446:L1446"/>
    <mergeCell ref="K1447:L1447"/>
    <mergeCell ref="K1448:L1448"/>
    <mergeCell ref="K1449:L1449"/>
    <mergeCell ref="K1450:L1450"/>
    <mergeCell ref="A1451:H1451"/>
    <mergeCell ref="K1451:L1451"/>
    <mergeCell ref="I1452:J1452"/>
    <mergeCell ref="K1452:L1452"/>
    <mergeCell ref="A1471:H1471"/>
    <mergeCell ref="K1471:L1471"/>
    <mergeCell ref="A1472:H1472"/>
    <mergeCell ref="K1472:L1472"/>
    <mergeCell ref="A1473:H1473"/>
    <mergeCell ref="K1473:L1473"/>
    <mergeCell ref="A1474:H1474"/>
    <mergeCell ref="K1474:L1474"/>
    <mergeCell ref="I1453:J1453"/>
    <mergeCell ref="K1453:L1453"/>
    <mergeCell ref="I1455:J1455"/>
    <mergeCell ref="K1455:L1455"/>
    <mergeCell ref="I1457:J1457"/>
    <mergeCell ref="K1457:L1457"/>
    <mergeCell ref="I1458:J1458"/>
    <mergeCell ref="K1458:L1458"/>
    <mergeCell ref="A1459:H1459"/>
    <mergeCell ref="K1459:L1459"/>
    <mergeCell ref="A1460:H1460"/>
    <mergeCell ref="K1460:L1460"/>
    <mergeCell ref="K1465:L1465"/>
    <mergeCell ref="A1469:H1469"/>
    <mergeCell ref="K1469:L1469"/>
    <mergeCell ref="A1470:H1470"/>
    <mergeCell ref="K1470:L1470"/>
  </mergeCells>
  <printOptions gridLines="1"/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перечню обяз.усл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2016-07-11T02:20:37Z</cp:lastPrinted>
  <dcterms:created xsi:type="dcterms:W3CDTF">2011-10-31T10:27:07Z</dcterms:created>
  <dcterms:modified xsi:type="dcterms:W3CDTF">2016-07-11T02:24:43Z</dcterms:modified>
</cp:coreProperties>
</file>