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10320" activeTab="3"/>
  </bookViews>
  <sheets>
    <sheet name="с 01.01.2022" sheetId="1" r:id="rId1"/>
    <sheet name="с 01.02.2022" sheetId="2" r:id="rId2"/>
    <sheet name="Тариф с 01032022" sheetId="3" r:id="rId3"/>
    <sheet name="с 01.06.2022" sheetId="4" r:id="rId4"/>
    <sheet name="с июля 2022" sheetId="5" r:id="rId5"/>
    <sheet name="с 1 ноября 2022г." sheetId="6" r:id="rId6"/>
  </sheets>
  <definedNames>
    <definedName name="_xlnm.Print_Area" localSheetId="5">'с 1 ноября 2022г.'!$A$1:$M$5171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6"/>
  <c r="M11"/>
  <c r="M14"/>
  <c r="K18"/>
  <c r="M18"/>
  <c r="M20"/>
  <c r="M28"/>
  <c r="K35"/>
  <c r="M35" s="1"/>
  <c r="M33" s="1"/>
  <c r="M36"/>
  <c r="M37"/>
  <c r="M38"/>
  <c r="M40"/>
  <c r="M41"/>
  <c r="K42"/>
  <c r="M42" s="1"/>
  <c r="M43"/>
  <c r="M44"/>
  <c r="M46"/>
  <c r="M47"/>
  <c r="M48"/>
  <c r="M49"/>
  <c r="K50"/>
  <c r="M50"/>
  <c r="M51"/>
  <c r="M52"/>
  <c r="M53"/>
  <c r="M54"/>
  <c r="M55"/>
  <c r="M59"/>
  <c r="M62"/>
  <c r="M76"/>
  <c r="K87"/>
  <c r="M87" s="1"/>
  <c r="M157" s="1"/>
  <c r="M90"/>
  <c r="M93"/>
  <c r="K97"/>
  <c r="M97" s="1"/>
  <c r="M99"/>
  <c r="M104"/>
  <c r="M107"/>
  <c r="K114"/>
  <c r="M114"/>
  <c r="M112" s="1"/>
  <c r="M115"/>
  <c r="M116"/>
  <c r="M117"/>
  <c r="M119"/>
  <c r="K121"/>
  <c r="M121" s="1"/>
  <c r="M122"/>
  <c r="M123"/>
  <c r="M125"/>
  <c r="M126"/>
  <c r="M127"/>
  <c r="M128"/>
  <c r="K129"/>
  <c r="M129"/>
  <c r="M130"/>
  <c r="M131"/>
  <c r="M132"/>
  <c r="M133"/>
  <c r="M134"/>
  <c r="M138"/>
  <c r="M141"/>
  <c r="M155"/>
  <c r="M156"/>
  <c r="K166"/>
  <c r="M169"/>
  <c r="M172"/>
  <c r="K176"/>
  <c r="M176"/>
  <c r="M178"/>
  <c r="M183"/>
  <c r="M186"/>
  <c r="K193"/>
  <c r="M193" s="1"/>
  <c r="M191" s="1"/>
  <c r="M194"/>
  <c r="M195"/>
  <c r="M196"/>
  <c r="M198"/>
  <c r="K200"/>
  <c r="M200" s="1"/>
  <c r="M201"/>
  <c r="M202"/>
  <c r="M204"/>
  <c r="M205"/>
  <c r="M206"/>
  <c r="M207"/>
  <c r="K208"/>
  <c r="M208"/>
  <c r="M209"/>
  <c r="M210"/>
  <c r="M211"/>
  <c r="M212"/>
  <c r="M213"/>
  <c r="M217"/>
  <c r="M220"/>
  <c r="M234"/>
  <c r="M235"/>
  <c r="K245"/>
  <c r="K315" s="1"/>
  <c r="M248"/>
  <c r="M251"/>
  <c r="K255"/>
  <c r="M255" s="1"/>
  <c r="M257"/>
  <c r="M262"/>
  <c r="M265"/>
  <c r="K270"/>
  <c r="K272"/>
  <c r="M272"/>
  <c r="M273"/>
  <c r="M274"/>
  <c r="M275"/>
  <c r="M277"/>
  <c r="M278"/>
  <c r="K279"/>
  <c r="M279" s="1"/>
  <c r="M270" s="1"/>
  <c r="M280"/>
  <c r="M281"/>
  <c r="M283"/>
  <c r="M284"/>
  <c r="M285"/>
  <c r="M286"/>
  <c r="K287"/>
  <c r="M287"/>
  <c r="M288"/>
  <c r="M289"/>
  <c r="M290"/>
  <c r="M291"/>
  <c r="M292"/>
  <c r="M296"/>
  <c r="M299"/>
  <c r="M313"/>
  <c r="M314"/>
  <c r="K324"/>
  <c r="M324"/>
  <c r="M327"/>
  <c r="M330"/>
  <c r="K334"/>
  <c r="M334"/>
  <c r="M336"/>
  <c r="M341"/>
  <c r="M344"/>
  <c r="K351"/>
  <c r="M351" s="1"/>
  <c r="M349" s="1"/>
  <c r="M394" s="1"/>
  <c r="M352"/>
  <c r="M353"/>
  <c r="M354"/>
  <c r="M356"/>
  <c r="M357"/>
  <c r="K358"/>
  <c r="M358"/>
  <c r="M359"/>
  <c r="M360"/>
  <c r="M362"/>
  <c r="M363"/>
  <c r="M364"/>
  <c r="M365"/>
  <c r="K366"/>
  <c r="M366"/>
  <c r="M367"/>
  <c r="M368"/>
  <c r="M369"/>
  <c r="M370"/>
  <c r="M371"/>
  <c r="M375"/>
  <c r="M378"/>
  <c r="M392"/>
  <c r="M393"/>
  <c r="K403"/>
  <c r="M403"/>
  <c r="M406"/>
  <c r="M409"/>
  <c r="K413"/>
  <c r="M413"/>
  <c r="M415"/>
  <c r="M420"/>
  <c r="M423"/>
  <c r="K430"/>
  <c r="M430"/>
  <c r="M428" s="1"/>
  <c r="M473" s="1"/>
  <c r="M431"/>
  <c r="M432"/>
  <c r="M433"/>
  <c r="M435"/>
  <c r="M436"/>
  <c r="K437"/>
  <c r="M437" s="1"/>
  <c r="M438"/>
  <c r="M439"/>
  <c r="M441"/>
  <c r="M442"/>
  <c r="M443"/>
  <c r="M444"/>
  <c r="K445"/>
  <c r="M445" s="1"/>
  <c r="M446"/>
  <c r="M447"/>
  <c r="M448"/>
  <c r="M449"/>
  <c r="M450"/>
  <c r="M454"/>
  <c r="M457"/>
  <c r="M471"/>
  <c r="M472"/>
  <c r="K482"/>
  <c r="M482"/>
  <c r="M485"/>
  <c r="M488"/>
  <c r="K492"/>
  <c r="M492"/>
  <c r="M494"/>
  <c r="M499"/>
  <c r="M502"/>
  <c r="K509"/>
  <c r="M509" s="1"/>
  <c r="M507" s="1"/>
  <c r="M552" s="1"/>
  <c r="M510"/>
  <c r="M511"/>
  <c r="M512"/>
  <c r="M514"/>
  <c r="M515"/>
  <c r="K516"/>
  <c r="M516" s="1"/>
  <c r="M517"/>
  <c r="M518"/>
  <c r="M520"/>
  <c r="M521"/>
  <c r="M522"/>
  <c r="M523"/>
  <c r="K524"/>
  <c r="M524"/>
  <c r="M525"/>
  <c r="M526"/>
  <c r="M527"/>
  <c r="M528"/>
  <c r="M529"/>
  <c r="M533"/>
  <c r="M536"/>
  <c r="M550"/>
  <c r="M551"/>
  <c r="K561"/>
  <c r="K631" s="1"/>
  <c r="M564"/>
  <c r="M567"/>
  <c r="K571"/>
  <c r="M571" s="1"/>
  <c r="M573"/>
  <c r="M578"/>
  <c r="M581"/>
  <c r="K588"/>
  <c r="K586" s="1"/>
  <c r="M588"/>
  <c r="M586" s="1"/>
  <c r="M589"/>
  <c r="M590"/>
  <c r="M591"/>
  <c r="M593"/>
  <c r="K595"/>
  <c r="M595"/>
  <c r="M596"/>
  <c r="M597"/>
  <c r="M599"/>
  <c r="M600"/>
  <c r="M601"/>
  <c r="M602"/>
  <c r="K603"/>
  <c r="M603"/>
  <c r="M604"/>
  <c r="M605"/>
  <c r="M606"/>
  <c r="M607"/>
  <c r="M608"/>
  <c r="M612"/>
  <c r="M615"/>
  <c r="M629"/>
  <c r="M630"/>
  <c r="K640"/>
  <c r="M640"/>
  <c r="M643"/>
  <c r="M646"/>
  <c r="K650"/>
  <c r="K710" s="1"/>
  <c r="M650"/>
  <c r="M652"/>
  <c r="M657"/>
  <c r="M660"/>
  <c r="K665"/>
  <c r="K667"/>
  <c r="M667"/>
  <c r="M668"/>
  <c r="M669"/>
  <c r="M670"/>
  <c r="M672"/>
  <c r="K674"/>
  <c r="M674" s="1"/>
  <c r="M675"/>
  <c r="M676"/>
  <c r="M678"/>
  <c r="M679"/>
  <c r="M680"/>
  <c r="M681"/>
  <c r="K682"/>
  <c r="M682" s="1"/>
  <c r="M683"/>
  <c r="M684"/>
  <c r="M685"/>
  <c r="M686"/>
  <c r="M687"/>
  <c r="M691"/>
  <c r="M694"/>
  <c r="M708"/>
  <c r="M709"/>
  <c r="K719"/>
  <c r="M719"/>
  <c r="M722"/>
  <c r="M725"/>
  <c r="K729"/>
  <c r="M729" s="1"/>
  <c r="M731"/>
  <c r="M736"/>
  <c r="M739"/>
  <c r="K746"/>
  <c r="M746"/>
  <c r="M747"/>
  <c r="M748"/>
  <c r="M749"/>
  <c r="M751"/>
  <c r="K753"/>
  <c r="M753" s="1"/>
  <c r="M754"/>
  <c r="M755"/>
  <c r="M757"/>
  <c r="M758"/>
  <c r="M759"/>
  <c r="M760"/>
  <c r="K761"/>
  <c r="M761"/>
  <c r="M762"/>
  <c r="M763"/>
  <c r="M764"/>
  <c r="M765"/>
  <c r="M766"/>
  <c r="M770"/>
  <c r="M773"/>
  <c r="M787"/>
  <c r="M788"/>
  <c r="K799"/>
  <c r="M799"/>
  <c r="M802"/>
  <c r="M805"/>
  <c r="K809"/>
  <c r="M809"/>
  <c r="M811"/>
  <c r="M816"/>
  <c r="M819"/>
  <c r="K826"/>
  <c r="K824" s="1"/>
  <c r="K869" s="1"/>
  <c r="M826"/>
  <c r="M827"/>
  <c r="M828"/>
  <c r="M829"/>
  <c r="M831"/>
  <c r="M832"/>
  <c r="K833"/>
  <c r="M833"/>
  <c r="M834"/>
  <c r="M835"/>
  <c r="M837"/>
  <c r="M838"/>
  <c r="M839"/>
  <c r="M840"/>
  <c r="K841"/>
  <c r="M841" s="1"/>
  <c r="M842"/>
  <c r="M843"/>
  <c r="M844"/>
  <c r="M845"/>
  <c r="M846"/>
  <c r="M850"/>
  <c r="M853"/>
  <c r="M867"/>
  <c r="M868"/>
  <c r="K878"/>
  <c r="M878"/>
  <c r="M881"/>
  <c r="M884"/>
  <c r="K888"/>
  <c r="M888"/>
  <c r="M890"/>
  <c r="M895"/>
  <c r="M898"/>
  <c r="K905"/>
  <c r="M905" s="1"/>
  <c r="M903" s="1"/>
  <c r="M906"/>
  <c r="M907"/>
  <c r="M908"/>
  <c r="M910"/>
  <c r="M911"/>
  <c r="K912"/>
  <c r="M912"/>
  <c r="M913"/>
  <c r="M914"/>
  <c r="M916"/>
  <c r="M917"/>
  <c r="M918"/>
  <c r="M919"/>
  <c r="K920"/>
  <c r="M920"/>
  <c r="M921"/>
  <c r="M922"/>
  <c r="M923"/>
  <c r="M924"/>
  <c r="M925"/>
  <c r="M929"/>
  <c r="M932"/>
  <c r="M946"/>
  <c r="M947"/>
  <c r="K959"/>
  <c r="M962"/>
  <c r="M965"/>
  <c r="K969"/>
  <c r="M969"/>
  <c r="M971"/>
  <c r="M976"/>
  <c r="M979"/>
  <c r="K986"/>
  <c r="M986" s="1"/>
  <c r="M984" s="1"/>
  <c r="M987"/>
  <c r="M988"/>
  <c r="M989"/>
  <c r="M991"/>
  <c r="M992"/>
  <c r="K993"/>
  <c r="M993"/>
  <c r="M994"/>
  <c r="M995"/>
  <c r="M997"/>
  <c r="M998"/>
  <c r="M999"/>
  <c r="M1000"/>
  <c r="K1001"/>
  <c r="M1001"/>
  <c r="M1002"/>
  <c r="M1003"/>
  <c r="M1004"/>
  <c r="M1005"/>
  <c r="M1006"/>
  <c r="M1010"/>
  <c r="M1013"/>
  <c r="M1027"/>
  <c r="K1039"/>
  <c r="M1039" s="1"/>
  <c r="M1109" s="1"/>
  <c r="M1042"/>
  <c r="M1045"/>
  <c r="K1049"/>
  <c r="M1049"/>
  <c r="M1051"/>
  <c r="M1056"/>
  <c r="M1059"/>
  <c r="K1064"/>
  <c r="K1109" s="1"/>
  <c r="K1066"/>
  <c r="M1066"/>
  <c r="M1067"/>
  <c r="M1068"/>
  <c r="M1069"/>
  <c r="M1071"/>
  <c r="M1072"/>
  <c r="K1073"/>
  <c r="M1073" s="1"/>
  <c r="M1064" s="1"/>
  <c r="M1074"/>
  <c r="M1075"/>
  <c r="M1077"/>
  <c r="M1078"/>
  <c r="M1079"/>
  <c r="M1080"/>
  <c r="K1081"/>
  <c r="M1081"/>
  <c r="M1082"/>
  <c r="M1083"/>
  <c r="M1084"/>
  <c r="M1085"/>
  <c r="M1086"/>
  <c r="M1090"/>
  <c r="M1093"/>
  <c r="M1107"/>
  <c r="K1118"/>
  <c r="M1121"/>
  <c r="M1124"/>
  <c r="K1128"/>
  <c r="M1128" s="1"/>
  <c r="M1130"/>
  <c r="M1135"/>
  <c r="M1138"/>
  <c r="K1145"/>
  <c r="M1145" s="1"/>
  <c r="M1146"/>
  <c r="M1147"/>
  <c r="M1148"/>
  <c r="M1150"/>
  <c r="M1151"/>
  <c r="K1152"/>
  <c r="M1152" s="1"/>
  <c r="M1153"/>
  <c r="M1154"/>
  <c r="M1156"/>
  <c r="M1157"/>
  <c r="M1158"/>
  <c r="M1159"/>
  <c r="K1160"/>
  <c r="M1160"/>
  <c r="M1161"/>
  <c r="M1162"/>
  <c r="M1163"/>
  <c r="M1164"/>
  <c r="M1165"/>
  <c r="M1169"/>
  <c r="M1172"/>
  <c r="M1186"/>
  <c r="K1197"/>
  <c r="M1197"/>
  <c r="M1200"/>
  <c r="M1203"/>
  <c r="K1207"/>
  <c r="M1207" s="1"/>
  <c r="M1209"/>
  <c r="M1214"/>
  <c r="M1217"/>
  <c r="K1224"/>
  <c r="M1224" s="1"/>
  <c r="M1225"/>
  <c r="M1226"/>
  <c r="M1227"/>
  <c r="M1229"/>
  <c r="K1231"/>
  <c r="M1231" s="1"/>
  <c r="M1232"/>
  <c r="M1233"/>
  <c r="M1235"/>
  <c r="M1236"/>
  <c r="M1237"/>
  <c r="M1238"/>
  <c r="K1239"/>
  <c r="M1239" s="1"/>
  <c r="M1240"/>
  <c r="M1241"/>
  <c r="M1242"/>
  <c r="M1243"/>
  <c r="M1244"/>
  <c r="M1248"/>
  <c r="M1251"/>
  <c r="M1265"/>
  <c r="M1266"/>
  <c r="K1276"/>
  <c r="M1276"/>
  <c r="M1279"/>
  <c r="M1282"/>
  <c r="K1286"/>
  <c r="M1288"/>
  <c r="M1293"/>
  <c r="M1296"/>
  <c r="K1303"/>
  <c r="M1303" s="1"/>
  <c r="M1301" s="1"/>
  <c r="M1304"/>
  <c r="M1305"/>
  <c r="M1306"/>
  <c r="M1308"/>
  <c r="M1309"/>
  <c r="K1310"/>
  <c r="M1310" s="1"/>
  <c r="M1311"/>
  <c r="M1312"/>
  <c r="M1314"/>
  <c r="M1315"/>
  <c r="M1316"/>
  <c r="M1317"/>
  <c r="K1318"/>
  <c r="M1318" s="1"/>
  <c r="M1319"/>
  <c r="M1320"/>
  <c r="M1321"/>
  <c r="M1322"/>
  <c r="M1323"/>
  <c r="M1327"/>
  <c r="M1330"/>
  <c r="M1344"/>
  <c r="M1345"/>
  <c r="K1355"/>
  <c r="M1355" s="1"/>
  <c r="M1358"/>
  <c r="M1361"/>
  <c r="K1365"/>
  <c r="M1365" s="1"/>
  <c r="M1367"/>
  <c r="M1372"/>
  <c r="M1375"/>
  <c r="K1382"/>
  <c r="M1382" s="1"/>
  <c r="M1383"/>
  <c r="M1384"/>
  <c r="M1385"/>
  <c r="M1387"/>
  <c r="K1389"/>
  <c r="M1389"/>
  <c r="M1390"/>
  <c r="M1391"/>
  <c r="M1393"/>
  <c r="M1394"/>
  <c r="M1395"/>
  <c r="M1396"/>
  <c r="K1397"/>
  <c r="K1380" s="1"/>
  <c r="K1425" s="1"/>
  <c r="M1398"/>
  <c r="M1399"/>
  <c r="M1400"/>
  <c r="M1401"/>
  <c r="M1402"/>
  <c r="M1406"/>
  <c r="M1409"/>
  <c r="M1423"/>
  <c r="M1424"/>
  <c r="K1434"/>
  <c r="M1437"/>
  <c r="M1440"/>
  <c r="K1444"/>
  <c r="M1444"/>
  <c r="M1446"/>
  <c r="M1451"/>
  <c r="M1454"/>
  <c r="K1461"/>
  <c r="K1459" s="1"/>
  <c r="M1462"/>
  <c r="M1463"/>
  <c r="M1464"/>
  <c r="M1466"/>
  <c r="M1467"/>
  <c r="K1468"/>
  <c r="M1468" s="1"/>
  <c r="M1469"/>
  <c r="M1470"/>
  <c r="M1472"/>
  <c r="M1473"/>
  <c r="M1474"/>
  <c r="M1475"/>
  <c r="K1476"/>
  <c r="M1476"/>
  <c r="M1477"/>
  <c r="M1478"/>
  <c r="M1479"/>
  <c r="M1480"/>
  <c r="M1481"/>
  <c r="M1485"/>
  <c r="M1488"/>
  <c r="M1502"/>
  <c r="M1503"/>
  <c r="K1513"/>
  <c r="K1560" s="1"/>
  <c r="M1516"/>
  <c r="M1519"/>
  <c r="K1523"/>
  <c r="M1523" s="1"/>
  <c r="M1525"/>
  <c r="M1530"/>
  <c r="M1533"/>
  <c r="K1538"/>
  <c r="M1540"/>
  <c r="M1538" s="1"/>
  <c r="M1541"/>
  <c r="M1545"/>
  <c r="M1548"/>
  <c r="K1569"/>
  <c r="M1569" s="1"/>
  <c r="M1572"/>
  <c r="M1575"/>
  <c r="K1579"/>
  <c r="M1579"/>
  <c r="M1581"/>
  <c r="M1586"/>
  <c r="M1589"/>
  <c r="K1596"/>
  <c r="K1594" s="1"/>
  <c r="K1639" s="1"/>
  <c r="M1597"/>
  <c r="M1598"/>
  <c r="M1599"/>
  <c r="M1601"/>
  <c r="M1602"/>
  <c r="K1603"/>
  <c r="M1603" s="1"/>
  <c r="M1604"/>
  <c r="M1605"/>
  <c r="M1607"/>
  <c r="M1608"/>
  <c r="M1609"/>
  <c r="M1610"/>
  <c r="K1611"/>
  <c r="M1611" s="1"/>
  <c r="M1612"/>
  <c r="M1613"/>
  <c r="M1614"/>
  <c r="M1615"/>
  <c r="M1616"/>
  <c r="M1620"/>
  <c r="M1623"/>
  <c r="M1637"/>
  <c r="K1648"/>
  <c r="M1648"/>
  <c r="M1651"/>
  <c r="M1654"/>
  <c r="K1658"/>
  <c r="M1660"/>
  <c r="M1665"/>
  <c r="M1668"/>
  <c r="K1675"/>
  <c r="M1675" s="1"/>
  <c r="M1676"/>
  <c r="M1677"/>
  <c r="M1678"/>
  <c r="M1680"/>
  <c r="M1681"/>
  <c r="K1682"/>
  <c r="M1682" s="1"/>
  <c r="M1683"/>
  <c r="M1684"/>
  <c r="M1686"/>
  <c r="M1687"/>
  <c r="M1688"/>
  <c r="M1689"/>
  <c r="K1690"/>
  <c r="M1690" s="1"/>
  <c r="M1691"/>
  <c r="M1692"/>
  <c r="M1693"/>
  <c r="M1694"/>
  <c r="M1695"/>
  <c r="M1699"/>
  <c r="M1702"/>
  <c r="M1716"/>
  <c r="M1717"/>
  <c r="K1727"/>
  <c r="K1797" s="1"/>
  <c r="M1730"/>
  <c r="M1733"/>
  <c r="K1737"/>
  <c r="M1737" s="1"/>
  <c r="M1739"/>
  <c r="M1744"/>
  <c r="M1747"/>
  <c r="K1754"/>
  <c r="K1752" s="1"/>
  <c r="M1754"/>
  <c r="M1755"/>
  <c r="M1756"/>
  <c r="M1757"/>
  <c r="M1759"/>
  <c r="M1760"/>
  <c r="K1761"/>
  <c r="M1761" s="1"/>
  <c r="M1762"/>
  <c r="M1763"/>
  <c r="M1765"/>
  <c r="M1766"/>
  <c r="M1767"/>
  <c r="M1768"/>
  <c r="K1769"/>
  <c r="M1769" s="1"/>
  <c r="M1770"/>
  <c r="M1771"/>
  <c r="M1772"/>
  <c r="M1773"/>
  <c r="M1774"/>
  <c r="M1778"/>
  <c r="M1781"/>
  <c r="M1795"/>
  <c r="M1796"/>
  <c r="K1806"/>
  <c r="M1806"/>
  <c r="M1809"/>
  <c r="M1812"/>
  <c r="K1816"/>
  <c r="M1816" s="1"/>
  <c r="M1818"/>
  <c r="M1823"/>
  <c r="M1826"/>
  <c r="K1833"/>
  <c r="M1833" s="1"/>
  <c r="M1831" s="1"/>
  <c r="M1834"/>
  <c r="M1835"/>
  <c r="M1836"/>
  <c r="M1838"/>
  <c r="M1839"/>
  <c r="K1840"/>
  <c r="M1840" s="1"/>
  <c r="M1841"/>
  <c r="M1842"/>
  <c r="M1844"/>
  <c r="M1845"/>
  <c r="M1846"/>
  <c r="M1847"/>
  <c r="K1848"/>
  <c r="M1848"/>
  <c r="M1849"/>
  <c r="M1850"/>
  <c r="M1851"/>
  <c r="M1852"/>
  <c r="M1853"/>
  <c r="M1857"/>
  <c r="M1860"/>
  <c r="M1874"/>
  <c r="M1875"/>
  <c r="K1885"/>
  <c r="M1888"/>
  <c r="M1891"/>
  <c r="K1895"/>
  <c r="M1895" s="1"/>
  <c r="M1897"/>
  <c r="M1902"/>
  <c r="M1905"/>
  <c r="K1912"/>
  <c r="M1912" s="1"/>
  <c r="M1910" s="1"/>
  <c r="M1913"/>
  <c r="M1914"/>
  <c r="M1915"/>
  <c r="M1917"/>
  <c r="M1918"/>
  <c r="K1919"/>
  <c r="M1919"/>
  <c r="M1920"/>
  <c r="M1921"/>
  <c r="M1923"/>
  <c r="M1924"/>
  <c r="M1925"/>
  <c r="M1926"/>
  <c r="K1927"/>
  <c r="M1927"/>
  <c r="M1928"/>
  <c r="M1929"/>
  <c r="M1930"/>
  <c r="M1931"/>
  <c r="M1932"/>
  <c r="M1936"/>
  <c r="M1939"/>
  <c r="M1953"/>
  <c r="M1954"/>
  <c r="K1964"/>
  <c r="M1964" s="1"/>
  <c r="M2034" s="1"/>
  <c r="M1967"/>
  <c r="M1970"/>
  <c r="K1974"/>
  <c r="M1974"/>
  <c r="M1976"/>
  <c r="M1981"/>
  <c r="M1984"/>
  <c r="K1991"/>
  <c r="M1991"/>
  <c r="M1992"/>
  <c r="M1993"/>
  <c r="M1994"/>
  <c r="M1996"/>
  <c r="M1997"/>
  <c r="K1998"/>
  <c r="K1989" s="1"/>
  <c r="K2034" s="1"/>
  <c r="M1998"/>
  <c r="M1989" s="1"/>
  <c r="M1999"/>
  <c r="M2000"/>
  <c r="M2002"/>
  <c r="M2003"/>
  <c r="M2004"/>
  <c r="M2005"/>
  <c r="K2006"/>
  <c r="M2006"/>
  <c r="M2007"/>
  <c r="M2008"/>
  <c r="M2009"/>
  <c r="M2010"/>
  <c r="M2011"/>
  <c r="M2015"/>
  <c r="M2018"/>
  <c r="M2032"/>
  <c r="K2043"/>
  <c r="M2043" s="1"/>
  <c r="M2046"/>
  <c r="M2049"/>
  <c r="K2053"/>
  <c r="M2053" s="1"/>
  <c r="M2055"/>
  <c r="M2060"/>
  <c r="M2063"/>
  <c r="K2070"/>
  <c r="M2070" s="1"/>
  <c r="M2071"/>
  <c r="M2072"/>
  <c r="M2073"/>
  <c r="M2075"/>
  <c r="M2076"/>
  <c r="K2077"/>
  <c r="M2077" s="1"/>
  <c r="M2078"/>
  <c r="M2079"/>
  <c r="M2081"/>
  <c r="M2082"/>
  <c r="M2083"/>
  <c r="M2084"/>
  <c r="K2085"/>
  <c r="M2085" s="1"/>
  <c r="M2086"/>
  <c r="M2087"/>
  <c r="M2088"/>
  <c r="M2089"/>
  <c r="M2090"/>
  <c r="M2094"/>
  <c r="M2097"/>
  <c r="M2111"/>
  <c r="K2122"/>
  <c r="M2122" s="1"/>
  <c r="M2125"/>
  <c r="M2128"/>
  <c r="K2132"/>
  <c r="M2132" s="1"/>
  <c r="M2134"/>
  <c r="M2139"/>
  <c r="M2142"/>
  <c r="K2149"/>
  <c r="M2149" s="1"/>
  <c r="M2147" s="1"/>
  <c r="M2150"/>
  <c r="M2151"/>
  <c r="M2152"/>
  <c r="M2154"/>
  <c r="M2155"/>
  <c r="K2156"/>
  <c r="M2156" s="1"/>
  <c r="M2157"/>
  <c r="M2158"/>
  <c r="M2160"/>
  <c r="M2161"/>
  <c r="M2162"/>
  <c r="M2163"/>
  <c r="K2164"/>
  <c r="M2164"/>
  <c r="M2165"/>
  <c r="M2166"/>
  <c r="M2167"/>
  <c r="M2168"/>
  <c r="M2169"/>
  <c r="M2173"/>
  <c r="M2176"/>
  <c r="M2190"/>
  <c r="M2191"/>
  <c r="K2201"/>
  <c r="M2204"/>
  <c r="M2207"/>
  <c r="K2211"/>
  <c r="M2211"/>
  <c r="M2213"/>
  <c r="M2218"/>
  <c r="M2221"/>
  <c r="K2228"/>
  <c r="M2228" s="1"/>
  <c r="M2226" s="1"/>
  <c r="M2229"/>
  <c r="M2230"/>
  <c r="M2231"/>
  <c r="M2233"/>
  <c r="M2234"/>
  <c r="K2235"/>
  <c r="M2235" s="1"/>
  <c r="M2236"/>
  <c r="M2237"/>
  <c r="M2239"/>
  <c r="M2240"/>
  <c r="M2241"/>
  <c r="M2242"/>
  <c r="K2243"/>
  <c r="M2243" s="1"/>
  <c r="M2244"/>
  <c r="M2245"/>
  <c r="M2246"/>
  <c r="M2247"/>
  <c r="M2251"/>
  <c r="M2254"/>
  <c r="M2268"/>
  <c r="M2269"/>
  <c r="K2279"/>
  <c r="M2282"/>
  <c r="M2285"/>
  <c r="K2289"/>
  <c r="M2289" s="1"/>
  <c r="M2291"/>
  <c r="M2296"/>
  <c r="M2299"/>
  <c r="K2306"/>
  <c r="M2306" s="1"/>
  <c r="M2304" s="1"/>
  <c r="M2307"/>
  <c r="M2308"/>
  <c r="M2309"/>
  <c r="M2311"/>
  <c r="M2312"/>
  <c r="K2313"/>
  <c r="M2313" s="1"/>
  <c r="M2314"/>
  <c r="M2315"/>
  <c r="M2317"/>
  <c r="M2318"/>
  <c r="M2319"/>
  <c r="M2320"/>
  <c r="K2321"/>
  <c r="M2321"/>
  <c r="M2322"/>
  <c r="M2323"/>
  <c r="M2324"/>
  <c r="M2325"/>
  <c r="M2326"/>
  <c r="M2330"/>
  <c r="M2333"/>
  <c r="M2347"/>
  <c r="M2348"/>
  <c r="K2358"/>
  <c r="M2361"/>
  <c r="M2364"/>
  <c r="K2368"/>
  <c r="M2368" s="1"/>
  <c r="M2370"/>
  <c r="M2375"/>
  <c r="M2378"/>
  <c r="K2385"/>
  <c r="M2385" s="1"/>
  <c r="M2386"/>
  <c r="M2387"/>
  <c r="M2388"/>
  <c r="M2390"/>
  <c r="M2391"/>
  <c r="K2392"/>
  <c r="M2392" s="1"/>
  <c r="M2393"/>
  <c r="M2394"/>
  <c r="M2396"/>
  <c r="M2397"/>
  <c r="M2398"/>
  <c r="M2399"/>
  <c r="K2400"/>
  <c r="M2400"/>
  <c r="M2401"/>
  <c r="M2402"/>
  <c r="M2403"/>
  <c r="M2404"/>
  <c r="M2408"/>
  <c r="M2411"/>
  <c r="M2425"/>
  <c r="M2426"/>
  <c r="K2436"/>
  <c r="M2436"/>
  <c r="M2439"/>
  <c r="M2442"/>
  <c r="K2446"/>
  <c r="M2446" s="1"/>
  <c r="M2448"/>
  <c r="M2453"/>
  <c r="M2456"/>
  <c r="K2463"/>
  <c r="M2463" s="1"/>
  <c r="M2464"/>
  <c r="M2465"/>
  <c r="M2466"/>
  <c r="M2468"/>
  <c r="M2469"/>
  <c r="K2470"/>
  <c r="M2470" s="1"/>
  <c r="M2471"/>
  <c r="M2472"/>
  <c r="M2474"/>
  <c r="M2475"/>
  <c r="M2476"/>
  <c r="M2477"/>
  <c r="K2478"/>
  <c r="M2478" s="1"/>
  <c r="M2479"/>
  <c r="M2480"/>
  <c r="M2481"/>
  <c r="M2482"/>
  <c r="M2483"/>
  <c r="M2487"/>
  <c r="M2490"/>
  <c r="M2504"/>
  <c r="M2505"/>
  <c r="K2515"/>
  <c r="M2515" s="1"/>
  <c r="M2518"/>
  <c r="M2521"/>
  <c r="K2525"/>
  <c r="M2525" s="1"/>
  <c r="M2527"/>
  <c r="M2532"/>
  <c r="M2535"/>
  <c r="K2542"/>
  <c r="M2542" s="1"/>
  <c r="M2543"/>
  <c r="M2544"/>
  <c r="M2545"/>
  <c r="M2547"/>
  <c r="K2549"/>
  <c r="M2549"/>
  <c r="M2550"/>
  <c r="M2551"/>
  <c r="M2553"/>
  <c r="M2554"/>
  <c r="M2555"/>
  <c r="M2556"/>
  <c r="K2557"/>
  <c r="M2557" s="1"/>
  <c r="M2558"/>
  <c r="M2559"/>
  <c r="M2560"/>
  <c r="M2561"/>
  <c r="M2565"/>
  <c r="M2568"/>
  <c r="M2582"/>
  <c r="K2593"/>
  <c r="M2596"/>
  <c r="M2599"/>
  <c r="K2603"/>
  <c r="M2603" s="1"/>
  <c r="M2605"/>
  <c r="M2610"/>
  <c r="M2613"/>
  <c r="K2620"/>
  <c r="M2620" s="1"/>
  <c r="M2621"/>
  <c r="M2622"/>
  <c r="M2623"/>
  <c r="M2625"/>
  <c r="K2627"/>
  <c r="M2627" s="1"/>
  <c r="M2628"/>
  <c r="M2629"/>
  <c r="M2631"/>
  <c r="M2632"/>
  <c r="M2633"/>
  <c r="M2634"/>
  <c r="K2635"/>
  <c r="M2635"/>
  <c r="M2636"/>
  <c r="M2637"/>
  <c r="M2638"/>
  <c r="M2639"/>
  <c r="M2643"/>
  <c r="M2646"/>
  <c r="M2660"/>
  <c r="K2671"/>
  <c r="M2671"/>
  <c r="M2674"/>
  <c r="M2677"/>
  <c r="K2681"/>
  <c r="M2681"/>
  <c r="M2683"/>
  <c r="M2688"/>
  <c r="M2691"/>
  <c r="K2698"/>
  <c r="M2698" s="1"/>
  <c r="M2696" s="1"/>
  <c r="M2740" s="1"/>
  <c r="M2699"/>
  <c r="M2700"/>
  <c r="M2701"/>
  <c r="M2703"/>
  <c r="M2704"/>
  <c r="K2705"/>
  <c r="M2705"/>
  <c r="M2706"/>
  <c r="M2707"/>
  <c r="M2709"/>
  <c r="M2710"/>
  <c r="M2711"/>
  <c r="M2712"/>
  <c r="K2713"/>
  <c r="M2713" s="1"/>
  <c r="M2714"/>
  <c r="M2715"/>
  <c r="M2716"/>
  <c r="M2717"/>
  <c r="M2721"/>
  <c r="M2724"/>
  <c r="M2738"/>
  <c r="M2739"/>
  <c r="K2749"/>
  <c r="M2749"/>
  <c r="M2752"/>
  <c r="M2755"/>
  <c r="K2759"/>
  <c r="M2759"/>
  <c r="M2761"/>
  <c r="M2766"/>
  <c r="M2769"/>
  <c r="K2776"/>
  <c r="M2776"/>
  <c r="M2774" s="1"/>
  <c r="M2818" s="1"/>
  <c r="M2777"/>
  <c r="M2778"/>
  <c r="M2779"/>
  <c r="M2781"/>
  <c r="M2782"/>
  <c r="K2783"/>
  <c r="M2783"/>
  <c r="M2784"/>
  <c r="M2785"/>
  <c r="M2787"/>
  <c r="M2788"/>
  <c r="M2789"/>
  <c r="M2790"/>
  <c r="K2791"/>
  <c r="K2774" s="1"/>
  <c r="M2791"/>
  <c r="M2792"/>
  <c r="M2793"/>
  <c r="M2794"/>
  <c r="M2795"/>
  <c r="M2799"/>
  <c r="M2802"/>
  <c r="M2816"/>
  <c r="K2827"/>
  <c r="M2830"/>
  <c r="M2833"/>
  <c r="K2837"/>
  <c r="M2837"/>
  <c r="M2839"/>
  <c r="M2844"/>
  <c r="M2847"/>
  <c r="K2854"/>
  <c r="K2852" s="1"/>
  <c r="M2854"/>
  <c r="M2852" s="1"/>
  <c r="M2855"/>
  <c r="M2856"/>
  <c r="M2857"/>
  <c r="M2859"/>
  <c r="M2860"/>
  <c r="K2861"/>
  <c r="M2861" s="1"/>
  <c r="M2862"/>
  <c r="M2863"/>
  <c r="M2865"/>
  <c r="M2866"/>
  <c r="M2867"/>
  <c r="M2868"/>
  <c r="K2869"/>
  <c r="M2869"/>
  <c r="M2870"/>
  <c r="M2871"/>
  <c r="M2872"/>
  <c r="M2873"/>
  <c r="M2877"/>
  <c r="M2880"/>
  <c r="M2894"/>
  <c r="K2905"/>
  <c r="M2905"/>
  <c r="M2908"/>
  <c r="M2911"/>
  <c r="K2915"/>
  <c r="M2915"/>
  <c r="M2917"/>
  <c r="M2922"/>
  <c r="M2925"/>
  <c r="K2932"/>
  <c r="M2932" s="1"/>
  <c r="M2933"/>
  <c r="M2934"/>
  <c r="M2935"/>
  <c r="M2937"/>
  <c r="M2938"/>
  <c r="K2939"/>
  <c r="M2939" s="1"/>
  <c r="M2940"/>
  <c r="M2941"/>
  <c r="M2943"/>
  <c r="M2944"/>
  <c r="M2945"/>
  <c r="M2946"/>
  <c r="K2947"/>
  <c r="M2947" s="1"/>
  <c r="M2948"/>
  <c r="M2949"/>
  <c r="M2950"/>
  <c r="M2951"/>
  <c r="M2955"/>
  <c r="M2958"/>
  <c r="M2972"/>
  <c r="M2973"/>
  <c r="K2983"/>
  <c r="M2983"/>
  <c r="M2986"/>
  <c r="M2989"/>
  <c r="K2993"/>
  <c r="M2993" s="1"/>
  <c r="M2995"/>
  <c r="M3000"/>
  <c r="M3003"/>
  <c r="K3010"/>
  <c r="M3010"/>
  <c r="M3011"/>
  <c r="M3012"/>
  <c r="M3013"/>
  <c r="M3015"/>
  <c r="M3016"/>
  <c r="K3017"/>
  <c r="M3017"/>
  <c r="M3018"/>
  <c r="M3019"/>
  <c r="M3021"/>
  <c r="M3022"/>
  <c r="M3023"/>
  <c r="M3024"/>
  <c r="K3025"/>
  <c r="K3008" s="1"/>
  <c r="M3026"/>
  <c r="M3027"/>
  <c r="M3028"/>
  <c r="M3029"/>
  <c r="M3033"/>
  <c r="M3036"/>
  <c r="M3050"/>
  <c r="K3061"/>
  <c r="M3064"/>
  <c r="M3067"/>
  <c r="K3071"/>
  <c r="M3071"/>
  <c r="M3073"/>
  <c r="M3078"/>
  <c r="M3081"/>
  <c r="K3088"/>
  <c r="M3088" s="1"/>
  <c r="M3086" s="1"/>
  <c r="M3089"/>
  <c r="M3090"/>
  <c r="M3091"/>
  <c r="M3093"/>
  <c r="M3094"/>
  <c r="K3095"/>
  <c r="M3095" s="1"/>
  <c r="M3096"/>
  <c r="M3097"/>
  <c r="M3099"/>
  <c r="M3100"/>
  <c r="M3101"/>
  <c r="M3102"/>
  <c r="K3103"/>
  <c r="M3103"/>
  <c r="M3104"/>
  <c r="M3105"/>
  <c r="M3106"/>
  <c r="M3107"/>
  <c r="M3111"/>
  <c r="M3114"/>
  <c r="M3128"/>
  <c r="M3129"/>
  <c r="K3139"/>
  <c r="M3139"/>
  <c r="M3142"/>
  <c r="M3145"/>
  <c r="K3149"/>
  <c r="M3149" s="1"/>
  <c r="M3151"/>
  <c r="M3156"/>
  <c r="M3159"/>
  <c r="K3166"/>
  <c r="M3166" s="1"/>
  <c r="M3167"/>
  <c r="M3168"/>
  <c r="M3169"/>
  <c r="M3171"/>
  <c r="K3173"/>
  <c r="M3173" s="1"/>
  <c r="M3174"/>
  <c r="M3175"/>
  <c r="M3177"/>
  <c r="M3178"/>
  <c r="M3179"/>
  <c r="M3180"/>
  <c r="K3181"/>
  <c r="M3181" s="1"/>
  <c r="M3182"/>
  <c r="M3183"/>
  <c r="M3184"/>
  <c r="M3185"/>
  <c r="M3189"/>
  <c r="M3192"/>
  <c r="M3206"/>
  <c r="K3217"/>
  <c r="K3286" s="1"/>
  <c r="M3220"/>
  <c r="M3223"/>
  <c r="K3227"/>
  <c r="M3227"/>
  <c r="M3229"/>
  <c r="M3234"/>
  <c r="M3237"/>
  <c r="K3242"/>
  <c r="K3244"/>
  <c r="M3244" s="1"/>
  <c r="M3245"/>
  <c r="M3246"/>
  <c r="M3247"/>
  <c r="M3249"/>
  <c r="M3250"/>
  <c r="K3251"/>
  <c r="M3251" s="1"/>
  <c r="M3252"/>
  <c r="M3253"/>
  <c r="M3255"/>
  <c r="M3256"/>
  <c r="M3257"/>
  <c r="M3258"/>
  <c r="K3259"/>
  <c r="M3259"/>
  <c r="M3260"/>
  <c r="M3261"/>
  <c r="M3262"/>
  <c r="M3263"/>
  <c r="M3267"/>
  <c r="M3270"/>
  <c r="M3284"/>
  <c r="M3285"/>
  <c r="K3295"/>
  <c r="M3298"/>
  <c r="M3301"/>
  <c r="K3305"/>
  <c r="M3305" s="1"/>
  <c r="M3307"/>
  <c r="M3312"/>
  <c r="M3315"/>
  <c r="K3322"/>
  <c r="K3320" s="1"/>
  <c r="M3322"/>
  <c r="M3320" s="1"/>
  <c r="M3323"/>
  <c r="M3324"/>
  <c r="M3325"/>
  <c r="M3327"/>
  <c r="M3328"/>
  <c r="K3329"/>
  <c r="M3329" s="1"/>
  <c r="M3330"/>
  <c r="M3331"/>
  <c r="M3333"/>
  <c r="M3334"/>
  <c r="M3335"/>
  <c r="M3336"/>
  <c r="K3337"/>
  <c r="M3337"/>
  <c r="M3338"/>
  <c r="M3339"/>
  <c r="M3340"/>
  <c r="M3341"/>
  <c r="M3345"/>
  <c r="M3348"/>
  <c r="M3362"/>
  <c r="K3373"/>
  <c r="M3373"/>
  <c r="M3376"/>
  <c r="M3379"/>
  <c r="K3383"/>
  <c r="M3383"/>
  <c r="M3385"/>
  <c r="M3390"/>
  <c r="M3393"/>
  <c r="K3400"/>
  <c r="M3400" s="1"/>
  <c r="M3401"/>
  <c r="M3402"/>
  <c r="M3403"/>
  <c r="M3405"/>
  <c r="K3407"/>
  <c r="M3407"/>
  <c r="M3408"/>
  <c r="M3409"/>
  <c r="M3411"/>
  <c r="M3412"/>
  <c r="M3413"/>
  <c r="M3414"/>
  <c r="K3415"/>
  <c r="M3415" s="1"/>
  <c r="M3416"/>
  <c r="M3417"/>
  <c r="M3418"/>
  <c r="M3419"/>
  <c r="M3423"/>
  <c r="M3426"/>
  <c r="M3440"/>
  <c r="M3441"/>
  <c r="K3451"/>
  <c r="M3451" s="1"/>
  <c r="M3454"/>
  <c r="M3457"/>
  <c r="K3461"/>
  <c r="M3461"/>
  <c r="M3463"/>
  <c r="M3468"/>
  <c r="M3471"/>
  <c r="K3476"/>
  <c r="K3478"/>
  <c r="M3478" s="1"/>
  <c r="M3479"/>
  <c r="M3480"/>
  <c r="M3481"/>
  <c r="M3483"/>
  <c r="K3485"/>
  <c r="M3485" s="1"/>
  <c r="M3486"/>
  <c r="M3487"/>
  <c r="M3489"/>
  <c r="M3490"/>
  <c r="M3491"/>
  <c r="M3492"/>
  <c r="K3493"/>
  <c r="M3493"/>
  <c r="M3494"/>
  <c r="M3495"/>
  <c r="M3496"/>
  <c r="M3497"/>
  <c r="M3501"/>
  <c r="M3504"/>
  <c r="M3518"/>
  <c r="K3520"/>
  <c r="K3529"/>
  <c r="M3529"/>
  <c r="M3532"/>
  <c r="M3535"/>
  <c r="K3539"/>
  <c r="M3539"/>
  <c r="M3541"/>
  <c r="M3546"/>
  <c r="M3549"/>
  <c r="K3556"/>
  <c r="M3556" s="1"/>
  <c r="M3554" s="1"/>
  <c r="M3598" s="1"/>
  <c r="M3557"/>
  <c r="M3558"/>
  <c r="M3559"/>
  <c r="M3561"/>
  <c r="K3563"/>
  <c r="M3563"/>
  <c r="M3564"/>
  <c r="M3565"/>
  <c r="M3567"/>
  <c r="M3568"/>
  <c r="M3569"/>
  <c r="M3570"/>
  <c r="K3571"/>
  <c r="M3571"/>
  <c r="M3572"/>
  <c r="M3573"/>
  <c r="M3574"/>
  <c r="M3575"/>
  <c r="M3579"/>
  <c r="M3582"/>
  <c r="M3596"/>
  <c r="K3607"/>
  <c r="M3607" s="1"/>
  <c r="M3610"/>
  <c r="M3613"/>
  <c r="K3617"/>
  <c r="M3617"/>
  <c r="M3619"/>
  <c r="M3624"/>
  <c r="M3627"/>
  <c r="K3634"/>
  <c r="K3632" s="1"/>
  <c r="K3676" s="1"/>
  <c r="M3634"/>
  <c r="M3632" s="1"/>
  <c r="M3635"/>
  <c r="M3636"/>
  <c r="M3637"/>
  <c r="M3639"/>
  <c r="K3641"/>
  <c r="M3641" s="1"/>
  <c r="M3642"/>
  <c r="M3643"/>
  <c r="M3645"/>
  <c r="M3646"/>
  <c r="M3647"/>
  <c r="M3648"/>
  <c r="K3649"/>
  <c r="M3649" s="1"/>
  <c r="M3650"/>
  <c r="M3651"/>
  <c r="M3652"/>
  <c r="M3653"/>
  <c r="M3657"/>
  <c r="M3660"/>
  <c r="M3674"/>
  <c r="K3685"/>
  <c r="M3685" s="1"/>
  <c r="M3754" s="1"/>
  <c r="M3688"/>
  <c r="M3691"/>
  <c r="K3695"/>
  <c r="M3695" s="1"/>
  <c r="M3697"/>
  <c r="M3702"/>
  <c r="M3705"/>
  <c r="K3712"/>
  <c r="M3712" s="1"/>
  <c r="M3710" s="1"/>
  <c r="M3713"/>
  <c r="M3714"/>
  <c r="M3715"/>
  <c r="M3717"/>
  <c r="M3718"/>
  <c r="K3719"/>
  <c r="K3710" s="1"/>
  <c r="M3719"/>
  <c r="M3720"/>
  <c r="M3721"/>
  <c r="M3723"/>
  <c r="M3724"/>
  <c r="M3725"/>
  <c r="M3726"/>
  <c r="K3727"/>
  <c r="M3727" s="1"/>
  <c r="M3728"/>
  <c r="M3729"/>
  <c r="M3730"/>
  <c r="M3731"/>
  <c r="M3735"/>
  <c r="M3738"/>
  <c r="M3752"/>
  <c r="K3763"/>
  <c r="M3763"/>
  <c r="M3766"/>
  <c r="M3769"/>
  <c r="K3773"/>
  <c r="M3773" s="1"/>
  <c r="M3775"/>
  <c r="M3780"/>
  <c r="M3783"/>
  <c r="K3790"/>
  <c r="M3790" s="1"/>
  <c r="M3788" s="1"/>
  <c r="M3791"/>
  <c r="M3792"/>
  <c r="M3793"/>
  <c r="M3795"/>
  <c r="K3797"/>
  <c r="M3797" s="1"/>
  <c r="M3798"/>
  <c r="M3799"/>
  <c r="M3801"/>
  <c r="M3802"/>
  <c r="M3803"/>
  <c r="M3804"/>
  <c r="K3805"/>
  <c r="M3805" s="1"/>
  <c r="M3806"/>
  <c r="M3807"/>
  <c r="M3808"/>
  <c r="M3809"/>
  <c r="M3810"/>
  <c r="M3814"/>
  <c r="M3817"/>
  <c r="M3831"/>
  <c r="K3842"/>
  <c r="M3845"/>
  <c r="M3848"/>
  <c r="K3852"/>
  <c r="M3852"/>
  <c r="M3854"/>
  <c r="M3859"/>
  <c r="M3862"/>
  <c r="K3869"/>
  <c r="M3869"/>
  <c r="M3870"/>
  <c r="M3871"/>
  <c r="M3872"/>
  <c r="M3874"/>
  <c r="M3875"/>
  <c r="K3876"/>
  <c r="K3867" s="1"/>
  <c r="M3876"/>
  <c r="M3867" s="1"/>
  <c r="M3877"/>
  <c r="M3878"/>
  <c r="M3880"/>
  <c r="M3881"/>
  <c r="M3882"/>
  <c r="M3883"/>
  <c r="K3884"/>
  <c r="M3884"/>
  <c r="M3885"/>
  <c r="M3886"/>
  <c r="M3887"/>
  <c r="M3888"/>
  <c r="M3889"/>
  <c r="M3893"/>
  <c r="M3896"/>
  <c r="M3910"/>
  <c r="M3911"/>
  <c r="K3921"/>
  <c r="M3921"/>
  <c r="M3924"/>
  <c r="M3927"/>
  <c r="K3931"/>
  <c r="M3931"/>
  <c r="M3933"/>
  <c r="M3938"/>
  <c r="M3941"/>
  <c r="K3946"/>
  <c r="K3948"/>
  <c r="M3948"/>
  <c r="M3946" s="1"/>
  <c r="M3949"/>
  <c r="M3950"/>
  <c r="M3951"/>
  <c r="M3953"/>
  <c r="M3954"/>
  <c r="K3955"/>
  <c r="M3955" s="1"/>
  <c r="M3956"/>
  <c r="M3957"/>
  <c r="M3959"/>
  <c r="M3960"/>
  <c r="M3961"/>
  <c r="M3962"/>
  <c r="K3963"/>
  <c r="M3963"/>
  <c r="M3964"/>
  <c r="M3965"/>
  <c r="M3966"/>
  <c r="M3967"/>
  <c r="M3968"/>
  <c r="M3972"/>
  <c r="M3975"/>
  <c r="M3989"/>
  <c r="M3990"/>
  <c r="K3991"/>
  <c r="K4000"/>
  <c r="M4000"/>
  <c r="M4070" s="1"/>
  <c r="M4003"/>
  <c r="M4006"/>
  <c r="K4010"/>
  <c r="M4010"/>
  <c r="M4012"/>
  <c r="M4017"/>
  <c r="M4020"/>
  <c r="K4027"/>
  <c r="M4027" s="1"/>
  <c r="M4025" s="1"/>
  <c r="M4028"/>
  <c r="M4029"/>
  <c r="M4030"/>
  <c r="M4032"/>
  <c r="M4033"/>
  <c r="K4034"/>
  <c r="M4034"/>
  <c r="M4035"/>
  <c r="M4036"/>
  <c r="M4038"/>
  <c r="M4039"/>
  <c r="M4040"/>
  <c r="M4041"/>
  <c r="K4042"/>
  <c r="M4042" s="1"/>
  <c r="M4043"/>
  <c r="M4044"/>
  <c r="M4045"/>
  <c r="M4046"/>
  <c r="M4047"/>
  <c r="M4051"/>
  <c r="M4054"/>
  <c r="M4068"/>
  <c r="M4069"/>
  <c r="K4079"/>
  <c r="M4079" s="1"/>
  <c r="M4082"/>
  <c r="M4085"/>
  <c r="K4089"/>
  <c r="M4089"/>
  <c r="M4091"/>
  <c r="M4096"/>
  <c r="M4099"/>
  <c r="K4104"/>
  <c r="K4106"/>
  <c r="M4106" s="1"/>
  <c r="M4107"/>
  <c r="M4108"/>
  <c r="M4109"/>
  <c r="M4111"/>
  <c r="M4112"/>
  <c r="K4113"/>
  <c r="M4113" s="1"/>
  <c r="M4114"/>
  <c r="M4115"/>
  <c r="M4117"/>
  <c r="M4118"/>
  <c r="M4119"/>
  <c r="M4120"/>
  <c r="K4121"/>
  <c r="M4121" s="1"/>
  <c r="M4122"/>
  <c r="M4123"/>
  <c r="M4124"/>
  <c r="M4125"/>
  <c r="M4126"/>
  <c r="M4130"/>
  <c r="M4133"/>
  <c r="M4147"/>
  <c r="M4148"/>
  <c r="K4149"/>
  <c r="K4158"/>
  <c r="M4158" s="1"/>
  <c r="M4161"/>
  <c r="M4164"/>
  <c r="K4168"/>
  <c r="M4170"/>
  <c r="M4175"/>
  <c r="M4178"/>
  <c r="K4185"/>
  <c r="M4185" s="1"/>
  <c r="M4186"/>
  <c r="M4187"/>
  <c r="M4188"/>
  <c r="M4190"/>
  <c r="K4192"/>
  <c r="M4192" s="1"/>
  <c r="M4193"/>
  <c r="M4194"/>
  <c r="M4196"/>
  <c r="M4197"/>
  <c r="M4198"/>
  <c r="M4199"/>
  <c r="K4200"/>
  <c r="M4200" s="1"/>
  <c r="M4201"/>
  <c r="M4202"/>
  <c r="M4203"/>
  <c r="M4204"/>
  <c r="M4205"/>
  <c r="M4209"/>
  <c r="M4212"/>
  <c r="M4226"/>
  <c r="K4237"/>
  <c r="M4240"/>
  <c r="M4243"/>
  <c r="K4247"/>
  <c r="M4247" s="1"/>
  <c r="M4249"/>
  <c r="M4254"/>
  <c r="M4257"/>
  <c r="K4264"/>
  <c r="M4264" s="1"/>
  <c r="M4265"/>
  <c r="M4266"/>
  <c r="M4267"/>
  <c r="M4269"/>
  <c r="M4270"/>
  <c r="K4271"/>
  <c r="M4271"/>
  <c r="M4272"/>
  <c r="M4273"/>
  <c r="M4275"/>
  <c r="M4276"/>
  <c r="M4277"/>
  <c r="M4278"/>
  <c r="K4279"/>
  <c r="M4279" s="1"/>
  <c r="M4280"/>
  <c r="M4281"/>
  <c r="M4282"/>
  <c r="M4283"/>
  <c r="M4284"/>
  <c r="M4288"/>
  <c r="M4291"/>
  <c r="M4305"/>
  <c r="M4306"/>
  <c r="K4316"/>
  <c r="M4316" s="1"/>
  <c r="M4319"/>
  <c r="M4322"/>
  <c r="K4326"/>
  <c r="M4326"/>
  <c r="M4328"/>
  <c r="M4333"/>
  <c r="M4336"/>
  <c r="K4343"/>
  <c r="K4341" s="1"/>
  <c r="M4343"/>
  <c r="M4341" s="1"/>
  <c r="M4344"/>
  <c r="M4345"/>
  <c r="M4346"/>
  <c r="M4348"/>
  <c r="K4350"/>
  <c r="M4350" s="1"/>
  <c r="M4351"/>
  <c r="M4352"/>
  <c r="M4354"/>
  <c r="M4355"/>
  <c r="M4356"/>
  <c r="M4357"/>
  <c r="K4358"/>
  <c r="M4358" s="1"/>
  <c r="M4359"/>
  <c r="M4360"/>
  <c r="M4361"/>
  <c r="M4362"/>
  <c r="M4366"/>
  <c r="M4369"/>
  <c r="M4383"/>
  <c r="M4384"/>
  <c r="K4394"/>
  <c r="M4397"/>
  <c r="M4400"/>
  <c r="K4404"/>
  <c r="M4404" s="1"/>
  <c r="M4406"/>
  <c r="M4411"/>
  <c r="M4414"/>
  <c r="K4421"/>
  <c r="M4421" s="1"/>
  <c r="M4419" s="1"/>
  <c r="M4422"/>
  <c r="M4423"/>
  <c r="M4424"/>
  <c r="M4426"/>
  <c r="M4427"/>
  <c r="K4428"/>
  <c r="M4428" s="1"/>
  <c r="M4429"/>
  <c r="M4430"/>
  <c r="M4432"/>
  <c r="M4433"/>
  <c r="M4434"/>
  <c r="M4435"/>
  <c r="K4436"/>
  <c r="M4436"/>
  <c r="M4437"/>
  <c r="M4438"/>
  <c r="M4439"/>
  <c r="M4440"/>
  <c r="M4444"/>
  <c r="M4447"/>
  <c r="M4461"/>
  <c r="M4462"/>
  <c r="K4472"/>
  <c r="K4541" s="1"/>
  <c r="M4472"/>
  <c r="M4475"/>
  <c r="M4478"/>
  <c r="K4482"/>
  <c r="M4482" s="1"/>
  <c r="M4484"/>
  <c r="M4489"/>
  <c r="M4492"/>
  <c r="K4497"/>
  <c r="K4499"/>
  <c r="M4499" s="1"/>
  <c r="M4500"/>
  <c r="M4501"/>
  <c r="M4502"/>
  <c r="M4504"/>
  <c r="M4505"/>
  <c r="K4506"/>
  <c r="M4506" s="1"/>
  <c r="M4507"/>
  <c r="M4508"/>
  <c r="M4510"/>
  <c r="M4511"/>
  <c r="M4512"/>
  <c r="M4513"/>
  <c r="K4514"/>
  <c r="M4514" s="1"/>
  <c r="M4515"/>
  <c r="M4516"/>
  <c r="M4517"/>
  <c r="M4518"/>
  <c r="M4522"/>
  <c r="M4525"/>
  <c r="M4539"/>
  <c r="M4540"/>
  <c r="K4551"/>
  <c r="M4551"/>
  <c r="M4554"/>
  <c r="M4557"/>
  <c r="K4561"/>
  <c r="M4561" s="1"/>
  <c r="M4621" s="1"/>
  <c r="M4563"/>
  <c r="M4568"/>
  <c r="M4571"/>
  <c r="K4578"/>
  <c r="M4578" s="1"/>
  <c r="M4576" s="1"/>
  <c r="M4579"/>
  <c r="M4580"/>
  <c r="M4581"/>
  <c r="M4583"/>
  <c r="K4585"/>
  <c r="M4585"/>
  <c r="M4586"/>
  <c r="M4587"/>
  <c r="M4589"/>
  <c r="M4590"/>
  <c r="M4591"/>
  <c r="M4592"/>
  <c r="K4593"/>
  <c r="M4593"/>
  <c r="M4594"/>
  <c r="M4595"/>
  <c r="M4596"/>
  <c r="M4597"/>
  <c r="M4598"/>
  <c r="M4602"/>
  <c r="M4605"/>
  <c r="M4619"/>
  <c r="K4632"/>
  <c r="M4632"/>
  <c r="M4699" s="1"/>
  <c r="M4635"/>
  <c r="M4638"/>
  <c r="K4642"/>
  <c r="M4642"/>
  <c r="M4644"/>
  <c r="M4649"/>
  <c r="M4652"/>
  <c r="K4657"/>
  <c r="K4699" s="1"/>
  <c r="K4659"/>
  <c r="M4659" s="1"/>
  <c r="M4657" s="1"/>
  <c r="M4660"/>
  <c r="M4661"/>
  <c r="M4662"/>
  <c r="M4664"/>
  <c r="K4666"/>
  <c r="M4666" s="1"/>
  <c r="M4667"/>
  <c r="M4668"/>
  <c r="M4670"/>
  <c r="M4671"/>
  <c r="M4672"/>
  <c r="M4673"/>
  <c r="K4674"/>
  <c r="M4674"/>
  <c r="M4675"/>
  <c r="M4676"/>
  <c r="M4677"/>
  <c r="M4678"/>
  <c r="M4682"/>
  <c r="M4685"/>
  <c r="K4708"/>
  <c r="M4708" s="1"/>
  <c r="M4775" s="1"/>
  <c r="M4711"/>
  <c r="M4714"/>
  <c r="K4718"/>
  <c r="M4718" s="1"/>
  <c r="M4720"/>
  <c r="M4725"/>
  <c r="M4728"/>
  <c r="K4735"/>
  <c r="M4735" s="1"/>
  <c r="M4733" s="1"/>
  <c r="M4736"/>
  <c r="M4737"/>
  <c r="M4738"/>
  <c r="M4740"/>
  <c r="K4742"/>
  <c r="M4742" s="1"/>
  <c r="M4743"/>
  <c r="M4744"/>
  <c r="M4746"/>
  <c r="M4747"/>
  <c r="M4748"/>
  <c r="M4749"/>
  <c r="K4750"/>
  <c r="M4750"/>
  <c r="M4751"/>
  <c r="M4752"/>
  <c r="M4753"/>
  <c r="M4754"/>
  <c r="M4758"/>
  <c r="M4761"/>
  <c r="K4784"/>
  <c r="K4853" s="1"/>
  <c r="M4784"/>
  <c r="M4787"/>
  <c r="M4790"/>
  <c r="K4794"/>
  <c r="M4794" s="1"/>
  <c r="M4796"/>
  <c r="M4801"/>
  <c r="M4804"/>
  <c r="K4809"/>
  <c r="K4811"/>
  <c r="M4811"/>
  <c r="M4812"/>
  <c r="M4813"/>
  <c r="M4814"/>
  <c r="M4816"/>
  <c r="K4818"/>
  <c r="M4818" s="1"/>
  <c r="M4809" s="1"/>
  <c r="M4819"/>
  <c r="M4820"/>
  <c r="M4822"/>
  <c r="M4823"/>
  <c r="M4824"/>
  <c r="M4825"/>
  <c r="K4826"/>
  <c r="M4826" s="1"/>
  <c r="M4827"/>
  <c r="M4828"/>
  <c r="M4829"/>
  <c r="M4830"/>
  <c r="M4831"/>
  <c r="M4835"/>
  <c r="M4838"/>
  <c r="M4852"/>
  <c r="K4862"/>
  <c r="M4865"/>
  <c r="M4868"/>
  <c r="K4872"/>
  <c r="M4872" s="1"/>
  <c r="M4874"/>
  <c r="M4879"/>
  <c r="M4882"/>
  <c r="K4889"/>
  <c r="M4889" s="1"/>
  <c r="M4890"/>
  <c r="M4891"/>
  <c r="M4892"/>
  <c r="M4894"/>
  <c r="M4895"/>
  <c r="K4896"/>
  <c r="M4896" s="1"/>
  <c r="M4897"/>
  <c r="M4898"/>
  <c r="M4900"/>
  <c r="M4901"/>
  <c r="M4902"/>
  <c r="M4903"/>
  <c r="K4904"/>
  <c r="M4904"/>
  <c r="M4905"/>
  <c r="M4906"/>
  <c r="M4907"/>
  <c r="M4908"/>
  <c r="M4909"/>
  <c r="M4913"/>
  <c r="M4916"/>
  <c r="M4930"/>
  <c r="K4943"/>
  <c r="K5013" s="1"/>
  <c r="M4946"/>
  <c r="M4949"/>
  <c r="K4953"/>
  <c r="M4953" s="1"/>
  <c r="M4955"/>
  <c r="M4960"/>
  <c r="M4963"/>
  <c r="K4970"/>
  <c r="K4968" s="1"/>
  <c r="M4970"/>
  <c r="M4971"/>
  <c r="M4972"/>
  <c r="M4973"/>
  <c r="M4975"/>
  <c r="M4976"/>
  <c r="K4977"/>
  <c r="M4977" s="1"/>
  <c r="M4978"/>
  <c r="M4979"/>
  <c r="M4981"/>
  <c r="M4982"/>
  <c r="M4983"/>
  <c r="M4984"/>
  <c r="K4985"/>
  <c r="M4985" s="1"/>
  <c r="M4986"/>
  <c r="M4987"/>
  <c r="M4988"/>
  <c r="M4989"/>
  <c r="M4990"/>
  <c r="M4994"/>
  <c r="M4997"/>
  <c r="M5011"/>
  <c r="K5022"/>
  <c r="M5022" s="1"/>
  <c r="M5025"/>
  <c r="M5028"/>
  <c r="K5032"/>
  <c r="M5032"/>
  <c r="M5034"/>
  <c r="M5039"/>
  <c r="M5042"/>
  <c r="K5049"/>
  <c r="M5049" s="1"/>
  <c r="M5047" s="1"/>
  <c r="M5050"/>
  <c r="M5051"/>
  <c r="M5052"/>
  <c r="M5054"/>
  <c r="M5055"/>
  <c r="K5056"/>
  <c r="M5056" s="1"/>
  <c r="M5057"/>
  <c r="M5058"/>
  <c r="M5060"/>
  <c r="M5061"/>
  <c r="M5062"/>
  <c r="M5063"/>
  <c r="K5064"/>
  <c r="M5064" s="1"/>
  <c r="M5065"/>
  <c r="M5066"/>
  <c r="M5067"/>
  <c r="M5068"/>
  <c r="M5069"/>
  <c r="M5073"/>
  <c r="M5076"/>
  <c r="M5090"/>
  <c r="M5091"/>
  <c r="K5101"/>
  <c r="M5104"/>
  <c r="M5107"/>
  <c r="K5111"/>
  <c r="M5111" s="1"/>
  <c r="M5113"/>
  <c r="M5118"/>
  <c r="M5121"/>
  <c r="K5128"/>
  <c r="M5128" s="1"/>
  <c r="M5129"/>
  <c r="M5130"/>
  <c r="M5131"/>
  <c r="M5133"/>
  <c r="K5135"/>
  <c r="M5135" s="1"/>
  <c r="M5136"/>
  <c r="M5137"/>
  <c r="M5139"/>
  <c r="M5140"/>
  <c r="M5141"/>
  <c r="M5142"/>
  <c r="K5143"/>
  <c r="M5143" s="1"/>
  <c r="M5144"/>
  <c r="M5145"/>
  <c r="M5146"/>
  <c r="M5147"/>
  <c r="M5148"/>
  <c r="M5152"/>
  <c r="M5155"/>
  <c r="M5169"/>
  <c r="M5170"/>
  <c r="K78" l="1"/>
  <c r="M3052"/>
  <c r="M2930"/>
  <c r="M2974" s="1"/>
  <c r="M2068"/>
  <c r="M2113" s="1"/>
  <c r="M3991"/>
  <c r="K236"/>
  <c r="K2270"/>
  <c r="M4497"/>
  <c r="M4541" s="1"/>
  <c r="M3008"/>
  <c r="M4853"/>
  <c r="K4070"/>
  <c r="K3364"/>
  <c r="M3208"/>
  <c r="M5092"/>
  <c r="M2584"/>
  <c r="M3164"/>
  <c r="M3242"/>
  <c r="M2383"/>
  <c r="M1267"/>
  <c r="M2506"/>
  <c r="K5171"/>
  <c r="M4887"/>
  <c r="M1673"/>
  <c r="M1718" s="1"/>
  <c r="M1143"/>
  <c r="M789"/>
  <c r="K1346"/>
  <c r="K2818"/>
  <c r="M2461"/>
  <c r="K1955"/>
  <c r="M1876"/>
  <c r="K1504"/>
  <c r="M665"/>
  <c r="M710" s="1"/>
  <c r="M4968"/>
  <c r="M1752"/>
  <c r="M1222"/>
  <c r="M2618"/>
  <c r="M2540"/>
  <c r="M3676"/>
  <c r="M3398"/>
  <c r="M3442" s="1"/>
  <c r="M744"/>
  <c r="K2896"/>
  <c r="M5126"/>
  <c r="K4228"/>
  <c r="K3833"/>
  <c r="M4385"/>
  <c r="M1380"/>
  <c r="M1425" s="1"/>
  <c r="M948"/>
  <c r="M4104"/>
  <c r="M4149" s="1"/>
  <c r="K3912"/>
  <c r="M3476"/>
  <c r="M3520" s="1"/>
  <c r="K4463"/>
  <c r="M824"/>
  <c r="M869" s="1"/>
  <c r="M4183"/>
  <c r="M4228" s="1"/>
  <c r="M3833"/>
  <c r="K3052"/>
  <c r="M2192"/>
  <c r="M4262"/>
  <c r="K2226"/>
  <c r="K191"/>
  <c r="M8"/>
  <c r="M78" s="1"/>
  <c r="K3398"/>
  <c r="K3442" s="1"/>
  <c r="M3025"/>
  <c r="K2930"/>
  <c r="K2974" s="1"/>
  <c r="K2696"/>
  <c r="K2740" s="1"/>
  <c r="M2279"/>
  <c r="M2349" s="1"/>
  <c r="M1596"/>
  <c r="M1594" s="1"/>
  <c r="M1639" s="1"/>
  <c r="M1513"/>
  <c r="M1560" s="1"/>
  <c r="M1461"/>
  <c r="M1459" s="1"/>
  <c r="M1286"/>
  <c r="M1346" s="1"/>
  <c r="M245"/>
  <c r="M315" s="1"/>
  <c r="K5047"/>
  <c r="K5092" s="1"/>
  <c r="M4862"/>
  <c r="K4385"/>
  <c r="M3217"/>
  <c r="K3164"/>
  <c r="K3208" s="1"/>
  <c r="K2506"/>
  <c r="K2461"/>
  <c r="K1831"/>
  <c r="K1876" s="1"/>
  <c r="K428"/>
  <c r="K473" s="1"/>
  <c r="K3754"/>
  <c r="M1658"/>
  <c r="M5101"/>
  <c r="K4576"/>
  <c r="K4621" s="1"/>
  <c r="M4394"/>
  <c r="M4463" s="1"/>
  <c r="K2113"/>
  <c r="M1885"/>
  <c r="M1955" s="1"/>
  <c r="M1397"/>
  <c r="K1301"/>
  <c r="M1118"/>
  <c r="K2068"/>
  <c r="K33"/>
  <c r="M4168"/>
  <c r="K1673"/>
  <c r="K1718" s="1"/>
  <c r="K4887"/>
  <c r="K4932" s="1"/>
  <c r="K2304"/>
  <c r="K2349" s="1"/>
  <c r="K903"/>
  <c r="K948" s="1"/>
  <c r="M1727"/>
  <c r="M1797" s="1"/>
  <c r="M4943"/>
  <c r="M5013" s="1"/>
  <c r="K4183"/>
  <c r="M3295"/>
  <c r="M3364" s="1"/>
  <c r="M3061"/>
  <c r="M3130" s="1"/>
  <c r="M2827"/>
  <c r="M2896" s="1"/>
  <c r="M2358"/>
  <c r="K5126"/>
  <c r="K4419"/>
  <c r="M4237"/>
  <c r="M4307" s="1"/>
  <c r="M2593"/>
  <c r="M2662" s="1"/>
  <c r="K2540"/>
  <c r="K2584" s="1"/>
  <c r="K1910"/>
  <c r="K1143"/>
  <c r="K1188" s="1"/>
  <c r="M959"/>
  <c r="M1029" s="1"/>
  <c r="K507"/>
  <c r="K552" s="1"/>
  <c r="K3788"/>
  <c r="K2147"/>
  <c r="K2192" s="1"/>
  <c r="K744"/>
  <c r="K789" s="1"/>
  <c r="M561"/>
  <c r="M631" s="1"/>
  <c r="K112"/>
  <c r="K157" s="1"/>
  <c r="K4025"/>
  <c r="K3554"/>
  <c r="K3598" s="1"/>
  <c r="M1434"/>
  <c r="M1504" s="1"/>
  <c r="M3842"/>
  <c r="M3912" s="1"/>
  <c r="M2201"/>
  <c r="M2270" s="1"/>
  <c r="M166"/>
  <c r="M236" s="1"/>
  <c r="K3086"/>
  <c r="K3130" s="1"/>
  <c r="K2383"/>
  <c r="K2427" s="1"/>
  <c r="K349"/>
  <c r="K394" s="1"/>
  <c r="K4733"/>
  <c r="K4775" s="1"/>
  <c r="K4262"/>
  <c r="K4307" s="1"/>
  <c r="K2618"/>
  <c r="K2662" s="1"/>
  <c r="K984"/>
  <c r="K1029" s="1"/>
  <c r="K1222"/>
  <c r="K1267" s="1"/>
  <c r="M4932" l="1"/>
  <c r="M3286"/>
  <c r="M2427"/>
  <c r="M5171"/>
  <c r="M1188"/>
  <c r="K563" i="4" l="1"/>
  <c r="M566"/>
  <c r="M569"/>
  <c r="K573"/>
  <c r="M573" s="1"/>
  <c r="M575"/>
  <c r="M580"/>
  <c r="M583"/>
  <c r="K590"/>
  <c r="M590" s="1"/>
  <c r="M591"/>
  <c r="M592"/>
  <c r="M593"/>
  <c r="M595"/>
  <c r="M596"/>
  <c r="K597"/>
  <c r="M597" s="1"/>
  <c r="M598"/>
  <c r="M599"/>
  <c r="M601"/>
  <c r="M602"/>
  <c r="M603"/>
  <c r="M604"/>
  <c r="K605"/>
  <c r="M605" s="1"/>
  <c r="M606"/>
  <c r="M607"/>
  <c r="M608"/>
  <c r="M609"/>
  <c r="M610"/>
  <c r="M614"/>
  <c r="M617"/>
  <c r="M631"/>
  <c r="M632"/>
  <c r="K588" l="1"/>
  <c r="K633" s="1"/>
  <c r="M588"/>
  <c r="M563"/>
  <c r="M633" s="1"/>
  <c r="K8" i="5"/>
  <c r="M11"/>
  <c r="M14"/>
  <c r="K18"/>
  <c r="M18" s="1"/>
  <c r="M20"/>
  <c r="M25"/>
  <c r="M27"/>
  <c r="K32"/>
  <c r="K31" s="1"/>
  <c r="M33"/>
  <c r="M34"/>
  <c r="M35"/>
  <c r="M37"/>
  <c r="M38"/>
  <c r="K39"/>
  <c r="M39"/>
  <c r="M40"/>
  <c r="M41"/>
  <c r="M43"/>
  <c r="M44"/>
  <c r="M45"/>
  <c r="M46"/>
  <c r="K47"/>
  <c r="M47"/>
  <c r="M48"/>
  <c r="M49"/>
  <c r="M50"/>
  <c r="M51"/>
  <c r="M52"/>
  <c r="M53"/>
  <c r="M55"/>
  <c r="K76"/>
  <c r="M76" s="1"/>
  <c r="M79"/>
  <c r="M82"/>
  <c r="K86"/>
  <c r="M86" s="1"/>
  <c r="M88"/>
  <c r="M93"/>
  <c r="M95"/>
  <c r="K100"/>
  <c r="M101"/>
  <c r="M102"/>
  <c r="M103"/>
  <c r="M105"/>
  <c r="M106"/>
  <c r="K107"/>
  <c r="M107"/>
  <c r="M108"/>
  <c r="M109"/>
  <c r="M111"/>
  <c r="M112"/>
  <c r="M113"/>
  <c r="M114"/>
  <c r="K115"/>
  <c r="M115"/>
  <c r="M116"/>
  <c r="M117"/>
  <c r="M118"/>
  <c r="M119"/>
  <c r="M120"/>
  <c r="M121"/>
  <c r="M123"/>
  <c r="K144"/>
  <c r="M144" s="1"/>
  <c r="M147"/>
  <c r="M150"/>
  <c r="K154"/>
  <c r="M154" s="1"/>
  <c r="M156"/>
  <c r="M161"/>
  <c r="M163"/>
  <c r="K168"/>
  <c r="K167" s="1"/>
  <c r="K205" s="1"/>
  <c r="M169"/>
  <c r="M170"/>
  <c r="M171"/>
  <c r="M173"/>
  <c r="K175"/>
  <c r="M175"/>
  <c r="M176"/>
  <c r="M177"/>
  <c r="M179"/>
  <c r="M180"/>
  <c r="M181"/>
  <c r="M182"/>
  <c r="K183"/>
  <c r="M183"/>
  <c r="M184"/>
  <c r="M185"/>
  <c r="M186"/>
  <c r="M187"/>
  <c r="M188"/>
  <c r="M189"/>
  <c r="M191"/>
  <c r="M203"/>
  <c r="K214"/>
  <c r="M214" s="1"/>
  <c r="M217"/>
  <c r="M220"/>
  <c r="K224"/>
  <c r="M224" s="1"/>
  <c r="M226"/>
  <c r="M231"/>
  <c r="M233"/>
  <c r="K238"/>
  <c r="M239"/>
  <c r="M240"/>
  <c r="M241"/>
  <c r="M243"/>
  <c r="M244"/>
  <c r="K245"/>
  <c r="M245" s="1"/>
  <c r="M246"/>
  <c r="M247"/>
  <c r="M249"/>
  <c r="M250"/>
  <c r="M251"/>
  <c r="M252"/>
  <c r="K253"/>
  <c r="M253" s="1"/>
  <c r="M254"/>
  <c r="M255"/>
  <c r="M256"/>
  <c r="M257"/>
  <c r="M258"/>
  <c r="M259"/>
  <c r="M261"/>
  <c r="M273"/>
  <c r="M274"/>
  <c r="K284"/>
  <c r="M284"/>
  <c r="M287"/>
  <c r="M290"/>
  <c r="K294"/>
  <c r="M294"/>
  <c r="M296"/>
  <c r="M301"/>
  <c r="M303"/>
  <c r="K308"/>
  <c r="M308" s="1"/>
  <c r="M309"/>
  <c r="M310"/>
  <c r="M311"/>
  <c r="M313"/>
  <c r="M314"/>
  <c r="K315"/>
  <c r="M315" s="1"/>
  <c r="M316"/>
  <c r="M317"/>
  <c r="M319"/>
  <c r="M320"/>
  <c r="M321"/>
  <c r="M322"/>
  <c r="K323"/>
  <c r="M323" s="1"/>
  <c r="M324"/>
  <c r="M325"/>
  <c r="M326"/>
  <c r="M327"/>
  <c r="M328"/>
  <c r="M329"/>
  <c r="M331"/>
  <c r="M343"/>
  <c r="M344"/>
  <c r="K354"/>
  <c r="M354" s="1"/>
  <c r="M357"/>
  <c r="M360"/>
  <c r="K364"/>
  <c r="M364" s="1"/>
  <c r="M366"/>
  <c r="M371"/>
  <c r="M373"/>
  <c r="K378"/>
  <c r="M379"/>
  <c r="M380"/>
  <c r="M381"/>
  <c r="M383"/>
  <c r="M384"/>
  <c r="K385"/>
  <c r="M385" s="1"/>
  <c r="M386"/>
  <c r="M387"/>
  <c r="M389"/>
  <c r="M390"/>
  <c r="M391"/>
  <c r="M392"/>
  <c r="K393"/>
  <c r="M393" s="1"/>
  <c r="M394"/>
  <c r="M395"/>
  <c r="M396"/>
  <c r="M397"/>
  <c r="M398"/>
  <c r="M399"/>
  <c r="M401"/>
  <c r="M413"/>
  <c r="M414"/>
  <c r="K424"/>
  <c r="M424" s="1"/>
  <c r="M427"/>
  <c r="M430"/>
  <c r="K434"/>
  <c r="M434" s="1"/>
  <c r="M436"/>
  <c r="M441"/>
  <c r="M443"/>
  <c r="K448"/>
  <c r="M449"/>
  <c r="M450"/>
  <c r="M451"/>
  <c r="M453"/>
  <c r="M454"/>
  <c r="K455"/>
  <c r="M455" s="1"/>
  <c r="M456"/>
  <c r="M457"/>
  <c r="M459"/>
  <c r="M460"/>
  <c r="M461"/>
  <c r="M462"/>
  <c r="K463"/>
  <c r="M463" s="1"/>
  <c r="M464"/>
  <c r="M465"/>
  <c r="M466"/>
  <c r="M467"/>
  <c r="M468"/>
  <c r="M469"/>
  <c r="M471"/>
  <c r="M483"/>
  <c r="K494"/>
  <c r="M494" s="1"/>
  <c r="M497"/>
  <c r="M500"/>
  <c r="K504"/>
  <c r="M504" s="1"/>
  <c r="M506"/>
  <c r="M511"/>
  <c r="M513"/>
  <c r="K518"/>
  <c r="M518" s="1"/>
  <c r="M519"/>
  <c r="M520"/>
  <c r="M521"/>
  <c r="M523"/>
  <c r="M524"/>
  <c r="K525"/>
  <c r="M525" s="1"/>
  <c r="M526"/>
  <c r="M527"/>
  <c r="M529"/>
  <c r="M530"/>
  <c r="M531"/>
  <c r="M532"/>
  <c r="K533"/>
  <c r="M533" s="1"/>
  <c r="M534"/>
  <c r="M535"/>
  <c r="M536"/>
  <c r="M537"/>
  <c r="M538"/>
  <c r="M539"/>
  <c r="M541"/>
  <c r="M553"/>
  <c r="K564"/>
  <c r="M564" s="1"/>
  <c r="M567"/>
  <c r="M570"/>
  <c r="K574"/>
  <c r="M574" s="1"/>
  <c r="M576"/>
  <c r="M581"/>
  <c r="M583"/>
  <c r="K588"/>
  <c r="M589"/>
  <c r="M590"/>
  <c r="M591"/>
  <c r="M593"/>
  <c r="M594"/>
  <c r="K595"/>
  <c r="M595"/>
  <c r="M596"/>
  <c r="M597"/>
  <c r="M599"/>
  <c r="M600"/>
  <c r="M601"/>
  <c r="M602"/>
  <c r="K603"/>
  <c r="M603"/>
  <c r="M604"/>
  <c r="M605"/>
  <c r="M606"/>
  <c r="M607"/>
  <c r="M608"/>
  <c r="M609"/>
  <c r="M611"/>
  <c r="M623"/>
  <c r="M624"/>
  <c r="K634"/>
  <c r="M634" s="1"/>
  <c r="M637"/>
  <c r="M640"/>
  <c r="K644"/>
  <c r="M644" s="1"/>
  <c r="M646"/>
  <c r="M651"/>
  <c r="M653"/>
  <c r="K658"/>
  <c r="M658"/>
  <c r="M659"/>
  <c r="M660"/>
  <c r="M661"/>
  <c r="M663"/>
  <c r="M664"/>
  <c r="K665"/>
  <c r="M665" s="1"/>
  <c r="M666"/>
  <c r="M667"/>
  <c r="M669"/>
  <c r="M670"/>
  <c r="M671"/>
  <c r="M672"/>
  <c r="K673"/>
  <c r="M673" s="1"/>
  <c r="M674"/>
  <c r="M675"/>
  <c r="M676"/>
  <c r="M677"/>
  <c r="M678"/>
  <c r="M679"/>
  <c r="M681"/>
  <c r="M693"/>
  <c r="K705"/>
  <c r="M705" s="1"/>
  <c r="M708"/>
  <c r="M711"/>
  <c r="K715"/>
  <c r="M715" s="1"/>
  <c r="M717"/>
  <c r="M722"/>
  <c r="M724"/>
  <c r="K729"/>
  <c r="M729"/>
  <c r="M730"/>
  <c r="M731"/>
  <c r="M732"/>
  <c r="M734"/>
  <c r="M735"/>
  <c r="K736"/>
  <c r="M736" s="1"/>
  <c r="M737"/>
  <c r="M738"/>
  <c r="M740"/>
  <c r="M741"/>
  <c r="M742"/>
  <c r="M743"/>
  <c r="K744"/>
  <c r="M744" s="1"/>
  <c r="M745"/>
  <c r="M746"/>
  <c r="M747"/>
  <c r="M748"/>
  <c r="M749"/>
  <c r="M750"/>
  <c r="M752"/>
  <c r="M764"/>
  <c r="M765"/>
  <c r="K775"/>
  <c r="M775"/>
  <c r="M778"/>
  <c r="M781"/>
  <c r="K785"/>
  <c r="M785"/>
  <c r="M787"/>
  <c r="M792"/>
  <c r="M794"/>
  <c r="K799"/>
  <c r="M800"/>
  <c r="M801"/>
  <c r="M802"/>
  <c r="M804"/>
  <c r="M805"/>
  <c r="K806"/>
  <c r="M806" s="1"/>
  <c r="M807"/>
  <c r="M808"/>
  <c r="M810"/>
  <c r="M811"/>
  <c r="M812"/>
  <c r="M813"/>
  <c r="K814"/>
  <c r="M814" s="1"/>
  <c r="M815"/>
  <c r="M816"/>
  <c r="M817"/>
  <c r="M818"/>
  <c r="M819"/>
  <c r="M820"/>
  <c r="M823"/>
  <c r="M835"/>
  <c r="M836"/>
  <c r="K846"/>
  <c r="M849"/>
  <c r="M852"/>
  <c r="K856"/>
  <c r="M856" s="1"/>
  <c r="M858"/>
  <c r="M863"/>
  <c r="M865"/>
  <c r="K870"/>
  <c r="M870" s="1"/>
  <c r="M871"/>
  <c r="M872"/>
  <c r="M873"/>
  <c r="M875"/>
  <c r="K877"/>
  <c r="M877" s="1"/>
  <c r="M878"/>
  <c r="M879"/>
  <c r="M881"/>
  <c r="M882"/>
  <c r="M883"/>
  <c r="M884"/>
  <c r="K885"/>
  <c r="M885" s="1"/>
  <c r="M886"/>
  <c r="M887"/>
  <c r="M888"/>
  <c r="M889"/>
  <c r="M890"/>
  <c r="M891"/>
  <c r="M894"/>
  <c r="K915"/>
  <c r="M918"/>
  <c r="M921"/>
  <c r="K925"/>
  <c r="M925" s="1"/>
  <c r="M927"/>
  <c r="M932"/>
  <c r="M934"/>
  <c r="K939"/>
  <c r="M939" s="1"/>
  <c r="M940"/>
  <c r="M941"/>
  <c r="M942"/>
  <c r="M944"/>
  <c r="M945"/>
  <c r="K946"/>
  <c r="M946" s="1"/>
  <c r="M947"/>
  <c r="M948"/>
  <c r="M950"/>
  <c r="M951"/>
  <c r="M952"/>
  <c r="M953"/>
  <c r="K954"/>
  <c r="M954" s="1"/>
  <c r="M955"/>
  <c r="M956"/>
  <c r="M957"/>
  <c r="M958"/>
  <c r="M959"/>
  <c r="M960"/>
  <c r="M963"/>
  <c r="K984"/>
  <c r="M984" s="1"/>
  <c r="M987"/>
  <c r="M990"/>
  <c r="K994"/>
  <c r="M994" s="1"/>
  <c r="M996"/>
  <c r="M1001"/>
  <c r="M1003"/>
  <c r="K1008"/>
  <c r="M1009"/>
  <c r="M1010"/>
  <c r="M1011"/>
  <c r="M1013"/>
  <c r="M1014"/>
  <c r="K1015"/>
  <c r="M1015"/>
  <c r="M1016"/>
  <c r="M1017"/>
  <c r="M1019"/>
  <c r="M1020"/>
  <c r="M1021"/>
  <c r="M1022"/>
  <c r="K1023"/>
  <c r="M1023"/>
  <c r="M1024"/>
  <c r="M1025"/>
  <c r="M1026"/>
  <c r="M1027"/>
  <c r="M1028"/>
  <c r="M1029"/>
  <c r="M1032"/>
  <c r="M1044"/>
  <c r="K1055"/>
  <c r="M1055"/>
  <c r="M1058"/>
  <c r="M1061"/>
  <c r="K1065"/>
  <c r="M1065"/>
  <c r="M1067"/>
  <c r="M1072"/>
  <c r="M1074"/>
  <c r="K1079"/>
  <c r="M1079" s="1"/>
  <c r="M1080"/>
  <c r="M1081"/>
  <c r="M1082"/>
  <c r="M1084"/>
  <c r="K1086"/>
  <c r="M1086" s="1"/>
  <c r="M1087"/>
  <c r="M1088"/>
  <c r="M1090"/>
  <c r="M1091"/>
  <c r="M1092"/>
  <c r="M1093"/>
  <c r="K1094"/>
  <c r="M1094" s="1"/>
  <c r="M1095"/>
  <c r="M1096"/>
  <c r="M1097"/>
  <c r="M1098"/>
  <c r="M1099"/>
  <c r="M1100"/>
  <c r="M1103"/>
  <c r="K1124"/>
  <c r="M1124" s="1"/>
  <c r="M1127"/>
  <c r="M1130"/>
  <c r="K1134"/>
  <c r="M1134" s="1"/>
  <c r="M1136"/>
  <c r="M1141"/>
  <c r="M1143"/>
  <c r="K1148"/>
  <c r="M1148" s="1"/>
  <c r="M1149"/>
  <c r="M1150"/>
  <c r="M1151"/>
  <c r="M1153"/>
  <c r="M1154"/>
  <c r="K1155"/>
  <c r="M1155" s="1"/>
  <c r="M1156"/>
  <c r="M1157"/>
  <c r="M1159"/>
  <c r="M1160"/>
  <c r="M1161"/>
  <c r="M1162"/>
  <c r="K1163"/>
  <c r="M1163" s="1"/>
  <c r="M1164"/>
  <c r="M1165"/>
  <c r="M1166"/>
  <c r="M1167"/>
  <c r="M1168"/>
  <c r="M1169"/>
  <c r="M1172"/>
  <c r="K1193"/>
  <c r="M1193" s="1"/>
  <c r="M1196"/>
  <c r="M1199"/>
  <c r="K1203"/>
  <c r="M1203" s="1"/>
  <c r="M1205"/>
  <c r="M1210"/>
  <c r="M1212"/>
  <c r="K1217"/>
  <c r="M1217" s="1"/>
  <c r="M1218"/>
  <c r="M1219"/>
  <c r="M1220"/>
  <c r="M1222"/>
  <c r="M1223"/>
  <c r="K1224"/>
  <c r="M1224" s="1"/>
  <c r="M1225"/>
  <c r="M1226"/>
  <c r="M1228"/>
  <c r="M1229"/>
  <c r="M1230"/>
  <c r="M1231"/>
  <c r="K1232"/>
  <c r="M1232" s="1"/>
  <c r="M1233"/>
  <c r="M1234"/>
  <c r="M1235"/>
  <c r="M1236"/>
  <c r="M1237"/>
  <c r="M1238"/>
  <c r="M1241"/>
  <c r="M1253"/>
  <c r="M1254"/>
  <c r="K1264"/>
  <c r="M1264" s="1"/>
  <c r="M1267"/>
  <c r="M1270"/>
  <c r="K1274"/>
  <c r="M1274" s="1"/>
  <c r="M1276"/>
  <c r="M1281"/>
  <c r="M1283"/>
  <c r="K1288"/>
  <c r="M1288" s="1"/>
  <c r="M1289"/>
  <c r="M1290"/>
  <c r="M1291"/>
  <c r="M1293"/>
  <c r="M1294"/>
  <c r="K1295"/>
  <c r="M1295" s="1"/>
  <c r="M1296"/>
  <c r="M1297"/>
  <c r="M1299"/>
  <c r="M1300"/>
  <c r="M1301"/>
  <c r="M1302"/>
  <c r="K1303"/>
  <c r="M1303" s="1"/>
  <c r="M1304"/>
  <c r="M1305"/>
  <c r="M1306"/>
  <c r="M1307"/>
  <c r="M1308"/>
  <c r="M1309"/>
  <c r="M1312"/>
  <c r="M1324"/>
  <c r="K1335"/>
  <c r="M1335" s="1"/>
  <c r="M1338"/>
  <c r="M1341"/>
  <c r="K1345"/>
  <c r="M1345" s="1"/>
  <c r="M1347"/>
  <c r="M1352"/>
  <c r="M1354"/>
  <c r="K1359"/>
  <c r="M1360"/>
  <c r="M1361"/>
  <c r="M1362"/>
  <c r="M1364"/>
  <c r="M1365"/>
  <c r="K1366"/>
  <c r="M1366"/>
  <c r="M1367"/>
  <c r="M1368"/>
  <c r="M1370"/>
  <c r="M1371"/>
  <c r="M1372"/>
  <c r="M1373"/>
  <c r="K1374"/>
  <c r="M1374"/>
  <c r="M1375"/>
  <c r="M1376"/>
  <c r="M1377"/>
  <c r="M1378"/>
  <c r="M1379"/>
  <c r="M1380"/>
  <c r="M1383"/>
  <c r="M1395"/>
  <c r="M1396"/>
  <c r="K1406"/>
  <c r="M1409"/>
  <c r="M1412"/>
  <c r="K1416"/>
  <c r="M1416" s="1"/>
  <c r="M1418"/>
  <c r="M1423"/>
  <c r="M1425"/>
  <c r="K1430"/>
  <c r="M1430"/>
  <c r="M1431"/>
  <c r="M1432"/>
  <c r="M1433"/>
  <c r="M1435"/>
  <c r="K1437"/>
  <c r="M1437"/>
  <c r="M1438"/>
  <c r="M1439"/>
  <c r="M1441"/>
  <c r="M1442"/>
  <c r="M1443"/>
  <c r="M1444"/>
  <c r="K1445"/>
  <c r="M1445"/>
  <c r="M1446"/>
  <c r="M1447"/>
  <c r="M1448"/>
  <c r="M1449"/>
  <c r="M1450"/>
  <c r="M1451"/>
  <c r="M1454"/>
  <c r="K1476"/>
  <c r="M1476" s="1"/>
  <c r="M1479"/>
  <c r="M1482"/>
  <c r="K1486"/>
  <c r="M1486" s="1"/>
  <c r="M1488"/>
  <c r="M1493"/>
  <c r="M1495"/>
  <c r="K1500"/>
  <c r="M1500"/>
  <c r="M1501"/>
  <c r="M1502"/>
  <c r="M1503"/>
  <c r="M1505"/>
  <c r="M1506"/>
  <c r="K1507"/>
  <c r="M1507" s="1"/>
  <c r="M1508"/>
  <c r="M1509"/>
  <c r="M1511"/>
  <c r="M1512"/>
  <c r="M1513"/>
  <c r="M1514"/>
  <c r="K1515"/>
  <c r="M1515" s="1"/>
  <c r="M1516"/>
  <c r="M1517"/>
  <c r="M1518"/>
  <c r="M1519"/>
  <c r="M1520"/>
  <c r="M1521"/>
  <c r="M1524"/>
  <c r="M1536"/>
  <c r="M1537"/>
  <c r="K1547"/>
  <c r="M1547"/>
  <c r="M1550"/>
  <c r="M1553"/>
  <c r="K1557"/>
  <c r="M1557"/>
  <c r="M1559"/>
  <c r="M1564"/>
  <c r="M1566"/>
  <c r="K1571"/>
  <c r="M1571" s="1"/>
  <c r="M1572"/>
  <c r="M1573"/>
  <c r="M1574"/>
  <c r="M1576"/>
  <c r="M1577"/>
  <c r="K1578"/>
  <c r="K1570" s="1"/>
  <c r="K1609" s="1"/>
  <c r="M1578"/>
  <c r="M1579"/>
  <c r="M1580"/>
  <c r="M1582"/>
  <c r="M1583"/>
  <c r="M1584"/>
  <c r="M1585"/>
  <c r="K1586"/>
  <c r="M1586"/>
  <c r="M1587"/>
  <c r="M1588"/>
  <c r="M1589"/>
  <c r="M1590"/>
  <c r="M1591"/>
  <c r="M1592"/>
  <c r="M1595"/>
  <c r="M1607"/>
  <c r="M1608"/>
  <c r="K1618"/>
  <c r="M1618" s="1"/>
  <c r="M1621"/>
  <c r="M1624"/>
  <c r="K1628"/>
  <c r="M1628" s="1"/>
  <c r="M1630"/>
  <c r="M1635"/>
  <c r="M1637"/>
  <c r="K1642"/>
  <c r="M1642" s="1"/>
  <c r="M1643"/>
  <c r="M1644"/>
  <c r="M1645"/>
  <c r="M1647"/>
  <c r="K1649"/>
  <c r="M1649" s="1"/>
  <c r="M1650"/>
  <c r="M1651"/>
  <c r="M1653"/>
  <c r="M1654"/>
  <c r="M1655"/>
  <c r="M1656"/>
  <c r="K1657"/>
  <c r="M1657" s="1"/>
  <c r="M1658"/>
  <c r="M1659"/>
  <c r="M1660"/>
  <c r="M1661"/>
  <c r="M1662"/>
  <c r="M1663"/>
  <c r="M1666"/>
  <c r="K1687"/>
  <c r="M1687" s="1"/>
  <c r="M1690"/>
  <c r="M1693"/>
  <c r="K1697"/>
  <c r="M1697" s="1"/>
  <c r="M1699"/>
  <c r="M1704"/>
  <c r="M1706"/>
  <c r="K1711"/>
  <c r="M1711" s="1"/>
  <c r="M1712"/>
  <c r="M1713"/>
  <c r="M1714"/>
  <c r="M1716"/>
  <c r="M1717"/>
  <c r="K1718"/>
  <c r="M1718" s="1"/>
  <c r="M1719"/>
  <c r="M1720"/>
  <c r="M1722"/>
  <c r="M1723"/>
  <c r="M1724"/>
  <c r="M1725"/>
  <c r="K1726"/>
  <c r="M1726" s="1"/>
  <c r="M1727"/>
  <c r="M1728"/>
  <c r="M1729"/>
  <c r="M1730"/>
  <c r="M1731"/>
  <c r="M1732"/>
  <c r="M1735"/>
  <c r="M1747"/>
  <c r="M1748"/>
  <c r="K1758"/>
  <c r="M1758" s="1"/>
  <c r="M1761"/>
  <c r="M1764"/>
  <c r="K1768"/>
  <c r="M1768" s="1"/>
  <c r="M1770"/>
  <c r="M1775"/>
  <c r="M1777"/>
  <c r="K1782"/>
  <c r="M1783"/>
  <c r="M1784"/>
  <c r="M1785"/>
  <c r="M1787"/>
  <c r="K1789"/>
  <c r="M1789" s="1"/>
  <c r="M1790"/>
  <c r="M1791"/>
  <c r="M1793"/>
  <c r="M1794"/>
  <c r="M1795"/>
  <c r="M1796"/>
  <c r="K1797"/>
  <c r="M1797" s="1"/>
  <c r="M1798"/>
  <c r="M1799"/>
  <c r="M1800"/>
  <c r="M1801"/>
  <c r="M1802"/>
  <c r="M1803"/>
  <c r="M1806"/>
  <c r="K1827"/>
  <c r="M1827" s="1"/>
  <c r="M1830"/>
  <c r="M1833"/>
  <c r="K1837"/>
  <c r="M1837" s="1"/>
  <c r="M1839"/>
  <c r="M1844"/>
  <c r="M1846"/>
  <c r="K1851"/>
  <c r="M1852"/>
  <c r="M1853"/>
  <c r="M1854"/>
  <c r="M1856"/>
  <c r="M1857"/>
  <c r="K1858"/>
  <c r="M1858"/>
  <c r="M1859"/>
  <c r="M1860"/>
  <c r="M1862"/>
  <c r="M1863"/>
  <c r="M1864"/>
  <c r="M1865"/>
  <c r="K1866"/>
  <c r="M1866"/>
  <c r="M1867"/>
  <c r="M1868"/>
  <c r="M1869"/>
  <c r="M1870"/>
  <c r="M1871"/>
  <c r="M1872"/>
  <c r="M1875"/>
  <c r="K1896"/>
  <c r="M1896" s="1"/>
  <c r="M1899"/>
  <c r="M1902"/>
  <c r="K1906"/>
  <c r="M1906" s="1"/>
  <c r="M1908"/>
  <c r="M1913"/>
  <c r="M1915"/>
  <c r="K1920"/>
  <c r="M1920"/>
  <c r="M1921"/>
  <c r="M1922"/>
  <c r="M1923"/>
  <c r="M1925"/>
  <c r="K1927"/>
  <c r="M1927"/>
  <c r="M1928"/>
  <c r="M1929"/>
  <c r="M1931"/>
  <c r="M1932"/>
  <c r="M1933"/>
  <c r="M1934"/>
  <c r="K1935"/>
  <c r="M1935"/>
  <c r="M1936"/>
  <c r="M1937"/>
  <c r="M1938"/>
  <c r="M1939"/>
  <c r="M1940"/>
  <c r="M1941"/>
  <c r="M1944"/>
  <c r="K1966"/>
  <c r="M1966" s="1"/>
  <c r="M1969"/>
  <c r="M1972"/>
  <c r="K1976"/>
  <c r="M1976" s="1"/>
  <c r="M1978"/>
  <c r="M1983"/>
  <c r="M1985"/>
  <c r="K1990"/>
  <c r="M1990"/>
  <c r="M1991"/>
  <c r="M1992"/>
  <c r="M1993"/>
  <c r="M1995"/>
  <c r="M1996"/>
  <c r="K1997"/>
  <c r="M1997" s="1"/>
  <c r="M1998"/>
  <c r="M1999"/>
  <c r="M2001"/>
  <c r="M2002"/>
  <c r="M2003"/>
  <c r="M2004"/>
  <c r="K2005"/>
  <c r="M2005" s="1"/>
  <c r="M2006"/>
  <c r="M2007"/>
  <c r="M2008"/>
  <c r="M2009"/>
  <c r="M2010"/>
  <c r="M2013"/>
  <c r="K2035"/>
  <c r="M2035" s="1"/>
  <c r="M2038"/>
  <c r="M2041"/>
  <c r="K2045"/>
  <c r="M2045" s="1"/>
  <c r="M2047"/>
  <c r="M2052"/>
  <c r="M2054"/>
  <c r="K2059"/>
  <c r="M2059"/>
  <c r="M2060"/>
  <c r="M2061"/>
  <c r="M2062"/>
  <c r="M2064"/>
  <c r="M2065"/>
  <c r="K2066"/>
  <c r="M2066" s="1"/>
  <c r="M2067"/>
  <c r="M2068"/>
  <c r="M2070"/>
  <c r="M2071"/>
  <c r="M2072"/>
  <c r="M2073"/>
  <c r="K2074"/>
  <c r="M2074" s="1"/>
  <c r="M2075"/>
  <c r="M2076"/>
  <c r="M2077"/>
  <c r="M2078"/>
  <c r="M2079"/>
  <c r="M2080"/>
  <c r="M2083"/>
  <c r="M2095"/>
  <c r="M2096"/>
  <c r="K2106"/>
  <c r="M2106"/>
  <c r="M2109"/>
  <c r="M2112"/>
  <c r="K2116"/>
  <c r="M2116"/>
  <c r="M2118"/>
  <c r="M2123"/>
  <c r="M2125"/>
  <c r="K2130"/>
  <c r="M2131"/>
  <c r="M2132"/>
  <c r="M2133"/>
  <c r="M2135"/>
  <c r="M2136"/>
  <c r="K2137"/>
  <c r="M2137" s="1"/>
  <c r="M2138"/>
  <c r="M2139"/>
  <c r="M2141"/>
  <c r="M2142"/>
  <c r="M2143"/>
  <c r="M2144"/>
  <c r="K2145"/>
  <c r="M2145" s="1"/>
  <c r="M2146"/>
  <c r="M2147"/>
  <c r="M2148"/>
  <c r="M2149"/>
  <c r="M2150"/>
  <c r="M2151"/>
  <c r="M2154"/>
  <c r="M2166"/>
  <c r="K2177"/>
  <c r="M2177" s="1"/>
  <c r="M2180"/>
  <c r="M2183"/>
  <c r="K2187"/>
  <c r="M2187" s="1"/>
  <c r="M2189"/>
  <c r="M2194"/>
  <c r="M2196"/>
  <c r="K2201"/>
  <c r="M2201" s="1"/>
  <c r="M2202"/>
  <c r="M2203"/>
  <c r="M2204"/>
  <c r="M2206"/>
  <c r="M2207"/>
  <c r="K2208"/>
  <c r="M2208" s="1"/>
  <c r="M2209"/>
  <c r="M2210"/>
  <c r="M2212"/>
  <c r="M2213"/>
  <c r="M2214"/>
  <c r="M2215"/>
  <c r="K2216"/>
  <c r="M2216" s="1"/>
  <c r="M2217"/>
  <c r="M2218"/>
  <c r="M2219"/>
  <c r="M2220"/>
  <c r="M2221"/>
  <c r="M2222"/>
  <c r="M2225"/>
  <c r="M2237"/>
  <c r="K2248"/>
  <c r="M2248" s="1"/>
  <c r="M2251"/>
  <c r="M2254"/>
  <c r="K2258"/>
  <c r="M2258" s="1"/>
  <c r="M2260"/>
  <c r="M2265"/>
  <c r="M2267"/>
  <c r="K2272"/>
  <c r="M2273"/>
  <c r="M2274"/>
  <c r="M2275"/>
  <c r="M2277"/>
  <c r="M2278"/>
  <c r="K2279"/>
  <c r="M2279"/>
  <c r="M2280"/>
  <c r="M2281"/>
  <c r="M2283"/>
  <c r="M2284"/>
  <c r="M2285"/>
  <c r="M2286"/>
  <c r="K2287"/>
  <c r="M2287"/>
  <c r="M2288"/>
  <c r="M2289"/>
  <c r="M2290"/>
  <c r="M2291"/>
  <c r="M2292"/>
  <c r="M2293"/>
  <c r="M2296"/>
  <c r="M2308"/>
  <c r="K2319"/>
  <c r="M2319"/>
  <c r="M2322"/>
  <c r="M2325"/>
  <c r="K2329"/>
  <c r="M2329"/>
  <c r="M2331"/>
  <c r="M2336"/>
  <c r="M2338"/>
  <c r="K2343"/>
  <c r="M2343" s="1"/>
  <c r="M2344"/>
  <c r="M2345"/>
  <c r="M2346"/>
  <c r="M2348"/>
  <c r="K2350"/>
  <c r="M2350" s="1"/>
  <c r="M2351"/>
  <c r="M2352"/>
  <c r="M2354"/>
  <c r="M2355"/>
  <c r="M2356"/>
  <c r="M2357"/>
  <c r="K2358"/>
  <c r="M2358" s="1"/>
  <c r="M2359"/>
  <c r="M2360"/>
  <c r="M2361"/>
  <c r="M2362"/>
  <c r="M2363"/>
  <c r="M2366"/>
  <c r="K2387"/>
  <c r="M2387" s="1"/>
  <c r="M2390"/>
  <c r="M2393"/>
  <c r="K2397"/>
  <c r="M2397" s="1"/>
  <c r="M2399"/>
  <c r="M2404"/>
  <c r="M2406"/>
  <c r="K2411"/>
  <c r="M2412"/>
  <c r="M2413"/>
  <c r="M2414"/>
  <c r="M2416"/>
  <c r="K2418"/>
  <c r="M2418" s="1"/>
  <c r="M2419"/>
  <c r="M2420"/>
  <c r="M2422"/>
  <c r="M2423"/>
  <c r="M2424"/>
  <c r="M2425"/>
  <c r="K2426"/>
  <c r="M2426" s="1"/>
  <c r="M2427"/>
  <c r="M2428"/>
  <c r="M2429"/>
  <c r="M2430"/>
  <c r="M2431"/>
  <c r="M2434"/>
  <c r="K2455"/>
  <c r="M2455" s="1"/>
  <c r="M2458"/>
  <c r="M2461"/>
  <c r="K2465"/>
  <c r="M2465" s="1"/>
  <c r="M2467"/>
  <c r="M2472"/>
  <c r="M2474"/>
  <c r="K2479"/>
  <c r="M2480"/>
  <c r="M2481"/>
  <c r="M2482"/>
  <c r="M2484"/>
  <c r="K2486"/>
  <c r="M2486" s="1"/>
  <c r="M2487"/>
  <c r="M2488"/>
  <c r="M2490"/>
  <c r="M2491"/>
  <c r="M2492"/>
  <c r="M2493"/>
  <c r="K2494"/>
  <c r="M2494" s="1"/>
  <c r="M2495"/>
  <c r="M2496"/>
  <c r="M2497"/>
  <c r="M2498"/>
  <c r="M2499"/>
  <c r="M2502"/>
  <c r="M2514"/>
  <c r="K2525"/>
  <c r="M2525" s="1"/>
  <c r="M2528"/>
  <c r="M2531"/>
  <c r="K2535"/>
  <c r="M2535" s="1"/>
  <c r="M2537"/>
  <c r="M2542"/>
  <c r="M2544"/>
  <c r="K2549"/>
  <c r="M2550"/>
  <c r="M2551"/>
  <c r="M2552"/>
  <c r="M2554"/>
  <c r="K2556"/>
  <c r="M2556" s="1"/>
  <c r="M2557"/>
  <c r="M2558"/>
  <c r="M2560"/>
  <c r="M2561"/>
  <c r="M2562"/>
  <c r="M2563"/>
  <c r="K2564"/>
  <c r="M2564" s="1"/>
  <c r="M2565"/>
  <c r="M2566"/>
  <c r="M2567"/>
  <c r="M2568"/>
  <c r="M2569"/>
  <c r="M2572"/>
  <c r="K2593"/>
  <c r="M2593" s="1"/>
  <c r="M2596"/>
  <c r="M2599"/>
  <c r="K2603"/>
  <c r="M2603" s="1"/>
  <c r="M2605"/>
  <c r="M2610"/>
  <c r="M2612"/>
  <c r="K2617"/>
  <c r="M2617"/>
  <c r="M2618"/>
  <c r="M2619"/>
  <c r="M2620"/>
  <c r="M2622"/>
  <c r="K2624"/>
  <c r="M2624"/>
  <c r="M2625"/>
  <c r="M2626"/>
  <c r="M2628"/>
  <c r="M2629"/>
  <c r="M2630"/>
  <c r="M2631"/>
  <c r="K2632"/>
  <c r="M2632"/>
  <c r="M2633"/>
  <c r="M2634"/>
  <c r="M2635"/>
  <c r="M2636"/>
  <c r="M2637"/>
  <c r="M2640"/>
  <c r="K2661"/>
  <c r="M2661"/>
  <c r="M2664"/>
  <c r="M2667"/>
  <c r="K2671"/>
  <c r="M2671"/>
  <c r="M2673"/>
  <c r="M2678"/>
  <c r="M2680"/>
  <c r="K2685"/>
  <c r="M2685" s="1"/>
  <c r="M2686"/>
  <c r="M2687"/>
  <c r="M2688"/>
  <c r="M2690"/>
  <c r="K2692"/>
  <c r="M2692" s="1"/>
  <c r="M2693"/>
  <c r="M2694"/>
  <c r="M2696"/>
  <c r="M2697"/>
  <c r="M2698"/>
  <c r="M2699"/>
  <c r="K2700"/>
  <c r="M2700" s="1"/>
  <c r="M2701"/>
  <c r="M2702"/>
  <c r="M2703"/>
  <c r="M2704"/>
  <c r="M2705"/>
  <c r="M2708"/>
  <c r="K2729"/>
  <c r="M2729" s="1"/>
  <c r="M2732"/>
  <c r="M2735"/>
  <c r="K2739"/>
  <c r="M2739" s="1"/>
  <c r="M2741"/>
  <c r="M2746"/>
  <c r="M2748"/>
  <c r="K2753"/>
  <c r="M2754"/>
  <c r="M2755"/>
  <c r="M2756"/>
  <c r="M2758"/>
  <c r="M2759"/>
  <c r="K2760"/>
  <c r="M2760" s="1"/>
  <c r="M2761"/>
  <c r="M2762"/>
  <c r="M2764"/>
  <c r="M2765"/>
  <c r="M2766"/>
  <c r="M2767"/>
  <c r="K2768"/>
  <c r="M2768" s="1"/>
  <c r="M2769"/>
  <c r="M2770"/>
  <c r="M2771"/>
  <c r="M2772"/>
  <c r="M2773"/>
  <c r="M2774"/>
  <c r="M2777"/>
  <c r="M2789"/>
  <c r="M2790"/>
  <c r="K2800"/>
  <c r="M2800" s="1"/>
  <c r="M2803"/>
  <c r="M2806"/>
  <c r="K2810"/>
  <c r="M2810" s="1"/>
  <c r="M2812"/>
  <c r="M2817"/>
  <c r="M2819"/>
  <c r="K2824"/>
  <c r="M2825"/>
  <c r="M2826"/>
  <c r="M2827"/>
  <c r="M2829"/>
  <c r="K2831"/>
  <c r="M2831" s="1"/>
  <c r="M2832"/>
  <c r="M2833"/>
  <c r="M2835"/>
  <c r="M2836"/>
  <c r="M2837"/>
  <c r="M2838"/>
  <c r="K2839"/>
  <c r="M2839" s="1"/>
  <c r="M2840"/>
  <c r="M2841"/>
  <c r="M2842"/>
  <c r="M2843"/>
  <c r="M2844"/>
  <c r="M2845"/>
  <c r="M2848"/>
  <c r="K2869"/>
  <c r="M2869"/>
  <c r="M2872"/>
  <c r="M2875"/>
  <c r="K2879"/>
  <c r="M2879"/>
  <c r="M2881"/>
  <c r="M2886"/>
  <c r="M2888"/>
  <c r="K2893"/>
  <c r="M2894"/>
  <c r="M2895"/>
  <c r="M2896"/>
  <c r="M2898"/>
  <c r="K2900"/>
  <c r="M2900" s="1"/>
  <c r="M2901"/>
  <c r="M2902"/>
  <c r="M2904"/>
  <c r="M2905"/>
  <c r="M2906"/>
  <c r="M2907"/>
  <c r="K2908"/>
  <c r="M2908" s="1"/>
  <c r="M2909"/>
  <c r="M2910"/>
  <c r="M2911"/>
  <c r="M2912"/>
  <c r="M2913"/>
  <c r="M2914"/>
  <c r="M2917"/>
  <c r="K2938"/>
  <c r="M2938" s="1"/>
  <c r="M2941"/>
  <c r="M2944"/>
  <c r="K2948"/>
  <c r="M2948" s="1"/>
  <c r="M2950"/>
  <c r="M2955"/>
  <c r="M2957"/>
  <c r="K2962"/>
  <c r="M2963"/>
  <c r="M2964"/>
  <c r="M2965"/>
  <c r="M2967"/>
  <c r="K2969"/>
  <c r="M2969" s="1"/>
  <c r="M2970"/>
  <c r="M2971"/>
  <c r="M2973"/>
  <c r="M2974"/>
  <c r="M2975"/>
  <c r="M2976"/>
  <c r="K2977"/>
  <c r="M2977" s="1"/>
  <c r="M2978"/>
  <c r="M2979"/>
  <c r="M2980"/>
  <c r="M2981"/>
  <c r="M2982"/>
  <c r="M2983"/>
  <c r="M2986"/>
  <c r="K3007"/>
  <c r="M3007"/>
  <c r="M3010"/>
  <c r="M3013"/>
  <c r="K3017"/>
  <c r="M3017"/>
  <c r="M3019"/>
  <c r="M3024"/>
  <c r="M3026"/>
  <c r="K3031"/>
  <c r="M3032"/>
  <c r="M3033"/>
  <c r="M3034"/>
  <c r="M3036"/>
  <c r="K3038"/>
  <c r="M3038" s="1"/>
  <c r="M3039"/>
  <c r="M3040"/>
  <c r="M3042"/>
  <c r="M3043"/>
  <c r="M3044"/>
  <c r="M3045"/>
  <c r="K3046"/>
  <c r="M3046" s="1"/>
  <c r="M3047"/>
  <c r="M3048"/>
  <c r="M3049"/>
  <c r="M3050"/>
  <c r="M3051"/>
  <c r="M3052"/>
  <c r="M3055"/>
  <c r="K3076"/>
  <c r="M3076" s="1"/>
  <c r="M3079"/>
  <c r="M3082"/>
  <c r="K3086"/>
  <c r="M3086" s="1"/>
  <c r="M3088"/>
  <c r="M3093"/>
  <c r="M3095"/>
  <c r="K3100"/>
  <c r="M3101"/>
  <c r="M3102"/>
  <c r="M3103"/>
  <c r="M3105"/>
  <c r="M3106"/>
  <c r="K3107"/>
  <c r="M3107"/>
  <c r="M3108"/>
  <c r="M3109"/>
  <c r="M3111"/>
  <c r="M3112"/>
  <c r="M3113"/>
  <c r="M3114"/>
  <c r="K3115"/>
  <c r="M3115"/>
  <c r="M3116"/>
  <c r="M3117"/>
  <c r="M3118"/>
  <c r="M3119"/>
  <c r="M3120"/>
  <c r="M3121"/>
  <c r="M3124"/>
  <c r="M3136"/>
  <c r="M3137"/>
  <c r="K3147"/>
  <c r="M3147" s="1"/>
  <c r="M3150"/>
  <c r="M3153"/>
  <c r="K3157"/>
  <c r="M3157" s="1"/>
  <c r="M3159"/>
  <c r="M3164"/>
  <c r="M3166"/>
  <c r="K3171"/>
  <c r="M3171"/>
  <c r="M3172"/>
  <c r="M3173"/>
  <c r="M3174"/>
  <c r="M3176"/>
  <c r="M3177"/>
  <c r="K3178"/>
  <c r="M3178" s="1"/>
  <c r="M3179"/>
  <c r="M3180"/>
  <c r="M3182"/>
  <c r="M3183"/>
  <c r="M3186"/>
  <c r="M3187"/>
  <c r="K3188"/>
  <c r="M3188" s="1"/>
  <c r="M3189"/>
  <c r="M3190"/>
  <c r="M3192"/>
  <c r="M3193"/>
  <c r="M3194"/>
  <c r="M3195"/>
  <c r="M3196"/>
  <c r="M3199"/>
  <c r="M3211"/>
  <c r="K3223"/>
  <c r="M3223"/>
  <c r="M3226"/>
  <c r="M3229"/>
  <c r="K3233"/>
  <c r="M3233"/>
  <c r="M3235"/>
  <c r="M3240"/>
  <c r="M3242"/>
  <c r="K3247"/>
  <c r="M3247" s="1"/>
  <c r="M3248"/>
  <c r="M3249"/>
  <c r="M3250"/>
  <c r="M3252"/>
  <c r="K3254"/>
  <c r="M3254" s="1"/>
  <c r="M3255"/>
  <c r="M3256"/>
  <c r="M3258"/>
  <c r="M3259"/>
  <c r="M3260"/>
  <c r="M3261"/>
  <c r="K3262"/>
  <c r="M3262" s="1"/>
  <c r="M3263"/>
  <c r="M3264"/>
  <c r="M3265"/>
  <c r="M3266"/>
  <c r="M3267"/>
  <c r="M3268"/>
  <c r="M3271"/>
  <c r="K3292"/>
  <c r="M3292" s="1"/>
  <c r="M3295"/>
  <c r="M3298"/>
  <c r="K3302"/>
  <c r="M3302" s="1"/>
  <c r="M3304"/>
  <c r="M3309"/>
  <c r="M3311"/>
  <c r="K3316"/>
  <c r="M3316" s="1"/>
  <c r="M3317"/>
  <c r="M3318"/>
  <c r="M3319"/>
  <c r="M3321"/>
  <c r="M3322"/>
  <c r="K3323"/>
  <c r="M3323" s="1"/>
  <c r="M3324"/>
  <c r="M3325"/>
  <c r="M3327"/>
  <c r="M3328"/>
  <c r="M3331"/>
  <c r="M3332"/>
  <c r="K3333"/>
  <c r="M3333" s="1"/>
  <c r="M3334"/>
  <c r="M3335"/>
  <c r="M3337"/>
  <c r="M3338"/>
  <c r="M3339"/>
  <c r="M3340"/>
  <c r="M3341"/>
  <c r="M3344"/>
  <c r="M3356"/>
  <c r="M3357"/>
  <c r="K3367"/>
  <c r="M3367" s="1"/>
  <c r="M3370"/>
  <c r="M3373"/>
  <c r="K3377"/>
  <c r="M3377" s="1"/>
  <c r="M3379"/>
  <c r="M3384"/>
  <c r="M3387"/>
  <c r="K3394"/>
  <c r="M3394" s="1"/>
  <c r="M3395"/>
  <c r="M3396"/>
  <c r="M3397"/>
  <c r="M3399"/>
  <c r="M3400"/>
  <c r="K3401"/>
  <c r="M3401" s="1"/>
  <c r="M3402"/>
  <c r="M3403"/>
  <c r="M3405"/>
  <c r="M3406"/>
  <c r="M3407"/>
  <c r="M3408"/>
  <c r="K3409"/>
  <c r="M3409" s="1"/>
  <c r="M3410"/>
  <c r="M3411"/>
  <c r="M3412"/>
  <c r="M3413"/>
  <c r="M3414"/>
  <c r="M3418"/>
  <c r="M3421"/>
  <c r="M3435"/>
  <c r="K3446"/>
  <c r="M3446" s="1"/>
  <c r="M3449"/>
  <c r="M3452"/>
  <c r="K3456"/>
  <c r="M3456" s="1"/>
  <c r="M3458"/>
  <c r="M3463"/>
  <c r="M3466"/>
  <c r="K3473"/>
  <c r="M3474"/>
  <c r="M3475"/>
  <c r="M3476"/>
  <c r="M3478"/>
  <c r="M3479"/>
  <c r="K3480"/>
  <c r="M3480"/>
  <c r="M3481"/>
  <c r="M3482"/>
  <c r="M3484"/>
  <c r="M3485"/>
  <c r="M3488"/>
  <c r="M3489"/>
  <c r="K3490"/>
  <c r="M3490"/>
  <c r="M3491"/>
  <c r="M3492"/>
  <c r="M3494"/>
  <c r="M3495"/>
  <c r="M3496"/>
  <c r="M3497"/>
  <c r="M3501"/>
  <c r="M3504"/>
  <c r="M3518"/>
  <c r="M3519"/>
  <c r="M1641" l="1"/>
  <c r="M3392"/>
  <c r="M3437" s="1"/>
  <c r="M3315"/>
  <c r="K3030"/>
  <c r="K3067" s="1"/>
  <c r="K2892"/>
  <c r="K2929" s="1"/>
  <c r="K2752"/>
  <c r="M2616"/>
  <c r="K3471"/>
  <c r="K3520" s="1"/>
  <c r="K3392"/>
  <c r="K3437" s="1"/>
  <c r="K3315"/>
  <c r="K3358" s="1"/>
  <c r="K3170"/>
  <c r="K3099"/>
  <c r="K3138" s="1"/>
  <c r="K2961"/>
  <c r="K2998" s="1"/>
  <c r="K2823"/>
  <c r="K2860" s="1"/>
  <c r="M2753"/>
  <c r="M2752" s="1"/>
  <c r="M2791" s="1"/>
  <c r="K2616"/>
  <c r="K2548"/>
  <c r="K2584" s="1"/>
  <c r="K2410"/>
  <c r="M2200"/>
  <c r="M2239" s="1"/>
  <c r="K2129"/>
  <c r="K2168" s="1"/>
  <c r="M1919"/>
  <c r="K1781"/>
  <c r="K1818" s="1"/>
  <c r="M1710"/>
  <c r="M1678"/>
  <c r="M1570"/>
  <c r="K1499"/>
  <c r="K1429"/>
  <c r="K1358"/>
  <c r="K1397" s="1"/>
  <c r="K1287"/>
  <c r="K1326" s="1"/>
  <c r="K1147"/>
  <c r="K1184" s="1"/>
  <c r="K1007"/>
  <c r="K1046" s="1"/>
  <c r="K728"/>
  <c r="K766" s="1"/>
  <c r="K657"/>
  <c r="K695" s="1"/>
  <c r="K587"/>
  <c r="K625" s="1"/>
  <c r="K517"/>
  <c r="K555" s="1"/>
  <c r="K237"/>
  <c r="K275" s="1"/>
  <c r="P203"/>
  <c r="K2478"/>
  <c r="K2516" s="1"/>
  <c r="M2411"/>
  <c r="M2410" s="1"/>
  <c r="M2446" s="1"/>
  <c r="K2271"/>
  <c r="K2310" s="1"/>
  <c r="K2200"/>
  <c r="K2239" s="1"/>
  <c r="K2058"/>
  <c r="K2097" s="1"/>
  <c r="K1989"/>
  <c r="K2025" s="1"/>
  <c r="K1919"/>
  <c r="K1956" s="1"/>
  <c r="K1850"/>
  <c r="K1887" s="1"/>
  <c r="K1710"/>
  <c r="K1749" s="1"/>
  <c r="K1641"/>
  <c r="K1678" s="1"/>
  <c r="M1609"/>
  <c r="M1499"/>
  <c r="M1429"/>
  <c r="M1287"/>
  <c r="M1326" s="1"/>
  <c r="K1216"/>
  <c r="M1147"/>
  <c r="K938"/>
  <c r="K975" s="1"/>
  <c r="K869"/>
  <c r="K906" s="1"/>
  <c r="K798"/>
  <c r="K837" s="1"/>
  <c r="M728"/>
  <c r="M657"/>
  <c r="K447"/>
  <c r="K485" s="1"/>
  <c r="K377"/>
  <c r="K415" s="1"/>
  <c r="M307"/>
  <c r="M345" s="1"/>
  <c r="M238"/>
  <c r="M237" s="1"/>
  <c r="M275"/>
  <c r="K99"/>
  <c r="K135" s="1"/>
  <c r="M32"/>
  <c r="M31" s="1"/>
  <c r="K67"/>
  <c r="M2058"/>
  <c r="M1989"/>
  <c r="M2025" s="1"/>
  <c r="M1956"/>
  <c r="M1749"/>
  <c r="M1538"/>
  <c r="M695"/>
  <c r="M3246"/>
  <c r="M3283" s="1"/>
  <c r="M3170"/>
  <c r="M3213" s="1"/>
  <c r="M2684"/>
  <c r="M2720"/>
  <c r="K1466"/>
  <c r="M1078"/>
  <c r="M1115"/>
  <c r="M766"/>
  <c r="M517"/>
  <c r="M555" s="1"/>
  <c r="M2652"/>
  <c r="M3358"/>
  <c r="M2342"/>
  <c r="M2378" s="1"/>
  <c r="M2097"/>
  <c r="M1216"/>
  <c r="M1255" s="1"/>
  <c r="M1184"/>
  <c r="M938"/>
  <c r="M869"/>
  <c r="K2684"/>
  <c r="K2720" s="1"/>
  <c r="K2342"/>
  <c r="K2378" s="1"/>
  <c r="K1078"/>
  <c r="K1115" s="1"/>
  <c r="K307"/>
  <c r="K345" s="1"/>
  <c r="K3246"/>
  <c r="K3283" s="1"/>
  <c r="M3473"/>
  <c r="M3471" s="1"/>
  <c r="M3520" s="1"/>
  <c r="K3213"/>
  <c r="M3100"/>
  <c r="M3099" s="1"/>
  <c r="M3138" s="1"/>
  <c r="M3031"/>
  <c r="M3030" s="1"/>
  <c r="M3067" s="1"/>
  <c r="M2962"/>
  <c r="M2961" s="1"/>
  <c r="M2998" s="1"/>
  <c r="M2893"/>
  <c r="M2892" s="1"/>
  <c r="M2929" s="1"/>
  <c r="M2824"/>
  <c r="M2823" s="1"/>
  <c r="M2860" s="1"/>
  <c r="K2652"/>
  <c r="M2549"/>
  <c r="M2548" s="1"/>
  <c r="M2584" s="1"/>
  <c r="M2479"/>
  <c r="M2478" s="1"/>
  <c r="M2516" s="1"/>
  <c r="M2272"/>
  <c r="M2271" s="1"/>
  <c r="M2310" s="1"/>
  <c r="M2130"/>
  <c r="M2129" s="1"/>
  <c r="M2168" s="1"/>
  <c r="M1851"/>
  <c r="M1850" s="1"/>
  <c r="M1887" s="1"/>
  <c r="M1782"/>
  <c r="M1781" s="1"/>
  <c r="M1818" s="1"/>
  <c r="K1538"/>
  <c r="M1406"/>
  <c r="M1466" s="1"/>
  <c r="M1359"/>
  <c r="M1358" s="1"/>
  <c r="M1397" s="1"/>
  <c r="K1255"/>
  <c r="M1008"/>
  <c r="M1007" s="1"/>
  <c r="M1046" s="1"/>
  <c r="M915"/>
  <c r="M975" s="1"/>
  <c r="M846"/>
  <c r="M906" s="1"/>
  <c r="M799"/>
  <c r="M798" s="1"/>
  <c r="M837" s="1"/>
  <c r="M588"/>
  <c r="M587" s="1"/>
  <c r="M625" s="1"/>
  <c r="M448"/>
  <c r="M447" s="1"/>
  <c r="M485" s="1"/>
  <c r="M100"/>
  <c r="M99" s="1"/>
  <c r="M135" s="1"/>
  <c r="M8"/>
  <c r="M67" s="1"/>
  <c r="M378"/>
  <c r="M377" s="1"/>
  <c r="M415" s="1"/>
  <c r="M168"/>
  <c r="M167" s="1"/>
  <c r="M205" s="1"/>
  <c r="K2791"/>
  <c r="K2446"/>
  <c r="K9" i="4"/>
  <c r="M9" s="1"/>
  <c r="M12"/>
  <c r="M15"/>
  <c r="K19"/>
  <c r="M19" s="1"/>
  <c r="M21"/>
  <c r="M26"/>
  <c r="M29"/>
  <c r="K36"/>
  <c r="M36" s="1"/>
  <c r="M37"/>
  <c r="M38"/>
  <c r="M39"/>
  <c r="M41"/>
  <c r="M42"/>
  <c r="K43"/>
  <c r="M44"/>
  <c r="M45"/>
  <c r="M47"/>
  <c r="M48"/>
  <c r="M49"/>
  <c r="M50"/>
  <c r="K51"/>
  <c r="M51" s="1"/>
  <c r="M52"/>
  <c r="M53"/>
  <c r="M54"/>
  <c r="M55"/>
  <c r="M56"/>
  <c r="M60"/>
  <c r="M63"/>
  <c r="M77"/>
  <c r="K88"/>
  <c r="M88" s="1"/>
  <c r="M91"/>
  <c r="M94"/>
  <c r="K98"/>
  <c r="M98" s="1"/>
  <c r="M100"/>
  <c r="M105"/>
  <c r="M108"/>
  <c r="K115"/>
  <c r="M116"/>
  <c r="M117"/>
  <c r="M118"/>
  <c r="M120"/>
  <c r="M121"/>
  <c r="K122"/>
  <c r="M122" s="1"/>
  <c r="M123"/>
  <c r="M124"/>
  <c r="M126"/>
  <c r="M127"/>
  <c r="M128"/>
  <c r="M129"/>
  <c r="K130"/>
  <c r="M130" s="1"/>
  <c r="M131"/>
  <c r="M132"/>
  <c r="M133"/>
  <c r="M134"/>
  <c r="M135"/>
  <c r="M139"/>
  <c r="M142"/>
  <c r="M156"/>
  <c r="K167"/>
  <c r="M167" s="1"/>
  <c r="M170"/>
  <c r="M173"/>
  <c r="K177"/>
  <c r="M177" s="1"/>
  <c r="M179"/>
  <c r="M184"/>
  <c r="M187"/>
  <c r="K194"/>
  <c r="M194" s="1"/>
  <c r="M195"/>
  <c r="M196"/>
  <c r="M197"/>
  <c r="M199"/>
  <c r="M200"/>
  <c r="K201"/>
  <c r="M202"/>
  <c r="M203"/>
  <c r="M205"/>
  <c r="M206"/>
  <c r="M207"/>
  <c r="M208"/>
  <c r="K209"/>
  <c r="M209" s="1"/>
  <c r="M210"/>
  <c r="M211"/>
  <c r="M212"/>
  <c r="M213"/>
  <c r="M214"/>
  <c r="M218"/>
  <c r="M221"/>
  <c r="M235"/>
  <c r="K246"/>
  <c r="M246" s="1"/>
  <c r="M249"/>
  <c r="M252"/>
  <c r="K256"/>
  <c r="M256" s="1"/>
  <c r="M258"/>
  <c r="M263"/>
  <c r="M266"/>
  <c r="K273"/>
  <c r="M274"/>
  <c r="M275"/>
  <c r="M276"/>
  <c r="M278"/>
  <c r="M279"/>
  <c r="K280"/>
  <c r="M280" s="1"/>
  <c r="M281"/>
  <c r="M282"/>
  <c r="M284"/>
  <c r="M285"/>
  <c r="M286"/>
  <c r="M287"/>
  <c r="K288"/>
  <c r="M288" s="1"/>
  <c r="M289"/>
  <c r="M290"/>
  <c r="M291"/>
  <c r="M292"/>
  <c r="M293"/>
  <c r="M297"/>
  <c r="M300"/>
  <c r="M314"/>
  <c r="K325"/>
  <c r="M325" s="1"/>
  <c r="M328"/>
  <c r="M331"/>
  <c r="K335"/>
  <c r="M335" s="1"/>
  <c r="M337"/>
  <c r="M342"/>
  <c r="M345"/>
  <c r="K352"/>
  <c r="M352" s="1"/>
  <c r="M353"/>
  <c r="M354"/>
  <c r="M355"/>
  <c r="M357"/>
  <c r="M358"/>
  <c r="K359"/>
  <c r="M360"/>
  <c r="M361"/>
  <c r="M363"/>
  <c r="M364"/>
  <c r="M365"/>
  <c r="M366"/>
  <c r="K367"/>
  <c r="M367" s="1"/>
  <c r="M368"/>
  <c r="M369"/>
  <c r="M370"/>
  <c r="M371"/>
  <c r="M372"/>
  <c r="M376"/>
  <c r="M379"/>
  <c r="M393"/>
  <c r="K404"/>
  <c r="M404" s="1"/>
  <c r="M407"/>
  <c r="M410"/>
  <c r="K414"/>
  <c r="M414" s="1"/>
  <c r="M416"/>
  <c r="M421"/>
  <c r="M424"/>
  <c r="K431"/>
  <c r="M432"/>
  <c r="M433"/>
  <c r="M434"/>
  <c r="M436"/>
  <c r="M437"/>
  <c r="K438"/>
  <c r="M438" s="1"/>
  <c r="M439"/>
  <c r="M440"/>
  <c r="M442"/>
  <c r="M443"/>
  <c r="M444"/>
  <c r="M445"/>
  <c r="K446"/>
  <c r="M446" s="1"/>
  <c r="M447"/>
  <c r="M448"/>
  <c r="M449"/>
  <c r="M450"/>
  <c r="M451"/>
  <c r="M455"/>
  <c r="M458"/>
  <c r="M472"/>
  <c r="K483"/>
  <c r="M483" s="1"/>
  <c r="M486"/>
  <c r="M489"/>
  <c r="K493"/>
  <c r="M493" s="1"/>
  <c r="M495"/>
  <c r="M500"/>
  <c r="M503"/>
  <c r="K510"/>
  <c r="M511"/>
  <c r="M512"/>
  <c r="M513"/>
  <c r="M515"/>
  <c r="M516"/>
  <c r="K517"/>
  <c r="M517" s="1"/>
  <c r="M518"/>
  <c r="M519"/>
  <c r="M521"/>
  <c r="M522"/>
  <c r="M523"/>
  <c r="M524"/>
  <c r="K525"/>
  <c r="M525" s="1"/>
  <c r="M526"/>
  <c r="M527"/>
  <c r="M528"/>
  <c r="M529"/>
  <c r="M530"/>
  <c r="M534"/>
  <c r="M537"/>
  <c r="M551"/>
  <c r="K8" i="3"/>
  <c r="M8" s="1"/>
  <c r="M11"/>
  <c r="M14"/>
  <c r="K18"/>
  <c r="M18" s="1"/>
  <c r="M20"/>
  <c r="M25"/>
  <c r="M28"/>
  <c r="K35"/>
  <c r="M36"/>
  <c r="M37"/>
  <c r="M38"/>
  <c r="M40"/>
  <c r="M41"/>
  <c r="K42"/>
  <c r="M42" s="1"/>
  <c r="M43"/>
  <c r="M44"/>
  <c r="M46"/>
  <c r="M47"/>
  <c r="M48"/>
  <c r="M49"/>
  <c r="K50"/>
  <c r="M50" s="1"/>
  <c r="M51"/>
  <c r="M52"/>
  <c r="M53"/>
  <c r="M54"/>
  <c r="M55"/>
  <c r="M59"/>
  <c r="M62"/>
  <c r="M76"/>
  <c r="K87"/>
  <c r="M87" s="1"/>
  <c r="M90"/>
  <c r="M93"/>
  <c r="K97"/>
  <c r="M97" s="1"/>
  <c r="M99"/>
  <c r="M104"/>
  <c r="M107"/>
  <c r="K114"/>
  <c r="M115"/>
  <c r="M116"/>
  <c r="M117"/>
  <c r="M119"/>
  <c r="K121"/>
  <c r="M121" s="1"/>
  <c r="M122"/>
  <c r="M123"/>
  <c r="M125"/>
  <c r="M126"/>
  <c r="M127"/>
  <c r="M128"/>
  <c r="K129"/>
  <c r="M129" s="1"/>
  <c r="M130"/>
  <c r="M131"/>
  <c r="M132"/>
  <c r="M133"/>
  <c r="M134"/>
  <c r="M138"/>
  <c r="M141"/>
  <c r="K164"/>
  <c r="M164" s="1"/>
  <c r="M167"/>
  <c r="M170"/>
  <c r="K174"/>
  <c r="M174" s="1"/>
  <c r="M176"/>
  <c r="M181"/>
  <c r="M184"/>
  <c r="K191"/>
  <c r="M192"/>
  <c r="M193"/>
  <c r="M194"/>
  <c r="M196"/>
  <c r="M197"/>
  <c r="K198"/>
  <c r="M198" s="1"/>
  <c r="M199"/>
  <c r="M200"/>
  <c r="M202"/>
  <c r="M203"/>
  <c r="M204"/>
  <c r="M205"/>
  <c r="K206"/>
  <c r="M206" s="1"/>
  <c r="M207"/>
  <c r="M208"/>
  <c r="M209"/>
  <c r="M210"/>
  <c r="M211"/>
  <c r="M215"/>
  <c r="M218"/>
  <c r="M232"/>
  <c r="K244"/>
  <c r="M244" s="1"/>
  <c r="M247"/>
  <c r="M250"/>
  <c r="K254"/>
  <c r="M254" s="1"/>
  <c r="M256"/>
  <c r="M261"/>
  <c r="M264"/>
  <c r="K271"/>
  <c r="M272"/>
  <c r="M273"/>
  <c r="M274"/>
  <c r="M276"/>
  <c r="M277"/>
  <c r="K278"/>
  <c r="M278" s="1"/>
  <c r="M279"/>
  <c r="M280"/>
  <c r="M282"/>
  <c r="M283"/>
  <c r="M284"/>
  <c r="M285"/>
  <c r="K286"/>
  <c r="M286" s="1"/>
  <c r="M287"/>
  <c r="M288"/>
  <c r="M289"/>
  <c r="M290"/>
  <c r="M291"/>
  <c r="M295"/>
  <c r="M298"/>
  <c r="M76" i="2"/>
  <c r="M74"/>
  <c r="M62"/>
  <c r="M59"/>
  <c r="M55"/>
  <c r="M54"/>
  <c r="M53"/>
  <c r="M52"/>
  <c r="M51"/>
  <c r="K50"/>
  <c r="M50" s="1"/>
  <c r="M49"/>
  <c r="M48"/>
  <c r="M47"/>
  <c r="M46"/>
  <c r="M44"/>
  <c r="M43"/>
  <c r="K42"/>
  <c r="M42" s="1"/>
  <c r="M41"/>
  <c r="M40"/>
  <c r="M38"/>
  <c r="M37"/>
  <c r="M36"/>
  <c r="K35"/>
  <c r="M35" s="1"/>
  <c r="M28"/>
  <c r="M25"/>
  <c r="M20"/>
  <c r="K18"/>
  <c r="M18" s="1"/>
  <c r="M14"/>
  <c r="M11"/>
  <c r="K8"/>
  <c r="M8" s="1"/>
  <c r="M400" i="1"/>
  <c r="K33" i="2" l="1"/>
  <c r="K189" i="3"/>
  <c r="K234" s="1"/>
  <c r="K33"/>
  <c r="K78" s="1"/>
  <c r="K508" i="4"/>
  <c r="K553" s="1"/>
  <c r="K429"/>
  <c r="K474" s="1"/>
  <c r="K271"/>
  <c r="K316" s="1"/>
  <c r="K113"/>
  <c r="K158" s="1"/>
  <c r="K269" i="3"/>
  <c r="K314" s="1"/>
  <c r="K112"/>
  <c r="K155" s="1"/>
  <c r="M510" i="4"/>
  <c r="M508" s="1"/>
  <c r="M553" s="1"/>
  <c r="M431"/>
  <c r="M429" s="1"/>
  <c r="M474" s="1"/>
  <c r="K350"/>
  <c r="K395" s="1"/>
  <c r="M273"/>
  <c r="M271" s="1"/>
  <c r="M316" s="1"/>
  <c r="K192"/>
  <c r="K237" s="1"/>
  <c r="M115"/>
  <c r="M113" s="1"/>
  <c r="M158" s="1"/>
  <c r="K34"/>
  <c r="K79" s="1"/>
  <c r="M359"/>
  <c r="M350" s="1"/>
  <c r="M395" s="1"/>
  <c r="M201"/>
  <c r="M192" s="1"/>
  <c r="M237" s="1"/>
  <c r="M43"/>
  <c r="M34" s="1"/>
  <c r="M79" s="1"/>
  <c r="M271" i="3"/>
  <c r="M269" s="1"/>
  <c r="M314" s="1"/>
  <c r="M35"/>
  <c r="M33" s="1"/>
  <c r="M78" s="1"/>
  <c r="M191"/>
  <c r="M189" s="1"/>
  <c r="M234" s="1"/>
  <c r="M114"/>
  <c r="M112" s="1"/>
  <c r="M155" s="1"/>
  <c r="K78" i="2"/>
  <c r="M33"/>
  <c r="M78" s="1"/>
  <c r="M562" i="1"/>
  <c r="M548"/>
  <c r="M545"/>
  <c r="M541"/>
  <c r="M540"/>
  <c r="M539"/>
  <c r="M538"/>
  <c r="M536"/>
  <c r="M535"/>
  <c r="K534"/>
  <c r="M534" s="1"/>
  <c r="M533"/>
  <c r="M532"/>
  <c r="M529"/>
  <c r="M528"/>
  <c r="M526"/>
  <c r="M525"/>
  <c r="K524"/>
  <c r="M524" s="1"/>
  <c r="M522"/>
  <c r="M520"/>
  <c r="M519"/>
  <c r="M518"/>
  <c r="K517"/>
  <c r="M517" s="1"/>
  <c r="M510"/>
  <c r="M507"/>
  <c r="M502"/>
  <c r="K500"/>
  <c r="M500" s="1"/>
  <c r="M496"/>
  <c r="M493"/>
  <c r="K490"/>
  <c r="M490" s="1"/>
  <c r="M479"/>
  <c r="M465"/>
  <c r="M462"/>
  <c r="M458"/>
  <c r="M457"/>
  <c r="M456"/>
  <c r="M455"/>
  <c r="M454"/>
  <c r="K453"/>
  <c r="M453" s="1"/>
  <c r="M452"/>
  <c r="M451"/>
  <c r="M450"/>
  <c r="M449"/>
  <c r="M447"/>
  <c r="M446"/>
  <c r="K445"/>
  <c r="M445" s="1"/>
  <c r="M444"/>
  <c r="M443"/>
  <c r="M441"/>
  <c r="M440"/>
  <c r="M439"/>
  <c r="K438"/>
  <c r="M438" s="1"/>
  <c r="M431"/>
  <c r="M428"/>
  <c r="M423"/>
  <c r="K421"/>
  <c r="M421" s="1"/>
  <c r="M417"/>
  <c r="M414"/>
  <c r="K411"/>
  <c r="M411" s="1"/>
  <c r="M386"/>
  <c r="M383"/>
  <c r="M379"/>
  <c r="M378"/>
  <c r="M377"/>
  <c r="M376"/>
  <c r="M374"/>
  <c r="M373"/>
  <c r="K372"/>
  <c r="M372" s="1"/>
  <c r="M371"/>
  <c r="M370"/>
  <c r="M367"/>
  <c r="M366"/>
  <c r="M364"/>
  <c r="M363"/>
  <c r="K362"/>
  <c r="M362" s="1"/>
  <c r="M361"/>
  <c r="M360"/>
  <c r="M358"/>
  <c r="M357"/>
  <c r="M356"/>
  <c r="K355"/>
  <c r="M355" s="1"/>
  <c r="M348"/>
  <c r="M345"/>
  <c r="M340"/>
  <c r="K338"/>
  <c r="M338" s="1"/>
  <c r="M334"/>
  <c r="M331"/>
  <c r="K328"/>
  <c r="M328" s="1"/>
  <c r="M318"/>
  <c r="M317"/>
  <c r="M303"/>
  <c r="M300"/>
  <c r="M296"/>
  <c r="M295"/>
  <c r="M294"/>
  <c r="M293"/>
  <c r="M291"/>
  <c r="M290"/>
  <c r="K289"/>
  <c r="M289" s="1"/>
  <c r="M288"/>
  <c r="M287"/>
  <c r="M284"/>
  <c r="M283"/>
  <c r="M281"/>
  <c r="M280"/>
  <c r="K279"/>
  <c r="M279" s="1"/>
  <c r="M278"/>
  <c r="M277"/>
  <c r="M275"/>
  <c r="M274"/>
  <c r="M273"/>
  <c r="K272"/>
  <c r="M272" s="1"/>
  <c r="M265"/>
  <c r="M262"/>
  <c r="M257"/>
  <c r="K255"/>
  <c r="M255" s="1"/>
  <c r="M251"/>
  <c r="M248"/>
  <c r="K245"/>
  <c r="M245" s="1"/>
  <c r="M235"/>
  <c r="M234"/>
  <c r="M220"/>
  <c r="M217"/>
  <c r="M213"/>
  <c r="M212"/>
  <c r="M211"/>
  <c r="M210"/>
  <c r="M209"/>
  <c r="K208"/>
  <c r="M208" s="1"/>
  <c r="M207"/>
  <c r="M206"/>
  <c r="M205"/>
  <c r="M204"/>
  <c r="M202"/>
  <c r="M201"/>
  <c r="K200"/>
  <c r="M200" s="1"/>
  <c r="M199"/>
  <c r="M198"/>
  <c r="M196"/>
  <c r="M195"/>
  <c r="M194"/>
  <c r="K193"/>
  <c r="M193" s="1"/>
  <c r="M186"/>
  <c r="M183"/>
  <c r="M178"/>
  <c r="K176"/>
  <c r="M176" s="1"/>
  <c r="M172"/>
  <c r="M169"/>
  <c r="K166"/>
  <c r="M166" s="1"/>
  <c r="K353" l="1"/>
  <c r="K402" s="1"/>
  <c r="M515"/>
  <c r="M564" s="1"/>
  <c r="K515"/>
  <c r="M436"/>
  <c r="M481" s="1"/>
  <c r="M353"/>
  <c r="M402" s="1"/>
  <c r="M191"/>
  <c r="M236" s="1"/>
  <c r="K191"/>
  <c r="K236" s="1"/>
  <c r="K564"/>
  <c r="K436"/>
  <c r="K481" s="1"/>
  <c r="M270"/>
  <c r="M319" s="1"/>
  <c r="K270"/>
  <c r="K319" s="1"/>
  <c r="M155" l="1"/>
  <c r="M141"/>
  <c r="M138"/>
  <c r="M134"/>
  <c r="M133"/>
  <c r="M132"/>
  <c r="M131"/>
  <c r="M130"/>
  <c r="K129"/>
  <c r="M129" s="1"/>
  <c r="M128"/>
  <c r="M127"/>
  <c r="M126"/>
  <c r="M125"/>
  <c r="M123"/>
  <c r="M122"/>
  <c r="K121"/>
  <c r="M121" s="1"/>
  <c r="M120"/>
  <c r="M119"/>
  <c r="M117"/>
  <c r="M116"/>
  <c r="M115"/>
  <c r="K114"/>
  <c r="M114" s="1"/>
  <c r="M107"/>
  <c r="M104"/>
  <c r="M99"/>
  <c r="K97"/>
  <c r="M97" s="1"/>
  <c r="M93"/>
  <c r="M90"/>
  <c r="K87"/>
  <c r="M87" s="1"/>
  <c r="M112" l="1"/>
  <c r="M157" s="1"/>
  <c r="K112"/>
  <c r="K157" s="1"/>
  <c r="M76" l="1"/>
  <c r="M62"/>
  <c r="M59"/>
  <c r="M55"/>
  <c r="M54"/>
  <c r="M53"/>
  <c r="M52"/>
  <c r="M51"/>
  <c r="K50"/>
  <c r="M50" s="1"/>
  <c r="M49"/>
  <c r="M48"/>
  <c r="M47"/>
  <c r="M46"/>
  <c r="M44"/>
  <c r="M43"/>
  <c r="K42"/>
  <c r="M42" s="1"/>
  <c r="M41"/>
  <c r="M40"/>
  <c r="M38"/>
  <c r="M37"/>
  <c r="M36"/>
  <c r="K35"/>
  <c r="M35" s="1"/>
  <c r="M28"/>
  <c r="M25"/>
  <c r="M20"/>
  <c r="K18"/>
  <c r="M18" s="1"/>
  <c r="M14"/>
  <c r="M11"/>
  <c r="K8"/>
  <c r="M8" s="1"/>
  <c r="M33" l="1"/>
  <c r="M78" s="1"/>
  <c r="K33"/>
  <c r="K78" s="1"/>
</calcChain>
</file>

<file path=xl/sharedStrings.xml><?xml version="1.0" encoding="utf-8"?>
<sst xmlns="http://schemas.openxmlformats.org/spreadsheetml/2006/main" count="15568" uniqueCount="278">
  <si>
    <t>П Е Р Е Ч Е Н Ь</t>
  </si>
  <si>
    <t xml:space="preserve">    Периодичность</t>
  </si>
  <si>
    <t>Стоимость на 1 кв.м</t>
  </si>
  <si>
    <t>общ.площади</t>
  </si>
  <si>
    <t>сумма</t>
  </si>
  <si>
    <t>м. кв. дома</t>
  </si>
  <si>
    <t xml:space="preserve"> ( руб. в месяц)</t>
  </si>
  <si>
    <t>в год</t>
  </si>
  <si>
    <t>2 раза в год</t>
  </si>
  <si>
    <t>по мере необходимости</t>
  </si>
  <si>
    <t>2 раза в месяц</t>
  </si>
  <si>
    <t>1 раз в год</t>
  </si>
  <si>
    <t>работ и услуг по содержанию и ремонту общего имущества многоквартирного дома</t>
  </si>
  <si>
    <t>круглосуточно</t>
  </si>
  <si>
    <t xml:space="preserve">2. Работы, необходимые для надлежащего содержания оборудования </t>
  </si>
  <si>
    <t>Наименование работ</t>
  </si>
  <si>
    <t>ежедневно</t>
  </si>
  <si>
    <t>1 раз в месяц</t>
  </si>
  <si>
    <t>слаботочных устройств,почтовых ящиков, дверей</t>
  </si>
  <si>
    <t>при наличии колейности свыше 5 см</t>
  </si>
  <si>
    <t xml:space="preserve">сдвигание свежевыпавшего снега и очистка придомовой территории от снега и льда </t>
  </si>
  <si>
    <t xml:space="preserve">очистка придомовой территории от снега наносного происхождения </t>
  </si>
  <si>
    <t>очистка придомовой территории от наледи и льда</t>
  </si>
  <si>
    <t>уборка крыльца и площадки перед входом в подъезд</t>
  </si>
  <si>
    <t>очистка крышек люков колодцев  от снега и льда толщиной слоя свыше 5 см</t>
  </si>
  <si>
    <t>подметание и уборка придомовой территории</t>
  </si>
  <si>
    <t>уборка и выкашивание газонов</t>
  </si>
  <si>
    <t>сроками на внутридомовых инженерных системах в многоквартирном доме,</t>
  </si>
  <si>
    <t>выполнения заявок населения</t>
  </si>
  <si>
    <t>осмотры и обеспечение работоспособного состояния пожарных лестниц, лазов,</t>
  </si>
  <si>
    <t>проходов, выходов, систем аварийного освещения</t>
  </si>
  <si>
    <t>влажная протирка подоконников,  перил лестниц, шкафов для электросчетчиков</t>
  </si>
  <si>
    <t>мытье окон</t>
  </si>
  <si>
    <t xml:space="preserve">обеспечение устранения аварий в соответствии с установленными предельными </t>
  </si>
  <si>
    <t>и инженерно-технического обеспечения, входящих в состав общего имущества</t>
  </si>
  <si>
    <t>проверка и при необходимости очистка кровли от скопления снега и наледи</t>
  </si>
  <si>
    <t xml:space="preserve">проверка и при необходимости очистка кровли и водоотводящих устройств </t>
  </si>
  <si>
    <t>от мусора, грязи и наледи, препятствующих стоку дождевых и талых вод</t>
  </si>
  <si>
    <t xml:space="preserve">влажное подметание коридоров, лестничных площадок и маршей </t>
  </si>
  <si>
    <t>влажная уборка тамбуров, коридоров, лестничных площадок и маршей</t>
  </si>
  <si>
    <t>в течении</t>
  </si>
  <si>
    <t>постоянный контроль параметров теплоносителя  (давления, температуры, расхода)</t>
  </si>
  <si>
    <t>отопительного периода</t>
  </si>
  <si>
    <t xml:space="preserve">испытания на прочность и плотность (гидравлические испытания) узлов ввода и </t>
  </si>
  <si>
    <t>систем отопления, промывка и регулировка систем отопления</t>
  </si>
  <si>
    <t>удаление воздуха из системы отопления</t>
  </si>
  <si>
    <t xml:space="preserve">в соответствии с </t>
  </si>
  <si>
    <t>планом-графиком</t>
  </si>
  <si>
    <t xml:space="preserve">техническое обслуживание,регулировка, наладочные и ремонтные работы </t>
  </si>
  <si>
    <t>по энергосбережению и повышению энергетической эффективности,</t>
  </si>
  <si>
    <t xml:space="preserve">6. Техническое обслуживание коллективных (общедомовых)  приборов учета </t>
  </si>
  <si>
    <t>1 раз в сутки</t>
  </si>
  <si>
    <t xml:space="preserve">1 раз в сутки  в </t>
  </si>
  <si>
    <t>дни снегопада</t>
  </si>
  <si>
    <t>1 раз в неделю</t>
  </si>
  <si>
    <t>по мере неоходимости</t>
  </si>
  <si>
    <t>регулярно</t>
  </si>
  <si>
    <t>по мере  необходимости</t>
  </si>
  <si>
    <t>Итого стоимость работ и услуг по управлению и содержанию</t>
  </si>
  <si>
    <t>(фундаментов, стен, перекрытий и покрытий,лестниц,крыш) и ненесущих</t>
  </si>
  <si>
    <t>(перегородок,внутренней отделки, полов) конструкций МКД</t>
  </si>
  <si>
    <t>проверка состояния, выявление повреждений,проведение сезонных осмотров</t>
  </si>
  <si>
    <t xml:space="preserve">плановые и частичные осмотры элементов и помещений </t>
  </si>
  <si>
    <t>плановые и частичные осмотры систем водоснабжения, канализации</t>
  </si>
  <si>
    <t>плановые и частичные осмотры системы отопления</t>
  </si>
  <si>
    <t>проверка исправности, работоспособности,технического состояния, проведение</t>
  </si>
  <si>
    <t>сезонных осмотров</t>
  </si>
  <si>
    <t>проведение восстановительных работ</t>
  </si>
  <si>
    <t>при выявлении повреждений и нарушений разработка плана (при необходимости) ,</t>
  </si>
  <si>
    <t xml:space="preserve">1 раз в трое суток </t>
  </si>
  <si>
    <t>1 раз в 2  суток</t>
  </si>
  <si>
    <t>посыпка территории  в дни гололеда</t>
  </si>
  <si>
    <t xml:space="preserve">1 раз в сутки </t>
  </si>
  <si>
    <t>проведение дератизации, дезинсекции помещений, входящих в состав общего имущества</t>
  </si>
  <si>
    <t>1. Работы, необходимые для надлежащего содержания несущих конструкций</t>
  </si>
  <si>
    <t>3. Работы и услуги по содержанию иного общего имущества</t>
  </si>
  <si>
    <t xml:space="preserve">3.1. Работы по содержанию помещений, входящих в состав общего имущества </t>
  </si>
  <si>
    <t>3.2. Работы по содержанию земельного участка в холодный период года</t>
  </si>
  <si>
    <t>3.2. Работы по содержанию  придомовой территории в теплый период года</t>
  </si>
  <si>
    <t>3.3. Работы по обеспечению вывоза, в том числе откачке, жидких бытовых отходов</t>
  </si>
  <si>
    <t>3.4. Аварийное - диспетчерское обслуживание</t>
  </si>
  <si>
    <t xml:space="preserve">3.5. Работы по обеспечению требований пожарной безопасности </t>
  </si>
  <si>
    <t xml:space="preserve">5. Проведение обязательных в отношении общего имущества мероприятий </t>
  </si>
  <si>
    <t>4. Расчетно-кассовое обслуживание</t>
  </si>
  <si>
    <t>г.Тогучин, ул.Бригадная 28</t>
  </si>
  <si>
    <t xml:space="preserve">прием,ведение и хранение технической документации на многоквартирный дом, </t>
  </si>
  <si>
    <t>непрерывно в</t>
  </si>
  <si>
    <t xml:space="preserve"> заключение договоров, контроль за выполнением обязательств по таким договорами,</t>
  </si>
  <si>
    <t>течении года</t>
  </si>
  <si>
    <t xml:space="preserve">подготовка предложений о выполнении плановых текущих работ по содержанию </t>
  </si>
  <si>
    <t xml:space="preserve">(на протяжении </t>
  </si>
  <si>
    <t>и ремонту, капитального ремонта, доведение до сведения  собственников ,</t>
  </si>
  <si>
    <t>срока действия</t>
  </si>
  <si>
    <t xml:space="preserve">организация работы по начислению и сбору платы за содержание и ремонт, </t>
  </si>
  <si>
    <t>договора)</t>
  </si>
  <si>
    <t>организация  работы по взысканию задолженности по оплате жилых помещений,</t>
  </si>
  <si>
    <t>предоставление информации, связанной с оказанием услуг и выполнением работ,</t>
  </si>
  <si>
    <t>ведение реестра собственников помещений в многоквартирном доме ,</t>
  </si>
  <si>
    <t xml:space="preserve">организация оказания услуг и выполнения работ, предусмотренных перечнем услуг, </t>
  </si>
  <si>
    <t>взаимодействие с органами государственной власти и органами местного</t>
  </si>
  <si>
    <t>самоуправления</t>
  </si>
  <si>
    <t>7. Поверка приборов учета</t>
  </si>
  <si>
    <t>г.Тогучин, ул.Вокзальная 31</t>
  </si>
  <si>
    <t>г.Тогучин, ул.Вокзальная 52</t>
  </si>
  <si>
    <t>4. Управление многоквартирным домом</t>
  </si>
  <si>
    <t>г.Тогучин, ул.Ленина 4/1</t>
  </si>
  <si>
    <t>очистка от мусора и промывка урн, установленных возле подъездов , уборка</t>
  </si>
  <si>
    <t>5 раз в неделю</t>
  </si>
  <si>
    <t>контейнерных площадок, расположенных на придомовой территории ои  мкд</t>
  </si>
  <si>
    <t>промывка урн 1 раз в месяц</t>
  </si>
  <si>
    <t xml:space="preserve">очистка от мусора и промывка урн, установленных возле подъездов, уборка </t>
  </si>
  <si>
    <t>контейнерных площадок, расположенных на  территории, входящей в состав  ои  мкд</t>
  </si>
  <si>
    <t>промывка урн 2 раза в месяц</t>
  </si>
  <si>
    <t>г.Тогучин, ул.Коммунистическая 1/5</t>
  </si>
  <si>
    <t>г.Тогучин, ул.Свердлова 68</t>
  </si>
  <si>
    <t>г.Тогучин, ул.Набережная 1</t>
  </si>
  <si>
    <t>с 01.01.2022г.</t>
  </si>
  <si>
    <t>г.Тогучин, ул.Школьная 12/1</t>
  </si>
  <si>
    <t>с 01.02.2022г.</t>
  </si>
  <si>
    <t>4. Услуги управления многоквартирным домом</t>
  </si>
  <si>
    <t>с 01.06.2022г</t>
  </si>
  <si>
    <t>п.Нечаевский, ул. Нечаевская, 15</t>
  </si>
  <si>
    <t>п.Нечаевский, ул. Нечаевская, 13</t>
  </si>
  <si>
    <t>п.Нечаевский, ул. Нечаевская, 11</t>
  </si>
  <si>
    <t>п.Нечаевский, ул. Нечаевская, 9</t>
  </si>
  <si>
    <t>п.Нечаевский, ул. Нечаевская, 7</t>
  </si>
  <si>
    <t>п.Нечаевский, ул. Нечаевская, 5</t>
  </si>
  <si>
    <t>п.Нечаевский, ул. Нечаевская, 3</t>
  </si>
  <si>
    <t>с 23.07.2022г</t>
  </si>
  <si>
    <t>г.Тогучин, ул.Коммунистическая 1/2</t>
  </si>
  <si>
    <t>г.Тогучин, ул.Вокзальная 50</t>
  </si>
  <si>
    <t>взаимодействие с органами государственной власти и органами местного самоуправления</t>
  </si>
  <si>
    <t>и выполнением работ, ведение реестра собственников помещений в многоквартирном доме,</t>
  </si>
  <si>
    <t>по оплате жилых помещений, предоставление информации, связанной с оказанием услуг</t>
  </si>
  <si>
    <t xml:space="preserve"> и сбору платы за содержание и ремонт, организация  работы по взысканию задолженности</t>
  </si>
  <si>
    <t>ремонта, доведение до сведения  собственников , организация работы по начислению</t>
  </si>
  <si>
    <t>предложений о выполнении плановых текущих работ по содержанию и ремонту, капитального</t>
  </si>
  <si>
    <t>договоров, контроль за выполнением обязательств по таким договорами, подготовка</t>
  </si>
  <si>
    <t>прием,ведение и хранение технической документации на многоквартирный дом, заключение</t>
  </si>
  <si>
    <t>в соответствии с планом-графиком</t>
  </si>
  <si>
    <t>в течении отопительного сезона</t>
  </si>
  <si>
    <t>с 01.07.2022г</t>
  </si>
  <si>
    <t>г.Тогучин, ул.Крупской 21/2</t>
  </si>
  <si>
    <t>г.Тогучин, ул.Комсомольская 72</t>
  </si>
  <si>
    <t>г.Тогучин, ул.Ленина 4/3</t>
  </si>
  <si>
    <t>г.Тогучин, ул.Школьная 14</t>
  </si>
  <si>
    <t>г.Тогучин, ул.Челюскинцев 15В</t>
  </si>
  <si>
    <t>г.Тогучин, ул.Челюскинцев 15Б</t>
  </si>
  <si>
    <t>г.Тогучин, ул.Челюскинцев 15А</t>
  </si>
  <si>
    <t>г.Тогучин, ул.Челюскинцев 13</t>
  </si>
  <si>
    <t>г.Тогучин, ул.Челюскинцев 6А</t>
  </si>
  <si>
    <t xml:space="preserve">3.4. Работы по обеспечению требований пожарной безопасности </t>
  </si>
  <si>
    <t>3.3. Аварийное - диспетчерское обслуживание</t>
  </si>
  <si>
    <t>г.Тогучин, ул.Целинная 13</t>
  </si>
  <si>
    <t>г.Тогучин, ул.Целинная 8</t>
  </si>
  <si>
    <t>г.Тогучин, ул.Целинная 7</t>
  </si>
  <si>
    <t>г.Тогучин, ул.Целинная 6</t>
  </si>
  <si>
    <t xml:space="preserve">3.6. Работы по обеспечению требований пожарной безопасности </t>
  </si>
  <si>
    <t>3.5. Аварийное - диспетчерское обслуживание</t>
  </si>
  <si>
    <t>г.Тогучин, ул.Целинная 5А</t>
  </si>
  <si>
    <t>г.Тогучин, ул.Целинная 3А</t>
  </si>
  <si>
    <t>г.Тогучин, ул.Сосновая 10</t>
  </si>
  <si>
    <t>г.Тогучин, ул.Сосновая 8</t>
  </si>
  <si>
    <t>г.Тогучин, ул.Сосновая 6</t>
  </si>
  <si>
    <t>г.Тогучин, ул.Сосновая 4</t>
  </si>
  <si>
    <t>г.Тогучин, ул.Свердлова 21</t>
  </si>
  <si>
    <t>г.Тогучин, ул.Линейная 35</t>
  </si>
  <si>
    <t>г.Тогучин, ул.Линейная 25А</t>
  </si>
  <si>
    <t>г.Тогучин, ул.Лесная 26</t>
  </si>
  <si>
    <t>г.Тогучин, ул.Лапина 3А</t>
  </si>
  <si>
    <t>г.Тогучин, ул.Лапина 3</t>
  </si>
  <si>
    <t>г.Тогучин, ул.Лапина 1Б</t>
  </si>
  <si>
    <t>г.Тогучин, ул.Лапина 1А</t>
  </si>
  <si>
    <t>г.Тогучин, ул.Комсомольская 65</t>
  </si>
  <si>
    <t>г.Тогучин, ул.Коммунистическая 22</t>
  </si>
  <si>
    <t>г.Тогучин, ул.Заводская 142</t>
  </si>
  <si>
    <t>г.Тогучин, ул.Железнодорожная 2А</t>
  </si>
  <si>
    <t>г.Тогучин, ул.Железнодорожная 1а</t>
  </si>
  <si>
    <t>г.Тогучин, ул.Дзержинского 66</t>
  </si>
  <si>
    <t>г.Тогучин, пер. Дзержинского 50</t>
  </si>
  <si>
    <t>г.Тогучин, ул.Деповская 14</t>
  </si>
  <si>
    <t>г.Тогучин, ул.Вокзальная 87</t>
  </si>
  <si>
    <t>г.Тогучин, ул.Вокзальная 52Б</t>
  </si>
  <si>
    <t>осмотры и обеспечение работоспособного состояния пожарных лестниц, лазов, проходов</t>
  </si>
  <si>
    <t>г.Тогучин, ул.Вокзальная 52А</t>
  </si>
  <si>
    <t>г.Тогучин, ул.Вокзальная 44/1</t>
  </si>
  <si>
    <t>г.Тогучин, ул.Вокзальная 27</t>
  </si>
  <si>
    <t>г.Тогучин, ул.Вокзальная 25А</t>
  </si>
  <si>
    <t>г.Тогучин, ул.Вокзальная 25</t>
  </si>
  <si>
    <t>г.Тогучин, ул.Вокзальная 23</t>
  </si>
  <si>
    <t>г.Тогучин, ул.Вокзальная 21</t>
  </si>
  <si>
    <t>по энергосбережению и повышению энергетической эффективности</t>
  </si>
  <si>
    <t>г.Тогучин, ул.Бригадная 16/1</t>
  </si>
  <si>
    <t>г.Тогучин, ул.Бригадная 12</t>
  </si>
  <si>
    <t>г.Тогучин, пер. Банковский 9Д</t>
  </si>
  <si>
    <t>г.Тогучин, пер. Банковский 9Б</t>
  </si>
  <si>
    <t>г.Тогучин, пер.Дзержинского 36А с 01.03.2022г.</t>
  </si>
  <si>
    <t>г.Тогучин, пер.Дзержинского 38 с 01.03.2022г.</t>
  </si>
  <si>
    <t>г.Тогучин, пер.Дзержинского 48, с 01.03.2022г.</t>
  </si>
  <si>
    <t>г.Тогучин, ул.Садовая, 22, с 01.03.2022г.</t>
  </si>
  <si>
    <t>г. Тогучин ул. Челюскинцев 17А с 01.06.2022г.</t>
  </si>
  <si>
    <t>3.4. Работы по обеспечению вывоза, в том числе откачке, жидких бытовых отходов</t>
  </si>
  <si>
    <t>3.3. Работы по содержанию  придомовой территории в теплый период года</t>
  </si>
  <si>
    <t>с 01.11.2022г.</t>
  </si>
  <si>
    <t>г.Тогучин, ул.Крупской 19</t>
  </si>
  <si>
    <t>г.Тогучин, ул. Вокзальная 42/1</t>
  </si>
  <si>
    <t>г.Тогучин, пер Дзержинского 36Б</t>
  </si>
  <si>
    <t>г.Тогучин, ул.Садовая 14</t>
  </si>
  <si>
    <t>г.Тогучин, ул.Вокзальная 25/2</t>
  </si>
  <si>
    <t>г.Тогучин, ул.Целинная 4</t>
  </si>
  <si>
    <t>4. Рассчетно-кассовое обслуживание</t>
  </si>
  <si>
    <t>г.Тогучин, ул.Комсомольская 74</t>
  </si>
  <si>
    <t>г.Тогучин, ул.Бригадная 24А</t>
  </si>
  <si>
    <t>г.Тогучин, ул.Целинная 19</t>
  </si>
  <si>
    <t>г.Тогучин, ул.Целинная 17</t>
  </si>
  <si>
    <t>г.Тогучин, ул.Целинная 10</t>
  </si>
  <si>
    <t>г.Тогучин, ул.Дзержинского 60</t>
  </si>
  <si>
    <t>г.Тогучин, ул.Юбилейная 4</t>
  </si>
  <si>
    <t>г.Тогучин, ул.Юбилейная 2А</t>
  </si>
  <si>
    <t>г.Тогучин, ул.Юбилейная 2</t>
  </si>
  <si>
    <t>г.Тогучин, ул.Юбилейная 1</t>
  </si>
  <si>
    <t>г.Тогучин, ул.Челюскинцев 17</t>
  </si>
  <si>
    <t>г.Тогучин, ул.Челюскинцев 15</t>
  </si>
  <si>
    <t>г.Тогучин, ул.Целинная 9А</t>
  </si>
  <si>
    <t>г.Тогучин, ул.Целинная 9</t>
  </si>
  <si>
    <t>г.Тогучин, ул.Целинная 5</t>
  </si>
  <si>
    <t>г.Тогучин, ул.Целинная 3</t>
  </si>
  <si>
    <t>г.Тогучин, ул.Целинная 2</t>
  </si>
  <si>
    <t>г.Тогучин, ул.Целинная 1Б</t>
  </si>
  <si>
    <t>г.Тогучин, ул.Целинная 15</t>
  </si>
  <si>
    <t>г.Тогучин, ул.Целинная 11А</t>
  </si>
  <si>
    <t>4 раза в месяц</t>
  </si>
  <si>
    <t>г.Тогучин, ул.Тургенева 65</t>
  </si>
  <si>
    <t>г.Тогучин, ул.Строительная 13</t>
  </si>
  <si>
    <t>г.Тогучин, ул.Строительная 11</t>
  </si>
  <si>
    <t>г.Тогучин, ул.Строительная 7</t>
  </si>
  <si>
    <t>г.Тогучин, ул.Строительная 9</t>
  </si>
  <si>
    <t>г.Тогучин, ул.Строительная 5</t>
  </si>
  <si>
    <t>г.Тогучин, ул.Строительная 3</t>
  </si>
  <si>
    <t>г.Тогучин, ул.Строительная 2</t>
  </si>
  <si>
    <t>3.6. Аварийное - диспетчерское обслуживание</t>
  </si>
  <si>
    <t>г.Тогучин, ул.Сосновая 10А</t>
  </si>
  <si>
    <t>г.Тогучин, ул.Свердлова 64</t>
  </si>
  <si>
    <t>г.Тогучин, ул.Свердлова 3Б</t>
  </si>
  <si>
    <t>г.Тогучин, ул.Свердлова 3А</t>
  </si>
  <si>
    <t>г.Тогучин, ул.Садовая 4</t>
  </si>
  <si>
    <t>г.Тогучин, ул.Садовая 2А</t>
  </si>
  <si>
    <t>г.Тогучин, ул.Садовая 18А</t>
  </si>
  <si>
    <t>г.Тогучин, ул.Садовая 18</t>
  </si>
  <si>
    <t>г.Тогучин, ул.Пушкина 2/2</t>
  </si>
  <si>
    <t>г.Тогучин, ул.Пушкина 2/1</t>
  </si>
  <si>
    <t>г.Тогучин, ул.Островского 22</t>
  </si>
  <si>
    <t>г.Тогучин, ул.Лесная 27</t>
  </si>
  <si>
    <t xml:space="preserve">3.3. Работы по обеспечению требований пожарной безопасности </t>
  </si>
  <si>
    <t>3.2. Аварийное - диспетчерское обслуживание</t>
  </si>
  <si>
    <t>3.1. Работы по обеспечению вывоза, в том числе откачке, жидких бытовых отходов</t>
  </si>
  <si>
    <t>г.Тогучин, ул.Лесная 2</t>
  </si>
  <si>
    <t>г.Тогучин, ул.Лапина 25</t>
  </si>
  <si>
    <t>г.Тогучин, ул.Лапина 22</t>
  </si>
  <si>
    <t>г.Тогучин, ул.Комсомольская 4</t>
  </si>
  <si>
    <t>г.Тогучин, ул.Комсомольская 2</t>
  </si>
  <si>
    <t>г.Тогучин, ул.Заводская 9</t>
  </si>
  <si>
    <t>г.Тогучин, ул.Дзержинского 87</t>
  </si>
  <si>
    <t>г.Тогучин, ул.Дзержинского 68</t>
  </si>
  <si>
    <t>г.Тогучин, ул.Дзержинского 58</t>
  </si>
  <si>
    <t>г.Тогучин, ул.Дзержинского 64</t>
  </si>
  <si>
    <t>г.Тогучин, ул.Дзержинского 56</t>
  </si>
  <si>
    <t>г.Тогучин, ул.Дзержинского 54</t>
  </si>
  <si>
    <t>г.Тогучин, ул.Дзержинского 52</t>
  </si>
  <si>
    <t>г.Тогучин, пер.Дзержинского 83</t>
  </si>
  <si>
    <t>г.Тогучин, ул.Гагарина 1</t>
  </si>
  <si>
    <t>г.Тогучин, ул.Вокзальная 44</t>
  </si>
  <si>
    <t>г.Тогучин, ул.Вокзальная 40/1</t>
  </si>
  <si>
    <t>г.Тогучин, ул.Бригадная 7А</t>
  </si>
  <si>
    <t xml:space="preserve">с 01.11.2022г. </t>
  </si>
  <si>
    <t>г.Тогучин, ул.Бригадная 26А</t>
  </si>
  <si>
    <t>согласно графика</t>
  </si>
  <si>
    <t>г.Тогучин, ул.Бригадная 18 с 01.11.2022г.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</si>
</sst>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2" fontId="4" fillId="0" borderId="4" xfId="0" applyNumberFormat="1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5" fillId="0" borderId="0" xfId="0" applyFont="1" applyBorder="1"/>
    <xf numFmtId="0" fontId="5" fillId="0" borderId="6" xfId="0" applyFont="1" applyBorder="1"/>
    <xf numFmtId="2" fontId="4" fillId="0" borderId="7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0" fontId="6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5" fillId="0" borderId="27" xfId="0" applyFont="1" applyBorder="1"/>
    <xf numFmtId="0" fontId="5" fillId="0" borderId="28" xfId="0" applyFont="1" applyBorder="1"/>
    <xf numFmtId="0" fontId="2" fillId="0" borderId="27" xfId="0" applyFont="1" applyBorder="1"/>
    <xf numFmtId="0" fontId="2" fillId="0" borderId="28" xfId="0" applyFont="1" applyBorder="1"/>
    <xf numFmtId="2" fontId="2" fillId="0" borderId="29" xfId="0" applyNumberFormat="1" applyFont="1" applyBorder="1"/>
    <xf numFmtId="0" fontId="6" fillId="0" borderId="35" xfId="0" applyFont="1" applyBorder="1"/>
    <xf numFmtId="0" fontId="7" fillId="0" borderId="0" xfId="0" applyFont="1" applyBorder="1"/>
    <xf numFmtId="0" fontId="7" fillId="0" borderId="6" xfId="0" applyFont="1" applyBorder="1"/>
    <xf numFmtId="0" fontId="2" fillId="0" borderId="0" xfId="0" applyFont="1" applyBorder="1"/>
    <xf numFmtId="0" fontId="2" fillId="0" borderId="6" xfId="0" applyFont="1" applyBorder="1"/>
    <xf numFmtId="2" fontId="2" fillId="0" borderId="36" xfId="0" applyNumberFormat="1" applyFont="1" applyBorder="1"/>
    <xf numFmtId="0" fontId="6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5" fillId="0" borderId="31" xfId="0" applyFont="1" applyBorder="1"/>
    <xf numFmtId="0" fontId="5" fillId="0" borderId="32" xfId="0" applyFont="1" applyBorder="1"/>
    <xf numFmtId="0" fontId="2" fillId="0" borderId="31" xfId="0" applyFont="1" applyBorder="1"/>
    <xf numFmtId="0" fontId="2" fillId="0" borderId="32" xfId="0" applyFont="1" applyBorder="1"/>
    <xf numFmtId="2" fontId="2" fillId="0" borderId="24" xfId="0" applyNumberFormat="1" applyFont="1" applyBorder="1"/>
    <xf numFmtId="0" fontId="8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2" fontId="2" fillId="0" borderId="7" xfId="0" applyNumberFormat="1" applyFont="1" applyBorder="1"/>
    <xf numFmtId="0" fontId="8" fillId="0" borderId="5" xfId="0" applyFont="1" applyBorder="1"/>
    <xf numFmtId="0" fontId="4" fillId="0" borderId="0" xfId="0" applyFont="1"/>
    <xf numFmtId="0" fontId="8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8" fillId="0" borderId="1" xfId="0" applyFont="1" applyBorder="1"/>
    <xf numFmtId="0" fontId="8" fillId="0" borderId="9" xfId="0" applyFont="1" applyBorder="1"/>
    <xf numFmtId="0" fontId="8" fillId="0" borderId="10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27" xfId="0" applyFont="1" applyBorder="1"/>
    <xf numFmtId="0" fontId="6" fillId="0" borderId="28" xfId="0" applyFont="1" applyBorder="1"/>
    <xf numFmtId="0" fontId="5" fillId="0" borderId="37" xfId="0" applyFont="1" applyBorder="1"/>
    <xf numFmtId="0" fontId="6" fillId="0" borderId="31" xfId="0" applyFont="1" applyBorder="1"/>
    <xf numFmtId="0" fontId="6" fillId="0" borderId="32" xfId="0" applyFont="1" applyBorder="1"/>
    <xf numFmtId="0" fontId="5" fillId="0" borderId="38" xfId="0" applyFont="1" applyBorder="1"/>
    <xf numFmtId="0" fontId="8" fillId="0" borderId="0" xfId="0" applyFont="1" applyBorder="1"/>
    <xf numFmtId="0" fontId="8" fillId="0" borderId="6" xfId="0" applyFont="1" applyBorder="1"/>
    <xf numFmtId="0" fontId="8" fillId="0" borderId="2" xfId="0" applyFont="1" applyBorder="1"/>
    <xf numFmtId="0" fontId="8" fillId="0" borderId="3" xfId="0" applyFont="1" applyBorder="1"/>
    <xf numFmtId="2" fontId="2" fillId="0" borderId="4" xfId="0" applyNumberFormat="1" applyFont="1" applyBorder="1"/>
    <xf numFmtId="0" fontId="2" fillId="0" borderId="9" xfId="0" applyFont="1" applyBorder="1"/>
    <xf numFmtId="0" fontId="2" fillId="0" borderId="10" xfId="0" applyFont="1" applyBorder="1"/>
    <xf numFmtId="2" fontId="2" fillId="0" borderId="11" xfId="0" applyNumberFormat="1" applyFont="1" applyBorder="1"/>
    <xf numFmtId="0" fontId="7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5" fillId="0" borderId="16" xfId="0" applyFont="1" applyBorder="1"/>
    <xf numFmtId="0" fontId="5" fillId="0" borderId="17" xfId="0" applyFont="1" applyBorder="1"/>
    <xf numFmtId="2" fontId="2" fillId="0" borderId="19" xfId="0" applyNumberFormat="1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8" xfId="0" applyFont="1" applyFill="1" applyBorder="1"/>
    <xf numFmtId="0" fontId="4" fillId="0" borderId="8" xfId="0" applyFont="1" applyBorder="1"/>
    <xf numFmtId="0" fontId="5" fillId="0" borderId="33" xfId="0" applyFont="1" applyBorder="1"/>
    <xf numFmtId="2" fontId="2" fillId="0" borderId="0" xfId="0" applyNumberFormat="1" applyFont="1" applyBorder="1" applyAlignment="1">
      <alignment horizontal="center"/>
    </xf>
    <xf numFmtId="2" fontId="2" fillId="0" borderId="39" xfId="0" applyNumberFormat="1" applyFont="1" applyBorder="1"/>
    <xf numFmtId="0" fontId="5" fillId="0" borderId="18" xfId="0" applyFont="1" applyBorder="1"/>
    <xf numFmtId="0" fontId="5" fillId="0" borderId="25" xfId="0" applyFont="1" applyBorder="1"/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5" fillId="0" borderId="5" xfId="0" applyFont="1" applyBorder="1"/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5" fillId="0" borderId="34" xfId="0" applyFont="1" applyBorder="1"/>
    <xf numFmtId="0" fontId="3" fillId="0" borderId="6" xfId="0" applyFont="1" applyBorder="1"/>
    <xf numFmtId="2" fontId="2" fillId="0" borderId="25" xfId="0" applyNumberFormat="1" applyFont="1" applyBorder="1"/>
    <xf numFmtId="0" fontId="5" fillId="0" borderId="15" xfId="0" applyFont="1" applyBorder="1"/>
    <xf numFmtId="2" fontId="5" fillId="0" borderId="25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/>
    <xf numFmtId="2" fontId="5" fillId="0" borderId="6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2" fontId="11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10" fillId="0" borderId="1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2" fontId="9" fillId="0" borderId="15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2" fontId="10" fillId="0" borderId="18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2" fontId="10" fillId="0" borderId="18" xfId="0" applyNumberFormat="1" applyFont="1" applyFill="1" applyBorder="1" applyAlignment="1">
      <alignment horizontal="center"/>
    </xf>
    <xf numFmtId="2" fontId="10" fillId="0" borderId="17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2" fontId="2" fillId="0" borderId="33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6" fillId="0" borderId="15" xfId="0" applyNumberFormat="1" applyFont="1" applyBorder="1" applyAlignment="1">
      <alignment horizontal="left"/>
    </xf>
    <xf numFmtId="49" fontId="6" fillId="0" borderId="16" xfId="0" applyNumberFormat="1" applyFont="1" applyBorder="1" applyAlignment="1">
      <alignment horizontal="left"/>
    </xf>
    <xf numFmtId="49" fontId="6" fillId="0" borderId="17" xfId="0" applyNumberFormat="1" applyFont="1" applyBorder="1" applyAlignment="1">
      <alignment horizontal="left"/>
    </xf>
    <xf numFmtId="2" fontId="10" fillId="0" borderId="1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2" fontId="10" fillId="0" borderId="33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2" fontId="9" fillId="0" borderId="16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10" fillId="0" borderId="25" xfId="0" applyNumberFormat="1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2" fontId="12" fillId="0" borderId="25" xfId="0" applyNumberFormat="1" applyFont="1" applyBorder="1"/>
    <xf numFmtId="2" fontId="1" fillId="0" borderId="25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2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2" fontId="12" fillId="0" borderId="24" xfId="0" applyNumberFormat="1" applyFont="1" applyBorder="1"/>
    <xf numFmtId="0" fontId="12" fillId="0" borderId="32" xfId="0" applyFont="1" applyBorder="1"/>
    <xf numFmtId="0" fontId="12" fillId="0" borderId="31" xfId="0" applyFont="1" applyBorder="1"/>
    <xf numFmtId="0" fontId="12" fillId="0" borderId="34" xfId="0" applyFont="1" applyBorder="1"/>
    <xf numFmtId="0" fontId="0" fillId="0" borderId="32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2" fontId="12" fillId="0" borderId="29" xfId="0" applyNumberFormat="1" applyFont="1" applyBorder="1"/>
    <xf numFmtId="0" fontId="12" fillId="0" borderId="28" xfId="0" applyFont="1" applyBorder="1"/>
    <xf numFmtId="0" fontId="12" fillId="0" borderId="27" xfId="0" applyFont="1" applyBorder="1"/>
    <xf numFmtId="0" fontId="12" fillId="0" borderId="28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0" fillId="0" borderId="28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2" fontId="12" fillId="0" borderId="7" xfId="0" applyNumberFormat="1" applyFont="1" applyBorder="1"/>
    <xf numFmtId="0" fontId="12" fillId="0" borderId="6" xfId="0" applyFont="1" applyBorder="1"/>
    <xf numFmtId="0" fontId="12" fillId="0" borderId="0" xfId="0" applyFont="1" applyBorder="1"/>
    <xf numFmtId="0" fontId="13" fillId="0" borderId="6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2" fontId="12" fillId="0" borderId="6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/>
    <xf numFmtId="0" fontId="13" fillId="0" borderId="0" xfId="0" applyFont="1"/>
    <xf numFmtId="0" fontId="13" fillId="0" borderId="0" xfId="0" applyFont="1" applyBorder="1"/>
    <xf numFmtId="0" fontId="13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8" xfId="0" applyBorder="1" applyAlignment="1">
      <alignment wrapText="1"/>
    </xf>
    <xf numFmtId="0" fontId="0" fillId="0" borderId="27" xfId="0" applyBorder="1" applyAlignment="1">
      <alignment wrapText="1"/>
    </xf>
    <xf numFmtId="0" fontId="13" fillId="0" borderId="33" xfId="0" applyFont="1" applyBorder="1" applyAlignment="1">
      <alignment wrapText="1"/>
    </xf>
    <xf numFmtId="2" fontId="12" fillId="0" borderId="19" xfId="0" applyNumberFormat="1" applyFont="1" applyBorder="1"/>
    <xf numFmtId="2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12" fillId="0" borderId="17" xfId="0" applyFont="1" applyBorder="1"/>
    <xf numFmtId="0" fontId="12" fillId="0" borderId="16" xfId="0" applyFont="1" applyBorder="1"/>
    <xf numFmtId="0" fontId="1" fillId="0" borderId="17" xfId="0" applyFont="1" applyBorder="1" applyAlignment="1">
      <alignment horizontal="left"/>
    </xf>
    <xf numFmtId="2" fontId="12" fillId="0" borderId="5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" fillId="0" borderId="17" xfId="0" applyFont="1" applyBorder="1"/>
    <xf numFmtId="0" fontId="1" fillId="0" borderId="16" xfId="0" applyFont="1" applyBorder="1"/>
    <xf numFmtId="0" fontId="1" fillId="0" borderId="15" xfId="0" applyFont="1" applyBorder="1"/>
    <xf numFmtId="0" fontId="12" fillId="0" borderId="5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" fillId="0" borderId="15" xfId="0" applyFont="1" applyBorder="1" applyAlignment="1">
      <alignment wrapText="1"/>
    </xf>
    <xf numFmtId="2" fontId="12" fillId="0" borderId="32" xfId="0" applyNumberFormat="1" applyFont="1" applyBorder="1" applyAlignment="1">
      <alignment horizontal="center"/>
    </xf>
    <xf numFmtId="2" fontId="12" fillId="0" borderId="34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3" fillId="0" borderId="3" xfId="0" applyFont="1" applyBorder="1"/>
    <xf numFmtId="0" fontId="13" fillId="0" borderId="2" xfId="0" applyFont="1" applyBorder="1"/>
    <xf numFmtId="0" fontId="13" fillId="0" borderId="1" xfId="0" applyFont="1" applyBorder="1"/>
    <xf numFmtId="2" fontId="12" fillId="0" borderId="6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3" fillId="0" borderId="14" xfId="0" applyFont="1" applyBorder="1"/>
    <xf numFmtId="0" fontId="13" fillId="0" borderId="13" xfId="0" applyFont="1" applyBorder="1"/>
    <xf numFmtId="0" fontId="13" fillId="0" borderId="12" xfId="0" applyFont="1" applyBorder="1"/>
    <xf numFmtId="2" fontId="12" fillId="0" borderId="28" xfId="0" applyNumberFormat="1" applyFont="1" applyBorder="1" applyAlignment="1">
      <alignment horizontal="center"/>
    </xf>
    <xf numFmtId="2" fontId="12" fillId="0" borderId="33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3" fillId="0" borderId="10" xfId="0" applyFont="1" applyBorder="1"/>
    <xf numFmtId="0" fontId="13" fillId="0" borderId="9" xfId="0" applyFont="1" applyBorder="1"/>
    <xf numFmtId="0" fontId="13" fillId="0" borderId="8" xfId="0" applyFont="1" applyBorder="1"/>
    <xf numFmtId="2" fontId="3" fillId="0" borderId="15" xfId="0" applyNumberFormat="1" applyFont="1" applyBorder="1" applyAlignment="1">
      <alignment horizontal="center"/>
    </xf>
    <xf numFmtId="0" fontId="12" fillId="0" borderId="25" xfId="0" applyFont="1" applyBorder="1"/>
    <xf numFmtId="0" fontId="12" fillId="0" borderId="18" xfId="0" applyFont="1" applyBorder="1"/>
    <xf numFmtId="49" fontId="1" fillId="0" borderId="17" xfId="0" applyNumberFormat="1" applyFont="1" applyBorder="1" applyAlignment="1">
      <alignment horizontal="left" wrapText="1"/>
    </xf>
    <xf numFmtId="49" fontId="1" fillId="0" borderId="16" xfId="0" applyNumberFormat="1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left" wrapText="1"/>
    </xf>
    <xf numFmtId="2" fontId="12" fillId="0" borderId="39" xfId="0" applyNumberFormat="1" applyFont="1" applyBorder="1"/>
    <xf numFmtId="0" fontId="12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0" xfId="0" applyFont="1"/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33" xfId="0" applyFont="1" applyBorder="1"/>
    <xf numFmtId="0" fontId="0" fillId="0" borderId="20" xfId="0" applyBorder="1" applyAlignment="1">
      <alignment wrapText="1"/>
    </xf>
    <xf numFmtId="0" fontId="0" fillId="0" borderId="40" xfId="0" applyBorder="1" applyAlignment="1">
      <alignment wrapText="1"/>
    </xf>
    <xf numFmtId="0" fontId="12" fillId="0" borderId="21" xfId="0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0" fillId="0" borderId="22" xfId="0" applyBorder="1" applyAlignment="1">
      <alignment wrapText="1"/>
    </xf>
    <xf numFmtId="0" fontId="0" fillId="0" borderId="41" xfId="0" applyBorder="1" applyAlignment="1">
      <alignment wrapText="1"/>
    </xf>
    <xf numFmtId="0" fontId="13" fillId="0" borderId="23" xfId="0" applyFont="1" applyBorder="1" applyAlignment="1">
      <alignment wrapText="1"/>
    </xf>
    <xf numFmtId="0" fontId="12" fillId="0" borderId="10" xfId="0" applyFont="1" applyBorder="1"/>
    <xf numFmtId="0" fontId="12" fillId="0" borderId="9" xfId="0" applyFont="1" applyBorder="1"/>
    <xf numFmtId="0" fontId="13" fillId="0" borderId="8" xfId="0" applyFont="1" applyFill="1" applyBorder="1"/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13" fillId="0" borderId="12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 wrapText="1"/>
    </xf>
    <xf numFmtId="0" fontId="12" fillId="0" borderId="30" xfId="0" applyFont="1" applyBorder="1"/>
    <xf numFmtId="0" fontId="3" fillId="0" borderId="28" xfId="0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26" xfId="0" applyFont="1" applyBorder="1"/>
    <xf numFmtId="2" fontId="12" fillId="0" borderId="11" xfId="0" applyNumberFormat="1" applyFont="1" applyBorder="1"/>
    <xf numFmtId="2" fontId="12" fillId="0" borderId="4" xfId="0" applyNumberFormat="1" applyFont="1" applyBorder="1"/>
    <xf numFmtId="0" fontId="12" fillId="0" borderId="3" xfId="0" applyFont="1" applyBorder="1"/>
    <xf numFmtId="0" fontId="12" fillId="0" borderId="2" xfId="0" applyFont="1" applyBorder="1"/>
    <xf numFmtId="0" fontId="12" fillId="0" borderId="6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4" xfId="0" applyFont="1" applyBorder="1"/>
    <xf numFmtId="0" fontId="12" fillId="0" borderId="13" xfId="0" applyFont="1" applyBorder="1"/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8" xfId="0" applyFont="1" applyBorder="1"/>
    <xf numFmtId="0" fontId="1" fillId="0" borderId="32" xfId="0" applyFont="1" applyBorder="1"/>
    <xf numFmtId="0" fontId="1" fillId="0" borderId="31" xfId="0" applyFont="1" applyBorder="1"/>
    <xf numFmtId="0" fontId="1" fillId="0" borderId="30" xfId="0" applyFont="1" applyBorder="1"/>
    <xf numFmtId="0" fontId="3" fillId="0" borderId="26" xfId="0" applyFont="1" applyBorder="1" applyAlignment="1">
      <alignment horizontal="center"/>
    </xf>
    <xf numFmtId="0" fontId="12" fillId="0" borderId="37" xfId="0" applyFont="1" applyBorder="1"/>
    <xf numFmtId="0" fontId="1" fillId="0" borderId="28" xfId="0" applyFont="1" applyBorder="1"/>
    <xf numFmtId="0" fontId="1" fillId="0" borderId="27" xfId="0" applyFont="1" applyBorder="1"/>
    <xf numFmtId="0" fontId="1" fillId="0" borderId="26" xfId="0" applyFont="1" applyBorder="1"/>
    <xf numFmtId="0" fontId="0" fillId="0" borderId="32" xfId="0" applyBorder="1" applyAlignment="1">
      <alignment wrapText="1"/>
    </xf>
    <xf numFmtId="0" fontId="0" fillId="0" borderId="31" xfId="0" applyBorder="1" applyAlignment="1">
      <alignment wrapText="1"/>
    </xf>
    <xf numFmtId="0" fontId="13" fillId="0" borderId="34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3" fillId="0" borderId="32" xfId="0" applyFont="1" applyBorder="1"/>
    <xf numFmtId="0" fontId="3" fillId="0" borderId="31" xfId="0" applyFont="1" applyBorder="1"/>
    <xf numFmtId="2" fontId="12" fillId="0" borderId="36" xfId="0" applyNumberFormat="1" applyFont="1" applyBorder="1"/>
    <xf numFmtId="0" fontId="3" fillId="0" borderId="0" xfId="0" applyFont="1" applyBorder="1"/>
    <xf numFmtId="0" fontId="1" fillId="0" borderId="35" xfId="0" applyFont="1" applyBorder="1"/>
    <xf numFmtId="0" fontId="3" fillId="0" borderId="33" xfId="0" applyFont="1" applyBorder="1" applyAlignment="1">
      <alignment horizontal="center"/>
    </xf>
    <xf numFmtId="0" fontId="3" fillId="0" borderId="28" xfId="0" applyFont="1" applyBorder="1"/>
    <xf numFmtId="2" fontId="12" fillId="0" borderId="4" xfId="0" applyNumberFormat="1" applyFont="1" applyBorder="1" applyAlignment="1">
      <alignment horizontal="center"/>
    </xf>
    <xf numFmtId="0" fontId="12" fillId="0" borderId="1" xfId="0" applyFont="1" applyBorder="1"/>
    <xf numFmtId="2" fontId="12" fillId="0" borderId="7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4" fillId="0" borderId="0" xfId="0" applyFont="1"/>
    <xf numFmtId="0" fontId="15" fillId="0" borderId="0" xfId="0" applyFont="1"/>
    <xf numFmtId="2" fontId="16" fillId="0" borderId="25" xfId="0" applyNumberFormat="1" applyFont="1" applyBorder="1"/>
    <xf numFmtId="2" fontId="17" fillId="0" borderId="25" xfId="0" applyNumberFormat="1" applyFont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0" fontId="16" fillId="0" borderId="15" xfId="0" applyFont="1" applyBorder="1"/>
    <xf numFmtId="0" fontId="17" fillId="0" borderId="16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8" fillId="0" borderId="2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6" fillId="0" borderId="1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7" fillId="0" borderId="25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2" fontId="16" fillId="0" borderId="24" xfId="0" applyNumberFormat="1" applyFont="1" applyBorder="1"/>
    <xf numFmtId="0" fontId="16" fillId="0" borderId="32" xfId="0" applyFont="1" applyBorder="1"/>
    <xf numFmtId="0" fontId="16" fillId="0" borderId="31" xfId="0" applyFont="1" applyBorder="1"/>
    <xf numFmtId="0" fontId="16" fillId="0" borderId="34" xfId="0" applyFont="1" applyBorder="1"/>
    <xf numFmtId="0" fontId="17" fillId="0" borderId="31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2" fontId="16" fillId="0" borderId="29" xfId="0" applyNumberFormat="1" applyFont="1" applyBorder="1"/>
    <xf numFmtId="0" fontId="16" fillId="0" borderId="28" xfId="0" applyFont="1" applyBorder="1"/>
    <xf numFmtId="0" fontId="16" fillId="0" borderId="27" xfId="0" applyFont="1" applyBorder="1"/>
    <xf numFmtId="0" fontId="16" fillId="0" borderId="28" xfId="0" applyFont="1" applyBorder="1" applyAlignment="1">
      <alignment horizontal="center" wrapText="1"/>
    </xf>
    <xf numFmtId="0" fontId="16" fillId="0" borderId="33" xfId="0" applyFont="1" applyBorder="1" applyAlignment="1">
      <alignment horizontal="center" wrapText="1"/>
    </xf>
    <xf numFmtId="0" fontId="15" fillId="0" borderId="28" xfId="0" applyFont="1" applyBorder="1" applyAlignment="1">
      <alignment horizontal="left" wrapText="1"/>
    </xf>
    <xf numFmtId="0" fontId="15" fillId="0" borderId="27" xfId="0" applyFont="1" applyBorder="1" applyAlignment="1">
      <alignment horizontal="left" wrapText="1"/>
    </xf>
    <xf numFmtId="0" fontId="17" fillId="0" borderId="26" xfId="0" applyFont="1" applyBorder="1" applyAlignment="1">
      <alignment horizontal="left" wrapText="1"/>
    </xf>
    <xf numFmtId="2" fontId="16" fillId="0" borderId="7" xfId="0" applyNumberFormat="1" applyFont="1" applyBorder="1"/>
    <xf numFmtId="0" fontId="16" fillId="0" borderId="6" xfId="0" applyFont="1" applyBorder="1"/>
    <xf numFmtId="0" fontId="16" fillId="0" borderId="0" xfId="0" applyFont="1" applyBorder="1"/>
    <xf numFmtId="0" fontId="19" fillId="0" borderId="6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2" fontId="16" fillId="0" borderId="6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9" fillId="0" borderId="6" xfId="0" applyFont="1" applyBorder="1"/>
    <xf numFmtId="0" fontId="19" fillId="0" borderId="0" xfId="0" applyFont="1"/>
    <xf numFmtId="0" fontId="19" fillId="0" borderId="0" xfId="0" applyFont="1" applyBorder="1"/>
    <xf numFmtId="0" fontId="19" fillId="0" borderId="5" xfId="0" applyFont="1" applyBorder="1"/>
    <xf numFmtId="0" fontId="15" fillId="0" borderId="6" xfId="0" applyFont="1" applyBorder="1" applyAlignment="1">
      <alignment wrapText="1"/>
    </xf>
    <xf numFmtId="0" fontId="15" fillId="0" borderId="0" xfId="0" applyFont="1" applyAlignment="1">
      <alignment wrapText="1"/>
    </xf>
    <xf numFmtId="0" fontId="19" fillId="0" borderId="5" xfId="0" applyFont="1" applyBorder="1" applyAlignment="1">
      <alignment wrapText="1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28" xfId="0" applyFont="1" applyBorder="1" applyAlignment="1">
      <alignment wrapText="1"/>
    </xf>
    <xf numFmtId="0" fontId="15" fillId="0" borderId="27" xfId="0" applyFont="1" applyBorder="1" applyAlignment="1">
      <alignment wrapText="1"/>
    </xf>
    <xf numFmtId="0" fontId="19" fillId="0" borderId="33" xfId="0" applyFont="1" applyBorder="1" applyAlignment="1">
      <alignment wrapText="1"/>
    </xf>
    <xf numFmtId="2" fontId="16" fillId="0" borderId="19" xfId="0" applyNumberFormat="1" applyFont="1" applyBorder="1"/>
    <xf numFmtId="2" fontId="18" fillId="0" borderId="17" xfId="0" applyNumberFormat="1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0" fontId="16" fillId="0" borderId="17" xfId="0" applyFont="1" applyBorder="1"/>
    <xf numFmtId="0" fontId="16" fillId="0" borderId="16" xfId="0" applyFont="1" applyBorder="1"/>
    <xf numFmtId="0" fontId="17" fillId="0" borderId="17" xfId="0" applyFont="1" applyBorder="1" applyAlignment="1">
      <alignment horizontal="left"/>
    </xf>
    <xf numFmtId="2" fontId="16" fillId="0" borderId="5" xfId="0" applyNumberFormat="1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7" fillId="0" borderId="17" xfId="0" applyFont="1" applyBorder="1"/>
    <xf numFmtId="0" fontId="17" fillId="0" borderId="16" xfId="0" applyFont="1" applyBorder="1"/>
    <xf numFmtId="0" fontId="17" fillId="0" borderId="15" xfId="0" applyFont="1" applyBorder="1"/>
    <xf numFmtId="0" fontId="16" fillId="0" borderId="5" xfId="0" applyFont="1" applyBorder="1"/>
    <xf numFmtId="2" fontId="18" fillId="0" borderId="17" xfId="0" applyNumberFormat="1" applyFont="1" applyFill="1" applyBorder="1" applyAlignment="1">
      <alignment horizontal="center"/>
    </xf>
    <xf numFmtId="2" fontId="18" fillId="0" borderId="18" xfId="0" applyNumberFormat="1" applyFont="1" applyFill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5" fillId="0" borderId="17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0" fontId="15" fillId="2" borderId="0" xfId="0" applyFont="1" applyFill="1"/>
    <xf numFmtId="2" fontId="16" fillId="0" borderId="32" xfId="0" applyNumberFormat="1" applyFont="1" applyBorder="1" applyAlignment="1">
      <alignment horizontal="center"/>
    </xf>
    <xf numFmtId="2" fontId="16" fillId="0" borderId="34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9" fillId="0" borderId="3" xfId="0" applyFont="1" applyBorder="1"/>
    <xf numFmtId="0" fontId="19" fillId="0" borderId="2" xfId="0" applyFont="1" applyBorder="1"/>
    <xf numFmtId="0" fontId="19" fillId="0" borderId="1" xfId="0" applyFont="1" applyBorder="1"/>
    <xf numFmtId="2" fontId="16" fillId="0" borderId="6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9" fillId="0" borderId="14" xfId="0" applyFont="1" applyBorder="1"/>
    <xf numFmtId="0" fontId="19" fillId="0" borderId="13" xfId="0" applyFont="1" applyBorder="1"/>
    <xf numFmtId="0" fontId="19" fillId="0" borderId="12" xfId="0" applyFont="1" applyBorder="1"/>
    <xf numFmtId="2" fontId="16" fillId="0" borderId="28" xfId="0" applyNumberFormat="1" applyFont="1" applyBorder="1" applyAlignment="1">
      <alignment horizontal="center"/>
    </xf>
    <xf numFmtId="2" fontId="16" fillId="0" borderId="33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9" fillId="0" borderId="10" xfId="0" applyFont="1" applyBorder="1"/>
    <xf numFmtId="0" fontId="19" fillId="0" borderId="9" xfId="0" applyFont="1" applyBorder="1"/>
    <xf numFmtId="0" fontId="19" fillId="0" borderId="8" xfId="0" applyFont="1" applyBorder="1"/>
    <xf numFmtId="2" fontId="18" fillId="0" borderId="15" xfId="0" applyNumberFormat="1" applyFont="1" applyBorder="1" applyAlignment="1">
      <alignment horizontal="center"/>
    </xf>
    <xf numFmtId="0" fontId="16" fillId="0" borderId="25" xfId="0" applyFont="1" applyBorder="1"/>
    <xf numFmtId="0" fontId="16" fillId="0" borderId="18" xfId="0" applyFont="1" applyBorder="1"/>
    <xf numFmtId="49" fontId="17" fillId="0" borderId="17" xfId="0" applyNumberFormat="1" applyFont="1" applyBorder="1" applyAlignment="1">
      <alignment horizontal="left" wrapText="1"/>
    </xf>
    <xf numFmtId="49" fontId="17" fillId="0" borderId="16" xfId="0" applyNumberFormat="1" applyFont="1" applyBorder="1" applyAlignment="1">
      <alignment horizontal="left" wrapText="1"/>
    </xf>
    <xf numFmtId="49" fontId="17" fillId="0" borderId="15" xfId="0" applyNumberFormat="1" applyFont="1" applyBorder="1" applyAlignment="1">
      <alignment horizontal="left" wrapText="1"/>
    </xf>
    <xf numFmtId="2" fontId="16" fillId="0" borderId="39" xfId="0" applyNumberFormat="1" applyFont="1" applyBorder="1"/>
    <xf numFmtId="0" fontId="16" fillId="0" borderId="14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5" fillId="0" borderId="3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33" xfId="0" applyFont="1" applyBorder="1"/>
    <xf numFmtId="0" fontId="16" fillId="0" borderId="9" xfId="0" applyFont="1" applyBorder="1"/>
    <xf numFmtId="0" fontId="16" fillId="0" borderId="8" xfId="0" applyFont="1" applyBorder="1"/>
    <xf numFmtId="0" fontId="18" fillId="0" borderId="17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5" fillId="0" borderId="22" xfId="0" applyFont="1" applyBorder="1" applyAlignment="1">
      <alignment wrapText="1"/>
    </xf>
    <xf numFmtId="0" fontId="15" fillId="0" borderId="41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15" fillId="3" borderId="0" xfId="0" applyFont="1" applyFill="1"/>
    <xf numFmtId="0" fontId="16" fillId="0" borderId="10" xfId="0" applyFont="1" applyBorder="1"/>
    <xf numFmtId="0" fontId="19" fillId="0" borderId="8" xfId="0" applyFont="1" applyFill="1" applyBorder="1"/>
    <xf numFmtId="0" fontId="1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left" wrapText="1"/>
    </xf>
    <xf numFmtId="0" fontId="16" fillId="0" borderId="30" xfId="0" applyFont="1" applyBorder="1"/>
    <xf numFmtId="0" fontId="18" fillId="0" borderId="28" xfId="0" applyFont="1" applyBorder="1" applyAlignment="1">
      <alignment horizontal="center"/>
    </xf>
    <xf numFmtId="2" fontId="18" fillId="0" borderId="33" xfId="0" applyNumberFormat="1" applyFont="1" applyBorder="1" applyAlignment="1">
      <alignment horizontal="center"/>
    </xf>
    <xf numFmtId="0" fontId="18" fillId="0" borderId="27" xfId="0" applyFont="1" applyBorder="1"/>
    <xf numFmtId="0" fontId="18" fillId="0" borderId="26" xfId="0" applyFont="1" applyBorder="1"/>
    <xf numFmtId="2" fontId="16" fillId="0" borderId="11" xfId="0" applyNumberFormat="1" applyFont="1" applyBorder="1"/>
    <xf numFmtId="2" fontId="16" fillId="0" borderId="4" xfId="0" applyNumberFormat="1" applyFont="1" applyBorder="1"/>
    <xf numFmtId="0" fontId="16" fillId="0" borderId="3" xfId="0" applyFont="1" applyBorder="1"/>
    <xf numFmtId="0" fontId="16" fillId="0" borderId="2" xfId="0" applyFont="1" applyBorder="1"/>
    <xf numFmtId="0" fontId="16" fillId="0" borderId="6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14" xfId="0" applyFont="1" applyBorder="1"/>
    <xf numFmtId="0" fontId="16" fillId="0" borderId="13" xfId="0" applyFont="1" applyBorder="1"/>
    <xf numFmtId="0" fontId="16" fillId="0" borderId="1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38" xfId="0" applyFont="1" applyBorder="1"/>
    <xf numFmtId="0" fontId="17" fillId="0" borderId="32" xfId="0" applyFont="1" applyBorder="1"/>
    <xf numFmtId="0" fontId="17" fillId="0" borderId="31" xfId="0" applyFont="1" applyBorder="1"/>
    <xf numFmtId="0" fontId="17" fillId="0" borderId="30" xfId="0" applyFont="1" applyBorder="1"/>
    <xf numFmtId="0" fontId="18" fillId="0" borderId="26" xfId="0" applyFont="1" applyBorder="1" applyAlignment="1">
      <alignment horizontal="center"/>
    </xf>
    <xf numFmtId="0" fontId="16" fillId="0" borderId="37" xfId="0" applyFont="1" applyBorder="1"/>
    <xf numFmtId="0" fontId="17" fillId="0" borderId="28" xfId="0" applyFont="1" applyBorder="1"/>
    <xf numFmtId="0" fontId="17" fillId="0" borderId="27" xfId="0" applyFont="1" applyBorder="1"/>
    <xf numFmtId="0" fontId="17" fillId="0" borderId="26" xfId="0" applyFont="1" applyBorder="1"/>
    <xf numFmtId="0" fontId="15" fillId="0" borderId="32" xfId="0" applyFont="1" applyBorder="1" applyAlignment="1">
      <alignment wrapText="1"/>
    </xf>
    <xf numFmtId="0" fontId="15" fillId="0" borderId="31" xfId="0" applyFont="1" applyBorder="1" applyAlignment="1">
      <alignment wrapText="1"/>
    </xf>
    <xf numFmtId="0" fontId="19" fillId="0" borderId="34" xfId="0" applyFont="1" applyBorder="1" applyAlignment="1">
      <alignment wrapText="1"/>
    </xf>
    <xf numFmtId="0" fontId="18" fillId="0" borderId="6" xfId="0" applyFont="1" applyBorder="1"/>
    <xf numFmtId="0" fontId="18" fillId="0" borderId="0" xfId="0" applyFont="1"/>
    <xf numFmtId="0" fontId="15" fillId="0" borderId="14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5" fillId="0" borderId="40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18" fillId="0" borderId="32" xfId="0" applyFont="1" applyBorder="1"/>
    <xf numFmtId="0" fontId="18" fillId="0" borderId="31" xfId="0" applyFont="1" applyBorder="1"/>
    <xf numFmtId="2" fontId="16" fillId="0" borderId="36" xfId="0" applyNumberFormat="1" applyFont="1" applyBorder="1"/>
    <xf numFmtId="0" fontId="18" fillId="0" borderId="0" xfId="0" applyFont="1" applyBorder="1"/>
    <xf numFmtId="0" fontId="17" fillId="0" borderId="35" xfId="0" applyFont="1" applyBorder="1"/>
    <xf numFmtId="0" fontId="18" fillId="0" borderId="33" xfId="0" applyFont="1" applyBorder="1" applyAlignment="1">
      <alignment horizontal="center"/>
    </xf>
    <xf numFmtId="0" fontId="18" fillId="0" borderId="28" xfId="0" applyFont="1" applyBorder="1"/>
    <xf numFmtId="2" fontId="16" fillId="0" borderId="4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6" fillId="0" borderId="1" xfId="0" applyFont="1" applyBorder="1"/>
    <xf numFmtId="2" fontId="16" fillId="0" borderId="7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2" fontId="16" fillId="2" borderId="25" xfId="0" applyNumberFormat="1" applyFont="1" applyFill="1" applyBorder="1"/>
    <xf numFmtId="0" fontId="18" fillId="2" borderId="25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left"/>
    </xf>
    <xf numFmtId="0" fontId="17" fillId="2" borderId="16" xfId="0" applyFont="1" applyFill="1" applyBorder="1" applyAlignment="1">
      <alignment horizontal="left"/>
    </xf>
    <xf numFmtId="0" fontId="17" fillId="2" borderId="15" xfId="0" applyFont="1" applyFill="1" applyBorder="1" applyAlignment="1">
      <alignment horizontal="left"/>
    </xf>
    <xf numFmtId="0" fontId="17" fillId="0" borderId="27" xfId="0" applyFont="1" applyBorder="1" applyAlignment="1">
      <alignment horizontal="left"/>
    </xf>
    <xf numFmtId="0" fontId="17" fillId="0" borderId="26" xfId="0" applyFont="1" applyBorder="1" applyAlignment="1">
      <alignment horizontal="left"/>
    </xf>
    <xf numFmtId="0" fontId="19" fillId="2" borderId="6" xfId="0" applyFont="1" applyFill="1" applyBorder="1"/>
    <xf numFmtId="0" fontId="19" fillId="2" borderId="0" xfId="0" applyFont="1" applyFill="1" applyBorder="1"/>
    <xf numFmtId="0" fontId="19" fillId="2" borderId="5" xfId="0" applyFont="1" applyFill="1" applyBorder="1"/>
    <xf numFmtId="0" fontId="17" fillId="2" borderId="17" xfId="0" applyFont="1" applyFill="1" applyBorder="1"/>
    <xf numFmtId="0" fontId="17" fillId="2" borderId="16" xfId="0" applyFont="1" applyFill="1" applyBorder="1"/>
    <xf numFmtId="0" fontId="17" fillId="2" borderId="15" xfId="0" applyFont="1" applyFill="1" applyBorder="1"/>
    <xf numFmtId="0" fontId="17" fillId="2" borderId="17" xfId="0" applyFont="1" applyFill="1" applyBorder="1" applyAlignment="1">
      <alignment horizontal="left"/>
    </xf>
    <xf numFmtId="2" fontId="16" fillId="2" borderId="19" xfId="0" applyNumberFormat="1" applyFont="1" applyFill="1" applyBorder="1"/>
    <xf numFmtId="2" fontId="18" fillId="2" borderId="17" xfId="0" applyNumberFormat="1" applyFont="1" applyFill="1" applyBorder="1" applyAlignment="1">
      <alignment horizontal="center"/>
    </xf>
    <xf numFmtId="2" fontId="18" fillId="2" borderId="18" xfId="0" applyNumberFormat="1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2" xfId="0" applyFont="1" applyFill="1" applyBorder="1"/>
    <xf numFmtId="0" fontId="19" fillId="2" borderId="1" xfId="0" applyFont="1" applyFill="1" applyBorder="1"/>
    <xf numFmtId="0" fontId="19" fillId="2" borderId="14" xfId="0" applyFont="1" applyFill="1" applyBorder="1"/>
    <xf numFmtId="0" fontId="19" fillId="2" borderId="13" xfId="0" applyFont="1" applyFill="1" applyBorder="1"/>
    <xf numFmtId="0" fontId="19" fillId="2" borderId="12" xfId="0" applyFont="1" applyFill="1" applyBorder="1"/>
    <xf numFmtId="0" fontId="19" fillId="2" borderId="10" xfId="0" applyFont="1" applyFill="1" applyBorder="1"/>
    <xf numFmtId="0" fontId="19" fillId="2" borderId="9" xfId="0" applyFont="1" applyFill="1" applyBorder="1"/>
    <xf numFmtId="0" fontId="19" fillId="2" borderId="8" xfId="0" applyFont="1" applyFill="1" applyBorder="1"/>
    <xf numFmtId="49" fontId="17" fillId="2" borderId="17" xfId="0" applyNumberFormat="1" applyFont="1" applyFill="1" applyBorder="1" applyAlignment="1">
      <alignment horizontal="left"/>
    </xf>
    <xf numFmtId="49" fontId="17" fillId="2" borderId="16" xfId="0" applyNumberFormat="1" applyFont="1" applyFill="1" applyBorder="1" applyAlignment="1">
      <alignment horizontal="left"/>
    </xf>
    <xf numFmtId="49" fontId="17" fillId="2" borderId="15" xfId="0" applyNumberFormat="1" applyFont="1" applyFill="1" applyBorder="1" applyAlignment="1">
      <alignment horizontal="left"/>
    </xf>
    <xf numFmtId="0" fontId="16" fillId="2" borderId="2" xfId="0" applyFont="1" applyFill="1" applyBorder="1"/>
    <xf numFmtId="0" fontId="16" fillId="2" borderId="1" xfId="0" applyFont="1" applyFill="1" applyBorder="1"/>
    <xf numFmtId="0" fontId="16" fillId="2" borderId="9" xfId="0" applyFont="1" applyFill="1" applyBorder="1"/>
    <xf numFmtId="0" fontId="16" fillId="2" borderId="8" xfId="0" applyFont="1" applyFill="1" applyBorder="1"/>
    <xf numFmtId="2" fontId="16" fillId="2" borderId="7" xfId="0" applyNumberFormat="1" applyFont="1" applyFill="1" applyBorder="1"/>
    <xf numFmtId="0" fontId="16" fillId="2" borderId="32" xfId="0" applyFont="1" applyFill="1" applyBorder="1" applyAlignment="1">
      <alignment horizontal="center"/>
    </xf>
    <xf numFmtId="0" fontId="16" fillId="2" borderId="34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0" xfId="0" applyFont="1" applyFill="1"/>
    <xf numFmtId="0" fontId="17" fillId="2" borderId="0" xfId="0" applyFont="1" applyFill="1" applyAlignment="1">
      <alignment horizontal="center"/>
    </xf>
    <xf numFmtId="0" fontId="17" fillId="0" borderId="25" xfId="0" applyFont="1" applyBorder="1" applyAlignment="1">
      <alignment horizontal="left"/>
    </xf>
    <xf numFmtId="2" fontId="16" fillId="2" borderId="6" xfId="0" applyNumberFormat="1" applyFont="1" applyFill="1" applyBorder="1" applyAlignment="1">
      <alignment horizontal="center"/>
    </xf>
    <xf numFmtId="2" fontId="16" fillId="2" borderId="0" xfId="0" applyNumberFormat="1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9" fillId="2" borderId="0" xfId="0" applyFont="1" applyFill="1"/>
    <xf numFmtId="0" fontId="16" fillId="2" borderId="17" xfId="0" applyFont="1" applyFill="1" applyBorder="1"/>
    <xf numFmtId="0" fontId="16" fillId="2" borderId="16" xfId="0" applyFont="1" applyFill="1" applyBorder="1"/>
    <xf numFmtId="2" fontId="16" fillId="2" borderId="5" xfId="0" applyNumberFormat="1" applyFont="1" applyFill="1" applyBorder="1" applyAlignment="1">
      <alignment horizontal="center"/>
    </xf>
    <xf numFmtId="0" fontId="16" fillId="2" borderId="6" xfId="0" applyFont="1" applyFill="1" applyBorder="1"/>
    <xf numFmtId="0" fontId="16" fillId="2" borderId="0" xfId="0" applyFont="1" applyFill="1" applyBorder="1"/>
    <xf numFmtId="0" fontId="16" fillId="2" borderId="28" xfId="0" applyFont="1" applyFill="1" applyBorder="1" applyAlignment="1">
      <alignment horizontal="center"/>
    </xf>
    <xf numFmtId="0" fontId="16" fillId="2" borderId="33" xfId="0" applyFont="1" applyFill="1" applyBorder="1" applyAlignment="1">
      <alignment horizontal="center"/>
    </xf>
    <xf numFmtId="0" fontId="16" fillId="2" borderId="5" xfId="0" applyFont="1" applyFill="1" applyBorder="1"/>
    <xf numFmtId="2" fontId="16" fillId="2" borderId="32" xfId="0" applyNumberFormat="1" applyFont="1" applyFill="1" applyBorder="1" applyAlignment="1">
      <alignment horizontal="center"/>
    </xf>
    <xf numFmtId="2" fontId="16" fillId="2" borderId="34" xfId="0" applyNumberFormat="1" applyFont="1" applyFill="1" applyBorder="1" applyAlignment="1">
      <alignment horizontal="center"/>
    </xf>
    <xf numFmtId="2" fontId="16" fillId="2" borderId="6" xfId="0" applyNumberFormat="1" applyFont="1" applyFill="1" applyBorder="1" applyAlignment="1">
      <alignment horizontal="center"/>
    </xf>
    <xf numFmtId="2" fontId="16" fillId="2" borderId="5" xfId="0" applyNumberFormat="1" applyFont="1" applyFill="1" applyBorder="1" applyAlignment="1">
      <alignment horizontal="center"/>
    </xf>
    <xf numFmtId="0" fontId="16" fillId="2" borderId="14" xfId="0" applyFont="1" applyFill="1" applyBorder="1"/>
    <xf numFmtId="0" fontId="16" fillId="2" borderId="13" xfId="0" applyFont="1" applyFill="1" applyBorder="1"/>
    <xf numFmtId="2" fontId="16" fillId="2" borderId="28" xfId="0" applyNumberFormat="1" applyFont="1" applyFill="1" applyBorder="1" applyAlignment="1">
      <alignment horizontal="center"/>
    </xf>
    <xf numFmtId="2" fontId="16" fillId="2" borderId="33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2" fontId="18" fillId="2" borderId="15" xfId="0" applyNumberFormat="1" applyFont="1" applyFill="1" applyBorder="1" applyAlignment="1">
      <alignment horizontal="center"/>
    </xf>
    <xf numFmtId="0" fontId="16" fillId="2" borderId="25" xfId="0" applyFont="1" applyFill="1" applyBorder="1"/>
    <xf numFmtId="0" fontId="16" fillId="2" borderId="18" xfId="0" applyFont="1" applyFill="1" applyBorder="1"/>
    <xf numFmtId="2" fontId="16" fillId="2" borderId="39" xfId="0" applyNumberFormat="1" applyFont="1" applyFill="1" applyBorder="1"/>
    <xf numFmtId="0" fontId="16" fillId="2" borderId="14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33" xfId="0" applyFont="1" applyFill="1" applyBorder="1"/>
    <xf numFmtId="0" fontId="18" fillId="2" borderId="17" xfId="0" applyFont="1" applyFill="1" applyBorder="1" applyAlignment="1">
      <alignment horizontal="center"/>
    </xf>
    <xf numFmtId="0" fontId="16" fillId="2" borderId="10" xfId="0" applyFont="1" applyFill="1" applyBorder="1"/>
    <xf numFmtId="0" fontId="16" fillId="2" borderId="3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2" fontId="16" fillId="2" borderId="24" xfId="0" applyNumberFormat="1" applyFont="1" applyFill="1" applyBorder="1"/>
    <xf numFmtId="0" fontId="16" fillId="2" borderId="32" xfId="0" applyFont="1" applyFill="1" applyBorder="1"/>
    <xf numFmtId="0" fontId="16" fillId="2" borderId="31" xfId="0" applyFont="1" applyFill="1" applyBorder="1"/>
    <xf numFmtId="0" fontId="16" fillId="2" borderId="30" xfId="0" applyFont="1" applyFill="1" applyBorder="1"/>
    <xf numFmtId="2" fontId="16" fillId="2" borderId="29" xfId="0" applyNumberFormat="1" applyFont="1" applyFill="1" applyBorder="1"/>
    <xf numFmtId="0" fontId="18" fillId="2" borderId="28" xfId="0" applyFont="1" applyFill="1" applyBorder="1" applyAlignment="1">
      <alignment horizontal="center"/>
    </xf>
    <xf numFmtId="2" fontId="18" fillId="2" borderId="33" xfId="0" applyNumberFormat="1" applyFont="1" applyFill="1" applyBorder="1" applyAlignment="1">
      <alignment horizontal="center"/>
    </xf>
    <xf numFmtId="0" fontId="16" fillId="2" borderId="28" xfId="0" applyFont="1" applyFill="1" applyBorder="1"/>
    <xf numFmtId="0" fontId="16" fillId="2" borderId="27" xfId="0" applyFont="1" applyFill="1" applyBorder="1"/>
    <xf numFmtId="0" fontId="18" fillId="2" borderId="27" xfId="0" applyFont="1" applyFill="1" applyBorder="1"/>
    <xf numFmtId="0" fontId="18" fillId="2" borderId="26" xfId="0" applyFont="1" applyFill="1" applyBorder="1"/>
    <xf numFmtId="2" fontId="16" fillId="2" borderId="11" xfId="0" applyNumberFormat="1" applyFont="1" applyFill="1" applyBorder="1"/>
    <xf numFmtId="2" fontId="16" fillId="2" borderId="4" xfId="0" applyNumberFormat="1" applyFont="1" applyFill="1" applyBorder="1"/>
    <xf numFmtId="0" fontId="16" fillId="2" borderId="3" xfId="0" applyFont="1" applyFill="1" applyBorder="1"/>
    <xf numFmtId="0" fontId="16" fillId="2" borderId="10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38" xfId="0" applyFont="1" applyFill="1" applyBorder="1"/>
    <xf numFmtId="0" fontId="17" fillId="2" borderId="32" xfId="0" applyFont="1" applyFill="1" applyBorder="1"/>
    <xf numFmtId="0" fontId="17" fillId="2" borderId="31" xfId="0" applyFont="1" applyFill="1" applyBorder="1"/>
    <xf numFmtId="0" fontId="17" fillId="2" borderId="30" xfId="0" applyFont="1" applyFill="1" applyBorder="1"/>
    <xf numFmtId="0" fontId="18" fillId="2" borderId="26" xfId="0" applyFont="1" applyFill="1" applyBorder="1" applyAlignment="1">
      <alignment horizontal="center"/>
    </xf>
    <xf numFmtId="0" fontId="16" fillId="2" borderId="37" xfId="0" applyFont="1" applyFill="1" applyBorder="1"/>
    <xf numFmtId="0" fontId="17" fillId="2" borderId="28" xfId="0" applyFont="1" applyFill="1" applyBorder="1"/>
    <xf numFmtId="0" fontId="17" fillId="2" borderId="27" xfId="0" applyFont="1" applyFill="1" applyBorder="1"/>
    <xf numFmtId="0" fontId="17" fillId="2" borderId="26" xfId="0" applyFont="1" applyFill="1" applyBorder="1"/>
    <xf numFmtId="0" fontId="18" fillId="2" borderId="6" xfId="0" applyFont="1" applyFill="1" applyBorder="1"/>
    <xf numFmtId="0" fontId="18" fillId="2" borderId="0" xfId="0" applyFont="1" applyFill="1"/>
    <xf numFmtId="0" fontId="18" fillId="2" borderId="32" xfId="0" applyFont="1" applyFill="1" applyBorder="1"/>
    <xf numFmtId="0" fontId="18" fillId="2" borderId="31" xfId="0" applyFont="1" applyFill="1" applyBorder="1"/>
    <xf numFmtId="2" fontId="16" fillId="2" borderId="36" xfId="0" applyNumberFormat="1" applyFont="1" applyFill="1" applyBorder="1"/>
    <xf numFmtId="0" fontId="18" fillId="2" borderId="0" xfId="0" applyFont="1" applyFill="1" applyBorder="1"/>
    <xf numFmtId="0" fontId="17" fillId="2" borderId="35" xfId="0" applyFont="1" applyFill="1" applyBorder="1"/>
    <xf numFmtId="0" fontId="18" fillId="2" borderId="33" xfId="0" applyFont="1" applyFill="1" applyBorder="1" applyAlignment="1">
      <alignment horizontal="center"/>
    </xf>
    <xf numFmtId="0" fontId="18" fillId="2" borderId="28" xfId="0" applyFont="1" applyFill="1" applyBorder="1"/>
    <xf numFmtId="2" fontId="16" fillId="2" borderId="4" xfId="0" applyNumberFormat="1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2" fontId="16" fillId="2" borderId="7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2" fontId="17" fillId="2" borderId="25" xfId="0" applyNumberFormat="1" applyFont="1" applyFill="1" applyBorder="1" applyAlignment="1">
      <alignment horizontal="center"/>
    </xf>
    <xf numFmtId="2" fontId="17" fillId="2" borderId="15" xfId="0" applyNumberFormat="1" applyFont="1" applyFill="1" applyBorder="1" applyAlignment="1">
      <alignment horizontal="center"/>
    </xf>
    <xf numFmtId="0" fontId="16" fillId="2" borderId="15" xfId="0" applyFont="1" applyFill="1" applyBorder="1"/>
    <xf numFmtId="0" fontId="16" fillId="2" borderId="34" xfId="0" applyFont="1" applyFill="1" applyBorder="1"/>
    <xf numFmtId="0" fontId="17" fillId="2" borderId="31" xfId="0" applyFont="1" applyFill="1" applyBorder="1" applyAlignment="1">
      <alignment horizontal="left"/>
    </xf>
    <xf numFmtId="0" fontId="17" fillId="2" borderId="30" xfId="0" applyFont="1" applyFill="1" applyBorder="1" applyAlignment="1">
      <alignment horizontal="left"/>
    </xf>
    <xf numFmtId="0" fontId="17" fillId="2" borderId="27" xfId="0" applyFont="1" applyFill="1" applyBorder="1" applyAlignment="1">
      <alignment horizontal="left"/>
    </xf>
    <xf numFmtId="0" fontId="17" fillId="2" borderId="26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/>
    </xf>
    <xf numFmtId="49" fontId="17" fillId="0" borderId="17" xfId="0" applyNumberFormat="1" applyFont="1" applyBorder="1" applyAlignment="1">
      <alignment horizontal="left"/>
    </xf>
    <xf numFmtId="49" fontId="17" fillId="0" borderId="16" xfId="0" applyNumberFormat="1" applyFont="1" applyBorder="1" applyAlignment="1">
      <alignment horizontal="left"/>
    </xf>
    <xf numFmtId="49" fontId="17" fillId="0" borderId="15" xfId="0" applyNumberFormat="1" applyFont="1" applyBorder="1" applyAlignment="1">
      <alignment horizontal="left"/>
    </xf>
    <xf numFmtId="0" fontId="16" fillId="2" borderId="2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left"/>
    </xf>
    <xf numFmtId="0" fontId="17" fillId="2" borderId="15" xfId="0" applyFont="1" applyFill="1" applyBorder="1" applyAlignment="1">
      <alignment horizontal="left"/>
    </xf>
    <xf numFmtId="2" fontId="16" fillId="0" borderId="0" xfId="0" applyNumberFormat="1" applyFont="1" applyBorder="1"/>
    <xf numFmtId="2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2" fontId="15" fillId="0" borderId="0" xfId="0" applyNumberFormat="1" applyFont="1"/>
    <xf numFmtId="0" fontId="20" fillId="0" borderId="0" xfId="0" applyFont="1"/>
    <xf numFmtId="0" fontId="18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4"/>
  <sheetViews>
    <sheetView workbookViewId="0">
      <selection activeCell="O340" sqref="O340"/>
    </sheetView>
  </sheetViews>
  <sheetFormatPr defaultRowHeight="15"/>
  <cols>
    <col min="7" max="7" width="9.140625" customWidth="1"/>
    <col min="8" max="8" width="4.7109375" customWidth="1"/>
    <col min="10" max="10" width="9.85546875" customWidth="1"/>
    <col min="12" max="12" width="9.140625" customWidth="1"/>
    <col min="13" max="13" width="14.5703125" customWidth="1"/>
  </cols>
  <sheetData>
    <row r="1" spans="1:13" ht="15.75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1"/>
    </row>
    <row r="2" spans="1:13" ht="15.75">
      <c r="A2" s="216" t="s">
        <v>12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1"/>
    </row>
    <row r="3" spans="1:13" ht="15.75">
      <c r="A3" s="2"/>
      <c r="B3" s="2"/>
      <c r="C3" s="2"/>
      <c r="D3" s="2"/>
      <c r="E3" s="2"/>
      <c r="F3" s="2" t="s">
        <v>84</v>
      </c>
      <c r="G3" s="2"/>
      <c r="H3" s="2"/>
      <c r="I3" s="2"/>
      <c r="J3" s="2"/>
      <c r="K3" s="139" t="s">
        <v>116</v>
      </c>
      <c r="L3" s="140"/>
      <c r="M3" s="140"/>
    </row>
    <row r="4" spans="1:13">
      <c r="A4" s="3"/>
      <c r="B4" s="4"/>
      <c r="C4" s="208" t="s">
        <v>15</v>
      </c>
      <c r="D4" s="208"/>
      <c r="E4" s="208"/>
      <c r="F4" s="4"/>
      <c r="G4" s="4"/>
      <c r="H4" s="5"/>
      <c r="I4" s="195" t="s">
        <v>1</v>
      </c>
      <c r="J4" s="196"/>
      <c r="K4" s="209" t="s">
        <v>2</v>
      </c>
      <c r="L4" s="210"/>
      <c r="M4" s="6"/>
    </row>
    <row r="5" spans="1:13">
      <c r="A5" s="7"/>
      <c r="B5" s="8"/>
      <c r="C5" s="8"/>
      <c r="D5" s="8"/>
      <c r="E5" s="8"/>
      <c r="F5" s="8"/>
      <c r="G5" s="8"/>
      <c r="H5" s="9"/>
      <c r="I5" s="10"/>
      <c r="J5" s="11"/>
      <c r="K5" s="211" t="s">
        <v>3</v>
      </c>
      <c r="L5" s="212"/>
      <c r="M5" s="12" t="s">
        <v>4</v>
      </c>
    </row>
    <row r="6" spans="1:13">
      <c r="A6" s="7"/>
      <c r="B6" s="8"/>
      <c r="C6" s="8"/>
      <c r="D6" s="8"/>
      <c r="E6" s="8"/>
      <c r="F6" s="8"/>
      <c r="G6" s="8"/>
      <c r="H6" s="9"/>
      <c r="I6" s="149" t="s">
        <v>5</v>
      </c>
      <c r="J6" s="150"/>
      <c r="K6" s="213" t="s">
        <v>6</v>
      </c>
      <c r="L6" s="214"/>
      <c r="M6" s="12" t="s">
        <v>7</v>
      </c>
    </row>
    <row r="7" spans="1:13" ht="16.5" thickBot="1">
      <c r="A7" s="13"/>
      <c r="B7" s="14"/>
      <c r="C7" s="14"/>
      <c r="D7" s="14"/>
      <c r="E7" s="14"/>
      <c r="F7" s="14"/>
      <c r="G7" s="14"/>
      <c r="H7" s="15"/>
      <c r="I7" s="203">
        <v>555.79999999999995</v>
      </c>
      <c r="J7" s="204"/>
      <c r="K7" s="205"/>
      <c r="L7" s="206"/>
      <c r="M7" s="16"/>
    </row>
    <row r="8" spans="1:13">
      <c r="A8" s="17" t="s">
        <v>74</v>
      </c>
      <c r="B8" s="18"/>
      <c r="C8" s="18"/>
      <c r="D8" s="18"/>
      <c r="E8" s="18"/>
      <c r="F8" s="18"/>
      <c r="G8" s="18"/>
      <c r="H8" s="19"/>
      <c r="I8" s="20"/>
      <c r="J8" s="21"/>
      <c r="K8" s="207">
        <f>K11+K14</f>
        <v>6.4499999999999993</v>
      </c>
      <c r="L8" s="200"/>
      <c r="M8" s="24">
        <f>K8*12*I7</f>
        <v>43018.919999999991</v>
      </c>
    </row>
    <row r="9" spans="1:13">
      <c r="A9" s="25" t="s">
        <v>59</v>
      </c>
      <c r="B9" s="26"/>
      <c r="C9" s="26"/>
      <c r="D9" s="26"/>
      <c r="E9" s="26"/>
      <c r="F9" s="26"/>
      <c r="G9" s="26"/>
      <c r="H9" s="27"/>
      <c r="I9" s="10"/>
      <c r="J9" s="11"/>
      <c r="K9" s="28"/>
      <c r="L9" s="29"/>
      <c r="M9" s="30"/>
    </row>
    <row r="10" spans="1:13" ht="15.75" thickBot="1">
      <c r="A10" s="31" t="s">
        <v>60</v>
      </c>
      <c r="B10" s="32"/>
      <c r="C10" s="32"/>
      <c r="D10" s="32"/>
      <c r="E10" s="32"/>
      <c r="F10" s="32"/>
      <c r="G10" s="32"/>
      <c r="H10" s="33"/>
      <c r="I10" s="34"/>
      <c r="J10" s="35"/>
      <c r="K10" s="36"/>
      <c r="L10" s="37"/>
      <c r="M10" s="38"/>
    </row>
    <row r="11" spans="1:13">
      <c r="A11" s="39" t="s">
        <v>61</v>
      </c>
      <c r="B11" s="40"/>
      <c r="C11" s="40"/>
      <c r="D11" s="40"/>
      <c r="E11" s="40"/>
      <c r="F11" s="40"/>
      <c r="G11" s="40"/>
      <c r="H11" s="41"/>
      <c r="I11" s="180" t="s">
        <v>8</v>
      </c>
      <c r="J11" s="181"/>
      <c r="K11" s="193">
        <v>3.86</v>
      </c>
      <c r="L11" s="194"/>
      <c r="M11" s="42">
        <f>K11*12*I7</f>
        <v>25744.655999999999</v>
      </c>
    </row>
    <row r="12" spans="1:13">
      <c r="A12" s="43" t="s">
        <v>68</v>
      </c>
      <c r="B12" s="8"/>
      <c r="C12" s="8"/>
      <c r="D12" s="8"/>
      <c r="E12" s="8"/>
      <c r="F12" s="8"/>
      <c r="G12" s="8"/>
      <c r="H12" s="9"/>
      <c r="I12" s="149" t="s">
        <v>57</v>
      </c>
      <c r="J12" s="150"/>
      <c r="K12" s="1"/>
      <c r="L12" s="29"/>
      <c r="M12" s="42"/>
    </row>
    <row r="13" spans="1:13">
      <c r="A13" s="39" t="s">
        <v>67</v>
      </c>
      <c r="B13" s="40"/>
      <c r="C13" s="40"/>
      <c r="D13" s="40"/>
      <c r="E13" s="40"/>
      <c r="F13" s="40"/>
      <c r="G13" s="40"/>
      <c r="H13" s="41"/>
      <c r="I13" s="180"/>
      <c r="J13" s="181"/>
      <c r="K13" s="1"/>
      <c r="L13" s="29"/>
      <c r="M13" s="42"/>
    </row>
    <row r="14" spans="1:13">
      <c r="A14" s="39" t="s">
        <v>62</v>
      </c>
      <c r="B14" s="40"/>
      <c r="C14" s="40"/>
      <c r="D14" s="40"/>
      <c r="E14" s="40"/>
      <c r="F14" s="40"/>
      <c r="G14" s="40"/>
      <c r="H14" s="41"/>
      <c r="I14" s="182" t="s">
        <v>11</v>
      </c>
      <c r="J14" s="183"/>
      <c r="K14" s="188">
        <v>2.59</v>
      </c>
      <c r="L14" s="189"/>
      <c r="M14" s="42">
        <f>K14*12*I7</f>
        <v>17274.263999999999</v>
      </c>
    </row>
    <row r="15" spans="1:13" ht="15.75">
      <c r="A15" s="45" t="s">
        <v>35</v>
      </c>
      <c r="B15" s="46"/>
      <c r="C15" s="46"/>
      <c r="D15" s="46"/>
      <c r="E15" s="46"/>
      <c r="F15" s="46"/>
      <c r="G15" s="46"/>
      <c r="H15" s="47"/>
      <c r="I15" s="149" t="s">
        <v>57</v>
      </c>
      <c r="J15" s="150"/>
      <c r="K15" s="2"/>
      <c r="L15" s="96"/>
      <c r="M15" s="42"/>
    </row>
    <row r="16" spans="1:13">
      <c r="A16" s="48" t="s">
        <v>36</v>
      </c>
      <c r="B16" s="4"/>
      <c r="C16" s="4"/>
      <c r="D16" s="4"/>
      <c r="E16" s="4"/>
      <c r="F16" s="4"/>
      <c r="G16" s="4"/>
      <c r="H16" s="5"/>
      <c r="I16" s="149"/>
      <c r="J16" s="150"/>
      <c r="K16" s="44"/>
      <c r="L16" s="29"/>
      <c r="M16" s="42"/>
    </row>
    <row r="17" spans="1:13" ht="15.75" thickBot="1">
      <c r="A17" s="39" t="s">
        <v>37</v>
      </c>
      <c r="B17" s="49"/>
      <c r="C17" s="49"/>
      <c r="D17" s="49"/>
      <c r="E17" s="49"/>
      <c r="F17" s="49"/>
      <c r="G17" s="49"/>
      <c r="H17" s="50"/>
      <c r="I17" s="51"/>
      <c r="J17" s="52"/>
      <c r="K17" s="164"/>
      <c r="L17" s="165"/>
      <c r="M17" s="42"/>
    </row>
    <row r="18" spans="1:13">
      <c r="A18" s="17" t="s">
        <v>14</v>
      </c>
      <c r="B18" s="53"/>
      <c r="C18" s="53"/>
      <c r="D18" s="53"/>
      <c r="E18" s="53"/>
      <c r="F18" s="53"/>
      <c r="G18" s="53"/>
      <c r="H18" s="54"/>
      <c r="I18" s="20"/>
      <c r="J18" s="55"/>
      <c r="K18" s="202">
        <f>K20+K25+K28</f>
        <v>5.28</v>
      </c>
      <c r="L18" s="200"/>
      <c r="M18" s="24">
        <f>K18*12*I7</f>
        <v>35215.487999999998</v>
      </c>
    </row>
    <row r="19" spans="1:13" ht="15.75" thickBot="1">
      <c r="A19" s="31" t="s">
        <v>34</v>
      </c>
      <c r="B19" s="56"/>
      <c r="C19" s="56"/>
      <c r="D19" s="56"/>
      <c r="E19" s="56"/>
      <c r="F19" s="56"/>
      <c r="G19" s="56"/>
      <c r="H19" s="57"/>
      <c r="I19" s="34"/>
      <c r="J19" s="58"/>
      <c r="K19" s="36"/>
      <c r="L19" s="37"/>
      <c r="M19" s="38"/>
    </row>
    <row r="20" spans="1:13">
      <c r="A20" s="43" t="s">
        <v>65</v>
      </c>
      <c r="B20" s="59"/>
      <c r="C20" s="59"/>
      <c r="D20" s="59"/>
      <c r="E20" s="59"/>
      <c r="F20" s="59"/>
      <c r="G20" s="59"/>
      <c r="H20" s="60"/>
      <c r="I20" s="149" t="s">
        <v>8</v>
      </c>
      <c r="J20" s="150"/>
      <c r="K20" s="193">
        <v>2.64</v>
      </c>
      <c r="L20" s="194"/>
      <c r="M20" s="42">
        <f>K20*12*I7</f>
        <v>17607.743999999999</v>
      </c>
    </row>
    <row r="21" spans="1:13">
      <c r="A21" s="39" t="s">
        <v>66</v>
      </c>
      <c r="B21" s="49"/>
      <c r="C21" s="49"/>
      <c r="D21" s="49"/>
      <c r="E21" s="49"/>
      <c r="F21" s="49"/>
      <c r="G21" s="49"/>
      <c r="H21" s="50"/>
      <c r="I21" s="105"/>
      <c r="J21" s="106"/>
      <c r="K21" s="1"/>
      <c r="L21" s="29"/>
      <c r="M21" s="42"/>
    </row>
    <row r="22" spans="1:13">
      <c r="A22" s="43" t="s">
        <v>68</v>
      </c>
      <c r="B22" s="8"/>
      <c r="C22" s="8"/>
      <c r="D22" s="8"/>
      <c r="E22" s="8"/>
      <c r="F22" s="8"/>
      <c r="G22" s="8"/>
      <c r="H22" s="9"/>
      <c r="I22" s="149" t="s">
        <v>57</v>
      </c>
      <c r="J22" s="150"/>
      <c r="K22" s="1"/>
      <c r="L22" s="29"/>
      <c r="M22" s="42"/>
    </row>
    <row r="23" spans="1:13">
      <c r="A23" s="39" t="s">
        <v>67</v>
      </c>
      <c r="B23" s="40"/>
      <c r="C23" s="40"/>
      <c r="D23" s="40"/>
      <c r="E23" s="40"/>
      <c r="F23" s="40"/>
      <c r="G23" s="40"/>
      <c r="H23" s="41"/>
      <c r="I23" s="180"/>
      <c r="J23" s="181"/>
      <c r="K23" s="1"/>
      <c r="L23" s="29"/>
      <c r="M23" s="42"/>
    </row>
    <row r="24" spans="1:13">
      <c r="A24" s="45" t="s">
        <v>63</v>
      </c>
      <c r="B24" s="46"/>
      <c r="C24" s="47"/>
      <c r="D24" s="8"/>
      <c r="E24" s="8"/>
      <c r="F24" s="8"/>
      <c r="G24" s="8"/>
      <c r="H24" s="9"/>
      <c r="I24" s="149" t="s">
        <v>57</v>
      </c>
      <c r="J24" s="150"/>
      <c r="K24" s="1"/>
      <c r="L24" s="29"/>
      <c r="M24" s="42"/>
    </row>
    <row r="25" spans="1:13">
      <c r="A25" s="43" t="s">
        <v>64</v>
      </c>
      <c r="B25" s="8"/>
      <c r="C25" s="8"/>
      <c r="D25" s="46"/>
      <c r="E25" s="46"/>
      <c r="F25" s="46"/>
      <c r="G25" s="46"/>
      <c r="H25" s="47"/>
      <c r="I25" s="182" t="s">
        <v>11</v>
      </c>
      <c r="J25" s="183"/>
      <c r="K25" s="188">
        <v>1.17</v>
      </c>
      <c r="L25" s="189"/>
      <c r="M25" s="42">
        <f>K25*12*I7</f>
        <v>7803.4319999999989</v>
      </c>
    </row>
    <row r="26" spans="1:13">
      <c r="A26" s="48" t="s">
        <v>41</v>
      </c>
      <c r="B26" s="61"/>
      <c r="C26" s="61"/>
      <c r="D26" s="61"/>
      <c r="E26" s="61"/>
      <c r="F26" s="61"/>
      <c r="G26" s="61"/>
      <c r="H26" s="62"/>
      <c r="I26" s="195" t="s">
        <v>40</v>
      </c>
      <c r="J26" s="196"/>
      <c r="K26" s="1"/>
      <c r="L26" s="29"/>
      <c r="M26" s="42"/>
    </row>
    <row r="27" spans="1:13">
      <c r="A27" s="39"/>
      <c r="B27" s="49"/>
      <c r="C27" s="49"/>
      <c r="D27" s="49"/>
      <c r="E27" s="49"/>
      <c r="F27" s="49"/>
      <c r="G27" s="49"/>
      <c r="H27" s="50"/>
      <c r="I27" s="51" t="s">
        <v>42</v>
      </c>
      <c r="J27" s="52"/>
      <c r="K27" s="44"/>
      <c r="L27" s="29"/>
      <c r="M27" s="42"/>
    </row>
    <row r="28" spans="1:13">
      <c r="A28" s="48" t="s">
        <v>43</v>
      </c>
      <c r="B28" s="61"/>
      <c r="C28" s="61"/>
      <c r="D28" s="61"/>
      <c r="E28" s="61"/>
      <c r="F28" s="61"/>
      <c r="G28" s="61"/>
      <c r="H28" s="62"/>
      <c r="I28" s="195" t="s">
        <v>11</v>
      </c>
      <c r="J28" s="196"/>
      <c r="K28" s="188">
        <v>1.47</v>
      </c>
      <c r="L28" s="189"/>
      <c r="M28" s="42">
        <f>K28*12*I7</f>
        <v>9804.3119999999999</v>
      </c>
    </row>
    <row r="29" spans="1:13">
      <c r="A29" s="39" t="s">
        <v>44</v>
      </c>
      <c r="B29" s="49"/>
      <c r="C29" s="49"/>
      <c r="D29" s="49"/>
      <c r="E29" s="49"/>
      <c r="F29" s="49"/>
      <c r="G29" s="49"/>
      <c r="H29" s="50"/>
      <c r="I29" s="51"/>
      <c r="J29" s="52"/>
      <c r="K29" s="1"/>
      <c r="L29" s="29"/>
      <c r="M29" s="42"/>
    </row>
    <row r="30" spans="1:13">
      <c r="A30" s="48" t="s">
        <v>45</v>
      </c>
      <c r="B30" s="61"/>
      <c r="C30" s="61"/>
      <c r="D30" s="61"/>
      <c r="E30" s="61"/>
      <c r="F30" s="61"/>
      <c r="G30" s="61"/>
      <c r="H30" s="62"/>
      <c r="I30" s="149" t="s">
        <v>57</v>
      </c>
      <c r="J30" s="150"/>
      <c r="K30" s="1"/>
      <c r="L30" s="29"/>
      <c r="M30" s="42"/>
    </row>
    <row r="31" spans="1:13">
      <c r="A31" s="48" t="s">
        <v>48</v>
      </c>
      <c r="B31" s="61"/>
      <c r="C31" s="61"/>
      <c r="D31" s="61"/>
      <c r="E31" s="61"/>
      <c r="F31" s="61"/>
      <c r="G31" s="61"/>
      <c r="H31" s="62"/>
      <c r="I31" s="195" t="s">
        <v>46</v>
      </c>
      <c r="J31" s="196"/>
      <c r="K31" s="14"/>
      <c r="L31" s="15"/>
      <c r="M31" s="63"/>
    </row>
    <row r="32" spans="1:13" ht="15.75" thickBot="1">
      <c r="A32" s="39"/>
      <c r="B32" s="49"/>
      <c r="C32" s="49"/>
      <c r="D32" s="49"/>
      <c r="E32" s="49"/>
      <c r="F32" s="49"/>
      <c r="G32" s="49"/>
      <c r="H32" s="50"/>
      <c r="I32" s="197" t="s">
        <v>47</v>
      </c>
      <c r="J32" s="198"/>
      <c r="K32" s="64"/>
      <c r="L32" s="65"/>
      <c r="M32" s="66"/>
    </row>
    <row r="33" spans="1:13">
      <c r="A33" s="67" t="s">
        <v>75</v>
      </c>
      <c r="B33" s="18"/>
      <c r="C33" s="18"/>
      <c r="D33" s="18"/>
      <c r="E33" s="18"/>
      <c r="F33" s="18"/>
      <c r="G33" s="68"/>
      <c r="H33" s="69"/>
      <c r="I33" s="20"/>
      <c r="J33" s="21"/>
      <c r="K33" s="199">
        <f>K35+K42+K50+K54+K55+K59</f>
        <v>29.799999999999997</v>
      </c>
      <c r="L33" s="200"/>
      <c r="M33" s="24">
        <f>M35+M42+M50+M54+M55+M59</f>
        <v>198754.08</v>
      </c>
    </row>
    <row r="34" spans="1:13" ht="15.75" thickBot="1">
      <c r="A34" s="70"/>
      <c r="B34" s="71"/>
      <c r="C34" s="71"/>
      <c r="D34" s="71"/>
      <c r="E34" s="71"/>
      <c r="F34" s="71"/>
      <c r="G34" s="71"/>
      <c r="H34" s="72"/>
      <c r="I34" s="34"/>
      <c r="J34" s="35"/>
      <c r="K34" s="36"/>
      <c r="L34" s="37"/>
      <c r="M34" s="38"/>
    </row>
    <row r="35" spans="1:13" ht="15.75" thickBot="1">
      <c r="A35" s="156" t="s">
        <v>76</v>
      </c>
      <c r="B35" s="157"/>
      <c r="C35" s="157"/>
      <c r="D35" s="157"/>
      <c r="E35" s="157"/>
      <c r="F35" s="157"/>
      <c r="G35" s="157"/>
      <c r="H35" s="161"/>
      <c r="I35" s="73"/>
      <c r="J35" s="74"/>
      <c r="K35" s="201">
        <f>K36+K37+K38+K40+K41</f>
        <v>7.26</v>
      </c>
      <c r="L35" s="192"/>
      <c r="M35" s="75">
        <f>K35*12*I7</f>
        <v>48421.296000000002</v>
      </c>
    </row>
    <row r="36" spans="1:13">
      <c r="A36" s="39" t="s">
        <v>38</v>
      </c>
      <c r="B36" s="49"/>
      <c r="C36" s="49"/>
      <c r="D36" s="49"/>
      <c r="E36" s="49"/>
      <c r="F36" s="49"/>
      <c r="G36" s="49"/>
      <c r="H36" s="50"/>
      <c r="I36" s="180" t="s">
        <v>16</v>
      </c>
      <c r="J36" s="181"/>
      <c r="K36" s="193">
        <v>1.23</v>
      </c>
      <c r="L36" s="194"/>
      <c r="M36" s="42">
        <f>K36*12*I7</f>
        <v>8203.6079999999984</v>
      </c>
    </row>
    <row r="37" spans="1:13">
      <c r="A37" s="45" t="s">
        <v>39</v>
      </c>
      <c r="B37" s="76"/>
      <c r="C37" s="76"/>
      <c r="D37" s="76"/>
      <c r="E37" s="76"/>
      <c r="F37" s="76"/>
      <c r="G37" s="76"/>
      <c r="H37" s="77"/>
      <c r="I37" s="182" t="s">
        <v>10</v>
      </c>
      <c r="J37" s="183"/>
      <c r="K37" s="188">
        <v>2.9</v>
      </c>
      <c r="L37" s="189"/>
      <c r="M37" s="42">
        <f>K37*12*I7</f>
        <v>19341.839999999997</v>
      </c>
    </row>
    <row r="38" spans="1:13">
      <c r="A38" s="48" t="s">
        <v>31</v>
      </c>
      <c r="B38" s="61"/>
      <c r="C38" s="61"/>
      <c r="D38" s="61"/>
      <c r="E38" s="61"/>
      <c r="F38" s="61"/>
      <c r="G38" s="61"/>
      <c r="H38" s="62"/>
      <c r="I38" s="195" t="s">
        <v>11</v>
      </c>
      <c r="J38" s="196"/>
      <c r="K38" s="188">
        <v>0.33</v>
      </c>
      <c r="L38" s="189"/>
      <c r="M38" s="42">
        <f>K38*12*I7</f>
        <v>2200.9679999999998</v>
      </c>
    </row>
    <row r="39" spans="1:13">
      <c r="A39" s="78" t="s">
        <v>18</v>
      </c>
      <c r="B39" s="40"/>
      <c r="C39" s="40"/>
      <c r="D39" s="40"/>
      <c r="E39" s="49"/>
      <c r="F39" s="49"/>
      <c r="G39" s="49"/>
      <c r="H39" s="50"/>
      <c r="I39" s="51"/>
      <c r="J39" s="52"/>
      <c r="K39" s="28"/>
      <c r="L39" s="29"/>
      <c r="M39" s="42"/>
    </row>
    <row r="40" spans="1:13">
      <c r="A40" s="45" t="s">
        <v>32</v>
      </c>
      <c r="B40" s="76"/>
      <c r="C40" s="76"/>
      <c r="D40" s="76"/>
      <c r="E40" s="76"/>
      <c r="F40" s="76"/>
      <c r="G40" s="76"/>
      <c r="H40" s="77"/>
      <c r="I40" s="182" t="s">
        <v>8</v>
      </c>
      <c r="J40" s="183"/>
      <c r="K40" s="188">
        <v>0.1</v>
      </c>
      <c r="L40" s="189"/>
      <c r="M40" s="42">
        <f>K40*12*I7</f>
        <v>666.96</v>
      </c>
    </row>
    <row r="41" spans="1:13" ht="15.75" thickBot="1">
      <c r="A41" s="48" t="s">
        <v>73</v>
      </c>
      <c r="B41" s="61"/>
      <c r="C41" s="61"/>
      <c r="D41" s="61"/>
      <c r="E41" s="61"/>
      <c r="F41" s="61"/>
      <c r="G41" s="61"/>
      <c r="H41" s="62"/>
      <c r="I41" s="166" t="s">
        <v>8</v>
      </c>
      <c r="J41" s="167"/>
      <c r="K41" s="190">
        <v>2.7</v>
      </c>
      <c r="L41" s="191"/>
      <c r="M41" s="42">
        <f>K41*12*I7</f>
        <v>18007.920000000002</v>
      </c>
    </row>
    <row r="42" spans="1:13" ht="15.75" thickBot="1">
      <c r="A42" s="184" t="s">
        <v>77</v>
      </c>
      <c r="B42" s="185"/>
      <c r="C42" s="185"/>
      <c r="D42" s="185"/>
      <c r="E42" s="185"/>
      <c r="F42" s="185"/>
      <c r="G42" s="185"/>
      <c r="H42" s="186"/>
      <c r="I42" s="73"/>
      <c r="J42" s="74"/>
      <c r="K42" s="162">
        <f>K43+K44+K46+K47+K48+K49</f>
        <v>1.94</v>
      </c>
      <c r="L42" s="192"/>
      <c r="M42" s="75">
        <f>K42*12*I7</f>
        <v>12939.023999999999</v>
      </c>
    </row>
    <row r="43" spans="1:13">
      <c r="A43" s="79" t="s">
        <v>24</v>
      </c>
      <c r="B43" s="40"/>
      <c r="C43" s="40"/>
      <c r="D43" s="40"/>
      <c r="E43" s="40"/>
      <c r="F43" s="49"/>
      <c r="G43" s="49"/>
      <c r="H43" s="50"/>
      <c r="I43" s="80"/>
      <c r="J43" s="11"/>
      <c r="K43" s="193">
        <v>0.11</v>
      </c>
      <c r="L43" s="194"/>
      <c r="M43" s="42">
        <f>K43*12*I7</f>
        <v>733.65599999999995</v>
      </c>
    </row>
    <row r="44" spans="1:13">
      <c r="A44" s="3" t="s">
        <v>20</v>
      </c>
      <c r="B44" s="4"/>
      <c r="C44" s="4"/>
      <c r="D44" s="4"/>
      <c r="E44" s="4"/>
      <c r="F44" s="61"/>
      <c r="G44" s="61"/>
      <c r="H44" s="62"/>
      <c r="I44" s="149" t="s">
        <v>52</v>
      </c>
      <c r="J44" s="150"/>
      <c r="K44" s="188">
        <v>0.93</v>
      </c>
      <c r="L44" s="189"/>
      <c r="M44" s="42">
        <f>K44*12*I7</f>
        <v>6202.7279999999992</v>
      </c>
    </row>
    <row r="45" spans="1:13">
      <c r="A45" s="39" t="s">
        <v>19</v>
      </c>
      <c r="B45" s="49"/>
      <c r="C45" s="49"/>
      <c r="D45" s="49"/>
      <c r="E45" s="49"/>
      <c r="F45" s="49"/>
      <c r="G45" s="49"/>
      <c r="H45" s="50"/>
      <c r="I45" s="180" t="s">
        <v>53</v>
      </c>
      <c r="J45" s="181"/>
      <c r="K45" s="1"/>
      <c r="L45" s="29"/>
      <c r="M45" s="42"/>
    </row>
    <row r="46" spans="1:13">
      <c r="A46" s="45" t="s">
        <v>21</v>
      </c>
      <c r="B46" s="76"/>
      <c r="C46" s="76"/>
      <c r="D46" s="76"/>
      <c r="E46" s="76"/>
      <c r="F46" s="76"/>
      <c r="G46" s="76"/>
      <c r="H46" s="77"/>
      <c r="I46" s="182" t="s">
        <v>51</v>
      </c>
      <c r="J46" s="183"/>
      <c r="K46" s="188">
        <v>0.56999999999999995</v>
      </c>
      <c r="L46" s="189"/>
      <c r="M46" s="42">
        <f>K46*12*I7</f>
        <v>3801.6719999999996</v>
      </c>
    </row>
    <row r="47" spans="1:13">
      <c r="A47" s="45" t="s">
        <v>22</v>
      </c>
      <c r="B47" s="76"/>
      <c r="C47" s="76"/>
      <c r="D47" s="76"/>
      <c r="E47" s="76"/>
      <c r="F47" s="76"/>
      <c r="G47" s="76"/>
      <c r="H47" s="77"/>
      <c r="I47" s="182" t="s">
        <v>69</v>
      </c>
      <c r="J47" s="183"/>
      <c r="K47" s="188">
        <v>0.14000000000000001</v>
      </c>
      <c r="L47" s="189"/>
      <c r="M47" s="42">
        <f>K47*12*I7</f>
        <v>933.74400000000003</v>
      </c>
    </row>
    <row r="48" spans="1:13">
      <c r="A48" s="48" t="s">
        <v>23</v>
      </c>
      <c r="B48" s="61"/>
      <c r="C48" s="61"/>
      <c r="D48" s="61"/>
      <c r="E48" s="61"/>
      <c r="F48" s="61"/>
      <c r="G48" s="61"/>
      <c r="H48" s="62"/>
      <c r="I48" s="182" t="s">
        <v>54</v>
      </c>
      <c r="J48" s="183"/>
      <c r="K48" s="164">
        <v>7.0000000000000007E-2</v>
      </c>
      <c r="L48" s="165"/>
      <c r="M48" s="42">
        <f>K48*12*I7</f>
        <v>466.87200000000001</v>
      </c>
    </row>
    <row r="49" spans="1:13" ht="15.75" thickBot="1">
      <c r="A49" s="48" t="s">
        <v>71</v>
      </c>
      <c r="B49" s="61"/>
      <c r="C49" s="61"/>
      <c r="D49" s="61"/>
      <c r="E49" s="61"/>
      <c r="F49" s="61"/>
      <c r="G49" s="61"/>
      <c r="H49" s="62"/>
      <c r="I49" s="166" t="s">
        <v>72</v>
      </c>
      <c r="J49" s="167"/>
      <c r="K49" s="168">
        <v>0.12</v>
      </c>
      <c r="L49" s="169"/>
      <c r="M49" s="82">
        <f>K49*12*I7</f>
        <v>800.35199999999986</v>
      </c>
    </row>
    <row r="50" spans="1:13" ht="15.75" thickBot="1">
      <c r="A50" s="184" t="s">
        <v>78</v>
      </c>
      <c r="B50" s="185"/>
      <c r="C50" s="185"/>
      <c r="D50" s="185"/>
      <c r="E50" s="185"/>
      <c r="F50" s="185"/>
      <c r="G50" s="185"/>
      <c r="H50" s="186"/>
      <c r="I50" s="83"/>
      <c r="J50" s="84"/>
      <c r="K50" s="187">
        <f>K51+K52+K53</f>
        <v>1.27</v>
      </c>
      <c r="L50" s="163"/>
      <c r="M50" s="75">
        <f>K50*12*I7</f>
        <v>8470.3919999999998</v>
      </c>
    </row>
    <row r="51" spans="1:13">
      <c r="A51" s="39" t="s">
        <v>25</v>
      </c>
      <c r="B51" s="49"/>
      <c r="C51" s="49"/>
      <c r="D51" s="49"/>
      <c r="E51" s="49"/>
      <c r="F51" s="49"/>
      <c r="G51" s="49"/>
      <c r="H51" s="50"/>
      <c r="I51" s="174" t="s">
        <v>70</v>
      </c>
      <c r="J51" s="175"/>
      <c r="K51" s="176">
        <v>0.61</v>
      </c>
      <c r="L51" s="177"/>
      <c r="M51" s="42">
        <f>K51*12*I7</f>
        <v>4068.4559999999997</v>
      </c>
    </row>
    <row r="52" spans="1:13">
      <c r="A52" s="45" t="s">
        <v>26</v>
      </c>
      <c r="B52" s="76"/>
      <c r="C52" s="76"/>
      <c r="D52" s="76"/>
      <c r="E52" s="76"/>
      <c r="F52" s="76"/>
      <c r="G52" s="76"/>
      <c r="H52" s="77"/>
      <c r="I52" s="85" t="s">
        <v>55</v>
      </c>
      <c r="J52" s="86"/>
      <c r="K52" s="164">
        <v>0.53</v>
      </c>
      <c r="L52" s="165"/>
      <c r="M52" s="42">
        <f>K52*12*I7</f>
        <v>3534.8879999999999</v>
      </c>
    </row>
    <row r="53" spans="1:13" ht="15.75" thickBot="1">
      <c r="A53" s="48" t="s">
        <v>23</v>
      </c>
      <c r="B53" s="61"/>
      <c r="C53" s="61"/>
      <c r="D53" s="61"/>
      <c r="E53" s="61"/>
      <c r="F53" s="61"/>
      <c r="G53" s="61"/>
      <c r="H53" s="62"/>
      <c r="I53" s="166" t="s">
        <v>54</v>
      </c>
      <c r="J53" s="167"/>
      <c r="K53" s="168">
        <v>0.13</v>
      </c>
      <c r="L53" s="169"/>
      <c r="M53" s="42">
        <f>K53*12*I7</f>
        <v>867.048</v>
      </c>
    </row>
    <row r="54" spans="1:13" ht="15.75" thickBot="1">
      <c r="A54" s="87" t="s">
        <v>79</v>
      </c>
      <c r="B54" s="88"/>
      <c r="C54" s="88"/>
      <c r="D54" s="88"/>
      <c r="E54" s="88"/>
      <c r="F54" s="88"/>
      <c r="G54" s="88"/>
      <c r="H54" s="89"/>
      <c r="I54" s="170" t="s">
        <v>56</v>
      </c>
      <c r="J54" s="171"/>
      <c r="K54" s="172">
        <v>17.61</v>
      </c>
      <c r="L54" s="173"/>
      <c r="M54" s="75">
        <f>K54*12*I7</f>
        <v>117451.65599999999</v>
      </c>
    </row>
    <row r="55" spans="1:13" ht="15.75" thickBot="1">
      <c r="A55" s="156" t="s">
        <v>80</v>
      </c>
      <c r="B55" s="157"/>
      <c r="C55" s="157"/>
      <c r="D55" s="157"/>
      <c r="E55" s="157"/>
      <c r="F55" s="157"/>
      <c r="G55" s="157"/>
      <c r="H55" s="161"/>
      <c r="I55" s="73"/>
      <c r="J55" s="74"/>
      <c r="K55" s="162">
        <v>1.65</v>
      </c>
      <c r="L55" s="163"/>
      <c r="M55" s="75">
        <f>K55*12*I7</f>
        <v>11004.839999999998</v>
      </c>
    </row>
    <row r="56" spans="1:13">
      <c r="A56" s="43" t="s">
        <v>33</v>
      </c>
      <c r="B56" s="59"/>
      <c r="C56" s="59"/>
      <c r="D56" s="59"/>
      <c r="E56" s="59"/>
      <c r="F56" s="59"/>
      <c r="G56" s="59"/>
      <c r="H56" s="60"/>
      <c r="I56" s="154" t="s">
        <v>13</v>
      </c>
      <c r="J56" s="155"/>
      <c r="K56" s="81"/>
      <c r="L56" s="104"/>
      <c r="M56" s="42"/>
    </row>
    <row r="57" spans="1:13">
      <c r="A57" s="43" t="s">
        <v>27</v>
      </c>
      <c r="B57" s="59"/>
      <c r="C57" s="59"/>
      <c r="D57" s="59"/>
      <c r="E57" s="59"/>
      <c r="F57" s="59"/>
      <c r="G57" s="59"/>
      <c r="H57" s="60"/>
      <c r="I57" s="10"/>
      <c r="J57" s="11"/>
      <c r="K57" s="81"/>
      <c r="L57" s="104"/>
      <c r="M57" s="42"/>
    </row>
    <row r="58" spans="1:13" ht="15.75" thickBot="1">
      <c r="A58" s="43" t="s">
        <v>28</v>
      </c>
      <c r="B58" s="59"/>
      <c r="C58" s="59"/>
      <c r="D58" s="59"/>
      <c r="E58" s="59"/>
      <c r="F58" s="59"/>
      <c r="G58" s="59"/>
      <c r="H58" s="60"/>
      <c r="I58" s="90"/>
      <c r="J58" s="11"/>
      <c r="K58" s="81"/>
      <c r="L58" s="104"/>
      <c r="M58" s="42"/>
    </row>
    <row r="59" spans="1:13" ht="15.75" thickBot="1">
      <c r="A59" s="87" t="s">
        <v>81</v>
      </c>
      <c r="B59" s="88"/>
      <c r="C59" s="88"/>
      <c r="D59" s="88"/>
      <c r="E59" s="88"/>
      <c r="F59" s="88"/>
      <c r="G59" s="88"/>
      <c r="H59" s="89"/>
      <c r="I59" s="73"/>
      <c r="J59" s="74"/>
      <c r="K59" s="162">
        <v>7.0000000000000007E-2</v>
      </c>
      <c r="L59" s="163"/>
      <c r="M59" s="75">
        <f>K59*12*I7</f>
        <v>466.87200000000001</v>
      </c>
    </row>
    <row r="60" spans="1:13">
      <c r="A60" s="43" t="s">
        <v>29</v>
      </c>
      <c r="B60" s="59"/>
      <c r="C60" s="59"/>
      <c r="D60" s="59"/>
      <c r="E60" s="59"/>
      <c r="F60" s="59"/>
      <c r="G60" s="59"/>
      <c r="H60" s="60"/>
      <c r="I60" s="154" t="s">
        <v>8</v>
      </c>
      <c r="J60" s="155"/>
      <c r="K60" s="103"/>
      <c r="L60" s="104"/>
      <c r="M60" s="42"/>
    </row>
    <row r="61" spans="1:13" ht="15.75" thickBot="1">
      <c r="A61" s="43" t="s">
        <v>30</v>
      </c>
      <c r="B61" s="59"/>
      <c r="C61" s="59"/>
      <c r="D61" s="59"/>
      <c r="E61" s="59"/>
      <c r="F61" s="59"/>
      <c r="G61" s="59"/>
      <c r="H61" s="60"/>
      <c r="I61" s="10"/>
      <c r="J61" s="11"/>
      <c r="K61" s="103"/>
      <c r="L61" s="104"/>
      <c r="M61" s="42"/>
    </row>
    <row r="62" spans="1:13" ht="15.75" thickBot="1">
      <c r="A62" s="156" t="s">
        <v>83</v>
      </c>
      <c r="B62" s="157"/>
      <c r="C62" s="157"/>
      <c r="D62" s="157"/>
      <c r="E62" s="157"/>
      <c r="F62" s="157"/>
      <c r="G62" s="157"/>
      <c r="H62" s="161"/>
      <c r="I62" s="73"/>
      <c r="J62" s="74"/>
      <c r="K62" s="162">
        <v>6.19</v>
      </c>
      <c r="L62" s="163"/>
      <c r="M62" s="75">
        <f>K62*12*I7</f>
        <v>41284.824000000001</v>
      </c>
    </row>
    <row r="63" spans="1:13">
      <c r="A63" s="43" t="s">
        <v>85</v>
      </c>
      <c r="B63" s="107"/>
      <c r="C63" s="107"/>
      <c r="D63" s="107"/>
      <c r="E63" s="107"/>
      <c r="F63" s="59"/>
      <c r="G63" s="107"/>
      <c r="H63" s="60"/>
      <c r="I63" s="149" t="s">
        <v>86</v>
      </c>
      <c r="J63" s="150"/>
      <c r="K63" s="81"/>
      <c r="L63" s="104"/>
      <c r="M63" s="42"/>
    </row>
    <row r="64" spans="1:13">
      <c r="A64" s="43" t="s">
        <v>87</v>
      </c>
      <c r="B64" s="107"/>
      <c r="C64" s="107"/>
      <c r="D64" s="107"/>
      <c r="E64" s="107"/>
      <c r="F64" s="59"/>
      <c r="G64" s="107"/>
      <c r="H64" s="60"/>
      <c r="I64" s="149" t="s">
        <v>88</v>
      </c>
      <c r="J64" s="150"/>
      <c r="K64" s="81"/>
      <c r="L64" s="104"/>
      <c r="M64" s="42"/>
    </row>
    <row r="65" spans="1:13">
      <c r="A65" s="43" t="s">
        <v>89</v>
      </c>
      <c r="B65" s="107"/>
      <c r="C65" s="107"/>
      <c r="D65" s="107"/>
      <c r="E65" s="107"/>
      <c r="F65" s="59"/>
      <c r="G65" s="107"/>
      <c r="H65" s="60"/>
      <c r="I65" s="149" t="s">
        <v>90</v>
      </c>
      <c r="J65" s="150"/>
      <c r="K65" s="81"/>
      <c r="L65" s="104"/>
      <c r="M65" s="42"/>
    </row>
    <row r="66" spans="1:13">
      <c r="A66" s="43" t="s">
        <v>91</v>
      </c>
      <c r="B66" s="107"/>
      <c r="C66" s="107"/>
      <c r="D66" s="107"/>
      <c r="E66" s="107"/>
      <c r="F66" s="59"/>
      <c r="G66" s="107"/>
      <c r="H66" s="60"/>
      <c r="I66" s="149" t="s">
        <v>92</v>
      </c>
      <c r="J66" s="150"/>
      <c r="K66" s="81"/>
      <c r="L66" s="104"/>
      <c r="M66" s="42"/>
    </row>
    <row r="67" spans="1:13">
      <c r="A67" s="43" t="s">
        <v>93</v>
      </c>
      <c r="B67" s="107"/>
      <c r="C67" s="107"/>
      <c r="D67" s="107"/>
      <c r="E67" s="107"/>
      <c r="F67" s="59"/>
      <c r="G67" s="107"/>
      <c r="H67" s="60"/>
      <c r="I67" s="149" t="s">
        <v>94</v>
      </c>
      <c r="J67" s="150"/>
      <c r="K67" s="81"/>
      <c r="L67" s="104"/>
      <c r="M67" s="42"/>
    </row>
    <row r="68" spans="1:13">
      <c r="A68" s="43" t="s">
        <v>95</v>
      </c>
      <c r="B68" s="107"/>
      <c r="C68" s="107"/>
      <c r="D68" s="107"/>
      <c r="E68" s="107"/>
      <c r="F68" s="59"/>
      <c r="G68" s="107"/>
      <c r="H68" s="60"/>
      <c r="I68" s="10"/>
      <c r="J68" s="11"/>
      <c r="K68" s="81"/>
      <c r="L68" s="108"/>
      <c r="M68" s="42"/>
    </row>
    <row r="69" spans="1:13">
      <c r="A69" s="43" t="s">
        <v>96</v>
      </c>
      <c r="B69" s="107"/>
      <c r="C69" s="107"/>
      <c r="D69" s="107"/>
      <c r="E69" s="107"/>
      <c r="F69" s="59"/>
      <c r="G69" s="107"/>
      <c r="H69" s="60"/>
      <c r="I69" s="10"/>
      <c r="J69" s="11"/>
      <c r="K69" s="81"/>
      <c r="L69" s="104"/>
      <c r="M69" s="42"/>
    </row>
    <row r="70" spans="1:13">
      <c r="A70" s="43" t="s">
        <v>97</v>
      </c>
      <c r="B70" s="107"/>
      <c r="C70" s="107"/>
      <c r="D70" s="107"/>
      <c r="E70" s="107"/>
      <c r="F70" s="59"/>
      <c r="G70" s="107"/>
      <c r="H70" s="60"/>
      <c r="I70" s="10"/>
      <c r="J70" s="11"/>
      <c r="K70" s="81"/>
      <c r="L70" s="104"/>
      <c r="M70" s="42"/>
    </row>
    <row r="71" spans="1:13">
      <c r="A71" s="43" t="s">
        <v>98</v>
      </c>
      <c r="B71" s="107"/>
      <c r="C71" s="107"/>
      <c r="D71" s="107"/>
      <c r="E71" s="107"/>
      <c r="F71" s="59"/>
      <c r="G71" s="107"/>
      <c r="H71" s="60"/>
      <c r="I71" s="10"/>
      <c r="J71" s="11"/>
      <c r="K71" s="81"/>
      <c r="L71" s="104"/>
      <c r="M71" s="42"/>
    </row>
    <row r="72" spans="1:13">
      <c r="A72" s="43" t="s">
        <v>99</v>
      </c>
      <c r="B72" s="107"/>
      <c r="C72" s="107"/>
      <c r="D72" s="107"/>
      <c r="E72" s="107"/>
      <c r="F72" s="59"/>
      <c r="G72" s="107"/>
      <c r="H72" s="60"/>
      <c r="I72" s="10"/>
      <c r="J72" s="11"/>
      <c r="K72" s="81"/>
      <c r="L72" s="104"/>
      <c r="M72" s="42"/>
    </row>
    <row r="73" spans="1:13" ht="15.75" thickBot="1">
      <c r="A73" s="151" t="s">
        <v>100</v>
      </c>
      <c r="B73" s="152"/>
      <c r="C73" s="152"/>
      <c r="D73" s="152"/>
      <c r="E73" s="152"/>
      <c r="F73" s="152"/>
      <c r="G73" s="152"/>
      <c r="H73" s="153"/>
      <c r="I73" s="10"/>
      <c r="J73" s="11"/>
      <c r="K73" s="28"/>
      <c r="L73" s="29"/>
      <c r="M73" s="42"/>
    </row>
    <row r="74" spans="1:13">
      <c r="A74" s="91" t="s">
        <v>82</v>
      </c>
      <c r="B74" s="92"/>
      <c r="C74" s="92"/>
      <c r="D74" s="92"/>
      <c r="E74" s="92"/>
      <c r="F74" s="92"/>
      <c r="G74" s="92"/>
      <c r="H74" s="92"/>
      <c r="I74" s="154" t="s">
        <v>9</v>
      </c>
      <c r="J74" s="155"/>
      <c r="K74" s="22"/>
      <c r="L74" s="23"/>
      <c r="M74" s="24"/>
    </row>
    <row r="75" spans="1:13" ht="15.75" thickBot="1">
      <c r="A75" s="93" t="s">
        <v>49</v>
      </c>
      <c r="B75" s="94"/>
      <c r="C75" s="94"/>
      <c r="D75" s="94"/>
      <c r="E75" s="94"/>
      <c r="F75" s="94"/>
      <c r="G75" s="94"/>
      <c r="H75" s="94"/>
      <c r="I75" s="95"/>
      <c r="J75" s="35"/>
      <c r="K75" s="36"/>
      <c r="L75" s="37"/>
      <c r="M75" s="38"/>
    </row>
    <row r="76" spans="1:13" ht="15.75" thickBot="1">
      <c r="A76" s="156" t="s">
        <v>50</v>
      </c>
      <c r="B76" s="157"/>
      <c r="C76" s="157"/>
      <c r="D76" s="157"/>
      <c r="E76" s="157"/>
      <c r="F76" s="157"/>
      <c r="G76" s="157"/>
      <c r="H76" s="158"/>
      <c r="I76" s="159" t="s">
        <v>17</v>
      </c>
      <c r="J76" s="160"/>
      <c r="K76" s="141">
        <v>1.52</v>
      </c>
      <c r="L76" s="142"/>
      <c r="M76" s="97">
        <f>K76*12*I7</f>
        <v>10137.791999999999</v>
      </c>
    </row>
    <row r="77" spans="1:13" ht="15.75" thickBot="1">
      <c r="A77" s="100" t="s">
        <v>101</v>
      </c>
      <c r="B77" s="101"/>
      <c r="C77" s="101"/>
      <c r="D77" s="101"/>
      <c r="E77" s="101"/>
      <c r="F77" s="101"/>
      <c r="G77" s="101"/>
      <c r="H77" s="101"/>
      <c r="I77" s="102"/>
      <c r="J77" s="109"/>
      <c r="K77" s="141"/>
      <c r="L77" s="142"/>
      <c r="M77" s="97"/>
    </row>
    <row r="78" spans="1:13" ht="15.75" thickBot="1">
      <c r="A78" s="145" t="s">
        <v>58</v>
      </c>
      <c r="B78" s="146"/>
      <c r="C78" s="146"/>
      <c r="D78" s="146"/>
      <c r="E78" s="146"/>
      <c r="F78" s="146"/>
      <c r="G78" s="146"/>
      <c r="H78" s="146"/>
      <c r="I78" s="98"/>
      <c r="J78" s="99"/>
      <c r="K78" s="147">
        <f>K8+K18+K33+K62+K76+K77</f>
        <v>49.24</v>
      </c>
      <c r="L78" s="148"/>
      <c r="M78" s="97">
        <f>M8+M18+M33+M62+M76+M77</f>
        <v>328411.10400000005</v>
      </c>
    </row>
    <row r="80" spans="1:13" ht="15.75">
      <c r="A80" s="215" t="s">
        <v>0</v>
      </c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1"/>
    </row>
    <row r="81" spans="1:13" ht="15.75">
      <c r="A81" s="216" t="s">
        <v>12</v>
      </c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1"/>
    </row>
    <row r="82" spans="1:13" ht="15.75">
      <c r="A82" s="2"/>
      <c r="B82" s="2"/>
      <c r="C82" s="2"/>
      <c r="D82" s="2"/>
      <c r="E82" s="2"/>
      <c r="F82" s="2" t="s">
        <v>102</v>
      </c>
      <c r="G82" s="2"/>
      <c r="H82" s="2"/>
      <c r="I82" s="2"/>
      <c r="J82" s="2"/>
      <c r="K82" s="139" t="s">
        <v>116</v>
      </c>
      <c r="L82" s="140"/>
      <c r="M82" s="140"/>
    </row>
    <row r="83" spans="1:13">
      <c r="A83" s="3"/>
      <c r="B83" s="4"/>
      <c r="C83" s="208" t="s">
        <v>15</v>
      </c>
      <c r="D83" s="208"/>
      <c r="E83" s="208"/>
      <c r="F83" s="4"/>
      <c r="G83" s="4"/>
      <c r="H83" s="5"/>
      <c r="I83" s="195" t="s">
        <v>1</v>
      </c>
      <c r="J83" s="196"/>
      <c r="K83" s="209" t="s">
        <v>2</v>
      </c>
      <c r="L83" s="210"/>
      <c r="M83" s="6"/>
    </row>
    <row r="84" spans="1:13">
      <c r="A84" s="7"/>
      <c r="B84" s="8"/>
      <c r="C84" s="8"/>
      <c r="D84" s="8"/>
      <c r="E84" s="8"/>
      <c r="F84" s="8"/>
      <c r="G84" s="8"/>
      <c r="H84" s="9"/>
      <c r="I84" s="10"/>
      <c r="J84" s="11"/>
      <c r="K84" s="211" t="s">
        <v>3</v>
      </c>
      <c r="L84" s="212"/>
      <c r="M84" s="12" t="s">
        <v>4</v>
      </c>
    </row>
    <row r="85" spans="1:13">
      <c r="A85" s="7"/>
      <c r="B85" s="8"/>
      <c r="C85" s="8"/>
      <c r="D85" s="8"/>
      <c r="E85" s="8"/>
      <c r="F85" s="8"/>
      <c r="G85" s="8"/>
      <c r="H85" s="9"/>
      <c r="I85" s="149" t="s">
        <v>5</v>
      </c>
      <c r="J85" s="150"/>
      <c r="K85" s="213" t="s">
        <v>6</v>
      </c>
      <c r="L85" s="214"/>
      <c r="M85" s="12" t="s">
        <v>7</v>
      </c>
    </row>
    <row r="86" spans="1:13" ht="16.5" thickBot="1">
      <c r="A86" s="13"/>
      <c r="B86" s="14"/>
      <c r="C86" s="14"/>
      <c r="D86" s="14"/>
      <c r="E86" s="14"/>
      <c r="F86" s="14"/>
      <c r="G86" s="14"/>
      <c r="H86" s="15"/>
      <c r="I86" s="203">
        <v>947.6</v>
      </c>
      <c r="J86" s="204"/>
      <c r="K86" s="205"/>
      <c r="L86" s="206"/>
      <c r="M86" s="16"/>
    </row>
    <row r="87" spans="1:13">
      <c r="A87" s="17" t="s">
        <v>74</v>
      </c>
      <c r="B87" s="18"/>
      <c r="C87" s="18"/>
      <c r="D87" s="18"/>
      <c r="E87" s="18"/>
      <c r="F87" s="18"/>
      <c r="G87" s="18"/>
      <c r="H87" s="19"/>
      <c r="I87" s="20"/>
      <c r="J87" s="21"/>
      <c r="K87" s="207">
        <f>K90+K93</f>
        <v>6.4499999999999993</v>
      </c>
      <c r="L87" s="200"/>
      <c r="M87" s="24">
        <f>K87*12*I86</f>
        <v>73344.239999999991</v>
      </c>
    </row>
    <row r="88" spans="1:13">
      <c r="A88" s="25" t="s">
        <v>59</v>
      </c>
      <c r="B88" s="26"/>
      <c r="C88" s="26"/>
      <c r="D88" s="26"/>
      <c r="E88" s="26"/>
      <c r="F88" s="26"/>
      <c r="G88" s="26"/>
      <c r="H88" s="27"/>
      <c r="I88" s="10"/>
      <c r="J88" s="11"/>
      <c r="K88" s="28"/>
      <c r="L88" s="29"/>
      <c r="M88" s="30"/>
    </row>
    <row r="89" spans="1:13" ht="15.75" thickBot="1">
      <c r="A89" s="31" t="s">
        <v>60</v>
      </c>
      <c r="B89" s="32"/>
      <c r="C89" s="32"/>
      <c r="D89" s="32"/>
      <c r="E89" s="32"/>
      <c r="F89" s="32"/>
      <c r="G89" s="32"/>
      <c r="H89" s="33"/>
      <c r="I89" s="34"/>
      <c r="J89" s="35"/>
      <c r="K89" s="36"/>
      <c r="L89" s="37"/>
      <c r="M89" s="38"/>
    </row>
    <row r="90" spans="1:13">
      <c r="A90" s="39" t="s">
        <v>61</v>
      </c>
      <c r="B90" s="40"/>
      <c r="C90" s="40"/>
      <c r="D90" s="40"/>
      <c r="E90" s="40"/>
      <c r="F90" s="40"/>
      <c r="G90" s="40"/>
      <c r="H90" s="41"/>
      <c r="I90" s="180" t="s">
        <v>8</v>
      </c>
      <c r="J90" s="181"/>
      <c r="K90" s="193">
        <v>3.86</v>
      </c>
      <c r="L90" s="194"/>
      <c r="M90" s="42">
        <f>K90*12*I86</f>
        <v>43892.832000000002</v>
      </c>
    </row>
    <row r="91" spans="1:13">
      <c r="A91" s="43" t="s">
        <v>68</v>
      </c>
      <c r="B91" s="8"/>
      <c r="C91" s="8"/>
      <c r="D91" s="8"/>
      <c r="E91" s="8"/>
      <c r="F91" s="8"/>
      <c r="G91" s="8"/>
      <c r="H91" s="9"/>
      <c r="I91" s="149" t="s">
        <v>57</v>
      </c>
      <c r="J91" s="150"/>
      <c r="K91" s="1"/>
      <c r="L91" s="29"/>
      <c r="M91" s="42"/>
    </row>
    <row r="92" spans="1:13">
      <c r="A92" s="39" t="s">
        <v>67</v>
      </c>
      <c r="B92" s="40"/>
      <c r="C92" s="40"/>
      <c r="D92" s="40"/>
      <c r="E92" s="40"/>
      <c r="F92" s="40"/>
      <c r="G92" s="40"/>
      <c r="H92" s="41"/>
      <c r="I92" s="180"/>
      <c r="J92" s="181"/>
      <c r="K92" s="1"/>
      <c r="L92" s="29"/>
      <c r="M92" s="42"/>
    </row>
    <row r="93" spans="1:13">
      <c r="A93" s="39" t="s">
        <v>62</v>
      </c>
      <c r="B93" s="40"/>
      <c r="C93" s="40"/>
      <c r="D93" s="40"/>
      <c r="E93" s="40"/>
      <c r="F93" s="40"/>
      <c r="G93" s="40"/>
      <c r="H93" s="41"/>
      <c r="I93" s="182" t="s">
        <v>11</v>
      </c>
      <c r="J93" s="183"/>
      <c r="K93" s="188">
        <v>2.59</v>
      </c>
      <c r="L93" s="189"/>
      <c r="M93" s="42">
        <f>K93*12*I86</f>
        <v>29451.407999999999</v>
      </c>
    </row>
    <row r="94" spans="1:13" ht="15.75">
      <c r="A94" s="45" t="s">
        <v>35</v>
      </c>
      <c r="B94" s="46"/>
      <c r="C94" s="46"/>
      <c r="D94" s="46"/>
      <c r="E94" s="46"/>
      <c r="F94" s="46"/>
      <c r="G94" s="46"/>
      <c r="H94" s="47"/>
      <c r="I94" s="149" t="s">
        <v>57</v>
      </c>
      <c r="J94" s="150"/>
      <c r="K94" s="2"/>
      <c r="L94" s="96"/>
      <c r="M94" s="42"/>
    </row>
    <row r="95" spans="1:13">
      <c r="A95" s="48" t="s">
        <v>36</v>
      </c>
      <c r="B95" s="4"/>
      <c r="C95" s="4"/>
      <c r="D95" s="4"/>
      <c r="E95" s="4"/>
      <c r="F95" s="4"/>
      <c r="G95" s="4"/>
      <c r="H95" s="5"/>
      <c r="I95" s="149"/>
      <c r="J95" s="150"/>
      <c r="K95" s="44"/>
      <c r="L95" s="29"/>
      <c r="M95" s="42"/>
    </row>
    <row r="96" spans="1:13" ht="15.75" thickBot="1">
      <c r="A96" s="39" t="s">
        <v>37</v>
      </c>
      <c r="B96" s="49"/>
      <c r="C96" s="49"/>
      <c r="D96" s="49"/>
      <c r="E96" s="49"/>
      <c r="F96" s="49"/>
      <c r="G96" s="49"/>
      <c r="H96" s="50"/>
      <c r="I96" s="51"/>
      <c r="J96" s="52"/>
      <c r="K96" s="164"/>
      <c r="L96" s="165"/>
      <c r="M96" s="42"/>
    </row>
    <row r="97" spans="1:13">
      <c r="A97" s="17" t="s">
        <v>14</v>
      </c>
      <c r="B97" s="53"/>
      <c r="C97" s="53"/>
      <c r="D97" s="53"/>
      <c r="E97" s="53"/>
      <c r="F97" s="53"/>
      <c r="G97" s="53"/>
      <c r="H97" s="54"/>
      <c r="I97" s="20"/>
      <c r="J97" s="55"/>
      <c r="K97" s="202">
        <f>K99+K104+K107</f>
        <v>5.28</v>
      </c>
      <c r="L97" s="200"/>
      <c r="M97" s="24">
        <f>K97*12*I86</f>
        <v>60039.936000000002</v>
      </c>
    </row>
    <row r="98" spans="1:13" ht="15.75" thickBot="1">
      <c r="A98" s="31" t="s">
        <v>34</v>
      </c>
      <c r="B98" s="56"/>
      <c r="C98" s="56"/>
      <c r="D98" s="56"/>
      <c r="E98" s="56"/>
      <c r="F98" s="56"/>
      <c r="G98" s="56"/>
      <c r="H98" s="57"/>
      <c r="I98" s="34"/>
      <c r="J98" s="58"/>
      <c r="K98" s="36"/>
      <c r="L98" s="37"/>
      <c r="M98" s="38"/>
    </row>
    <row r="99" spans="1:13">
      <c r="A99" s="43" t="s">
        <v>65</v>
      </c>
      <c r="B99" s="59"/>
      <c r="C99" s="59"/>
      <c r="D99" s="59"/>
      <c r="E99" s="59"/>
      <c r="F99" s="59"/>
      <c r="G99" s="59"/>
      <c r="H99" s="60"/>
      <c r="I99" s="149" t="s">
        <v>8</v>
      </c>
      <c r="J99" s="150"/>
      <c r="K99" s="193">
        <v>2.64</v>
      </c>
      <c r="L99" s="194"/>
      <c r="M99" s="42">
        <f>K99*12*I86</f>
        <v>30019.968000000001</v>
      </c>
    </row>
    <row r="100" spans="1:13">
      <c r="A100" s="39" t="s">
        <v>66</v>
      </c>
      <c r="B100" s="49"/>
      <c r="C100" s="49"/>
      <c r="D100" s="49"/>
      <c r="E100" s="49"/>
      <c r="F100" s="49"/>
      <c r="G100" s="49"/>
      <c r="H100" s="50"/>
      <c r="I100" s="105"/>
      <c r="J100" s="106"/>
      <c r="K100" s="1"/>
      <c r="L100" s="29"/>
      <c r="M100" s="42"/>
    </row>
    <row r="101" spans="1:13">
      <c r="A101" s="43" t="s">
        <v>68</v>
      </c>
      <c r="B101" s="8"/>
      <c r="C101" s="8"/>
      <c r="D101" s="8"/>
      <c r="E101" s="8"/>
      <c r="F101" s="8"/>
      <c r="G101" s="8"/>
      <c r="H101" s="9"/>
      <c r="I101" s="149" t="s">
        <v>57</v>
      </c>
      <c r="J101" s="150"/>
      <c r="K101" s="1"/>
      <c r="L101" s="29"/>
      <c r="M101" s="42"/>
    </row>
    <row r="102" spans="1:13">
      <c r="A102" s="39" t="s">
        <v>67</v>
      </c>
      <c r="B102" s="40"/>
      <c r="C102" s="40"/>
      <c r="D102" s="40"/>
      <c r="E102" s="40"/>
      <c r="F102" s="40"/>
      <c r="G102" s="40"/>
      <c r="H102" s="41"/>
      <c r="I102" s="180"/>
      <c r="J102" s="181"/>
      <c r="K102" s="1"/>
      <c r="L102" s="29"/>
      <c r="M102" s="42"/>
    </row>
    <row r="103" spans="1:13">
      <c r="A103" s="45" t="s">
        <v>63</v>
      </c>
      <c r="B103" s="46"/>
      <c r="C103" s="47"/>
      <c r="D103" s="8"/>
      <c r="E103" s="8"/>
      <c r="F103" s="8"/>
      <c r="G103" s="8"/>
      <c r="H103" s="9"/>
      <c r="I103" s="149" t="s">
        <v>57</v>
      </c>
      <c r="J103" s="150"/>
      <c r="K103" s="1"/>
      <c r="L103" s="29"/>
      <c r="M103" s="42"/>
    </row>
    <row r="104" spans="1:13">
      <c r="A104" s="43" t="s">
        <v>64</v>
      </c>
      <c r="B104" s="8"/>
      <c r="C104" s="8"/>
      <c r="D104" s="46"/>
      <c r="E104" s="46"/>
      <c r="F104" s="46"/>
      <c r="G104" s="46"/>
      <c r="H104" s="47"/>
      <c r="I104" s="182" t="s">
        <v>11</v>
      </c>
      <c r="J104" s="183"/>
      <c r="K104" s="188">
        <v>1.17</v>
      </c>
      <c r="L104" s="189"/>
      <c r="M104" s="42">
        <f>K104*12*I86</f>
        <v>13304.304</v>
      </c>
    </row>
    <row r="105" spans="1:13">
      <c r="A105" s="48" t="s">
        <v>41</v>
      </c>
      <c r="B105" s="61"/>
      <c r="C105" s="61"/>
      <c r="D105" s="61"/>
      <c r="E105" s="61"/>
      <c r="F105" s="61"/>
      <c r="G105" s="61"/>
      <c r="H105" s="62"/>
      <c r="I105" s="195" t="s">
        <v>40</v>
      </c>
      <c r="J105" s="196"/>
      <c r="K105" s="1"/>
      <c r="L105" s="29"/>
      <c r="M105" s="42"/>
    </row>
    <row r="106" spans="1:13">
      <c r="A106" s="39"/>
      <c r="B106" s="49"/>
      <c r="C106" s="49"/>
      <c r="D106" s="49"/>
      <c r="E106" s="49"/>
      <c r="F106" s="49"/>
      <c r="G106" s="49"/>
      <c r="H106" s="50"/>
      <c r="I106" s="51" t="s">
        <v>42</v>
      </c>
      <c r="J106" s="52"/>
      <c r="K106" s="44"/>
      <c r="L106" s="29"/>
      <c r="M106" s="42"/>
    </row>
    <row r="107" spans="1:13">
      <c r="A107" s="48" t="s">
        <v>43</v>
      </c>
      <c r="B107" s="61"/>
      <c r="C107" s="61"/>
      <c r="D107" s="61"/>
      <c r="E107" s="61"/>
      <c r="F107" s="61"/>
      <c r="G107" s="61"/>
      <c r="H107" s="62"/>
      <c r="I107" s="195" t="s">
        <v>11</v>
      </c>
      <c r="J107" s="196"/>
      <c r="K107" s="188">
        <v>1.47</v>
      </c>
      <c r="L107" s="189"/>
      <c r="M107" s="42">
        <f>K107*12*I86</f>
        <v>16715.664000000001</v>
      </c>
    </row>
    <row r="108" spans="1:13">
      <c r="A108" s="39" t="s">
        <v>44</v>
      </c>
      <c r="B108" s="49"/>
      <c r="C108" s="49"/>
      <c r="D108" s="49"/>
      <c r="E108" s="49"/>
      <c r="F108" s="49"/>
      <c r="G108" s="49"/>
      <c r="H108" s="50"/>
      <c r="I108" s="51"/>
      <c r="J108" s="52"/>
      <c r="K108" s="1"/>
      <c r="L108" s="29"/>
      <c r="M108" s="42"/>
    </row>
    <row r="109" spans="1:13">
      <c r="A109" s="48" t="s">
        <v>45</v>
      </c>
      <c r="B109" s="61"/>
      <c r="C109" s="61"/>
      <c r="D109" s="61"/>
      <c r="E109" s="61"/>
      <c r="F109" s="61"/>
      <c r="G109" s="61"/>
      <c r="H109" s="62"/>
      <c r="I109" s="149" t="s">
        <v>57</v>
      </c>
      <c r="J109" s="150"/>
      <c r="K109" s="1"/>
      <c r="L109" s="29"/>
      <c r="M109" s="42"/>
    </row>
    <row r="110" spans="1:13">
      <c r="A110" s="48" t="s">
        <v>48</v>
      </c>
      <c r="B110" s="61"/>
      <c r="C110" s="61"/>
      <c r="D110" s="61"/>
      <c r="E110" s="61"/>
      <c r="F110" s="61"/>
      <c r="G110" s="61"/>
      <c r="H110" s="62"/>
      <c r="I110" s="195" t="s">
        <v>46</v>
      </c>
      <c r="J110" s="196"/>
      <c r="K110" s="14"/>
      <c r="L110" s="15"/>
      <c r="M110" s="63"/>
    </row>
    <row r="111" spans="1:13" ht="15.75" thickBot="1">
      <c r="A111" s="39"/>
      <c r="B111" s="49"/>
      <c r="C111" s="49"/>
      <c r="D111" s="49"/>
      <c r="E111" s="49"/>
      <c r="F111" s="49"/>
      <c r="G111" s="49"/>
      <c r="H111" s="50"/>
      <c r="I111" s="197" t="s">
        <v>47</v>
      </c>
      <c r="J111" s="198"/>
      <c r="K111" s="64"/>
      <c r="L111" s="65"/>
      <c r="M111" s="66"/>
    </row>
    <row r="112" spans="1:13">
      <c r="A112" s="67" t="s">
        <v>75</v>
      </c>
      <c r="B112" s="18"/>
      <c r="C112" s="18"/>
      <c r="D112" s="18"/>
      <c r="E112" s="18"/>
      <c r="F112" s="18"/>
      <c r="G112" s="68"/>
      <c r="H112" s="69"/>
      <c r="I112" s="20"/>
      <c r="J112" s="21"/>
      <c r="K112" s="199">
        <f>K114+K121+K129+K133+K134+K138</f>
        <v>30.95</v>
      </c>
      <c r="L112" s="200"/>
      <c r="M112" s="24">
        <f>M114+M121+M129+M133+M134+M138</f>
        <v>351938.64</v>
      </c>
    </row>
    <row r="113" spans="1:13" ht="15.75" thickBot="1">
      <c r="A113" s="70"/>
      <c r="B113" s="71"/>
      <c r="C113" s="71"/>
      <c r="D113" s="71"/>
      <c r="E113" s="71"/>
      <c r="F113" s="71"/>
      <c r="G113" s="71"/>
      <c r="H113" s="72"/>
      <c r="I113" s="34"/>
      <c r="J113" s="35"/>
      <c r="K113" s="36"/>
      <c r="L113" s="37"/>
      <c r="M113" s="38"/>
    </row>
    <row r="114" spans="1:13" ht="15.75" thickBot="1">
      <c r="A114" s="156" t="s">
        <v>76</v>
      </c>
      <c r="B114" s="157"/>
      <c r="C114" s="157"/>
      <c r="D114" s="157"/>
      <c r="E114" s="157"/>
      <c r="F114" s="157"/>
      <c r="G114" s="157"/>
      <c r="H114" s="161"/>
      <c r="I114" s="73"/>
      <c r="J114" s="74"/>
      <c r="K114" s="201">
        <f>K115+K116+K117+K119+K120</f>
        <v>6.85</v>
      </c>
      <c r="L114" s="192"/>
      <c r="M114" s="75">
        <f>K114*12*I86</f>
        <v>77892.719999999987</v>
      </c>
    </row>
    <row r="115" spans="1:13">
      <c r="A115" s="39" t="s">
        <v>38</v>
      </c>
      <c r="B115" s="49"/>
      <c r="C115" s="49"/>
      <c r="D115" s="49"/>
      <c r="E115" s="49"/>
      <c r="F115" s="49"/>
      <c r="G115" s="49"/>
      <c r="H115" s="50"/>
      <c r="I115" s="180" t="s">
        <v>16</v>
      </c>
      <c r="J115" s="181"/>
      <c r="K115" s="193">
        <v>1.23</v>
      </c>
      <c r="L115" s="194"/>
      <c r="M115" s="42">
        <f>K115*12*I86</f>
        <v>13986.576000000001</v>
      </c>
    </row>
    <row r="116" spans="1:13">
      <c r="A116" s="45" t="s">
        <v>39</v>
      </c>
      <c r="B116" s="76"/>
      <c r="C116" s="76"/>
      <c r="D116" s="76"/>
      <c r="E116" s="76"/>
      <c r="F116" s="76"/>
      <c r="G116" s="76"/>
      <c r="H116" s="77"/>
      <c r="I116" s="182" t="s">
        <v>10</v>
      </c>
      <c r="J116" s="183"/>
      <c r="K116" s="188">
        <v>2.9</v>
      </c>
      <c r="L116" s="189"/>
      <c r="M116" s="42">
        <f>K116*12*I86</f>
        <v>32976.479999999996</v>
      </c>
    </row>
    <row r="117" spans="1:13">
      <c r="A117" s="48" t="s">
        <v>31</v>
      </c>
      <c r="B117" s="61"/>
      <c r="C117" s="61"/>
      <c r="D117" s="61"/>
      <c r="E117" s="61"/>
      <c r="F117" s="61"/>
      <c r="G117" s="61"/>
      <c r="H117" s="62"/>
      <c r="I117" s="195" t="s">
        <v>11</v>
      </c>
      <c r="J117" s="196"/>
      <c r="K117" s="188">
        <v>0.33</v>
      </c>
      <c r="L117" s="189"/>
      <c r="M117" s="42">
        <f>K117*12*I86</f>
        <v>3752.4960000000001</v>
      </c>
    </row>
    <row r="118" spans="1:13">
      <c r="A118" s="78" t="s">
        <v>18</v>
      </c>
      <c r="B118" s="40"/>
      <c r="C118" s="40"/>
      <c r="D118" s="40"/>
      <c r="E118" s="49"/>
      <c r="F118" s="49"/>
      <c r="G118" s="49"/>
      <c r="H118" s="50"/>
      <c r="I118" s="51"/>
      <c r="J118" s="52"/>
      <c r="K118" s="28"/>
      <c r="L118" s="29"/>
      <c r="M118" s="42"/>
    </row>
    <row r="119" spans="1:13">
      <c r="A119" s="45" t="s">
        <v>32</v>
      </c>
      <c r="B119" s="76"/>
      <c r="C119" s="76"/>
      <c r="D119" s="76"/>
      <c r="E119" s="76"/>
      <c r="F119" s="76"/>
      <c r="G119" s="76"/>
      <c r="H119" s="77"/>
      <c r="I119" s="182" t="s">
        <v>8</v>
      </c>
      <c r="J119" s="183"/>
      <c r="K119" s="188">
        <v>0.1</v>
      </c>
      <c r="L119" s="189"/>
      <c r="M119" s="42">
        <f>K119*12*I86</f>
        <v>1137.1200000000001</v>
      </c>
    </row>
    <row r="120" spans="1:13" ht="15.75" thickBot="1">
      <c r="A120" s="48" t="s">
        <v>73</v>
      </c>
      <c r="B120" s="61"/>
      <c r="C120" s="61"/>
      <c r="D120" s="61"/>
      <c r="E120" s="61"/>
      <c r="F120" s="61"/>
      <c r="G120" s="61"/>
      <c r="H120" s="62"/>
      <c r="I120" s="166" t="s">
        <v>8</v>
      </c>
      <c r="J120" s="167"/>
      <c r="K120" s="190">
        <v>2.29</v>
      </c>
      <c r="L120" s="191"/>
      <c r="M120" s="42">
        <f>K120*12*I86</f>
        <v>26040.048000000003</v>
      </c>
    </row>
    <row r="121" spans="1:13" ht="15.75" thickBot="1">
      <c r="A121" s="184" t="s">
        <v>77</v>
      </c>
      <c r="B121" s="185"/>
      <c r="C121" s="185"/>
      <c r="D121" s="185"/>
      <c r="E121" s="185"/>
      <c r="F121" s="185"/>
      <c r="G121" s="185"/>
      <c r="H121" s="186"/>
      <c r="I121" s="73"/>
      <c r="J121" s="74"/>
      <c r="K121" s="162">
        <f>K122+K123+K125+K126+K127+K128</f>
        <v>1.94</v>
      </c>
      <c r="L121" s="192"/>
      <c r="M121" s="75">
        <f>K121*12*I86</f>
        <v>22060.128000000001</v>
      </c>
    </row>
    <row r="122" spans="1:13">
      <c r="A122" s="79" t="s">
        <v>24</v>
      </c>
      <c r="B122" s="40"/>
      <c r="C122" s="40"/>
      <c r="D122" s="40"/>
      <c r="E122" s="40"/>
      <c r="F122" s="49"/>
      <c r="G122" s="49"/>
      <c r="H122" s="50"/>
      <c r="I122" s="80"/>
      <c r="J122" s="11"/>
      <c r="K122" s="193">
        <v>0.11</v>
      </c>
      <c r="L122" s="194"/>
      <c r="M122" s="42">
        <f>K122*12*I86</f>
        <v>1250.8320000000001</v>
      </c>
    </row>
    <row r="123" spans="1:13">
      <c r="A123" s="3" t="s">
        <v>20</v>
      </c>
      <c r="B123" s="4"/>
      <c r="C123" s="4"/>
      <c r="D123" s="4"/>
      <c r="E123" s="4"/>
      <c r="F123" s="61"/>
      <c r="G123" s="61"/>
      <c r="H123" s="62"/>
      <c r="I123" s="149" t="s">
        <v>52</v>
      </c>
      <c r="J123" s="150"/>
      <c r="K123" s="188">
        <v>0.93</v>
      </c>
      <c r="L123" s="189"/>
      <c r="M123" s="42">
        <f>K123*12*I86</f>
        <v>10575.216</v>
      </c>
    </row>
    <row r="124" spans="1:13">
      <c r="A124" s="39" t="s">
        <v>19</v>
      </c>
      <c r="B124" s="49"/>
      <c r="C124" s="49"/>
      <c r="D124" s="49"/>
      <c r="E124" s="49"/>
      <c r="F124" s="49"/>
      <c r="G124" s="49"/>
      <c r="H124" s="50"/>
      <c r="I124" s="180" t="s">
        <v>53</v>
      </c>
      <c r="J124" s="181"/>
      <c r="K124" s="1"/>
      <c r="L124" s="29"/>
      <c r="M124" s="42"/>
    </row>
    <row r="125" spans="1:13">
      <c r="A125" s="45" t="s">
        <v>21</v>
      </c>
      <c r="B125" s="76"/>
      <c r="C125" s="76"/>
      <c r="D125" s="76"/>
      <c r="E125" s="76"/>
      <c r="F125" s="76"/>
      <c r="G125" s="76"/>
      <c r="H125" s="77"/>
      <c r="I125" s="182" t="s">
        <v>51</v>
      </c>
      <c r="J125" s="183"/>
      <c r="K125" s="188">
        <v>0.56999999999999995</v>
      </c>
      <c r="L125" s="189"/>
      <c r="M125" s="42">
        <f>K125*12*I86</f>
        <v>6481.5839999999998</v>
      </c>
    </row>
    <row r="126" spans="1:13">
      <c r="A126" s="45" t="s">
        <v>22</v>
      </c>
      <c r="B126" s="76"/>
      <c r="C126" s="76"/>
      <c r="D126" s="76"/>
      <c r="E126" s="76"/>
      <c r="F126" s="76"/>
      <c r="G126" s="76"/>
      <c r="H126" s="77"/>
      <c r="I126" s="182" t="s">
        <v>69</v>
      </c>
      <c r="J126" s="183"/>
      <c r="K126" s="188">
        <v>0.14000000000000001</v>
      </c>
      <c r="L126" s="189"/>
      <c r="M126" s="42">
        <f>K126*12*I86</f>
        <v>1591.9680000000003</v>
      </c>
    </row>
    <row r="127" spans="1:13">
      <c r="A127" s="48" t="s">
        <v>23</v>
      </c>
      <c r="B127" s="61"/>
      <c r="C127" s="61"/>
      <c r="D127" s="61"/>
      <c r="E127" s="61"/>
      <c r="F127" s="61"/>
      <c r="G127" s="61"/>
      <c r="H127" s="62"/>
      <c r="I127" s="182" t="s">
        <v>54</v>
      </c>
      <c r="J127" s="183"/>
      <c r="K127" s="164">
        <v>7.0000000000000007E-2</v>
      </c>
      <c r="L127" s="165"/>
      <c r="M127" s="42">
        <f>K127*12*I86</f>
        <v>795.98400000000015</v>
      </c>
    </row>
    <row r="128" spans="1:13" ht="15.75" thickBot="1">
      <c r="A128" s="48" t="s">
        <v>71</v>
      </c>
      <c r="B128" s="61"/>
      <c r="C128" s="61"/>
      <c r="D128" s="61"/>
      <c r="E128" s="61"/>
      <c r="F128" s="61"/>
      <c r="G128" s="61"/>
      <c r="H128" s="62"/>
      <c r="I128" s="166" t="s">
        <v>72</v>
      </c>
      <c r="J128" s="167"/>
      <c r="K128" s="168">
        <v>0.12</v>
      </c>
      <c r="L128" s="169"/>
      <c r="M128" s="82">
        <f>K128*12*I86</f>
        <v>1364.5439999999999</v>
      </c>
    </row>
    <row r="129" spans="1:13" ht="15.75" thickBot="1">
      <c r="A129" s="184" t="s">
        <v>78</v>
      </c>
      <c r="B129" s="185"/>
      <c r="C129" s="185"/>
      <c r="D129" s="185"/>
      <c r="E129" s="185"/>
      <c r="F129" s="185"/>
      <c r="G129" s="185"/>
      <c r="H129" s="186"/>
      <c r="I129" s="83"/>
      <c r="J129" s="84"/>
      <c r="K129" s="187">
        <f>K130+K131+K132</f>
        <v>1.27</v>
      </c>
      <c r="L129" s="163"/>
      <c r="M129" s="75">
        <f>K129*12*I86</f>
        <v>14441.424000000001</v>
      </c>
    </row>
    <row r="130" spans="1:13">
      <c r="A130" s="39" t="s">
        <v>25</v>
      </c>
      <c r="B130" s="49"/>
      <c r="C130" s="49"/>
      <c r="D130" s="49"/>
      <c r="E130" s="49"/>
      <c r="F130" s="49"/>
      <c r="G130" s="49"/>
      <c r="H130" s="50"/>
      <c r="I130" s="174" t="s">
        <v>70</v>
      </c>
      <c r="J130" s="175"/>
      <c r="K130" s="176">
        <v>0.61</v>
      </c>
      <c r="L130" s="177"/>
      <c r="M130" s="42">
        <f>K130*12*I86</f>
        <v>6936.4320000000007</v>
      </c>
    </row>
    <row r="131" spans="1:13">
      <c r="A131" s="45" t="s">
        <v>26</v>
      </c>
      <c r="B131" s="76"/>
      <c r="C131" s="76"/>
      <c r="D131" s="76"/>
      <c r="E131" s="76"/>
      <c r="F131" s="76"/>
      <c r="G131" s="76"/>
      <c r="H131" s="77"/>
      <c r="I131" s="85" t="s">
        <v>55</v>
      </c>
      <c r="J131" s="86"/>
      <c r="K131" s="164">
        <v>0.53</v>
      </c>
      <c r="L131" s="165"/>
      <c r="M131" s="42">
        <f>K131*12*I86</f>
        <v>6026.7360000000008</v>
      </c>
    </row>
    <row r="132" spans="1:13" ht="15.75" thickBot="1">
      <c r="A132" s="48" t="s">
        <v>23</v>
      </c>
      <c r="B132" s="61"/>
      <c r="C132" s="61"/>
      <c r="D132" s="61"/>
      <c r="E132" s="61"/>
      <c r="F132" s="61"/>
      <c r="G132" s="61"/>
      <c r="H132" s="62"/>
      <c r="I132" s="166" t="s">
        <v>54</v>
      </c>
      <c r="J132" s="167"/>
      <c r="K132" s="168">
        <v>0.13</v>
      </c>
      <c r="L132" s="169"/>
      <c r="M132" s="42">
        <f>K132*12*I86</f>
        <v>1478.2560000000001</v>
      </c>
    </row>
    <row r="133" spans="1:13" ht="15.75" thickBot="1">
      <c r="A133" s="87" t="s">
        <v>79</v>
      </c>
      <c r="B133" s="88"/>
      <c r="C133" s="88"/>
      <c r="D133" s="88"/>
      <c r="E133" s="88"/>
      <c r="F133" s="88"/>
      <c r="G133" s="88"/>
      <c r="H133" s="89"/>
      <c r="I133" s="170" t="s">
        <v>56</v>
      </c>
      <c r="J133" s="171"/>
      <c r="K133" s="172">
        <v>19.170000000000002</v>
      </c>
      <c r="L133" s="173"/>
      <c r="M133" s="75">
        <f>K133*12*I86</f>
        <v>217985.90400000004</v>
      </c>
    </row>
    <row r="134" spans="1:13" ht="15.75" thickBot="1">
      <c r="A134" s="156" t="s">
        <v>80</v>
      </c>
      <c r="B134" s="157"/>
      <c r="C134" s="157"/>
      <c r="D134" s="157"/>
      <c r="E134" s="157"/>
      <c r="F134" s="157"/>
      <c r="G134" s="157"/>
      <c r="H134" s="161"/>
      <c r="I134" s="73"/>
      <c r="J134" s="74"/>
      <c r="K134" s="162">
        <v>1.65</v>
      </c>
      <c r="L134" s="163"/>
      <c r="M134" s="75">
        <f>K134*12*I86</f>
        <v>18762.48</v>
      </c>
    </row>
    <row r="135" spans="1:13">
      <c r="A135" s="43" t="s">
        <v>33</v>
      </c>
      <c r="B135" s="59"/>
      <c r="C135" s="59"/>
      <c r="D135" s="59"/>
      <c r="E135" s="59"/>
      <c r="F135" s="59"/>
      <c r="G135" s="59"/>
      <c r="H135" s="60"/>
      <c r="I135" s="154" t="s">
        <v>13</v>
      </c>
      <c r="J135" s="155"/>
      <c r="K135" s="81"/>
      <c r="L135" s="104"/>
      <c r="M135" s="42"/>
    </row>
    <row r="136" spans="1:13">
      <c r="A136" s="43" t="s">
        <v>27</v>
      </c>
      <c r="B136" s="59"/>
      <c r="C136" s="59"/>
      <c r="D136" s="59"/>
      <c r="E136" s="59"/>
      <c r="F136" s="59"/>
      <c r="G136" s="59"/>
      <c r="H136" s="60"/>
      <c r="I136" s="10"/>
      <c r="J136" s="11"/>
      <c r="K136" s="81"/>
      <c r="L136" s="104"/>
      <c r="M136" s="42"/>
    </row>
    <row r="137" spans="1:13" ht="15.75" thickBot="1">
      <c r="A137" s="43" t="s">
        <v>28</v>
      </c>
      <c r="B137" s="59"/>
      <c r="C137" s="59"/>
      <c r="D137" s="59"/>
      <c r="E137" s="59"/>
      <c r="F137" s="59"/>
      <c r="G137" s="59"/>
      <c r="H137" s="60"/>
      <c r="I137" s="90"/>
      <c r="J137" s="11"/>
      <c r="K137" s="81"/>
      <c r="L137" s="104"/>
      <c r="M137" s="42"/>
    </row>
    <row r="138" spans="1:13" ht="15.75" thickBot="1">
      <c r="A138" s="87" t="s">
        <v>81</v>
      </c>
      <c r="B138" s="88"/>
      <c r="C138" s="88"/>
      <c r="D138" s="88"/>
      <c r="E138" s="88"/>
      <c r="F138" s="88"/>
      <c r="G138" s="88"/>
      <c r="H138" s="89"/>
      <c r="I138" s="73"/>
      <c r="J138" s="74"/>
      <c r="K138" s="162">
        <v>7.0000000000000007E-2</v>
      </c>
      <c r="L138" s="163"/>
      <c r="M138" s="75">
        <f>K138*12*I86</f>
        <v>795.98400000000015</v>
      </c>
    </row>
    <row r="139" spans="1:13">
      <c r="A139" s="43" t="s">
        <v>29</v>
      </c>
      <c r="B139" s="59"/>
      <c r="C139" s="59"/>
      <c r="D139" s="59"/>
      <c r="E139" s="59"/>
      <c r="F139" s="59"/>
      <c r="G139" s="59"/>
      <c r="H139" s="60"/>
      <c r="I139" s="154" t="s">
        <v>8</v>
      </c>
      <c r="J139" s="155"/>
      <c r="K139" s="103"/>
      <c r="L139" s="104"/>
      <c r="M139" s="42"/>
    </row>
    <row r="140" spans="1:13" ht="15.75" thickBot="1">
      <c r="A140" s="43" t="s">
        <v>30</v>
      </c>
      <c r="B140" s="59"/>
      <c r="C140" s="59"/>
      <c r="D140" s="59"/>
      <c r="E140" s="59"/>
      <c r="F140" s="59"/>
      <c r="G140" s="59"/>
      <c r="H140" s="60"/>
      <c r="I140" s="10"/>
      <c r="J140" s="11"/>
      <c r="K140" s="103"/>
      <c r="L140" s="104"/>
      <c r="M140" s="42"/>
    </row>
    <row r="141" spans="1:13" ht="15.75" thickBot="1">
      <c r="A141" s="156" t="s">
        <v>83</v>
      </c>
      <c r="B141" s="157"/>
      <c r="C141" s="157"/>
      <c r="D141" s="157"/>
      <c r="E141" s="157"/>
      <c r="F141" s="157"/>
      <c r="G141" s="157"/>
      <c r="H141" s="161"/>
      <c r="I141" s="73"/>
      <c r="J141" s="74"/>
      <c r="K141" s="162">
        <v>6.19</v>
      </c>
      <c r="L141" s="163"/>
      <c r="M141" s="75">
        <f>K141*12*I86</f>
        <v>70387.728000000003</v>
      </c>
    </row>
    <row r="142" spans="1:13">
      <c r="A142" s="43" t="s">
        <v>85</v>
      </c>
      <c r="B142" s="107"/>
      <c r="C142" s="107"/>
      <c r="D142" s="107"/>
      <c r="E142" s="107"/>
      <c r="F142" s="59"/>
      <c r="G142" s="107"/>
      <c r="H142" s="60"/>
      <c r="I142" s="149" t="s">
        <v>86</v>
      </c>
      <c r="J142" s="150"/>
      <c r="K142" s="81"/>
      <c r="L142" s="104"/>
      <c r="M142" s="42"/>
    </row>
    <row r="143" spans="1:13">
      <c r="A143" s="43" t="s">
        <v>87</v>
      </c>
      <c r="B143" s="107"/>
      <c r="C143" s="107"/>
      <c r="D143" s="107"/>
      <c r="E143" s="107"/>
      <c r="F143" s="59"/>
      <c r="G143" s="107"/>
      <c r="H143" s="60"/>
      <c r="I143" s="149" t="s">
        <v>88</v>
      </c>
      <c r="J143" s="150"/>
      <c r="K143" s="81"/>
      <c r="L143" s="104"/>
      <c r="M143" s="42"/>
    </row>
    <row r="144" spans="1:13">
      <c r="A144" s="43" t="s">
        <v>89</v>
      </c>
      <c r="B144" s="107"/>
      <c r="C144" s="107"/>
      <c r="D144" s="107"/>
      <c r="E144" s="107"/>
      <c r="F144" s="59"/>
      <c r="G144" s="107"/>
      <c r="H144" s="60"/>
      <c r="I144" s="149" t="s">
        <v>90</v>
      </c>
      <c r="J144" s="150"/>
      <c r="K144" s="81"/>
      <c r="L144" s="104"/>
      <c r="M144" s="42"/>
    </row>
    <row r="145" spans="1:13">
      <c r="A145" s="43" t="s">
        <v>91</v>
      </c>
      <c r="B145" s="107"/>
      <c r="C145" s="107"/>
      <c r="D145" s="107"/>
      <c r="E145" s="107"/>
      <c r="F145" s="59"/>
      <c r="G145" s="107"/>
      <c r="H145" s="60"/>
      <c r="I145" s="149" t="s">
        <v>92</v>
      </c>
      <c r="J145" s="150"/>
      <c r="K145" s="81"/>
      <c r="L145" s="104"/>
      <c r="M145" s="42"/>
    </row>
    <row r="146" spans="1:13">
      <c r="A146" s="43" t="s">
        <v>93</v>
      </c>
      <c r="B146" s="107"/>
      <c r="C146" s="107"/>
      <c r="D146" s="107"/>
      <c r="E146" s="107"/>
      <c r="F146" s="59"/>
      <c r="G146" s="107"/>
      <c r="H146" s="60"/>
      <c r="I146" s="149" t="s">
        <v>94</v>
      </c>
      <c r="J146" s="150"/>
      <c r="K146" s="81"/>
      <c r="L146" s="104"/>
      <c r="M146" s="42"/>
    </row>
    <row r="147" spans="1:13">
      <c r="A147" s="43" t="s">
        <v>95</v>
      </c>
      <c r="B147" s="107"/>
      <c r="C147" s="107"/>
      <c r="D147" s="107"/>
      <c r="E147" s="107"/>
      <c r="F147" s="59"/>
      <c r="G147" s="107"/>
      <c r="H147" s="60"/>
      <c r="I147" s="10"/>
      <c r="J147" s="11"/>
      <c r="K147" s="81"/>
      <c r="L147" s="108"/>
      <c r="M147" s="42"/>
    </row>
    <row r="148" spans="1:13">
      <c r="A148" s="43" t="s">
        <v>96</v>
      </c>
      <c r="B148" s="107"/>
      <c r="C148" s="107"/>
      <c r="D148" s="107"/>
      <c r="E148" s="107"/>
      <c r="F148" s="59"/>
      <c r="G148" s="107"/>
      <c r="H148" s="60"/>
      <c r="I148" s="10"/>
      <c r="J148" s="11"/>
      <c r="K148" s="81"/>
      <c r="L148" s="104"/>
      <c r="M148" s="42"/>
    </row>
    <row r="149" spans="1:13">
      <c r="A149" s="43" t="s">
        <v>97</v>
      </c>
      <c r="B149" s="107"/>
      <c r="C149" s="107"/>
      <c r="D149" s="107"/>
      <c r="E149" s="107"/>
      <c r="F149" s="59"/>
      <c r="G149" s="107"/>
      <c r="H149" s="60"/>
      <c r="I149" s="10"/>
      <c r="J149" s="11"/>
      <c r="K149" s="81"/>
      <c r="L149" s="104"/>
      <c r="M149" s="42"/>
    </row>
    <row r="150" spans="1:13">
      <c r="A150" s="43" t="s">
        <v>98</v>
      </c>
      <c r="B150" s="107"/>
      <c r="C150" s="107"/>
      <c r="D150" s="107"/>
      <c r="E150" s="107"/>
      <c r="F150" s="59"/>
      <c r="G150" s="107"/>
      <c r="H150" s="60"/>
      <c r="I150" s="10"/>
      <c r="J150" s="11"/>
      <c r="K150" s="81"/>
      <c r="L150" s="104"/>
      <c r="M150" s="42"/>
    </row>
    <row r="151" spans="1:13">
      <c r="A151" s="43" t="s">
        <v>99</v>
      </c>
      <c r="B151" s="107"/>
      <c r="C151" s="107"/>
      <c r="D151" s="107"/>
      <c r="E151" s="107"/>
      <c r="F151" s="59"/>
      <c r="G151" s="107"/>
      <c r="H151" s="60"/>
      <c r="I151" s="10"/>
      <c r="J151" s="11"/>
      <c r="K151" s="81"/>
      <c r="L151" s="104"/>
      <c r="M151" s="42"/>
    </row>
    <row r="152" spans="1:13" ht="15.75" thickBot="1">
      <c r="A152" s="151" t="s">
        <v>100</v>
      </c>
      <c r="B152" s="152"/>
      <c r="C152" s="152"/>
      <c r="D152" s="152"/>
      <c r="E152" s="152"/>
      <c r="F152" s="152"/>
      <c r="G152" s="152"/>
      <c r="H152" s="153"/>
      <c r="I152" s="10"/>
      <c r="J152" s="11"/>
      <c r="K152" s="28"/>
      <c r="L152" s="29"/>
      <c r="M152" s="42"/>
    </row>
    <row r="153" spans="1:13">
      <c r="A153" s="91" t="s">
        <v>82</v>
      </c>
      <c r="B153" s="92"/>
      <c r="C153" s="92"/>
      <c r="D153" s="92"/>
      <c r="E153" s="92"/>
      <c r="F153" s="92"/>
      <c r="G153" s="92"/>
      <c r="H153" s="92"/>
      <c r="I153" s="154" t="s">
        <v>9</v>
      </c>
      <c r="J153" s="155"/>
      <c r="K153" s="22"/>
      <c r="L153" s="23"/>
      <c r="M153" s="24"/>
    </row>
    <row r="154" spans="1:13" ht="15.75" thickBot="1">
      <c r="A154" s="93" t="s">
        <v>49</v>
      </c>
      <c r="B154" s="94"/>
      <c r="C154" s="94"/>
      <c r="D154" s="94"/>
      <c r="E154" s="94"/>
      <c r="F154" s="94"/>
      <c r="G154" s="94"/>
      <c r="H154" s="94"/>
      <c r="I154" s="95"/>
      <c r="J154" s="35"/>
      <c r="K154" s="36"/>
      <c r="L154" s="37"/>
      <c r="M154" s="38"/>
    </row>
    <row r="155" spans="1:13" ht="15.75" thickBot="1">
      <c r="A155" s="156" t="s">
        <v>50</v>
      </c>
      <c r="B155" s="157"/>
      <c r="C155" s="157"/>
      <c r="D155" s="157"/>
      <c r="E155" s="157"/>
      <c r="F155" s="157"/>
      <c r="G155" s="157"/>
      <c r="H155" s="158"/>
      <c r="I155" s="159" t="s">
        <v>17</v>
      </c>
      <c r="J155" s="160"/>
      <c r="K155" s="141">
        <v>1.52</v>
      </c>
      <c r="L155" s="142"/>
      <c r="M155" s="97">
        <f>K155*12*I86</f>
        <v>17284.224000000002</v>
      </c>
    </row>
    <row r="156" spans="1:13" ht="15.75" thickBot="1">
      <c r="A156" s="100" t="s">
        <v>101</v>
      </c>
      <c r="B156" s="101"/>
      <c r="C156" s="101"/>
      <c r="D156" s="101"/>
      <c r="E156" s="101"/>
      <c r="F156" s="101"/>
      <c r="G156" s="101"/>
      <c r="H156" s="101"/>
      <c r="I156" s="102"/>
      <c r="J156" s="109"/>
      <c r="K156" s="141"/>
      <c r="L156" s="142"/>
      <c r="M156" s="97"/>
    </row>
    <row r="157" spans="1:13" ht="15.75" thickBot="1">
      <c r="A157" s="145" t="s">
        <v>58</v>
      </c>
      <c r="B157" s="146"/>
      <c r="C157" s="146"/>
      <c r="D157" s="146"/>
      <c r="E157" s="146"/>
      <c r="F157" s="146"/>
      <c r="G157" s="146"/>
      <c r="H157" s="146"/>
      <c r="I157" s="98"/>
      <c r="J157" s="99"/>
      <c r="K157" s="147">
        <f>K87+K97+K112+K141+K155+K156</f>
        <v>50.39</v>
      </c>
      <c r="L157" s="148"/>
      <c r="M157" s="97">
        <f>M87+M97+M112+M141+M155+M156</f>
        <v>572994.76800000004</v>
      </c>
    </row>
    <row r="159" spans="1:13" ht="15.75">
      <c r="A159" s="215" t="s">
        <v>0</v>
      </c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1"/>
    </row>
    <row r="160" spans="1:13" ht="15.75">
      <c r="A160" s="216" t="s">
        <v>12</v>
      </c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1"/>
    </row>
    <row r="161" spans="1:13" ht="15.75">
      <c r="A161" s="2"/>
      <c r="B161" s="2"/>
      <c r="C161" s="2"/>
      <c r="D161" s="2"/>
      <c r="E161" s="2"/>
      <c r="F161" s="2" t="s">
        <v>103</v>
      </c>
      <c r="G161" s="2"/>
      <c r="H161" s="2"/>
      <c r="I161" s="2"/>
      <c r="J161" s="2"/>
      <c r="K161" s="139" t="s">
        <v>116</v>
      </c>
      <c r="L161" s="140"/>
      <c r="M161" s="140"/>
    </row>
    <row r="162" spans="1:13">
      <c r="A162" s="3"/>
      <c r="B162" s="4"/>
      <c r="C162" s="208" t="s">
        <v>15</v>
      </c>
      <c r="D162" s="208"/>
      <c r="E162" s="208"/>
      <c r="F162" s="4"/>
      <c r="G162" s="4"/>
      <c r="H162" s="5"/>
      <c r="I162" s="195" t="s">
        <v>1</v>
      </c>
      <c r="J162" s="196"/>
      <c r="K162" s="209" t="s">
        <v>2</v>
      </c>
      <c r="L162" s="210"/>
      <c r="M162" s="6"/>
    </row>
    <row r="163" spans="1:13">
      <c r="A163" s="7"/>
      <c r="B163" s="8"/>
      <c r="C163" s="8"/>
      <c r="D163" s="8"/>
      <c r="E163" s="8"/>
      <c r="F163" s="8"/>
      <c r="G163" s="8"/>
      <c r="H163" s="9"/>
      <c r="I163" s="10"/>
      <c r="J163" s="11"/>
      <c r="K163" s="211" t="s">
        <v>3</v>
      </c>
      <c r="L163" s="212"/>
      <c r="M163" s="12" t="s">
        <v>4</v>
      </c>
    </row>
    <row r="164" spans="1:13">
      <c r="A164" s="7"/>
      <c r="B164" s="8"/>
      <c r="C164" s="8"/>
      <c r="D164" s="8"/>
      <c r="E164" s="8"/>
      <c r="F164" s="8"/>
      <c r="G164" s="8"/>
      <c r="H164" s="9"/>
      <c r="I164" s="149" t="s">
        <v>5</v>
      </c>
      <c r="J164" s="150"/>
      <c r="K164" s="213" t="s">
        <v>6</v>
      </c>
      <c r="L164" s="214"/>
      <c r="M164" s="12" t="s">
        <v>7</v>
      </c>
    </row>
    <row r="165" spans="1:13" ht="16.5" thickBot="1">
      <c r="A165" s="13"/>
      <c r="B165" s="14"/>
      <c r="C165" s="14"/>
      <c r="D165" s="14"/>
      <c r="E165" s="14"/>
      <c r="F165" s="14"/>
      <c r="G165" s="14"/>
      <c r="H165" s="15"/>
      <c r="I165" s="203">
        <v>873.5</v>
      </c>
      <c r="J165" s="204"/>
      <c r="K165" s="205"/>
      <c r="L165" s="206"/>
      <c r="M165" s="16"/>
    </row>
    <row r="166" spans="1:13">
      <c r="A166" s="17" t="s">
        <v>74</v>
      </c>
      <c r="B166" s="18"/>
      <c r="C166" s="18"/>
      <c r="D166" s="18"/>
      <c r="E166" s="18"/>
      <c r="F166" s="18"/>
      <c r="G166" s="18"/>
      <c r="H166" s="19"/>
      <c r="I166" s="20"/>
      <c r="J166" s="21"/>
      <c r="K166" s="207">
        <f>K169+K172</f>
        <v>6.4499999999999993</v>
      </c>
      <c r="L166" s="200"/>
      <c r="M166" s="24">
        <f>K166*12*I165</f>
        <v>67608.899999999994</v>
      </c>
    </row>
    <row r="167" spans="1:13">
      <c r="A167" s="25" t="s">
        <v>59</v>
      </c>
      <c r="B167" s="26"/>
      <c r="C167" s="26"/>
      <c r="D167" s="26"/>
      <c r="E167" s="26"/>
      <c r="F167" s="26"/>
      <c r="G167" s="26"/>
      <c r="H167" s="27"/>
      <c r="I167" s="10"/>
      <c r="J167" s="11"/>
      <c r="K167" s="28"/>
      <c r="L167" s="29"/>
      <c r="M167" s="30"/>
    </row>
    <row r="168" spans="1:13" ht="15.75" thickBot="1">
      <c r="A168" s="31" t="s">
        <v>60</v>
      </c>
      <c r="B168" s="32"/>
      <c r="C168" s="32"/>
      <c r="D168" s="32"/>
      <c r="E168" s="32"/>
      <c r="F168" s="32"/>
      <c r="G168" s="32"/>
      <c r="H168" s="33"/>
      <c r="I168" s="34"/>
      <c r="J168" s="35"/>
      <c r="K168" s="36"/>
      <c r="L168" s="37"/>
      <c r="M168" s="38"/>
    </row>
    <row r="169" spans="1:13">
      <c r="A169" s="39" t="s">
        <v>61</v>
      </c>
      <c r="B169" s="40"/>
      <c r="C169" s="40"/>
      <c r="D169" s="40"/>
      <c r="E169" s="40"/>
      <c r="F169" s="40"/>
      <c r="G169" s="40"/>
      <c r="H169" s="41"/>
      <c r="I169" s="180" t="s">
        <v>8</v>
      </c>
      <c r="J169" s="181"/>
      <c r="K169" s="193">
        <v>3.86</v>
      </c>
      <c r="L169" s="194"/>
      <c r="M169" s="42">
        <f>K169*12*I165</f>
        <v>40460.519999999997</v>
      </c>
    </row>
    <row r="170" spans="1:13">
      <c r="A170" s="43" t="s">
        <v>68</v>
      </c>
      <c r="B170" s="8"/>
      <c r="C170" s="8"/>
      <c r="D170" s="8"/>
      <c r="E170" s="8"/>
      <c r="F170" s="8"/>
      <c r="G170" s="8"/>
      <c r="H170" s="9"/>
      <c r="I170" s="149" t="s">
        <v>57</v>
      </c>
      <c r="J170" s="150"/>
      <c r="K170" s="1"/>
      <c r="L170" s="29"/>
      <c r="M170" s="42"/>
    </row>
    <row r="171" spans="1:13">
      <c r="A171" s="39" t="s">
        <v>67</v>
      </c>
      <c r="B171" s="40"/>
      <c r="C171" s="40"/>
      <c r="D171" s="40"/>
      <c r="E171" s="40"/>
      <c r="F171" s="40"/>
      <c r="G171" s="40"/>
      <c r="H171" s="41"/>
      <c r="I171" s="180"/>
      <c r="J171" s="181"/>
      <c r="K171" s="1"/>
      <c r="L171" s="29"/>
      <c r="M171" s="42"/>
    </row>
    <row r="172" spans="1:13">
      <c r="A172" s="39" t="s">
        <v>62</v>
      </c>
      <c r="B172" s="40"/>
      <c r="C172" s="40"/>
      <c r="D172" s="40"/>
      <c r="E172" s="40"/>
      <c r="F172" s="40"/>
      <c r="G172" s="40"/>
      <c r="H172" s="41"/>
      <c r="I172" s="182" t="s">
        <v>11</v>
      </c>
      <c r="J172" s="183"/>
      <c r="K172" s="188">
        <v>2.59</v>
      </c>
      <c r="L172" s="189"/>
      <c r="M172" s="42">
        <f>K172*12*I165</f>
        <v>27148.379999999997</v>
      </c>
    </row>
    <row r="173" spans="1:13" ht="15.75">
      <c r="A173" s="45" t="s">
        <v>35</v>
      </c>
      <c r="B173" s="46"/>
      <c r="C173" s="46"/>
      <c r="D173" s="46"/>
      <c r="E173" s="46"/>
      <c r="F173" s="46"/>
      <c r="G173" s="46"/>
      <c r="H173" s="47"/>
      <c r="I173" s="149" t="s">
        <v>57</v>
      </c>
      <c r="J173" s="150"/>
      <c r="K173" s="2"/>
      <c r="L173" s="96"/>
      <c r="M173" s="42"/>
    </row>
    <row r="174" spans="1:13">
      <c r="A174" s="48" t="s">
        <v>36</v>
      </c>
      <c r="B174" s="4"/>
      <c r="C174" s="4"/>
      <c r="D174" s="4"/>
      <c r="E174" s="4"/>
      <c r="F174" s="4"/>
      <c r="G174" s="4"/>
      <c r="H174" s="5"/>
      <c r="I174" s="149"/>
      <c r="J174" s="150"/>
      <c r="K174" s="44"/>
      <c r="L174" s="29"/>
      <c r="M174" s="42"/>
    </row>
    <row r="175" spans="1:13" ht="15.75" thickBot="1">
      <c r="A175" s="39" t="s">
        <v>37</v>
      </c>
      <c r="B175" s="49"/>
      <c r="C175" s="49"/>
      <c r="D175" s="49"/>
      <c r="E175" s="49"/>
      <c r="F175" s="49"/>
      <c r="G175" s="49"/>
      <c r="H175" s="50"/>
      <c r="I175" s="51"/>
      <c r="J175" s="52"/>
      <c r="K175" s="164"/>
      <c r="L175" s="165"/>
      <c r="M175" s="42"/>
    </row>
    <row r="176" spans="1:13">
      <c r="A176" s="17" t="s">
        <v>14</v>
      </c>
      <c r="B176" s="53"/>
      <c r="C176" s="53"/>
      <c r="D176" s="53"/>
      <c r="E176" s="53"/>
      <c r="F176" s="53"/>
      <c r="G176" s="53"/>
      <c r="H176" s="54"/>
      <c r="I176" s="20"/>
      <c r="J176" s="55"/>
      <c r="K176" s="202">
        <f>K178+K183+K186</f>
        <v>5.28</v>
      </c>
      <c r="L176" s="200"/>
      <c r="M176" s="24">
        <f>K176*12*I165</f>
        <v>55344.959999999999</v>
      </c>
    </row>
    <row r="177" spans="1:13" ht="15.75" thickBot="1">
      <c r="A177" s="31" t="s">
        <v>34</v>
      </c>
      <c r="B177" s="56"/>
      <c r="C177" s="56"/>
      <c r="D177" s="56"/>
      <c r="E177" s="56"/>
      <c r="F177" s="56"/>
      <c r="G177" s="56"/>
      <c r="H177" s="57"/>
      <c r="I177" s="34"/>
      <c r="J177" s="58"/>
      <c r="K177" s="36"/>
      <c r="L177" s="37"/>
      <c r="M177" s="38"/>
    </row>
    <row r="178" spans="1:13">
      <c r="A178" s="43" t="s">
        <v>65</v>
      </c>
      <c r="B178" s="59"/>
      <c r="C178" s="59"/>
      <c r="D178" s="59"/>
      <c r="E178" s="59"/>
      <c r="F178" s="59"/>
      <c r="G178" s="59"/>
      <c r="H178" s="60"/>
      <c r="I178" s="149" t="s">
        <v>8</v>
      </c>
      <c r="J178" s="150"/>
      <c r="K178" s="193">
        <v>2.64</v>
      </c>
      <c r="L178" s="194"/>
      <c r="M178" s="42">
        <f>K178*12*I165</f>
        <v>27672.48</v>
      </c>
    </row>
    <row r="179" spans="1:13">
      <c r="A179" s="39" t="s">
        <v>66</v>
      </c>
      <c r="B179" s="49"/>
      <c r="C179" s="49"/>
      <c r="D179" s="49"/>
      <c r="E179" s="49"/>
      <c r="F179" s="49"/>
      <c r="G179" s="49"/>
      <c r="H179" s="50"/>
      <c r="I179" s="105"/>
      <c r="J179" s="106"/>
      <c r="K179" s="1"/>
      <c r="L179" s="29"/>
      <c r="M179" s="42"/>
    </row>
    <row r="180" spans="1:13">
      <c r="A180" s="43" t="s">
        <v>68</v>
      </c>
      <c r="B180" s="8"/>
      <c r="C180" s="8"/>
      <c r="D180" s="8"/>
      <c r="E180" s="8"/>
      <c r="F180" s="8"/>
      <c r="G180" s="8"/>
      <c r="H180" s="9"/>
      <c r="I180" s="149" t="s">
        <v>57</v>
      </c>
      <c r="J180" s="150"/>
      <c r="K180" s="1"/>
      <c r="L180" s="29"/>
      <c r="M180" s="42"/>
    </row>
    <row r="181" spans="1:13">
      <c r="A181" s="39" t="s">
        <v>67</v>
      </c>
      <c r="B181" s="40"/>
      <c r="C181" s="40"/>
      <c r="D181" s="40"/>
      <c r="E181" s="40"/>
      <c r="F181" s="40"/>
      <c r="G181" s="40"/>
      <c r="H181" s="41"/>
      <c r="I181" s="180"/>
      <c r="J181" s="181"/>
      <c r="K181" s="1"/>
      <c r="L181" s="29"/>
      <c r="M181" s="42"/>
    </row>
    <row r="182" spans="1:13">
      <c r="A182" s="45" t="s">
        <v>63</v>
      </c>
      <c r="B182" s="46"/>
      <c r="C182" s="47"/>
      <c r="D182" s="8"/>
      <c r="E182" s="8"/>
      <c r="F182" s="8"/>
      <c r="G182" s="8"/>
      <c r="H182" s="9"/>
      <c r="I182" s="149" t="s">
        <v>57</v>
      </c>
      <c r="J182" s="150"/>
      <c r="K182" s="1"/>
      <c r="L182" s="29"/>
      <c r="M182" s="42"/>
    </row>
    <row r="183" spans="1:13">
      <c r="A183" s="43" t="s">
        <v>64</v>
      </c>
      <c r="B183" s="8"/>
      <c r="C183" s="8"/>
      <c r="D183" s="46"/>
      <c r="E183" s="46"/>
      <c r="F183" s="46"/>
      <c r="G183" s="46"/>
      <c r="H183" s="47"/>
      <c r="I183" s="182" t="s">
        <v>11</v>
      </c>
      <c r="J183" s="183"/>
      <c r="K183" s="188">
        <v>1.17</v>
      </c>
      <c r="L183" s="189"/>
      <c r="M183" s="42">
        <f>K183*12*I165</f>
        <v>12263.939999999999</v>
      </c>
    </row>
    <row r="184" spans="1:13">
      <c r="A184" s="48" t="s">
        <v>41</v>
      </c>
      <c r="B184" s="61"/>
      <c r="C184" s="61"/>
      <c r="D184" s="61"/>
      <c r="E184" s="61"/>
      <c r="F184" s="61"/>
      <c r="G184" s="61"/>
      <c r="H184" s="62"/>
      <c r="I184" s="195" t="s">
        <v>40</v>
      </c>
      <c r="J184" s="196"/>
      <c r="K184" s="1"/>
      <c r="L184" s="29"/>
      <c r="M184" s="42"/>
    </row>
    <row r="185" spans="1:13">
      <c r="A185" s="39"/>
      <c r="B185" s="49"/>
      <c r="C185" s="49"/>
      <c r="D185" s="49"/>
      <c r="E185" s="49"/>
      <c r="F185" s="49"/>
      <c r="G185" s="49"/>
      <c r="H185" s="50"/>
      <c r="I185" s="51" t="s">
        <v>42</v>
      </c>
      <c r="J185" s="52"/>
      <c r="K185" s="44"/>
      <c r="L185" s="29"/>
      <c r="M185" s="42"/>
    </row>
    <row r="186" spans="1:13">
      <c r="A186" s="48" t="s">
        <v>43</v>
      </c>
      <c r="B186" s="61"/>
      <c r="C186" s="61"/>
      <c r="D186" s="61"/>
      <c r="E186" s="61"/>
      <c r="F186" s="61"/>
      <c r="G186" s="61"/>
      <c r="H186" s="62"/>
      <c r="I186" s="195" t="s">
        <v>11</v>
      </c>
      <c r="J186" s="196"/>
      <c r="K186" s="188">
        <v>1.47</v>
      </c>
      <c r="L186" s="189"/>
      <c r="M186" s="42">
        <f>K186*12*I165</f>
        <v>15408.54</v>
      </c>
    </row>
    <row r="187" spans="1:13">
      <c r="A187" s="39" t="s">
        <v>44</v>
      </c>
      <c r="B187" s="49"/>
      <c r="C187" s="49"/>
      <c r="D187" s="49"/>
      <c r="E187" s="49"/>
      <c r="F187" s="49"/>
      <c r="G187" s="49"/>
      <c r="H187" s="50"/>
      <c r="I187" s="51"/>
      <c r="J187" s="52"/>
      <c r="K187" s="1"/>
      <c r="L187" s="29"/>
      <c r="M187" s="42"/>
    </row>
    <row r="188" spans="1:13">
      <c r="A188" s="48" t="s">
        <v>45</v>
      </c>
      <c r="B188" s="61"/>
      <c r="C188" s="61"/>
      <c r="D188" s="61"/>
      <c r="E188" s="61"/>
      <c r="F188" s="61"/>
      <c r="G188" s="61"/>
      <c r="H188" s="62"/>
      <c r="I188" s="149" t="s">
        <v>57</v>
      </c>
      <c r="J188" s="150"/>
      <c r="K188" s="1"/>
      <c r="L188" s="29"/>
      <c r="M188" s="42"/>
    </row>
    <row r="189" spans="1:13">
      <c r="A189" s="48" t="s">
        <v>48</v>
      </c>
      <c r="B189" s="61"/>
      <c r="C189" s="61"/>
      <c r="D189" s="61"/>
      <c r="E189" s="61"/>
      <c r="F189" s="61"/>
      <c r="G189" s="61"/>
      <c r="H189" s="62"/>
      <c r="I189" s="195" t="s">
        <v>46</v>
      </c>
      <c r="J189" s="196"/>
      <c r="K189" s="14"/>
      <c r="L189" s="15"/>
      <c r="M189" s="63"/>
    </row>
    <row r="190" spans="1:13" ht="15.75" thickBot="1">
      <c r="A190" s="39"/>
      <c r="B190" s="49"/>
      <c r="C190" s="49"/>
      <c r="D190" s="49"/>
      <c r="E190" s="49"/>
      <c r="F190" s="49"/>
      <c r="G190" s="49"/>
      <c r="H190" s="50"/>
      <c r="I190" s="197" t="s">
        <v>47</v>
      </c>
      <c r="J190" s="198"/>
      <c r="K190" s="64"/>
      <c r="L190" s="65"/>
      <c r="M190" s="66"/>
    </row>
    <row r="191" spans="1:13">
      <c r="A191" s="67" t="s">
        <v>75</v>
      </c>
      <c r="B191" s="18"/>
      <c r="C191" s="18"/>
      <c r="D191" s="18"/>
      <c r="E191" s="18"/>
      <c r="F191" s="18"/>
      <c r="G191" s="68"/>
      <c r="H191" s="69"/>
      <c r="I191" s="20"/>
      <c r="J191" s="21"/>
      <c r="K191" s="199">
        <f>K193+K200+K208+K212+K213+K217</f>
        <v>30.549999999999997</v>
      </c>
      <c r="L191" s="200"/>
      <c r="M191" s="24">
        <f>M193+M200+M208+M212+M213+M217</f>
        <v>320225.09999999992</v>
      </c>
    </row>
    <row r="192" spans="1:13" ht="15.75" thickBot="1">
      <c r="A192" s="70"/>
      <c r="B192" s="71"/>
      <c r="C192" s="71"/>
      <c r="D192" s="71"/>
      <c r="E192" s="71"/>
      <c r="F192" s="71"/>
      <c r="G192" s="71"/>
      <c r="H192" s="72"/>
      <c r="I192" s="34"/>
      <c r="J192" s="35"/>
      <c r="K192" s="36"/>
      <c r="L192" s="37"/>
      <c r="M192" s="38"/>
    </row>
    <row r="193" spans="1:13" ht="15.75" thickBot="1">
      <c r="A193" s="156" t="s">
        <v>76</v>
      </c>
      <c r="B193" s="157"/>
      <c r="C193" s="157"/>
      <c r="D193" s="157"/>
      <c r="E193" s="157"/>
      <c r="F193" s="157"/>
      <c r="G193" s="157"/>
      <c r="H193" s="161"/>
      <c r="I193" s="73"/>
      <c r="J193" s="74"/>
      <c r="K193" s="201">
        <f>K194+K195+K196+K198+K199</f>
        <v>6.2799999999999994</v>
      </c>
      <c r="L193" s="192"/>
      <c r="M193" s="75">
        <f>K193*12*I165</f>
        <v>65826.959999999992</v>
      </c>
    </row>
    <row r="194" spans="1:13">
      <c r="A194" s="39" t="s">
        <v>38</v>
      </c>
      <c r="B194" s="49"/>
      <c r="C194" s="49"/>
      <c r="D194" s="49"/>
      <c r="E194" s="49"/>
      <c r="F194" s="49"/>
      <c r="G194" s="49"/>
      <c r="H194" s="50"/>
      <c r="I194" s="180" t="s">
        <v>16</v>
      </c>
      <c r="J194" s="181"/>
      <c r="K194" s="193">
        <v>1.23</v>
      </c>
      <c r="L194" s="194"/>
      <c r="M194" s="42">
        <f>K194*12*I165</f>
        <v>12892.86</v>
      </c>
    </row>
    <row r="195" spans="1:13">
      <c r="A195" s="45" t="s">
        <v>39</v>
      </c>
      <c r="B195" s="76"/>
      <c r="C195" s="76"/>
      <c r="D195" s="76"/>
      <c r="E195" s="76"/>
      <c r="F195" s="76"/>
      <c r="G195" s="76"/>
      <c r="H195" s="77"/>
      <c r="I195" s="182" t="s">
        <v>10</v>
      </c>
      <c r="J195" s="183"/>
      <c r="K195" s="188">
        <v>2.9</v>
      </c>
      <c r="L195" s="189"/>
      <c r="M195" s="42">
        <f>K195*12*I165</f>
        <v>30397.8</v>
      </c>
    </row>
    <row r="196" spans="1:13">
      <c r="A196" s="48" t="s">
        <v>31</v>
      </c>
      <c r="B196" s="61"/>
      <c r="C196" s="61"/>
      <c r="D196" s="61"/>
      <c r="E196" s="61"/>
      <c r="F196" s="61"/>
      <c r="G196" s="61"/>
      <c r="H196" s="62"/>
      <c r="I196" s="195" t="s">
        <v>11</v>
      </c>
      <c r="J196" s="196"/>
      <c r="K196" s="188">
        <v>0.33</v>
      </c>
      <c r="L196" s="189"/>
      <c r="M196" s="42">
        <f>K196*12*I165</f>
        <v>3459.06</v>
      </c>
    </row>
    <row r="197" spans="1:13">
      <c r="A197" s="78" t="s">
        <v>18</v>
      </c>
      <c r="B197" s="40"/>
      <c r="C197" s="40"/>
      <c r="D197" s="40"/>
      <c r="E197" s="49"/>
      <c r="F197" s="49"/>
      <c r="G197" s="49"/>
      <c r="H197" s="50"/>
      <c r="I197" s="51"/>
      <c r="J197" s="52"/>
      <c r="K197" s="28"/>
      <c r="L197" s="29"/>
      <c r="M197" s="42"/>
    </row>
    <row r="198" spans="1:13">
      <c r="A198" s="45" t="s">
        <v>32</v>
      </c>
      <c r="B198" s="76"/>
      <c r="C198" s="76"/>
      <c r="D198" s="76"/>
      <c r="E198" s="76"/>
      <c r="F198" s="76"/>
      <c r="G198" s="76"/>
      <c r="H198" s="77"/>
      <c r="I198" s="182" t="s">
        <v>8</v>
      </c>
      <c r="J198" s="183"/>
      <c r="K198" s="188">
        <v>0.1</v>
      </c>
      <c r="L198" s="189"/>
      <c r="M198" s="42">
        <f>K198*12*I165</f>
        <v>1048.2</v>
      </c>
    </row>
    <row r="199" spans="1:13" ht="15.75" thickBot="1">
      <c r="A199" s="48" t="s">
        <v>73</v>
      </c>
      <c r="B199" s="61"/>
      <c r="C199" s="61"/>
      <c r="D199" s="61"/>
      <c r="E199" s="61"/>
      <c r="F199" s="61"/>
      <c r="G199" s="61"/>
      <c r="H199" s="62"/>
      <c r="I199" s="166" t="s">
        <v>8</v>
      </c>
      <c r="J199" s="167"/>
      <c r="K199" s="190">
        <v>1.72</v>
      </c>
      <c r="L199" s="191"/>
      <c r="M199" s="42">
        <f>K199*12*I165</f>
        <v>18029.04</v>
      </c>
    </row>
    <row r="200" spans="1:13" ht="15.75" thickBot="1">
      <c r="A200" s="184" t="s">
        <v>77</v>
      </c>
      <c r="B200" s="185"/>
      <c r="C200" s="185"/>
      <c r="D200" s="185"/>
      <c r="E200" s="185"/>
      <c r="F200" s="185"/>
      <c r="G200" s="185"/>
      <c r="H200" s="186"/>
      <c r="I200" s="73"/>
      <c r="J200" s="74"/>
      <c r="K200" s="162">
        <f>K201+K202+K204+K205+K206+K207</f>
        <v>1.94</v>
      </c>
      <c r="L200" s="192"/>
      <c r="M200" s="75">
        <f>K200*12*I165</f>
        <v>20335.080000000002</v>
      </c>
    </row>
    <row r="201" spans="1:13">
      <c r="A201" s="79" t="s">
        <v>24</v>
      </c>
      <c r="B201" s="40"/>
      <c r="C201" s="40"/>
      <c r="D201" s="40"/>
      <c r="E201" s="40"/>
      <c r="F201" s="49"/>
      <c r="G201" s="49"/>
      <c r="H201" s="50"/>
      <c r="I201" s="80"/>
      <c r="J201" s="11"/>
      <c r="K201" s="193">
        <v>0.11</v>
      </c>
      <c r="L201" s="194"/>
      <c r="M201" s="42">
        <f>K201*12*I165</f>
        <v>1153.02</v>
      </c>
    </row>
    <row r="202" spans="1:13">
      <c r="A202" s="3" t="s">
        <v>20</v>
      </c>
      <c r="B202" s="4"/>
      <c r="C202" s="4"/>
      <c r="D202" s="4"/>
      <c r="E202" s="4"/>
      <c r="F202" s="61"/>
      <c r="G202" s="61"/>
      <c r="H202" s="62"/>
      <c r="I202" s="149" t="s">
        <v>52</v>
      </c>
      <c r="J202" s="150"/>
      <c r="K202" s="188">
        <v>0.93</v>
      </c>
      <c r="L202" s="189"/>
      <c r="M202" s="42">
        <f>K202*12*I165</f>
        <v>9748.26</v>
      </c>
    </row>
    <row r="203" spans="1:13">
      <c r="A203" s="39" t="s">
        <v>19</v>
      </c>
      <c r="B203" s="49"/>
      <c r="C203" s="49"/>
      <c r="D203" s="49"/>
      <c r="E203" s="49"/>
      <c r="F203" s="49"/>
      <c r="G203" s="49"/>
      <c r="H203" s="50"/>
      <c r="I203" s="180" t="s">
        <v>53</v>
      </c>
      <c r="J203" s="181"/>
      <c r="K203" s="1"/>
      <c r="L203" s="29"/>
      <c r="M203" s="42"/>
    </row>
    <row r="204" spans="1:13">
      <c r="A204" s="45" t="s">
        <v>21</v>
      </c>
      <c r="B204" s="76"/>
      <c r="C204" s="76"/>
      <c r="D204" s="76"/>
      <c r="E204" s="76"/>
      <c r="F204" s="76"/>
      <c r="G204" s="76"/>
      <c r="H204" s="77"/>
      <c r="I204" s="182" t="s">
        <v>51</v>
      </c>
      <c r="J204" s="183"/>
      <c r="K204" s="188">
        <v>0.56999999999999995</v>
      </c>
      <c r="L204" s="189"/>
      <c r="M204" s="42">
        <f>K204*12*I165</f>
        <v>5974.74</v>
      </c>
    </row>
    <row r="205" spans="1:13">
      <c r="A205" s="45" t="s">
        <v>22</v>
      </c>
      <c r="B205" s="76"/>
      <c r="C205" s="76"/>
      <c r="D205" s="76"/>
      <c r="E205" s="76"/>
      <c r="F205" s="76"/>
      <c r="G205" s="76"/>
      <c r="H205" s="77"/>
      <c r="I205" s="182" t="s">
        <v>69</v>
      </c>
      <c r="J205" s="183"/>
      <c r="K205" s="188">
        <v>0.14000000000000001</v>
      </c>
      <c r="L205" s="189"/>
      <c r="M205" s="42">
        <f>K205*12*I165</f>
        <v>1467.4800000000002</v>
      </c>
    </row>
    <row r="206" spans="1:13">
      <c r="A206" s="48" t="s">
        <v>23</v>
      </c>
      <c r="B206" s="61"/>
      <c r="C206" s="61"/>
      <c r="D206" s="61"/>
      <c r="E206" s="61"/>
      <c r="F206" s="61"/>
      <c r="G206" s="61"/>
      <c r="H206" s="62"/>
      <c r="I206" s="182" t="s">
        <v>54</v>
      </c>
      <c r="J206" s="183"/>
      <c r="K206" s="164">
        <v>7.0000000000000007E-2</v>
      </c>
      <c r="L206" s="165"/>
      <c r="M206" s="42">
        <f>K206*12*I165</f>
        <v>733.74000000000012</v>
      </c>
    </row>
    <row r="207" spans="1:13" ht="15.75" thickBot="1">
      <c r="A207" s="48" t="s">
        <v>71</v>
      </c>
      <c r="B207" s="61"/>
      <c r="C207" s="61"/>
      <c r="D207" s="61"/>
      <c r="E207" s="61"/>
      <c r="F207" s="61"/>
      <c r="G207" s="61"/>
      <c r="H207" s="62"/>
      <c r="I207" s="166" t="s">
        <v>72</v>
      </c>
      <c r="J207" s="167"/>
      <c r="K207" s="168">
        <v>0.12</v>
      </c>
      <c r="L207" s="169"/>
      <c r="M207" s="82">
        <f>K207*12*I165</f>
        <v>1257.8399999999999</v>
      </c>
    </row>
    <row r="208" spans="1:13" ht="15.75" thickBot="1">
      <c r="A208" s="184" t="s">
        <v>78</v>
      </c>
      <c r="B208" s="185"/>
      <c r="C208" s="185"/>
      <c r="D208" s="185"/>
      <c r="E208" s="185"/>
      <c r="F208" s="185"/>
      <c r="G208" s="185"/>
      <c r="H208" s="186"/>
      <c r="I208" s="83"/>
      <c r="J208" s="84"/>
      <c r="K208" s="187">
        <f>K209+K210+K211</f>
        <v>1.27</v>
      </c>
      <c r="L208" s="163"/>
      <c r="M208" s="75">
        <f>K208*12*I165</f>
        <v>13312.14</v>
      </c>
    </row>
    <row r="209" spans="1:13">
      <c r="A209" s="39" t="s">
        <v>25</v>
      </c>
      <c r="B209" s="49"/>
      <c r="C209" s="49"/>
      <c r="D209" s="49"/>
      <c r="E209" s="49"/>
      <c r="F209" s="49"/>
      <c r="G209" s="49"/>
      <c r="H209" s="50"/>
      <c r="I209" s="174" t="s">
        <v>70</v>
      </c>
      <c r="J209" s="175"/>
      <c r="K209" s="176">
        <v>0.61</v>
      </c>
      <c r="L209" s="177"/>
      <c r="M209" s="42">
        <f>K209*12*I165</f>
        <v>6394.02</v>
      </c>
    </row>
    <row r="210" spans="1:13">
      <c r="A210" s="45" t="s">
        <v>26</v>
      </c>
      <c r="B210" s="76"/>
      <c r="C210" s="76"/>
      <c r="D210" s="76"/>
      <c r="E210" s="76"/>
      <c r="F210" s="76"/>
      <c r="G210" s="76"/>
      <c r="H210" s="77"/>
      <c r="I210" s="85" t="s">
        <v>55</v>
      </c>
      <c r="J210" s="86"/>
      <c r="K210" s="164">
        <v>0.53</v>
      </c>
      <c r="L210" s="165"/>
      <c r="M210" s="42">
        <f>K210*12*I165</f>
        <v>5555.46</v>
      </c>
    </row>
    <row r="211" spans="1:13" ht="15.75" thickBot="1">
      <c r="A211" s="48" t="s">
        <v>23</v>
      </c>
      <c r="B211" s="61"/>
      <c r="C211" s="61"/>
      <c r="D211" s="61"/>
      <c r="E211" s="61"/>
      <c r="F211" s="61"/>
      <c r="G211" s="61"/>
      <c r="H211" s="62"/>
      <c r="I211" s="166" t="s">
        <v>54</v>
      </c>
      <c r="J211" s="167"/>
      <c r="K211" s="168">
        <v>0.13</v>
      </c>
      <c r="L211" s="169"/>
      <c r="M211" s="42">
        <f>K211*12*I165</f>
        <v>1362.66</v>
      </c>
    </row>
    <row r="212" spans="1:13" ht="15.75" thickBot="1">
      <c r="A212" s="87" t="s">
        <v>79</v>
      </c>
      <c r="B212" s="88"/>
      <c r="C212" s="88"/>
      <c r="D212" s="88"/>
      <c r="E212" s="88"/>
      <c r="F212" s="88"/>
      <c r="G212" s="88"/>
      <c r="H212" s="89"/>
      <c r="I212" s="170" t="s">
        <v>56</v>
      </c>
      <c r="J212" s="171"/>
      <c r="K212" s="172">
        <v>19.34</v>
      </c>
      <c r="L212" s="173"/>
      <c r="M212" s="75">
        <f>K212*12*I165</f>
        <v>202721.87999999998</v>
      </c>
    </row>
    <row r="213" spans="1:13" ht="15.75" thickBot="1">
      <c r="A213" s="156" t="s">
        <v>80</v>
      </c>
      <c r="B213" s="157"/>
      <c r="C213" s="157"/>
      <c r="D213" s="157"/>
      <c r="E213" s="157"/>
      <c r="F213" s="157"/>
      <c r="G213" s="157"/>
      <c r="H213" s="161"/>
      <c r="I213" s="73"/>
      <c r="J213" s="74"/>
      <c r="K213" s="162">
        <v>1.65</v>
      </c>
      <c r="L213" s="163"/>
      <c r="M213" s="75">
        <f>K213*12*I165</f>
        <v>17295.3</v>
      </c>
    </row>
    <row r="214" spans="1:13">
      <c r="A214" s="43" t="s">
        <v>33</v>
      </c>
      <c r="B214" s="59"/>
      <c r="C214" s="59"/>
      <c r="D214" s="59"/>
      <c r="E214" s="59"/>
      <c r="F214" s="59"/>
      <c r="G214" s="59"/>
      <c r="H214" s="60"/>
      <c r="I214" s="154" t="s">
        <v>13</v>
      </c>
      <c r="J214" s="155"/>
      <c r="K214" s="81"/>
      <c r="L214" s="104"/>
      <c r="M214" s="42"/>
    </row>
    <row r="215" spans="1:13">
      <c r="A215" s="43" t="s">
        <v>27</v>
      </c>
      <c r="B215" s="59"/>
      <c r="C215" s="59"/>
      <c r="D215" s="59"/>
      <c r="E215" s="59"/>
      <c r="F215" s="59"/>
      <c r="G215" s="59"/>
      <c r="H215" s="60"/>
      <c r="I215" s="10"/>
      <c r="J215" s="11"/>
      <c r="K215" s="81"/>
      <c r="L215" s="104"/>
      <c r="M215" s="42"/>
    </row>
    <row r="216" spans="1:13" ht="15.75" thickBot="1">
      <c r="A216" s="43" t="s">
        <v>28</v>
      </c>
      <c r="B216" s="59"/>
      <c r="C216" s="59"/>
      <c r="D216" s="59"/>
      <c r="E216" s="59"/>
      <c r="F216" s="59"/>
      <c r="G216" s="59"/>
      <c r="H216" s="60"/>
      <c r="I216" s="90"/>
      <c r="J216" s="11"/>
      <c r="K216" s="81"/>
      <c r="L216" s="104"/>
      <c r="M216" s="42"/>
    </row>
    <row r="217" spans="1:13" ht="15.75" thickBot="1">
      <c r="A217" s="87" t="s">
        <v>81</v>
      </c>
      <c r="B217" s="88"/>
      <c r="C217" s="88"/>
      <c r="D217" s="88"/>
      <c r="E217" s="88"/>
      <c r="F217" s="88"/>
      <c r="G217" s="88"/>
      <c r="H217" s="89"/>
      <c r="I217" s="73"/>
      <c r="J217" s="74"/>
      <c r="K217" s="162">
        <v>7.0000000000000007E-2</v>
      </c>
      <c r="L217" s="163"/>
      <c r="M217" s="75">
        <f>K217*12*I165</f>
        <v>733.74000000000012</v>
      </c>
    </row>
    <row r="218" spans="1:13">
      <c r="A218" s="43" t="s">
        <v>29</v>
      </c>
      <c r="B218" s="59"/>
      <c r="C218" s="59"/>
      <c r="D218" s="59"/>
      <c r="E218" s="59"/>
      <c r="F218" s="59"/>
      <c r="G218" s="59"/>
      <c r="H218" s="60"/>
      <c r="I218" s="154" t="s">
        <v>8</v>
      </c>
      <c r="J218" s="155"/>
      <c r="K218" s="103"/>
      <c r="L218" s="104"/>
      <c r="M218" s="42"/>
    </row>
    <row r="219" spans="1:13" ht="15.75" thickBot="1">
      <c r="A219" s="43" t="s">
        <v>30</v>
      </c>
      <c r="B219" s="59"/>
      <c r="C219" s="59"/>
      <c r="D219" s="59"/>
      <c r="E219" s="59"/>
      <c r="F219" s="59"/>
      <c r="G219" s="59"/>
      <c r="H219" s="60"/>
      <c r="I219" s="10"/>
      <c r="J219" s="11"/>
      <c r="K219" s="103"/>
      <c r="L219" s="104"/>
      <c r="M219" s="42"/>
    </row>
    <row r="220" spans="1:13" ht="15.75" thickBot="1">
      <c r="A220" s="156" t="s">
        <v>104</v>
      </c>
      <c r="B220" s="157"/>
      <c r="C220" s="157"/>
      <c r="D220" s="157"/>
      <c r="E220" s="157"/>
      <c r="F220" s="157"/>
      <c r="G220" s="157"/>
      <c r="H220" s="161"/>
      <c r="I220" s="73"/>
      <c r="J220" s="74"/>
      <c r="K220" s="162">
        <v>6.19</v>
      </c>
      <c r="L220" s="163"/>
      <c r="M220" s="75">
        <f>K220*12*I165</f>
        <v>64883.58</v>
      </c>
    </row>
    <row r="221" spans="1:13">
      <c r="A221" s="43" t="s">
        <v>85</v>
      </c>
      <c r="B221" s="107"/>
      <c r="C221" s="107"/>
      <c r="D221" s="107"/>
      <c r="E221" s="107"/>
      <c r="F221" s="59"/>
      <c r="G221" s="107"/>
      <c r="H221" s="60"/>
      <c r="I221" s="149" t="s">
        <v>86</v>
      </c>
      <c r="J221" s="150"/>
      <c r="K221" s="81"/>
      <c r="L221" s="104"/>
      <c r="M221" s="42"/>
    </row>
    <row r="222" spans="1:13">
      <c r="A222" s="43" t="s">
        <v>87</v>
      </c>
      <c r="B222" s="107"/>
      <c r="C222" s="107"/>
      <c r="D222" s="107"/>
      <c r="E222" s="107"/>
      <c r="F222" s="59"/>
      <c r="G222" s="107"/>
      <c r="H222" s="60"/>
      <c r="I222" s="149" t="s">
        <v>88</v>
      </c>
      <c r="J222" s="150"/>
      <c r="K222" s="81"/>
      <c r="L222" s="104"/>
      <c r="M222" s="42"/>
    </row>
    <row r="223" spans="1:13">
      <c r="A223" s="43" t="s">
        <v>89</v>
      </c>
      <c r="B223" s="107"/>
      <c r="C223" s="107"/>
      <c r="D223" s="107"/>
      <c r="E223" s="107"/>
      <c r="F223" s="59"/>
      <c r="G223" s="107"/>
      <c r="H223" s="60"/>
      <c r="I223" s="149" t="s">
        <v>90</v>
      </c>
      <c r="J223" s="150"/>
      <c r="K223" s="81"/>
      <c r="L223" s="104"/>
      <c r="M223" s="42"/>
    </row>
    <row r="224" spans="1:13">
      <c r="A224" s="43" t="s">
        <v>91</v>
      </c>
      <c r="B224" s="107"/>
      <c r="C224" s="107"/>
      <c r="D224" s="107"/>
      <c r="E224" s="107"/>
      <c r="F224" s="59"/>
      <c r="G224" s="107"/>
      <c r="H224" s="60"/>
      <c r="I224" s="149" t="s">
        <v>92</v>
      </c>
      <c r="J224" s="150"/>
      <c r="K224" s="81"/>
      <c r="L224" s="104"/>
      <c r="M224" s="42"/>
    </row>
    <row r="225" spans="1:13">
      <c r="A225" s="43" t="s">
        <v>93</v>
      </c>
      <c r="B225" s="107"/>
      <c r="C225" s="107"/>
      <c r="D225" s="107"/>
      <c r="E225" s="107"/>
      <c r="F225" s="59"/>
      <c r="G225" s="107"/>
      <c r="H225" s="60"/>
      <c r="I225" s="149" t="s">
        <v>94</v>
      </c>
      <c r="J225" s="150"/>
      <c r="K225" s="81"/>
      <c r="L225" s="104"/>
      <c r="M225" s="42"/>
    </row>
    <row r="226" spans="1:13">
      <c r="A226" s="43" t="s">
        <v>95</v>
      </c>
      <c r="B226" s="107"/>
      <c r="C226" s="107"/>
      <c r="D226" s="107"/>
      <c r="E226" s="107"/>
      <c r="F226" s="59"/>
      <c r="G226" s="107"/>
      <c r="H226" s="60"/>
      <c r="I226" s="10"/>
      <c r="J226" s="11"/>
      <c r="K226" s="81"/>
      <c r="L226" s="108"/>
      <c r="M226" s="42"/>
    </row>
    <row r="227" spans="1:13">
      <c r="A227" s="43" t="s">
        <v>96</v>
      </c>
      <c r="B227" s="107"/>
      <c r="C227" s="107"/>
      <c r="D227" s="107"/>
      <c r="E227" s="107"/>
      <c r="F227" s="59"/>
      <c r="G227" s="107"/>
      <c r="H227" s="60"/>
      <c r="I227" s="10"/>
      <c r="J227" s="11"/>
      <c r="K227" s="81"/>
      <c r="L227" s="104"/>
      <c r="M227" s="42"/>
    </row>
    <row r="228" spans="1:13">
      <c r="A228" s="43" t="s">
        <v>97</v>
      </c>
      <c r="B228" s="107"/>
      <c r="C228" s="107"/>
      <c r="D228" s="107"/>
      <c r="E228" s="107"/>
      <c r="F228" s="59"/>
      <c r="G228" s="107"/>
      <c r="H228" s="60"/>
      <c r="I228" s="10"/>
      <c r="J228" s="11"/>
      <c r="K228" s="81"/>
      <c r="L228" s="104"/>
      <c r="M228" s="42"/>
    </row>
    <row r="229" spans="1:13">
      <c r="A229" s="43" t="s">
        <v>98</v>
      </c>
      <c r="B229" s="107"/>
      <c r="C229" s="107"/>
      <c r="D229" s="107"/>
      <c r="E229" s="107"/>
      <c r="F229" s="59"/>
      <c r="G229" s="107"/>
      <c r="H229" s="60"/>
      <c r="I229" s="10"/>
      <c r="J229" s="11"/>
      <c r="K229" s="81"/>
      <c r="L229" s="104"/>
      <c r="M229" s="42"/>
    </row>
    <row r="230" spans="1:13">
      <c r="A230" s="43" t="s">
        <v>99</v>
      </c>
      <c r="B230" s="107"/>
      <c r="C230" s="107"/>
      <c r="D230" s="107"/>
      <c r="E230" s="107"/>
      <c r="F230" s="59"/>
      <c r="G230" s="107"/>
      <c r="H230" s="60"/>
      <c r="I230" s="10"/>
      <c r="J230" s="11"/>
      <c r="K230" s="81"/>
      <c r="L230" s="104"/>
      <c r="M230" s="42"/>
    </row>
    <row r="231" spans="1:13" ht="15.75" thickBot="1">
      <c r="A231" s="151" t="s">
        <v>100</v>
      </c>
      <c r="B231" s="152"/>
      <c r="C231" s="152"/>
      <c r="D231" s="152"/>
      <c r="E231" s="152"/>
      <c r="F231" s="152"/>
      <c r="G231" s="152"/>
      <c r="H231" s="153"/>
      <c r="I231" s="10"/>
      <c r="J231" s="11"/>
      <c r="K231" s="28"/>
      <c r="L231" s="29"/>
      <c r="M231" s="42"/>
    </row>
    <row r="232" spans="1:13">
      <c r="A232" s="91" t="s">
        <v>82</v>
      </c>
      <c r="B232" s="92"/>
      <c r="C232" s="92"/>
      <c r="D232" s="92"/>
      <c r="E232" s="92"/>
      <c r="F232" s="92"/>
      <c r="G232" s="92"/>
      <c r="H232" s="92"/>
      <c r="I232" s="154" t="s">
        <v>9</v>
      </c>
      <c r="J232" s="155"/>
      <c r="K232" s="22"/>
      <c r="L232" s="23"/>
      <c r="M232" s="24"/>
    </row>
    <row r="233" spans="1:13" ht="15.75" thickBot="1">
      <c r="A233" s="93" t="s">
        <v>49</v>
      </c>
      <c r="B233" s="94"/>
      <c r="C233" s="94"/>
      <c r="D233" s="94"/>
      <c r="E233" s="94"/>
      <c r="F233" s="94"/>
      <c r="G233" s="94"/>
      <c r="H233" s="94"/>
      <c r="I233" s="95"/>
      <c r="J233" s="35"/>
      <c r="K233" s="36"/>
      <c r="L233" s="37"/>
      <c r="M233" s="38"/>
    </row>
    <row r="234" spans="1:13" ht="15.75" thickBot="1">
      <c r="A234" s="156" t="s">
        <v>50</v>
      </c>
      <c r="B234" s="157"/>
      <c r="C234" s="157"/>
      <c r="D234" s="157"/>
      <c r="E234" s="157"/>
      <c r="F234" s="157"/>
      <c r="G234" s="157"/>
      <c r="H234" s="158"/>
      <c r="I234" s="159" t="s">
        <v>17</v>
      </c>
      <c r="J234" s="160"/>
      <c r="K234" s="141">
        <v>1.52</v>
      </c>
      <c r="L234" s="142"/>
      <c r="M234" s="97">
        <f>K234*12*I165</f>
        <v>15932.640000000001</v>
      </c>
    </row>
    <row r="235" spans="1:13" ht="15.75" thickBot="1">
      <c r="A235" s="100" t="s">
        <v>101</v>
      </c>
      <c r="B235" s="101"/>
      <c r="C235" s="101"/>
      <c r="D235" s="101"/>
      <c r="E235" s="101"/>
      <c r="F235" s="101"/>
      <c r="G235" s="101"/>
      <c r="H235" s="101"/>
      <c r="I235" s="102"/>
      <c r="J235" s="109"/>
      <c r="K235" s="141"/>
      <c r="L235" s="142"/>
      <c r="M235" s="97">
        <f>K235*12*I165</f>
        <v>0</v>
      </c>
    </row>
    <row r="236" spans="1:13" ht="15.75" thickBot="1">
      <c r="A236" s="145" t="s">
        <v>58</v>
      </c>
      <c r="B236" s="146"/>
      <c r="C236" s="146"/>
      <c r="D236" s="146"/>
      <c r="E236" s="146"/>
      <c r="F236" s="146"/>
      <c r="G236" s="146"/>
      <c r="H236" s="146"/>
      <c r="I236" s="98"/>
      <c r="J236" s="99"/>
      <c r="K236" s="147">
        <f>K166+K176+K191+K220+K234+K235</f>
        <v>49.99</v>
      </c>
      <c r="L236" s="148"/>
      <c r="M236" s="97">
        <f>M166+M176+M191+M220+M234+M235</f>
        <v>523995.17999999993</v>
      </c>
    </row>
    <row r="238" spans="1:13" ht="15.75">
      <c r="A238" s="215" t="s">
        <v>0</v>
      </c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1"/>
    </row>
    <row r="239" spans="1:13" ht="15.75">
      <c r="A239" s="216" t="s">
        <v>12</v>
      </c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1"/>
    </row>
    <row r="240" spans="1:13" ht="15.75">
      <c r="A240" s="2"/>
      <c r="B240" s="2"/>
      <c r="C240" s="2"/>
      <c r="D240" s="2"/>
      <c r="E240" s="2"/>
      <c r="F240" s="2" t="s">
        <v>105</v>
      </c>
      <c r="G240" s="2"/>
      <c r="H240" s="2"/>
      <c r="I240" s="2"/>
      <c r="J240" s="2"/>
      <c r="K240" s="139" t="s">
        <v>116</v>
      </c>
      <c r="L240" s="140"/>
      <c r="M240" s="140"/>
    </row>
    <row r="241" spans="1:13">
      <c r="A241" s="3"/>
      <c r="B241" s="4"/>
      <c r="C241" s="208" t="s">
        <v>15</v>
      </c>
      <c r="D241" s="208"/>
      <c r="E241" s="208"/>
      <c r="F241" s="4"/>
      <c r="G241" s="4"/>
      <c r="H241" s="5"/>
      <c r="I241" s="195" t="s">
        <v>1</v>
      </c>
      <c r="J241" s="196"/>
      <c r="K241" s="209" t="s">
        <v>2</v>
      </c>
      <c r="L241" s="210"/>
      <c r="M241" s="6"/>
    </row>
    <row r="242" spans="1:13">
      <c r="A242" s="7"/>
      <c r="B242" s="8"/>
      <c r="C242" s="8"/>
      <c r="D242" s="8"/>
      <c r="E242" s="8"/>
      <c r="F242" s="8"/>
      <c r="G242" s="8"/>
      <c r="H242" s="9"/>
      <c r="I242" s="10"/>
      <c r="J242" s="11"/>
      <c r="K242" s="211" t="s">
        <v>3</v>
      </c>
      <c r="L242" s="212"/>
      <c r="M242" s="12" t="s">
        <v>4</v>
      </c>
    </row>
    <row r="243" spans="1:13">
      <c r="A243" s="7"/>
      <c r="B243" s="8"/>
      <c r="C243" s="8"/>
      <c r="D243" s="8"/>
      <c r="E243" s="8"/>
      <c r="F243" s="8"/>
      <c r="G243" s="8"/>
      <c r="H243" s="9"/>
      <c r="I243" s="149" t="s">
        <v>5</v>
      </c>
      <c r="J243" s="150"/>
      <c r="K243" s="213" t="s">
        <v>6</v>
      </c>
      <c r="L243" s="214"/>
      <c r="M243" s="12" t="s">
        <v>7</v>
      </c>
    </row>
    <row r="244" spans="1:13" ht="16.5" thickBot="1">
      <c r="A244" s="13"/>
      <c r="B244" s="14"/>
      <c r="C244" s="14"/>
      <c r="D244" s="14"/>
      <c r="E244" s="14"/>
      <c r="F244" s="14"/>
      <c r="G244" s="14"/>
      <c r="H244" s="15"/>
      <c r="I244" s="203">
        <v>794.9</v>
      </c>
      <c r="J244" s="204"/>
      <c r="K244" s="205"/>
      <c r="L244" s="206"/>
      <c r="M244" s="16"/>
    </row>
    <row r="245" spans="1:13">
      <c r="A245" s="17" t="s">
        <v>74</v>
      </c>
      <c r="B245" s="18"/>
      <c r="C245" s="18"/>
      <c r="D245" s="18"/>
      <c r="E245" s="18"/>
      <c r="F245" s="18"/>
      <c r="G245" s="18"/>
      <c r="H245" s="19"/>
      <c r="I245" s="20"/>
      <c r="J245" s="21"/>
      <c r="K245" s="207">
        <f>K248+K251</f>
        <v>6.4499999999999993</v>
      </c>
      <c r="L245" s="200"/>
      <c r="M245" s="24">
        <f>K245*12*I244</f>
        <v>61525.259999999995</v>
      </c>
    </row>
    <row r="246" spans="1:13">
      <c r="A246" s="25" t="s">
        <v>59</v>
      </c>
      <c r="B246" s="26"/>
      <c r="C246" s="26"/>
      <c r="D246" s="26"/>
      <c r="E246" s="26"/>
      <c r="F246" s="26"/>
      <c r="G246" s="26"/>
      <c r="H246" s="27"/>
      <c r="I246" s="10"/>
      <c r="J246" s="11"/>
      <c r="K246" s="28"/>
      <c r="L246" s="29"/>
      <c r="M246" s="30"/>
    </row>
    <row r="247" spans="1:13" ht="15.75" thickBot="1">
      <c r="A247" s="31" t="s">
        <v>60</v>
      </c>
      <c r="B247" s="32"/>
      <c r="C247" s="32"/>
      <c r="D247" s="32"/>
      <c r="E247" s="32"/>
      <c r="F247" s="32"/>
      <c r="G247" s="32"/>
      <c r="H247" s="33"/>
      <c r="I247" s="34"/>
      <c r="J247" s="35"/>
      <c r="K247" s="36"/>
      <c r="L247" s="37"/>
      <c r="M247" s="38"/>
    </row>
    <row r="248" spans="1:13">
      <c r="A248" s="39" t="s">
        <v>61</v>
      </c>
      <c r="B248" s="40"/>
      <c r="C248" s="40"/>
      <c r="D248" s="40"/>
      <c r="E248" s="40"/>
      <c r="F248" s="40"/>
      <c r="G248" s="40"/>
      <c r="H248" s="41"/>
      <c r="I248" s="180" t="s">
        <v>8</v>
      </c>
      <c r="J248" s="181"/>
      <c r="K248" s="193">
        <v>3.86</v>
      </c>
      <c r="L248" s="194"/>
      <c r="M248" s="42">
        <f>K248*12*I244</f>
        <v>36819.767999999996</v>
      </c>
    </row>
    <row r="249" spans="1:13">
      <c r="A249" s="43" t="s">
        <v>68</v>
      </c>
      <c r="B249" s="8"/>
      <c r="C249" s="8"/>
      <c r="D249" s="8"/>
      <c r="E249" s="8"/>
      <c r="F249" s="8"/>
      <c r="G249" s="8"/>
      <c r="H249" s="9"/>
      <c r="I249" s="149" t="s">
        <v>57</v>
      </c>
      <c r="J249" s="150"/>
      <c r="K249" s="1"/>
      <c r="L249" s="29"/>
      <c r="M249" s="42"/>
    </row>
    <row r="250" spans="1:13">
      <c r="A250" s="39" t="s">
        <v>67</v>
      </c>
      <c r="B250" s="40"/>
      <c r="C250" s="40"/>
      <c r="D250" s="40"/>
      <c r="E250" s="40"/>
      <c r="F250" s="40"/>
      <c r="G250" s="40"/>
      <c r="H250" s="41"/>
      <c r="I250" s="180"/>
      <c r="J250" s="181"/>
      <c r="K250" s="1"/>
      <c r="L250" s="29"/>
      <c r="M250" s="42"/>
    </row>
    <row r="251" spans="1:13">
      <c r="A251" s="39" t="s">
        <v>62</v>
      </c>
      <c r="B251" s="40"/>
      <c r="C251" s="40"/>
      <c r="D251" s="40"/>
      <c r="E251" s="40"/>
      <c r="F251" s="40"/>
      <c r="G251" s="40"/>
      <c r="H251" s="41"/>
      <c r="I251" s="182" t="s">
        <v>11</v>
      </c>
      <c r="J251" s="183"/>
      <c r="K251" s="188">
        <v>2.59</v>
      </c>
      <c r="L251" s="189"/>
      <c r="M251" s="42">
        <f>K251*12*I244</f>
        <v>24705.491999999998</v>
      </c>
    </row>
    <row r="252" spans="1:13" ht="15.75">
      <c r="A252" s="45" t="s">
        <v>35</v>
      </c>
      <c r="B252" s="46"/>
      <c r="C252" s="46"/>
      <c r="D252" s="46"/>
      <c r="E252" s="46"/>
      <c r="F252" s="46"/>
      <c r="G252" s="46"/>
      <c r="H252" s="47"/>
      <c r="I252" s="149" t="s">
        <v>57</v>
      </c>
      <c r="J252" s="150"/>
      <c r="K252" s="2"/>
      <c r="L252" s="96"/>
      <c r="M252" s="42"/>
    </row>
    <row r="253" spans="1:13">
      <c r="A253" s="48" t="s">
        <v>36</v>
      </c>
      <c r="B253" s="4"/>
      <c r="C253" s="4"/>
      <c r="D253" s="4"/>
      <c r="E253" s="4"/>
      <c r="F253" s="4"/>
      <c r="G253" s="4"/>
      <c r="H253" s="5"/>
      <c r="I253" s="149"/>
      <c r="J253" s="150"/>
      <c r="K253" s="44"/>
      <c r="L253" s="29"/>
      <c r="M253" s="42"/>
    </row>
    <row r="254" spans="1:13" ht="15.75" thickBot="1">
      <c r="A254" s="39" t="s">
        <v>37</v>
      </c>
      <c r="B254" s="49"/>
      <c r="C254" s="49"/>
      <c r="D254" s="49"/>
      <c r="E254" s="49"/>
      <c r="F254" s="49"/>
      <c r="G254" s="49"/>
      <c r="H254" s="50"/>
      <c r="I254" s="51"/>
      <c r="J254" s="52"/>
      <c r="K254" s="164"/>
      <c r="L254" s="165"/>
      <c r="M254" s="42"/>
    </row>
    <row r="255" spans="1:13">
      <c r="A255" s="17" t="s">
        <v>14</v>
      </c>
      <c r="B255" s="53"/>
      <c r="C255" s="53"/>
      <c r="D255" s="53"/>
      <c r="E255" s="53"/>
      <c r="F255" s="53"/>
      <c r="G255" s="53"/>
      <c r="H255" s="54"/>
      <c r="I255" s="20"/>
      <c r="J255" s="55"/>
      <c r="K255" s="202">
        <f>K257+K262+K265</f>
        <v>5.28</v>
      </c>
      <c r="L255" s="200"/>
      <c r="M255" s="24">
        <f>K255*12*I244</f>
        <v>50364.864000000001</v>
      </c>
    </row>
    <row r="256" spans="1:13" ht="15.75" thickBot="1">
      <c r="A256" s="31" t="s">
        <v>34</v>
      </c>
      <c r="B256" s="56"/>
      <c r="C256" s="56"/>
      <c r="D256" s="56"/>
      <c r="E256" s="56"/>
      <c r="F256" s="56"/>
      <c r="G256" s="56"/>
      <c r="H256" s="57"/>
      <c r="I256" s="34"/>
      <c r="J256" s="58"/>
      <c r="K256" s="36"/>
      <c r="L256" s="37"/>
      <c r="M256" s="38"/>
    </row>
    <row r="257" spans="1:13">
      <c r="A257" s="43" t="s">
        <v>65</v>
      </c>
      <c r="B257" s="59"/>
      <c r="C257" s="59"/>
      <c r="D257" s="59"/>
      <c r="E257" s="59"/>
      <c r="F257" s="59"/>
      <c r="G257" s="59"/>
      <c r="H257" s="60"/>
      <c r="I257" s="149" t="s">
        <v>8</v>
      </c>
      <c r="J257" s="150"/>
      <c r="K257" s="193">
        <v>2.64</v>
      </c>
      <c r="L257" s="194"/>
      <c r="M257" s="42">
        <f>K257*12*I244</f>
        <v>25182.432000000001</v>
      </c>
    </row>
    <row r="258" spans="1:13">
      <c r="A258" s="39" t="s">
        <v>66</v>
      </c>
      <c r="B258" s="49"/>
      <c r="C258" s="49"/>
      <c r="D258" s="49"/>
      <c r="E258" s="49"/>
      <c r="F258" s="49"/>
      <c r="G258" s="49"/>
      <c r="H258" s="50"/>
      <c r="I258" s="105"/>
      <c r="J258" s="106"/>
      <c r="K258" s="1"/>
      <c r="L258" s="29"/>
      <c r="M258" s="42"/>
    </row>
    <row r="259" spans="1:13">
      <c r="A259" s="43" t="s">
        <v>68</v>
      </c>
      <c r="B259" s="8"/>
      <c r="C259" s="8"/>
      <c r="D259" s="8"/>
      <c r="E259" s="8"/>
      <c r="F259" s="8"/>
      <c r="G259" s="8"/>
      <c r="H259" s="9"/>
      <c r="I259" s="149" t="s">
        <v>57</v>
      </c>
      <c r="J259" s="150"/>
      <c r="K259" s="1"/>
      <c r="L259" s="29"/>
      <c r="M259" s="42"/>
    </row>
    <row r="260" spans="1:13">
      <c r="A260" s="39" t="s">
        <v>67</v>
      </c>
      <c r="B260" s="40"/>
      <c r="C260" s="40"/>
      <c r="D260" s="40"/>
      <c r="E260" s="40"/>
      <c r="F260" s="40"/>
      <c r="G260" s="40"/>
      <c r="H260" s="41"/>
      <c r="I260" s="180"/>
      <c r="J260" s="181"/>
      <c r="K260" s="1"/>
      <c r="L260" s="29"/>
      <c r="M260" s="42"/>
    </row>
    <row r="261" spans="1:13">
      <c r="A261" s="45" t="s">
        <v>63</v>
      </c>
      <c r="B261" s="46"/>
      <c r="C261" s="47"/>
      <c r="D261" s="8"/>
      <c r="E261" s="8"/>
      <c r="F261" s="8"/>
      <c r="G261" s="8"/>
      <c r="H261" s="9"/>
      <c r="I261" s="149" t="s">
        <v>57</v>
      </c>
      <c r="J261" s="150"/>
      <c r="K261" s="1"/>
      <c r="L261" s="29"/>
      <c r="M261" s="42"/>
    </row>
    <row r="262" spans="1:13">
      <c r="A262" s="43" t="s">
        <v>64</v>
      </c>
      <c r="B262" s="8"/>
      <c r="C262" s="8"/>
      <c r="D262" s="46"/>
      <c r="E262" s="46"/>
      <c r="F262" s="46"/>
      <c r="G262" s="46"/>
      <c r="H262" s="47"/>
      <c r="I262" s="182" t="s">
        <v>11</v>
      </c>
      <c r="J262" s="183"/>
      <c r="K262" s="188">
        <v>1.17</v>
      </c>
      <c r="L262" s="189"/>
      <c r="M262" s="42">
        <f>K262*12*I244</f>
        <v>11160.395999999999</v>
      </c>
    </row>
    <row r="263" spans="1:13">
      <c r="A263" s="48" t="s">
        <v>41</v>
      </c>
      <c r="B263" s="61"/>
      <c r="C263" s="61"/>
      <c r="D263" s="61"/>
      <c r="E263" s="61"/>
      <c r="F263" s="61"/>
      <c r="G263" s="61"/>
      <c r="H263" s="62"/>
      <c r="I263" s="195" t="s">
        <v>40</v>
      </c>
      <c r="J263" s="196"/>
      <c r="K263" s="1"/>
      <c r="L263" s="29"/>
      <c r="M263" s="42"/>
    </row>
    <row r="264" spans="1:13">
      <c r="A264" s="39"/>
      <c r="B264" s="49"/>
      <c r="C264" s="49"/>
      <c r="D264" s="49"/>
      <c r="E264" s="49"/>
      <c r="F264" s="49"/>
      <c r="G264" s="49"/>
      <c r="H264" s="50"/>
      <c r="I264" s="51" t="s">
        <v>42</v>
      </c>
      <c r="J264" s="52"/>
      <c r="K264" s="44"/>
      <c r="L264" s="29"/>
      <c r="M264" s="42"/>
    </row>
    <row r="265" spans="1:13">
      <c r="A265" s="48" t="s">
        <v>43</v>
      </c>
      <c r="B265" s="61"/>
      <c r="C265" s="61"/>
      <c r="D265" s="61"/>
      <c r="E265" s="61"/>
      <c r="F265" s="61"/>
      <c r="G265" s="61"/>
      <c r="H265" s="62"/>
      <c r="I265" s="195" t="s">
        <v>11</v>
      </c>
      <c r="J265" s="196"/>
      <c r="K265" s="188">
        <v>1.47</v>
      </c>
      <c r="L265" s="189"/>
      <c r="M265" s="42">
        <f>K265*12*I244</f>
        <v>14022.036</v>
      </c>
    </row>
    <row r="266" spans="1:13">
      <c r="A266" s="39" t="s">
        <v>44</v>
      </c>
      <c r="B266" s="49"/>
      <c r="C266" s="49"/>
      <c r="D266" s="49"/>
      <c r="E266" s="49"/>
      <c r="F266" s="49"/>
      <c r="G266" s="49"/>
      <c r="H266" s="50"/>
      <c r="I266" s="51"/>
      <c r="J266" s="52"/>
      <c r="K266" s="1"/>
      <c r="L266" s="29"/>
      <c r="M266" s="42"/>
    </row>
    <row r="267" spans="1:13">
      <c r="A267" s="48" t="s">
        <v>45</v>
      </c>
      <c r="B267" s="61"/>
      <c r="C267" s="61"/>
      <c r="D267" s="61"/>
      <c r="E267" s="61"/>
      <c r="F267" s="61"/>
      <c r="G267" s="61"/>
      <c r="H267" s="62"/>
      <c r="I267" s="149" t="s">
        <v>57</v>
      </c>
      <c r="J267" s="150"/>
      <c r="K267" s="1"/>
      <c r="L267" s="29"/>
      <c r="M267" s="42"/>
    </row>
    <row r="268" spans="1:13">
      <c r="A268" s="48" t="s">
        <v>48</v>
      </c>
      <c r="B268" s="61"/>
      <c r="C268" s="61"/>
      <c r="D268" s="61"/>
      <c r="E268" s="61"/>
      <c r="F268" s="61"/>
      <c r="G268" s="61"/>
      <c r="H268" s="62"/>
      <c r="I268" s="195" t="s">
        <v>46</v>
      </c>
      <c r="J268" s="196"/>
      <c r="K268" s="14"/>
      <c r="L268" s="15"/>
      <c r="M268" s="63"/>
    </row>
    <row r="269" spans="1:13" ht="15.75" thickBot="1">
      <c r="A269" s="39"/>
      <c r="B269" s="49"/>
      <c r="C269" s="49"/>
      <c r="D269" s="49"/>
      <c r="E269" s="49"/>
      <c r="F269" s="49"/>
      <c r="G269" s="49"/>
      <c r="H269" s="50"/>
      <c r="I269" s="197" t="s">
        <v>47</v>
      </c>
      <c r="J269" s="198"/>
      <c r="K269" s="64"/>
      <c r="L269" s="65"/>
      <c r="M269" s="66"/>
    </row>
    <row r="270" spans="1:13">
      <c r="A270" s="67" t="s">
        <v>75</v>
      </c>
      <c r="B270" s="18"/>
      <c r="C270" s="18"/>
      <c r="D270" s="18"/>
      <c r="E270" s="18"/>
      <c r="F270" s="18"/>
      <c r="G270" s="68"/>
      <c r="H270" s="69"/>
      <c r="I270" s="20"/>
      <c r="J270" s="21"/>
      <c r="K270" s="199">
        <f>K272+K279+K289+K295+K296+K300</f>
        <v>35.33</v>
      </c>
      <c r="L270" s="200"/>
      <c r="M270" s="24">
        <f>M272+M279+M289+M295+M296+M300</f>
        <v>337005.804</v>
      </c>
    </row>
    <row r="271" spans="1:13" ht="15.75" thickBot="1">
      <c r="A271" s="70"/>
      <c r="B271" s="71"/>
      <c r="C271" s="71"/>
      <c r="D271" s="71"/>
      <c r="E271" s="71"/>
      <c r="F271" s="71"/>
      <c r="G271" s="71"/>
      <c r="H271" s="72"/>
      <c r="I271" s="34"/>
      <c r="J271" s="35"/>
      <c r="K271" s="36"/>
      <c r="L271" s="37"/>
      <c r="M271" s="38"/>
    </row>
    <row r="272" spans="1:13" ht="15.75" thickBot="1">
      <c r="A272" s="156" t="s">
        <v>76</v>
      </c>
      <c r="B272" s="157"/>
      <c r="C272" s="157"/>
      <c r="D272" s="157"/>
      <c r="E272" s="157"/>
      <c r="F272" s="157"/>
      <c r="G272" s="157"/>
      <c r="H272" s="161"/>
      <c r="I272" s="73"/>
      <c r="J272" s="74"/>
      <c r="K272" s="201">
        <f>K273+K274+K275+K277+K278</f>
        <v>6.4499999999999993</v>
      </c>
      <c r="L272" s="192"/>
      <c r="M272" s="75">
        <f>K272*12*I244</f>
        <v>61525.259999999995</v>
      </c>
    </row>
    <row r="273" spans="1:13">
      <c r="A273" s="39" t="s">
        <v>38</v>
      </c>
      <c r="B273" s="49"/>
      <c r="C273" s="49"/>
      <c r="D273" s="49"/>
      <c r="E273" s="49"/>
      <c r="F273" s="49"/>
      <c r="G273" s="49"/>
      <c r="H273" s="50"/>
      <c r="I273" s="180" t="s">
        <v>16</v>
      </c>
      <c r="J273" s="181"/>
      <c r="K273" s="193">
        <v>1.23</v>
      </c>
      <c r="L273" s="194"/>
      <c r="M273" s="42">
        <f>K273*12*I244</f>
        <v>11732.724</v>
      </c>
    </row>
    <row r="274" spans="1:13">
      <c r="A274" s="45" t="s">
        <v>39</v>
      </c>
      <c r="B274" s="76"/>
      <c r="C274" s="76"/>
      <c r="D274" s="76"/>
      <c r="E274" s="76"/>
      <c r="F274" s="76"/>
      <c r="G274" s="76"/>
      <c r="H274" s="77"/>
      <c r="I274" s="182" t="s">
        <v>10</v>
      </c>
      <c r="J274" s="183"/>
      <c r="K274" s="188">
        <v>2.9</v>
      </c>
      <c r="L274" s="189"/>
      <c r="M274" s="42">
        <f>K274*12*I244</f>
        <v>27662.519999999997</v>
      </c>
    </row>
    <row r="275" spans="1:13">
      <c r="A275" s="48" t="s">
        <v>31</v>
      </c>
      <c r="B275" s="61"/>
      <c r="C275" s="61"/>
      <c r="D275" s="61"/>
      <c r="E275" s="61"/>
      <c r="F275" s="61"/>
      <c r="G275" s="61"/>
      <c r="H275" s="62"/>
      <c r="I275" s="195" t="s">
        <v>11</v>
      </c>
      <c r="J275" s="196"/>
      <c r="K275" s="188">
        <v>0.33</v>
      </c>
      <c r="L275" s="189"/>
      <c r="M275" s="42">
        <f>K275*12*I244</f>
        <v>3147.8040000000001</v>
      </c>
    </row>
    <row r="276" spans="1:13">
      <c r="A276" s="78" t="s">
        <v>18</v>
      </c>
      <c r="B276" s="40"/>
      <c r="C276" s="40"/>
      <c r="D276" s="40"/>
      <c r="E276" s="49"/>
      <c r="F276" s="49"/>
      <c r="G276" s="49"/>
      <c r="H276" s="50"/>
      <c r="I276" s="51"/>
      <c r="J276" s="52"/>
      <c r="K276" s="28"/>
      <c r="L276" s="29"/>
      <c r="M276" s="42"/>
    </row>
    <row r="277" spans="1:13">
      <c r="A277" s="45" t="s">
        <v>32</v>
      </c>
      <c r="B277" s="76"/>
      <c r="C277" s="76"/>
      <c r="D277" s="76"/>
      <c r="E277" s="76"/>
      <c r="F277" s="76"/>
      <c r="G277" s="76"/>
      <c r="H277" s="77"/>
      <c r="I277" s="182" t="s">
        <v>8</v>
      </c>
      <c r="J277" s="183"/>
      <c r="K277" s="188">
        <v>0.1</v>
      </c>
      <c r="L277" s="189"/>
      <c r="M277" s="42">
        <f>K277*12*I244</f>
        <v>953.88000000000011</v>
      </c>
    </row>
    <row r="278" spans="1:13" ht="15.75" thickBot="1">
      <c r="A278" s="48" t="s">
        <v>73</v>
      </c>
      <c r="B278" s="61"/>
      <c r="C278" s="61"/>
      <c r="D278" s="61"/>
      <c r="E278" s="61"/>
      <c r="F278" s="61"/>
      <c r="G278" s="61"/>
      <c r="H278" s="62"/>
      <c r="I278" s="166" t="s">
        <v>8</v>
      </c>
      <c r="J278" s="167"/>
      <c r="K278" s="190">
        <v>1.89</v>
      </c>
      <c r="L278" s="191"/>
      <c r="M278" s="42">
        <f>K278*12*I244</f>
        <v>18028.331999999999</v>
      </c>
    </row>
    <row r="279" spans="1:13" ht="15.75" thickBot="1">
      <c r="A279" s="184" t="s">
        <v>77</v>
      </c>
      <c r="B279" s="185"/>
      <c r="C279" s="185"/>
      <c r="D279" s="185"/>
      <c r="E279" s="185"/>
      <c r="F279" s="185"/>
      <c r="G279" s="185"/>
      <c r="H279" s="186"/>
      <c r="I279" s="73"/>
      <c r="J279" s="74"/>
      <c r="K279" s="162">
        <f>K280+K281+K283+K284+K287+K288</f>
        <v>1.94</v>
      </c>
      <c r="L279" s="192"/>
      <c r="M279" s="75">
        <f>K279*12*I244</f>
        <v>18505.272000000001</v>
      </c>
    </row>
    <row r="280" spans="1:13">
      <c r="A280" s="79" t="s">
        <v>24</v>
      </c>
      <c r="B280" s="40"/>
      <c r="C280" s="40"/>
      <c r="D280" s="40"/>
      <c r="E280" s="40"/>
      <c r="F280" s="49"/>
      <c r="G280" s="49"/>
      <c r="H280" s="50"/>
      <c r="I280" s="80"/>
      <c r="J280" s="11"/>
      <c r="K280" s="193">
        <v>0.11</v>
      </c>
      <c r="L280" s="194"/>
      <c r="M280" s="42">
        <f>K280*12*I244</f>
        <v>1049.268</v>
      </c>
    </row>
    <row r="281" spans="1:13">
      <c r="A281" s="3" t="s">
        <v>20</v>
      </c>
      <c r="B281" s="4"/>
      <c r="C281" s="4"/>
      <c r="D281" s="4"/>
      <c r="E281" s="4"/>
      <c r="F281" s="61"/>
      <c r="G281" s="61"/>
      <c r="H281" s="62"/>
      <c r="I281" s="149" t="s">
        <v>52</v>
      </c>
      <c r="J281" s="150"/>
      <c r="K281" s="188">
        <v>0.93</v>
      </c>
      <c r="L281" s="189"/>
      <c r="M281" s="42">
        <f>K281*12*I244</f>
        <v>8871.0840000000007</v>
      </c>
    </row>
    <row r="282" spans="1:13">
      <c r="A282" s="39" t="s">
        <v>19</v>
      </c>
      <c r="B282" s="49"/>
      <c r="C282" s="49"/>
      <c r="D282" s="49"/>
      <c r="E282" s="49"/>
      <c r="F282" s="49"/>
      <c r="G282" s="49"/>
      <c r="H282" s="50"/>
      <c r="I282" s="180" t="s">
        <v>53</v>
      </c>
      <c r="J282" s="181"/>
      <c r="K282" s="1"/>
      <c r="L282" s="29"/>
      <c r="M282" s="42"/>
    </row>
    <row r="283" spans="1:13">
      <c r="A283" s="45" t="s">
        <v>21</v>
      </c>
      <c r="B283" s="76"/>
      <c r="C283" s="76"/>
      <c r="D283" s="76"/>
      <c r="E283" s="76"/>
      <c r="F283" s="76"/>
      <c r="G283" s="76"/>
      <c r="H283" s="77"/>
      <c r="I283" s="182" t="s">
        <v>51</v>
      </c>
      <c r="J283" s="183"/>
      <c r="K283" s="188">
        <v>0.56999999999999995</v>
      </c>
      <c r="L283" s="189"/>
      <c r="M283" s="42">
        <f>K283*12*I244</f>
        <v>5437.116</v>
      </c>
    </row>
    <row r="284" spans="1:13">
      <c r="A284" s="45" t="s">
        <v>22</v>
      </c>
      <c r="B284" s="76"/>
      <c r="C284" s="76"/>
      <c r="D284" s="76"/>
      <c r="E284" s="76"/>
      <c r="F284" s="76"/>
      <c r="G284" s="76"/>
      <c r="H284" s="77"/>
      <c r="I284" s="182" t="s">
        <v>69</v>
      </c>
      <c r="J284" s="183"/>
      <c r="K284" s="188">
        <v>0.14000000000000001</v>
      </c>
      <c r="L284" s="189"/>
      <c r="M284" s="42">
        <f>K284*12*I244</f>
        <v>1335.432</v>
      </c>
    </row>
    <row r="285" spans="1:13">
      <c r="A285" s="48" t="s">
        <v>106</v>
      </c>
      <c r="B285" s="61"/>
      <c r="C285" s="61"/>
      <c r="D285" s="61"/>
      <c r="E285" s="61"/>
      <c r="F285" s="61"/>
      <c r="G285" s="61"/>
      <c r="H285" s="62"/>
      <c r="I285" s="178" t="s">
        <v>107</v>
      </c>
      <c r="J285" s="179"/>
      <c r="K285" s="1"/>
      <c r="L285" s="29"/>
      <c r="M285" s="42"/>
    </row>
    <row r="286" spans="1:13">
      <c r="A286" s="39" t="s">
        <v>108</v>
      </c>
      <c r="B286" s="49"/>
      <c r="C286" s="49"/>
      <c r="D286" s="49"/>
      <c r="E286" s="49"/>
      <c r="F286" s="49"/>
      <c r="G286" s="49"/>
      <c r="H286" s="50"/>
      <c r="I286" s="180" t="s">
        <v>109</v>
      </c>
      <c r="J286" s="181"/>
      <c r="K286" s="164"/>
      <c r="L286" s="165"/>
      <c r="M286" s="42"/>
    </row>
    <row r="287" spans="1:13">
      <c r="A287" s="48" t="s">
        <v>23</v>
      </c>
      <c r="B287" s="61"/>
      <c r="C287" s="61"/>
      <c r="D287" s="61"/>
      <c r="E287" s="61"/>
      <c r="F287" s="61"/>
      <c r="G287" s="61"/>
      <c r="H287" s="62"/>
      <c r="I287" s="182" t="s">
        <v>54</v>
      </c>
      <c r="J287" s="183"/>
      <c r="K287" s="164">
        <v>7.0000000000000007E-2</v>
      </c>
      <c r="L287" s="165"/>
      <c r="M287" s="42">
        <f>K287*12*I244</f>
        <v>667.71600000000001</v>
      </c>
    </row>
    <row r="288" spans="1:13" ht="15.75" thickBot="1">
      <c r="A288" s="48" t="s">
        <v>71</v>
      </c>
      <c r="B288" s="61"/>
      <c r="C288" s="61"/>
      <c r="D288" s="61"/>
      <c r="E288" s="61"/>
      <c r="F288" s="61"/>
      <c r="G288" s="61"/>
      <c r="H288" s="62"/>
      <c r="I288" s="166" t="s">
        <v>72</v>
      </c>
      <c r="J288" s="167"/>
      <c r="K288" s="168">
        <v>0.12</v>
      </c>
      <c r="L288" s="169"/>
      <c r="M288" s="82">
        <f>K288*12*I244</f>
        <v>1144.6559999999999</v>
      </c>
    </row>
    <row r="289" spans="1:13" ht="15.75" thickBot="1">
      <c r="A289" s="184" t="s">
        <v>78</v>
      </c>
      <c r="B289" s="185"/>
      <c r="C289" s="185"/>
      <c r="D289" s="185"/>
      <c r="E289" s="185"/>
      <c r="F289" s="185"/>
      <c r="G289" s="185"/>
      <c r="H289" s="186"/>
      <c r="I289" s="83"/>
      <c r="J289" s="84"/>
      <c r="K289" s="187">
        <f>K290+K291+K293+K294</f>
        <v>1.27</v>
      </c>
      <c r="L289" s="163"/>
      <c r="M289" s="75">
        <f>K289*12*I244</f>
        <v>12114.276</v>
      </c>
    </row>
    <row r="290" spans="1:13">
      <c r="A290" s="39" t="s">
        <v>25</v>
      </c>
      <c r="B290" s="49"/>
      <c r="C290" s="49"/>
      <c r="D290" s="49"/>
      <c r="E290" s="49"/>
      <c r="F290" s="49"/>
      <c r="G290" s="49"/>
      <c r="H290" s="50"/>
      <c r="I290" s="174" t="s">
        <v>70</v>
      </c>
      <c r="J290" s="175"/>
      <c r="K290" s="176">
        <v>0.31</v>
      </c>
      <c r="L290" s="177"/>
      <c r="M290" s="42">
        <f>K290*12*I244</f>
        <v>2957.0279999999998</v>
      </c>
    </row>
    <row r="291" spans="1:13">
      <c r="A291" s="43" t="s">
        <v>110</v>
      </c>
      <c r="B291" s="107"/>
      <c r="C291" s="107"/>
      <c r="D291" s="107"/>
      <c r="E291" s="107"/>
      <c r="F291" s="59"/>
      <c r="G291" s="107"/>
      <c r="H291" s="60"/>
      <c r="I291" s="178" t="s">
        <v>107</v>
      </c>
      <c r="J291" s="179"/>
      <c r="K291" s="164">
        <v>0.13</v>
      </c>
      <c r="L291" s="165"/>
      <c r="M291" s="42">
        <f>K291*12*I244</f>
        <v>1240.0440000000001</v>
      </c>
    </row>
    <row r="292" spans="1:13">
      <c r="A292" s="39" t="s">
        <v>111</v>
      </c>
      <c r="B292" s="49"/>
      <c r="C292" s="49"/>
      <c r="D292" s="49"/>
      <c r="E292" s="49"/>
      <c r="F292" s="49"/>
      <c r="G292" s="49"/>
      <c r="H292" s="50"/>
      <c r="I292" s="180" t="s">
        <v>112</v>
      </c>
      <c r="J292" s="181"/>
      <c r="K292" s="103"/>
      <c r="L292" s="104"/>
      <c r="M292" s="42"/>
    </row>
    <row r="293" spans="1:13">
      <c r="A293" s="45" t="s">
        <v>26</v>
      </c>
      <c r="B293" s="76"/>
      <c r="C293" s="76"/>
      <c r="D293" s="76"/>
      <c r="E293" s="76"/>
      <c r="F293" s="76"/>
      <c r="G293" s="76"/>
      <c r="H293" s="77"/>
      <c r="I293" s="85" t="s">
        <v>55</v>
      </c>
      <c r="J293" s="86"/>
      <c r="K293" s="164">
        <v>0.74</v>
      </c>
      <c r="L293" s="165"/>
      <c r="M293" s="42">
        <f>K293*12*I244</f>
        <v>7058.7119999999986</v>
      </c>
    </row>
    <row r="294" spans="1:13" ht="15.75" thickBot="1">
      <c r="A294" s="48" t="s">
        <v>23</v>
      </c>
      <c r="B294" s="61"/>
      <c r="C294" s="61"/>
      <c r="D294" s="61"/>
      <c r="E294" s="61"/>
      <c r="F294" s="61"/>
      <c r="G294" s="61"/>
      <c r="H294" s="62"/>
      <c r="I294" s="166" t="s">
        <v>54</v>
      </c>
      <c r="J294" s="167"/>
      <c r="K294" s="168">
        <v>0.09</v>
      </c>
      <c r="L294" s="169"/>
      <c r="M294" s="42">
        <f>K294*12*I244</f>
        <v>858.49200000000008</v>
      </c>
    </row>
    <row r="295" spans="1:13" ht="15.75" thickBot="1">
      <c r="A295" s="87" t="s">
        <v>79</v>
      </c>
      <c r="B295" s="88"/>
      <c r="C295" s="88"/>
      <c r="D295" s="88"/>
      <c r="E295" s="88"/>
      <c r="F295" s="88"/>
      <c r="G295" s="88"/>
      <c r="H295" s="89"/>
      <c r="I295" s="170" t="s">
        <v>56</v>
      </c>
      <c r="J295" s="171"/>
      <c r="K295" s="172">
        <v>23.95</v>
      </c>
      <c r="L295" s="173"/>
      <c r="M295" s="75">
        <f>K295*12*I244</f>
        <v>228454.25999999998</v>
      </c>
    </row>
    <row r="296" spans="1:13" ht="15.75" thickBot="1">
      <c r="A296" s="156" t="s">
        <v>80</v>
      </c>
      <c r="B296" s="157"/>
      <c r="C296" s="157"/>
      <c r="D296" s="157"/>
      <c r="E296" s="157"/>
      <c r="F296" s="157"/>
      <c r="G296" s="157"/>
      <c r="H296" s="161"/>
      <c r="I296" s="73"/>
      <c r="J296" s="74"/>
      <c r="K296" s="162">
        <v>1.65</v>
      </c>
      <c r="L296" s="163"/>
      <c r="M296" s="75">
        <f>K296*12*I244</f>
        <v>15739.019999999997</v>
      </c>
    </row>
    <row r="297" spans="1:13">
      <c r="A297" s="43" t="s">
        <v>33</v>
      </c>
      <c r="B297" s="59"/>
      <c r="C297" s="59"/>
      <c r="D297" s="59"/>
      <c r="E297" s="59"/>
      <c r="F297" s="59"/>
      <c r="G297" s="59"/>
      <c r="H297" s="60"/>
      <c r="I297" s="154" t="s">
        <v>13</v>
      </c>
      <c r="J297" s="155"/>
      <c r="K297" s="81"/>
      <c r="L297" s="104"/>
      <c r="M297" s="42"/>
    </row>
    <row r="298" spans="1:13">
      <c r="A298" s="43" t="s">
        <v>27</v>
      </c>
      <c r="B298" s="59"/>
      <c r="C298" s="59"/>
      <c r="D298" s="59"/>
      <c r="E298" s="59"/>
      <c r="F298" s="59"/>
      <c r="G298" s="59"/>
      <c r="H298" s="60"/>
      <c r="I298" s="10"/>
      <c r="J298" s="11"/>
      <c r="K298" s="81"/>
      <c r="L298" s="104"/>
      <c r="M298" s="42"/>
    </row>
    <row r="299" spans="1:13" ht="15.75" thickBot="1">
      <c r="A299" s="43" t="s">
        <v>28</v>
      </c>
      <c r="B299" s="59"/>
      <c r="C299" s="59"/>
      <c r="D299" s="59"/>
      <c r="E299" s="59"/>
      <c r="F299" s="59"/>
      <c r="G299" s="59"/>
      <c r="H299" s="60"/>
      <c r="I299" s="90"/>
      <c r="J299" s="11"/>
      <c r="K299" s="81"/>
      <c r="L299" s="104"/>
      <c r="M299" s="42"/>
    </row>
    <row r="300" spans="1:13" ht="15.75" thickBot="1">
      <c r="A300" s="87" t="s">
        <v>81</v>
      </c>
      <c r="B300" s="88"/>
      <c r="C300" s="88"/>
      <c r="D300" s="88"/>
      <c r="E300" s="88"/>
      <c r="F300" s="88"/>
      <c r="G300" s="88"/>
      <c r="H300" s="89"/>
      <c r="I300" s="73"/>
      <c r="J300" s="74"/>
      <c r="K300" s="162">
        <v>7.0000000000000007E-2</v>
      </c>
      <c r="L300" s="163"/>
      <c r="M300" s="75">
        <f>K300*12*I244</f>
        <v>667.71600000000001</v>
      </c>
    </row>
    <row r="301" spans="1:13">
      <c r="A301" s="43" t="s">
        <v>29</v>
      </c>
      <c r="B301" s="59"/>
      <c r="C301" s="59"/>
      <c r="D301" s="59"/>
      <c r="E301" s="59"/>
      <c r="F301" s="59"/>
      <c r="G301" s="59"/>
      <c r="H301" s="60"/>
      <c r="I301" s="154" t="s">
        <v>8</v>
      </c>
      <c r="J301" s="155"/>
      <c r="K301" s="103"/>
      <c r="L301" s="104"/>
      <c r="M301" s="42"/>
    </row>
    <row r="302" spans="1:13" ht="15.75" thickBot="1">
      <c r="A302" s="43" t="s">
        <v>30</v>
      </c>
      <c r="B302" s="59"/>
      <c r="C302" s="59"/>
      <c r="D302" s="59"/>
      <c r="E302" s="59"/>
      <c r="F302" s="59"/>
      <c r="G302" s="59"/>
      <c r="H302" s="60"/>
      <c r="I302" s="10"/>
      <c r="J302" s="11"/>
      <c r="K302" s="103"/>
      <c r="L302" s="104"/>
      <c r="M302" s="42"/>
    </row>
    <row r="303" spans="1:13" ht="15.75" thickBot="1">
      <c r="A303" s="156" t="s">
        <v>104</v>
      </c>
      <c r="B303" s="157"/>
      <c r="C303" s="157"/>
      <c r="D303" s="157"/>
      <c r="E303" s="157"/>
      <c r="F303" s="157"/>
      <c r="G303" s="157"/>
      <c r="H303" s="161"/>
      <c r="I303" s="73"/>
      <c r="J303" s="74"/>
      <c r="K303" s="162">
        <v>6.19</v>
      </c>
      <c r="L303" s="163"/>
      <c r="M303" s="75">
        <f>K303*12*I244</f>
        <v>59045.171999999999</v>
      </c>
    </row>
    <row r="304" spans="1:13">
      <c r="A304" s="43" t="s">
        <v>85</v>
      </c>
      <c r="B304" s="107"/>
      <c r="C304" s="107"/>
      <c r="D304" s="107"/>
      <c r="E304" s="107"/>
      <c r="F304" s="59"/>
      <c r="G304" s="107"/>
      <c r="H304" s="60"/>
      <c r="I304" s="149" t="s">
        <v>86</v>
      </c>
      <c r="J304" s="150"/>
      <c r="K304" s="81"/>
      <c r="L304" s="104"/>
      <c r="M304" s="42"/>
    </row>
    <row r="305" spans="1:13">
      <c r="A305" s="43" t="s">
        <v>87</v>
      </c>
      <c r="B305" s="107"/>
      <c r="C305" s="107"/>
      <c r="D305" s="107"/>
      <c r="E305" s="107"/>
      <c r="F305" s="59"/>
      <c r="G305" s="107"/>
      <c r="H305" s="60"/>
      <c r="I305" s="149" t="s">
        <v>88</v>
      </c>
      <c r="J305" s="150"/>
      <c r="K305" s="81"/>
      <c r="L305" s="104"/>
      <c r="M305" s="42"/>
    </row>
    <row r="306" spans="1:13">
      <c r="A306" s="43" t="s">
        <v>89</v>
      </c>
      <c r="B306" s="107"/>
      <c r="C306" s="107"/>
      <c r="D306" s="107"/>
      <c r="E306" s="107"/>
      <c r="F306" s="59"/>
      <c r="G306" s="107"/>
      <c r="H306" s="60"/>
      <c r="I306" s="149" t="s">
        <v>90</v>
      </c>
      <c r="J306" s="150"/>
      <c r="K306" s="81"/>
      <c r="L306" s="104"/>
      <c r="M306" s="42"/>
    </row>
    <row r="307" spans="1:13">
      <c r="A307" s="43" t="s">
        <v>91</v>
      </c>
      <c r="B307" s="107"/>
      <c r="C307" s="107"/>
      <c r="D307" s="107"/>
      <c r="E307" s="107"/>
      <c r="F307" s="59"/>
      <c r="G307" s="107"/>
      <c r="H307" s="60"/>
      <c r="I307" s="149" t="s">
        <v>92</v>
      </c>
      <c r="J307" s="150"/>
      <c r="K307" s="81"/>
      <c r="L307" s="104"/>
      <c r="M307" s="42"/>
    </row>
    <row r="308" spans="1:13">
      <c r="A308" s="43" t="s">
        <v>93</v>
      </c>
      <c r="B308" s="107"/>
      <c r="C308" s="107"/>
      <c r="D308" s="107"/>
      <c r="E308" s="107"/>
      <c r="F308" s="59"/>
      <c r="G308" s="107"/>
      <c r="H308" s="60"/>
      <c r="I308" s="149" t="s">
        <v>94</v>
      </c>
      <c r="J308" s="150"/>
      <c r="K308" s="81"/>
      <c r="L308" s="104"/>
      <c r="M308" s="42"/>
    </row>
    <row r="309" spans="1:13">
      <c r="A309" s="43" t="s">
        <v>95</v>
      </c>
      <c r="B309" s="107"/>
      <c r="C309" s="107"/>
      <c r="D309" s="107"/>
      <c r="E309" s="107"/>
      <c r="F309" s="59"/>
      <c r="G309" s="107"/>
      <c r="H309" s="60"/>
      <c r="I309" s="10"/>
      <c r="J309" s="11"/>
      <c r="K309" s="81"/>
      <c r="L309" s="108"/>
      <c r="M309" s="42"/>
    </row>
    <row r="310" spans="1:13">
      <c r="A310" s="43" t="s">
        <v>96</v>
      </c>
      <c r="B310" s="107"/>
      <c r="C310" s="107"/>
      <c r="D310" s="107"/>
      <c r="E310" s="107"/>
      <c r="F310" s="59"/>
      <c r="G310" s="107"/>
      <c r="H310" s="60"/>
      <c r="I310" s="10"/>
      <c r="J310" s="11"/>
      <c r="K310" s="81"/>
      <c r="L310" s="104"/>
      <c r="M310" s="42"/>
    </row>
    <row r="311" spans="1:13">
      <c r="A311" s="43" t="s">
        <v>97</v>
      </c>
      <c r="B311" s="107"/>
      <c r="C311" s="107"/>
      <c r="D311" s="107"/>
      <c r="E311" s="107"/>
      <c r="F311" s="59"/>
      <c r="G311" s="107"/>
      <c r="H311" s="60"/>
      <c r="I311" s="10"/>
      <c r="J311" s="11"/>
      <c r="K311" s="81"/>
      <c r="L311" s="104"/>
      <c r="M311" s="42"/>
    </row>
    <row r="312" spans="1:13">
      <c r="A312" s="43" t="s">
        <v>98</v>
      </c>
      <c r="B312" s="107"/>
      <c r="C312" s="107"/>
      <c r="D312" s="107"/>
      <c r="E312" s="107"/>
      <c r="F312" s="59"/>
      <c r="G312" s="107"/>
      <c r="H312" s="60"/>
      <c r="I312" s="10"/>
      <c r="J312" s="11"/>
      <c r="K312" s="81"/>
      <c r="L312" s="104"/>
      <c r="M312" s="42"/>
    </row>
    <row r="313" spans="1:13">
      <c r="A313" s="43" t="s">
        <v>99</v>
      </c>
      <c r="B313" s="107"/>
      <c r="C313" s="107"/>
      <c r="D313" s="107"/>
      <c r="E313" s="107"/>
      <c r="F313" s="59"/>
      <c r="G313" s="107"/>
      <c r="H313" s="60"/>
      <c r="I313" s="10"/>
      <c r="J313" s="11"/>
      <c r="K313" s="81"/>
      <c r="L313" s="104"/>
      <c r="M313" s="42"/>
    </row>
    <row r="314" spans="1:13" ht="15.75" thickBot="1">
      <c r="A314" s="151" t="s">
        <v>100</v>
      </c>
      <c r="B314" s="152"/>
      <c r="C314" s="152"/>
      <c r="D314" s="152"/>
      <c r="E314" s="152"/>
      <c r="F314" s="152"/>
      <c r="G314" s="152"/>
      <c r="H314" s="153"/>
      <c r="I314" s="10"/>
      <c r="J314" s="11"/>
      <c r="K314" s="28"/>
      <c r="L314" s="29"/>
      <c r="M314" s="42"/>
    </row>
    <row r="315" spans="1:13">
      <c r="A315" s="91" t="s">
        <v>82</v>
      </c>
      <c r="B315" s="92"/>
      <c r="C315" s="92"/>
      <c r="D315" s="92"/>
      <c r="E315" s="92"/>
      <c r="F315" s="92"/>
      <c r="G315" s="92"/>
      <c r="H315" s="92"/>
      <c r="I315" s="154" t="s">
        <v>9</v>
      </c>
      <c r="J315" s="155"/>
      <c r="K315" s="22"/>
      <c r="L315" s="23"/>
      <c r="M315" s="24"/>
    </row>
    <row r="316" spans="1:13" ht="15.75" thickBot="1">
      <c r="A316" s="93" t="s">
        <v>49</v>
      </c>
      <c r="B316" s="94"/>
      <c r="C316" s="94"/>
      <c r="D316" s="94"/>
      <c r="E316" s="94"/>
      <c r="F316" s="94"/>
      <c r="G316" s="94"/>
      <c r="H316" s="94"/>
      <c r="I316" s="95"/>
      <c r="J316" s="35"/>
      <c r="K316" s="36"/>
      <c r="L316" s="37"/>
      <c r="M316" s="38"/>
    </row>
    <row r="317" spans="1:13" ht="15.75" thickBot="1">
      <c r="A317" s="156" t="s">
        <v>50</v>
      </c>
      <c r="B317" s="157"/>
      <c r="C317" s="157"/>
      <c r="D317" s="157"/>
      <c r="E317" s="157"/>
      <c r="F317" s="157"/>
      <c r="G317" s="157"/>
      <c r="H317" s="158"/>
      <c r="I317" s="159" t="s">
        <v>17</v>
      </c>
      <c r="J317" s="160"/>
      <c r="K317" s="141">
        <v>1.52</v>
      </c>
      <c r="L317" s="142"/>
      <c r="M317" s="97">
        <f>K317*12*I244</f>
        <v>14498.976000000001</v>
      </c>
    </row>
    <row r="318" spans="1:13" ht="15.75" thickBot="1">
      <c r="A318" s="100" t="s">
        <v>101</v>
      </c>
      <c r="B318" s="101"/>
      <c r="C318" s="101"/>
      <c r="D318" s="101"/>
      <c r="E318" s="101"/>
      <c r="F318" s="101"/>
      <c r="G318" s="101"/>
      <c r="H318" s="101"/>
      <c r="I318" s="102"/>
      <c r="J318" s="109"/>
      <c r="K318" s="141"/>
      <c r="L318" s="142"/>
      <c r="M318" s="97">
        <f>K318*12*I244</f>
        <v>0</v>
      </c>
    </row>
    <row r="319" spans="1:13" ht="15.75" thickBot="1">
      <c r="A319" s="145" t="s">
        <v>58</v>
      </c>
      <c r="B319" s="146"/>
      <c r="C319" s="146"/>
      <c r="D319" s="146"/>
      <c r="E319" s="146"/>
      <c r="F319" s="146"/>
      <c r="G319" s="146"/>
      <c r="H319" s="146"/>
      <c r="I319" s="98"/>
      <c r="J319" s="99"/>
      <c r="K319" s="147">
        <f>K245+K255+K270+K303+K317+K318</f>
        <v>54.77</v>
      </c>
      <c r="L319" s="148"/>
      <c r="M319" s="97">
        <f>M245+M255+M270+M303+M317+M318</f>
        <v>522440.07600000006</v>
      </c>
    </row>
    <row r="321" spans="1:13" ht="15.75">
      <c r="A321" s="215" t="s">
        <v>0</v>
      </c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1"/>
    </row>
    <row r="322" spans="1:13" ht="15.75">
      <c r="A322" s="216" t="s">
        <v>12</v>
      </c>
      <c r="B322" s="216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1"/>
    </row>
    <row r="323" spans="1:13" ht="15.75">
      <c r="A323" s="2"/>
      <c r="B323" s="2"/>
      <c r="C323" s="2"/>
      <c r="D323" s="2"/>
      <c r="E323" s="2"/>
      <c r="F323" s="2" t="s">
        <v>113</v>
      </c>
      <c r="G323" s="2"/>
      <c r="H323" s="2"/>
      <c r="I323" s="2"/>
      <c r="J323" s="2"/>
      <c r="K323" s="2"/>
      <c r="L323" s="139" t="s">
        <v>116</v>
      </c>
      <c r="M323" s="140"/>
    </row>
    <row r="324" spans="1:13">
      <c r="A324" s="3"/>
      <c r="B324" s="4"/>
      <c r="C324" s="208" t="s">
        <v>15</v>
      </c>
      <c r="D324" s="208"/>
      <c r="E324" s="208"/>
      <c r="F324" s="4"/>
      <c r="G324" s="4"/>
      <c r="H324" s="5"/>
      <c r="I324" s="195" t="s">
        <v>1</v>
      </c>
      <c r="J324" s="196"/>
      <c r="K324" s="209" t="s">
        <v>2</v>
      </c>
      <c r="L324" s="210"/>
      <c r="M324" s="6"/>
    </row>
    <row r="325" spans="1:13">
      <c r="A325" s="7"/>
      <c r="B325" s="8"/>
      <c r="C325" s="8"/>
      <c r="D325" s="8"/>
      <c r="E325" s="8"/>
      <c r="F325" s="8"/>
      <c r="G325" s="8"/>
      <c r="H325" s="9"/>
      <c r="I325" s="10"/>
      <c r="J325" s="11"/>
      <c r="K325" s="211" t="s">
        <v>3</v>
      </c>
      <c r="L325" s="212"/>
      <c r="M325" s="12" t="s">
        <v>4</v>
      </c>
    </row>
    <row r="326" spans="1:13">
      <c r="A326" s="7"/>
      <c r="B326" s="8"/>
      <c r="C326" s="8"/>
      <c r="D326" s="8"/>
      <c r="E326" s="8"/>
      <c r="F326" s="8"/>
      <c r="G326" s="8"/>
      <c r="H326" s="9"/>
      <c r="I326" s="149" t="s">
        <v>5</v>
      </c>
      <c r="J326" s="150"/>
      <c r="K326" s="213" t="s">
        <v>6</v>
      </c>
      <c r="L326" s="214"/>
      <c r="M326" s="12" t="s">
        <v>7</v>
      </c>
    </row>
    <row r="327" spans="1:13" ht="16.5" thickBot="1">
      <c r="A327" s="13"/>
      <c r="B327" s="14"/>
      <c r="C327" s="14"/>
      <c r="D327" s="14"/>
      <c r="E327" s="14"/>
      <c r="F327" s="14"/>
      <c r="G327" s="14"/>
      <c r="H327" s="15"/>
      <c r="I327" s="203">
        <v>604.4</v>
      </c>
      <c r="J327" s="204"/>
      <c r="K327" s="205"/>
      <c r="L327" s="206"/>
      <c r="M327" s="16"/>
    </row>
    <row r="328" spans="1:13">
      <c r="A328" s="17" t="s">
        <v>74</v>
      </c>
      <c r="B328" s="18"/>
      <c r="C328" s="18"/>
      <c r="D328" s="18"/>
      <c r="E328" s="18"/>
      <c r="F328" s="18"/>
      <c r="G328" s="18"/>
      <c r="H328" s="19"/>
      <c r="I328" s="20"/>
      <c r="J328" s="21"/>
      <c r="K328" s="207">
        <f>K331+K334</f>
        <v>6.4499999999999993</v>
      </c>
      <c r="L328" s="200"/>
      <c r="M328" s="24">
        <f>K328*12*I327</f>
        <v>46780.55999999999</v>
      </c>
    </row>
    <row r="329" spans="1:13">
      <c r="A329" s="25" t="s">
        <v>59</v>
      </c>
      <c r="B329" s="26"/>
      <c r="C329" s="26"/>
      <c r="D329" s="26"/>
      <c r="E329" s="26"/>
      <c r="F329" s="26"/>
      <c r="G329" s="26"/>
      <c r="H329" s="27"/>
      <c r="I329" s="10"/>
      <c r="J329" s="11"/>
      <c r="K329" s="28"/>
      <c r="L329" s="29"/>
      <c r="M329" s="30"/>
    </row>
    <row r="330" spans="1:13" ht="15.75" thickBot="1">
      <c r="A330" s="31" t="s">
        <v>60</v>
      </c>
      <c r="B330" s="32"/>
      <c r="C330" s="32"/>
      <c r="D330" s="32"/>
      <c r="E330" s="32"/>
      <c r="F330" s="32"/>
      <c r="G330" s="32"/>
      <c r="H330" s="33"/>
      <c r="I330" s="34"/>
      <c r="J330" s="35"/>
      <c r="K330" s="36"/>
      <c r="L330" s="37"/>
      <c r="M330" s="38"/>
    </row>
    <row r="331" spans="1:13">
      <c r="A331" s="39" t="s">
        <v>61</v>
      </c>
      <c r="B331" s="40"/>
      <c r="C331" s="40"/>
      <c r="D331" s="40"/>
      <c r="E331" s="40"/>
      <c r="F331" s="40"/>
      <c r="G331" s="40"/>
      <c r="H331" s="41"/>
      <c r="I331" s="180" t="s">
        <v>8</v>
      </c>
      <c r="J331" s="181"/>
      <c r="K331" s="193">
        <v>3.86</v>
      </c>
      <c r="L331" s="194"/>
      <c r="M331" s="42">
        <f>K331*12*I327</f>
        <v>27995.808000000001</v>
      </c>
    </row>
    <row r="332" spans="1:13">
      <c r="A332" s="43" t="s">
        <v>68</v>
      </c>
      <c r="B332" s="8"/>
      <c r="C332" s="8"/>
      <c r="D332" s="8"/>
      <c r="E332" s="8"/>
      <c r="F332" s="8"/>
      <c r="G332" s="8"/>
      <c r="H332" s="9"/>
      <c r="I332" s="149" t="s">
        <v>57</v>
      </c>
      <c r="J332" s="150"/>
      <c r="K332" s="1"/>
      <c r="L332" s="29"/>
      <c r="M332" s="42"/>
    </row>
    <row r="333" spans="1:13">
      <c r="A333" s="39" t="s">
        <v>67</v>
      </c>
      <c r="B333" s="40"/>
      <c r="C333" s="40"/>
      <c r="D333" s="40"/>
      <c r="E333" s="40"/>
      <c r="F333" s="40"/>
      <c r="G333" s="40"/>
      <c r="H333" s="41"/>
      <c r="I333" s="180"/>
      <c r="J333" s="181"/>
      <c r="K333" s="1"/>
      <c r="L333" s="29"/>
      <c r="M333" s="42"/>
    </row>
    <row r="334" spans="1:13">
      <c r="A334" s="39" t="s">
        <v>62</v>
      </c>
      <c r="B334" s="40"/>
      <c r="C334" s="40"/>
      <c r="D334" s="40"/>
      <c r="E334" s="40"/>
      <c r="F334" s="40"/>
      <c r="G334" s="40"/>
      <c r="H334" s="41"/>
      <c r="I334" s="182" t="s">
        <v>11</v>
      </c>
      <c r="J334" s="183"/>
      <c r="K334" s="188">
        <v>2.59</v>
      </c>
      <c r="L334" s="189"/>
      <c r="M334" s="42">
        <f>K334*12*I327</f>
        <v>18784.751999999997</v>
      </c>
    </row>
    <row r="335" spans="1:13" ht="15.75">
      <c r="A335" s="45" t="s">
        <v>35</v>
      </c>
      <c r="B335" s="46"/>
      <c r="C335" s="46"/>
      <c r="D335" s="46"/>
      <c r="E335" s="46"/>
      <c r="F335" s="46"/>
      <c r="G335" s="46"/>
      <c r="H335" s="47"/>
      <c r="I335" s="149" t="s">
        <v>57</v>
      </c>
      <c r="J335" s="150"/>
      <c r="K335" s="2"/>
      <c r="L335" s="96"/>
      <c r="M335" s="42"/>
    </row>
    <row r="336" spans="1:13">
      <c r="A336" s="48" t="s">
        <v>36</v>
      </c>
      <c r="B336" s="4"/>
      <c r="C336" s="4"/>
      <c r="D336" s="4"/>
      <c r="E336" s="4"/>
      <c r="F336" s="4"/>
      <c r="G336" s="4"/>
      <c r="H336" s="5"/>
      <c r="I336" s="149"/>
      <c r="J336" s="150"/>
      <c r="K336" s="44"/>
      <c r="L336" s="29"/>
      <c r="M336" s="42"/>
    </row>
    <row r="337" spans="1:13" ht="15.75" thickBot="1">
      <c r="A337" s="39" t="s">
        <v>37</v>
      </c>
      <c r="B337" s="49"/>
      <c r="C337" s="49"/>
      <c r="D337" s="49"/>
      <c r="E337" s="49"/>
      <c r="F337" s="49"/>
      <c r="G337" s="49"/>
      <c r="H337" s="50"/>
      <c r="I337" s="51"/>
      <c r="J337" s="52"/>
      <c r="K337" s="164"/>
      <c r="L337" s="165"/>
      <c r="M337" s="42"/>
    </row>
    <row r="338" spans="1:13">
      <c r="A338" s="17" t="s">
        <v>14</v>
      </c>
      <c r="B338" s="53"/>
      <c r="C338" s="53"/>
      <c r="D338" s="53"/>
      <c r="E338" s="53"/>
      <c r="F338" s="53"/>
      <c r="G338" s="53"/>
      <c r="H338" s="54"/>
      <c r="I338" s="20"/>
      <c r="J338" s="55"/>
      <c r="K338" s="202">
        <f>K340+K345+K348</f>
        <v>5.28</v>
      </c>
      <c r="L338" s="200"/>
      <c r="M338" s="24">
        <f>K338*12*I327</f>
        <v>38294.784</v>
      </c>
    </row>
    <row r="339" spans="1:13" ht="15.75" thickBot="1">
      <c r="A339" s="31" t="s">
        <v>34</v>
      </c>
      <c r="B339" s="56"/>
      <c r="C339" s="56"/>
      <c r="D339" s="56"/>
      <c r="E339" s="56"/>
      <c r="F339" s="56"/>
      <c r="G339" s="56"/>
      <c r="H339" s="57"/>
      <c r="I339" s="34"/>
      <c r="J339" s="58"/>
      <c r="K339" s="36"/>
      <c r="L339" s="37"/>
      <c r="M339" s="38"/>
    </row>
    <row r="340" spans="1:13">
      <c r="A340" s="43" t="s">
        <v>65</v>
      </c>
      <c r="B340" s="59"/>
      <c r="C340" s="59"/>
      <c r="D340" s="59"/>
      <c r="E340" s="59"/>
      <c r="F340" s="59"/>
      <c r="G340" s="59"/>
      <c r="H340" s="60"/>
      <c r="I340" s="149" t="s">
        <v>8</v>
      </c>
      <c r="J340" s="150"/>
      <c r="K340" s="193">
        <v>2.64</v>
      </c>
      <c r="L340" s="194"/>
      <c r="M340" s="42">
        <f>K340*12*I327</f>
        <v>19147.392</v>
      </c>
    </row>
    <row r="341" spans="1:13">
      <c r="A341" s="39" t="s">
        <v>66</v>
      </c>
      <c r="B341" s="49"/>
      <c r="C341" s="49"/>
      <c r="D341" s="49"/>
      <c r="E341" s="49"/>
      <c r="F341" s="49"/>
      <c r="G341" s="49"/>
      <c r="H341" s="50"/>
      <c r="I341" s="105"/>
      <c r="J341" s="106"/>
      <c r="K341" s="1"/>
      <c r="L341" s="29"/>
      <c r="M341" s="42"/>
    </row>
    <row r="342" spans="1:13">
      <c r="A342" s="43" t="s">
        <v>68</v>
      </c>
      <c r="B342" s="8"/>
      <c r="C342" s="8"/>
      <c r="D342" s="8"/>
      <c r="E342" s="8"/>
      <c r="F342" s="8"/>
      <c r="G342" s="8"/>
      <c r="H342" s="9"/>
      <c r="I342" s="149" t="s">
        <v>57</v>
      </c>
      <c r="J342" s="150"/>
      <c r="K342" s="1"/>
      <c r="L342" s="29"/>
      <c r="M342" s="42"/>
    </row>
    <row r="343" spans="1:13">
      <c r="A343" s="39" t="s">
        <v>67</v>
      </c>
      <c r="B343" s="40"/>
      <c r="C343" s="40"/>
      <c r="D343" s="40"/>
      <c r="E343" s="40"/>
      <c r="F343" s="40"/>
      <c r="G343" s="40"/>
      <c r="H343" s="41"/>
      <c r="I343" s="180"/>
      <c r="J343" s="181"/>
      <c r="K343" s="1"/>
      <c r="L343" s="29"/>
      <c r="M343" s="42"/>
    </row>
    <row r="344" spans="1:13">
      <c r="A344" s="45" t="s">
        <v>63</v>
      </c>
      <c r="B344" s="46"/>
      <c r="C344" s="47"/>
      <c r="D344" s="8"/>
      <c r="E344" s="8"/>
      <c r="F344" s="8"/>
      <c r="G344" s="8"/>
      <c r="H344" s="9"/>
      <c r="I344" s="149" t="s">
        <v>57</v>
      </c>
      <c r="J344" s="150"/>
      <c r="K344" s="1"/>
      <c r="L344" s="29"/>
      <c r="M344" s="42"/>
    </row>
    <row r="345" spans="1:13">
      <c r="A345" s="43" t="s">
        <v>64</v>
      </c>
      <c r="B345" s="8"/>
      <c r="C345" s="8"/>
      <c r="D345" s="46"/>
      <c r="E345" s="46"/>
      <c r="F345" s="46"/>
      <c r="G345" s="46"/>
      <c r="H345" s="47"/>
      <c r="I345" s="182" t="s">
        <v>11</v>
      </c>
      <c r="J345" s="183"/>
      <c r="K345" s="188">
        <v>1.17</v>
      </c>
      <c r="L345" s="189"/>
      <c r="M345" s="42">
        <f>K345*12*I327</f>
        <v>8485.7759999999998</v>
      </c>
    </row>
    <row r="346" spans="1:13">
      <c r="A346" s="48" t="s">
        <v>41</v>
      </c>
      <c r="B346" s="61"/>
      <c r="C346" s="61"/>
      <c r="D346" s="61"/>
      <c r="E346" s="61"/>
      <c r="F346" s="61"/>
      <c r="G346" s="61"/>
      <c r="H346" s="62"/>
      <c r="I346" s="195" t="s">
        <v>40</v>
      </c>
      <c r="J346" s="196"/>
      <c r="K346" s="1"/>
      <c r="L346" s="29"/>
      <c r="M346" s="42"/>
    </row>
    <row r="347" spans="1:13">
      <c r="A347" s="39"/>
      <c r="B347" s="49"/>
      <c r="C347" s="49"/>
      <c r="D347" s="49"/>
      <c r="E347" s="49"/>
      <c r="F347" s="49"/>
      <c r="G347" s="49"/>
      <c r="H347" s="50"/>
      <c r="I347" s="51" t="s">
        <v>42</v>
      </c>
      <c r="J347" s="52"/>
      <c r="K347" s="44"/>
      <c r="L347" s="29"/>
      <c r="M347" s="42"/>
    </row>
    <row r="348" spans="1:13">
      <c r="A348" s="48" t="s">
        <v>43</v>
      </c>
      <c r="B348" s="61"/>
      <c r="C348" s="61"/>
      <c r="D348" s="61"/>
      <c r="E348" s="61"/>
      <c r="F348" s="61"/>
      <c r="G348" s="61"/>
      <c r="H348" s="62"/>
      <c r="I348" s="195" t="s">
        <v>11</v>
      </c>
      <c r="J348" s="196"/>
      <c r="K348" s="188">
        <v>1.47</v>
      </c>
      <c r="L348" s="189"/>
      <c r="M348" s="42">
        <f>K348*12*I327</f>
        <v>10661.616</v>
      </c>
    </row>
    <row r="349" spans="1:13">
      <c r="A349" s="39" t="s">
        <v>44</v>
      </c>
      <c r="B349" s="49"/>
      <c r="C349" s="49"/>
      <c r="D349" s="49"/>
      <c r="E349" s="49"/>
      <c r="F349" s="49"/>
      <c r="G349" s="49"/>
      <c r="H349" s="50"/>
      <c r="I349" s="51"/>
      <c r="J349" s="52"/>
      <c r="K349" s="1"/>
      <c r="L349" s="29"/>
      <c r="M349" s="42"/>
    </row>
    <row r="350" spans="1:13">
      <c r="A350" s="48" t="s">
        <v>45</v>
      </c>
      <c r="B350" s="61"/>
      <c r="C350" s="61"/>
      <c r="D350" s="61"/>
      <c r="E350" s="61"/>
      <c r="F350" s="61"/>
      <c r="G350" s="61"/>
      <c r="H350" s="62"/>
      <c r="I350" s="149" t="s">
        <v>57</v>
      </c>
      <c r="J350" s="150"/>
      <c r="K350" s="1"/>
      <c r="L350" s="29"/>
      <c r="M350" s="42"/>
    </row>
    <row r="351" spans="1:13">
      <c r="A351" s="48" t="s">
        <v>48</v>
      </c>
      <c r="B351" s="61"/>
      <c r="C351" s="61"/>
      <c r="D351" s="61"/>
      <c r="E351" s="61"/>
      <c r="F351" s="61"/>
      <c r="G351" s="61"/>
      <c r="H351" s="62"/>
      <c r="I351" s="195" t="s">
        <v>46</v>
      </c>
      <c r="J351" s="196"/>
      <c r="K351" s="14"/>
      <c r="L351" s="15"/>
      <c r="M351" s="63"/>
    </row>
    <row r="352" spans="1:13" ht="15.75" thickBot="1">
      <c r="A352" s="39"/>
      <c r="B352" s="49"/>
      <c r="C352" s="49"/>
      <c r="D352" s="49"/>
      <c r="E352" s="49"/>
      <c r="F352" s="49"/>
      <c r="G352" s="49"/>
      <c r="H352" s="50"/>
      <c r="I352" s="197" t="s">
        <v>47</v>
      </c>
      <c r="J352" s="198"/>
      <c r="K352" s="64"/>
      <c r="L352" s="65"/>
      <c r="M352" s="66"/>
    </row>
    <row r="353" spans="1:13">
      <c r="A353" s="67" t="s">
        <v>75</v>
      </c>
      <c r="B353" s="18"/>
      <c r="C353" s="18"/>
      <c r="D353" s="18"/>
      <c r="E353" s="18"/>
      <c r="F353" s="18"/>
      <c r="G353" s="68"/>
      <c r="H353" s="69"/>
      <c r="I353" s="20"/>
      <c r="J353" s="21"/>
      <c r="K353" s="199">
        <f>K355+K362+K372+K378+K379+K383</f>
        <v>46.99</v>
      </c>
      <c r="L353" s="200"/>
      <c r="M353" s="24">
        <f>M355+M362+M372+M378+M379+M383</f>
        <v>340809.07199999999</v>
      </c>
    </row>
    <row r="354" spans="1:13" ht="15.75" thickBot="1">
      <c r="A354" s="70"/>
      <c r="B354" s="71"/>
      <c r="C354" s="71"/>
      <c r="D354" s="71"/>
      <c r="E354" s="71"/>
      <c r="F354" s="71"/>
      <c r="G354" s="71"/>
      <c r="H354" s="72"/>
      <c r="I354" s="34"/>
      <c r="J354" s="35"/>
      <c r="K354" s="36"/>
      <c r="L354" s="37"/>
      <c r="M354" s="38"/>
    </row>
    <row r="355" spans="1:13" ht="15.75" thickBot="1">
      <c r="A355" s="156" t="s">
        <v>76</v>
      </c>
      <c r="B355" s="157"/>
      <c r="C355" s="157"/>
      <c r="D355" s="157"/>
      <c r="E355" s="157"/>
      <c r="F355" s="157"/>
      <c r="G355" s="157"/>
      <c r="H355" s="161"/>
      <c r="I355" s="73"/>
      <c r="J355" s="74"/>
      <c r="K355" s="201">
        <f>K356+K357+K358+K360+K361</f>
        <v>6.5</v>
      </c>
      <c r="L355" s="192"/>
      <c r="M355" s="75">
        <f>K355*12*I327</f>
        <v>47143.199999999997</v>
      </c>
    </row>
    <row r="356" spans="1:13">
      <c r="A356" s="39" t="s">
        <v>38</v>
      </c>
      <c r="B356" s="49"/>
      <c r="C356" s="49"/>
      <c r="D356" s="49"/>
      <c r="E356" s="49"/>
      <c r="F356" s="49"/>
      <c r="G356" s="49"/>
      <c r="H356" s="50"/>
      <c r="I356" s="180" t="s">
        <v>16</v>
      </c>
      <c r="J356" s="181"/>
      <c r="K356" s="193">
        <v>1.23</v>
      </c>
      <c r="L356" s="194"/>
      <c r="M356" s="42">
        <f>K356*12*I327</f>
        <v>8920.9439999999995</v>
      </c>
    </row>
    <row r="357" spans="1:13">
      <c r="A357" s="45" t="s">
        <v>39</v>
      </c>
      <c r="B357" s="76"/>
      <c r="C357" s="76"/>
      <c r="D357" s="76"/>
      <c r="E357" s="76"/>
      <c r="F357" s="76"/>
      <c r="G357" s="76"/>
      <c r="H357" s="77"/>
      <c r="I357" s="182" t="s">
        <v>10</v>
      </c>
      <c r="J357" s="183"/>
      <c r="K357" s="188">
        <v>2.9</v>
      </c>
      <c r="L357" s="189"/>
      <c r="M357" s="42">
        <f>K357*12*I327</f>
        <v>21033.119999999999</v>
      </c>
    </row>
    <row r="358" spans="1:13">
      <c r="A358" s="48" t="s">
        <v>31</v>
      </c>
      <c r="B358" s="61"/>
      <c r="C358" s="61"/>
      <c r="D358" s="61"/>
      <c r="E358" s="61"/>
      <c r="F358" s="61"/>
      <c r="G358" s="61"/>
      <c r="H358" s="62"/>
      <c r="I358" s="195" t="s">
        <v>11</v>
      </c>
      <c r="J358" s="196"/>
      <c r="K358" s="188">
        <v>0.33</v>
      </c>
      <c r="L358" s="189"/>
      <c r="M358" s="42">
        <f>K358*12*I327</f>
        <v>2393.424</v>
      </c>
    </row>
    <row r="359" spans="1:13">
      <c r="A359" s="78" t="s">
        <v>18</v>
      </c>
      <c r="B359" s="40"/>
      <c r="C359" s="40"/>
      <c r="D359" s="40"/>
      <c r="E359" s="49"/>
      <c r="F359" s="49"/>
      <c r="G359" s="49"/>
      <c r="H359" s="50"/>
      <c r="I359" s="51"/>
      <c r="J359" s="52"/>
      <c r="K359" s="28"/>
      <c r="L359" s="29"/>
      <c r="M359" s="42"/>
    </row>
    <row r="360" spans="1:13">
      <c r="A360" s="45" t="s">
        <v>32</v>
      </c>
      <c r="B360" s="76"/>
      <c r="C360" s="76"/>
      <c r="D360" s="76"/>
      <c r="E360" s="76"/>
      <c r="F360" s="76"/>
      <c r="G360" s="76"/>
      <c r="H360" s="77"/>
      <c r="I360" s="182" t="s">
        <v>8</v>
      </c>
      <c r="J360" s="183"/>
      <c r="K360" s="188">
        <v>0.1</v>
      </c>
      <c r="L360" s="189"/>
      <c r="M360" s="42">
        <f>K360*12*I327</f>
        <v>725.28000000000009</v>
      </c>
    </row>
    <row r="361" spans="1:13" ht="15.75" thickBot="1">
      <c r="A361" s="48" t="s">
        <v>73</v>
      </c>
      <c r="B361" s="61"/>
      <c r="C361" s="61"/>
      <c r="D361" s="61"/>
      <c r="E361" s="61"/>
      <c r="F361" s="61"/>
      <c r="G361" s="61"/>
      <c r="H361" s="62"/>
      <c r="I361" s="166" t="s">
        <v>8</v>
      </c>
      <c r="J361" s="167"/>
      <c r="K361" s="190">
        <v>1.94</v>
      </c>
      <c r="L361" s="191"/>
      <c r="M361" s="42">
        <f>K361*12*I327</f>
        <v>14070.432000000001</v>
      </c>
    </row>
    <row r="362" spans="1:13" ht="15.75" thickBot="1">
      <c r="A362" s="184" t="s">
        <v>77</v>
      </c>
      <c r="B362" s="185"/>
      <c r="C362" s="185"/>
      <c r="D362" s="185"/>
      <c r="E362" s="185"/>
      <c r="F362" s="185"/>
      <c r="G362" s="185"/>
      <c r="H362" s="186"/>
      <c r="I362" s="73"/>
      <c r="J362" s="74"/>
      <c r="K362" s="162">
        <f>K363+K364+K366+K367+K370+K371</f>
        <v>1.94</v>
      </c>
      <c r="L362" s="192"/>
      <c r="M362" s="75">
        <f>K362*12*I327</f>
        <v>14070.432000000001</v>
      </c>
    </row>
    <row r="363" spans="1:13">
      <c r="A363" s="79" t="s">
        <v>24</v>
      </c>
      <c r="B363" s="40"/>
      <c r="C363" s="40"/>
      <c r="D363" s="40"/>
      <c r="E363" s="40"/>
      <c r="F363" s="49"/>
      <c r="G363" s="49"/>
      <c r="H363" s="50"/>
      <c r="I363" s="80"/>
      <c r="J363" s="11"/>
      <c r="K363" s="193">
        <v>0.11</v>
      </c>
      <c r="L363" s="194"/>
      <c r="M363" s="42">
        <f>K363*12*I327</f>
        <v>797.80799999999999</v>
      </c>
    </row>
    <row r="364" spans="1:13">
      <c r="A364" s="3" t="s">
        <v>20</v>
      </c>
      <c r="B364" s="4"/>
      <c r="C364" s="4"/>
      <c r="D364" s="4"/>
      <c r="E364" s="4"/>
      <c r="F364" s="61"/>
      <c r="G364" s="61"/>
      <c r="H364" s="62"/>
      <c r="I364" s="149" t="s">
        <v>52</v>
      </c>
      <c r="J364" s="150"/>
      <c r="K364" s="188">
        <v>0.93</v>
      </c>
      <c r="L364" s="189"/>
      <c r="M364" s="42">
        <f>K364*12*I327</f>
        <v>6745.1040000000003</v>
      </c>
    </row>
    <row r="365" spans="1:13">
      <c r="A365" s="39" t="s">
        <v>19</v>
      </c>
      <c r="B365" s="49"/>
      <c r="C365" s="49"/>
      <c r="D365" s="49"/>
      <c r="E365" s="49"/>
      <c r="F365" s="49"/>
      <c r="G365" s="49"/>
      <c r="H365" s="50"/>
      <c r="I365" s="180" t="s">
        <v>53</v>
      </c>
      <c r="J365" s="181"/>
      <c r="K365" s="1"/>
      <c r="L365" s="29"/>
      <c r="M365" s="42"/>
    </row>
    <row r="366" spans="1:13">
      <c r="A366" s="45" t="s">
        <v>21</v>
      </c>
      <c r="B366" s="76"/>
      <c r="C366" s="76"/>
      <c r="D366" s="76"/>
      <c r="E366" s="76"/>
      <c r="F366" s="76"/>
      <c r="G366" s="76"/>
      <c r="H366" s="77"/>
      <c r="I366" s="182" t="s">
        <v>51</v>
      </c>
      <c r="J366" s="183"/>
      <c r="K366" s="188">
        <v>0.56999999999999995</v>
      </c>
      <c r="L366" s="189"/>
      <c r="M366" s="42">
        <f>K366*12*I327</f>
        <v>4134.0959999999995</v>
      </c>
    </row>
    <row r="367" spans="1:13">
      <c r="A367" s="45" t="s">
        <v>22</v>
      </c>
      <c r="B367" s="76"/>
      <c r="C367" s="76"/>
      <c r="D367" s="76"/>
      <c r="E367" s="76"/>
      <c r="F367" s="76"/>
      <c r="G367" s="76"/>
      <c r="H367" s="77"/>
      <c r="I367" s="182" t="s">
        <v>69</v>
      </c>
      <c r="J367" s="183"/>
      <c r="K367" s="188">
        <v>0.14000000000000001</v>
      </c>
      <c r="L367" s="189"/>
      <c r="M367" s="42">
        <f>K367*12*I327</f>
        <v>1015.3920000000001</v>
      </c>
    </row>
    <row r="368" spans="1:13">
      <c r="A368" s="48" t="s">
        <v>106</v>
      </c>
      <c r="B368" s="61"/>
      <c r="C368" s="61"/>
      <c r="D368" s="61"/>
      <c r="E368" s="61"/>
      <c r="F368" s="61"/>
      <c r="G368" s="61"/>
      <c r="H368" s="62"/>
      <c r="I368" s="178" t="s">
        <v>107</v>
      </c>
      <c r="J368" s="179"/>
      <c r="K368" s="1"/>
      <c r="L368" s="29"/>
      <c r="M368" s="42"/>
    </row>
    <row r="369" spans="1:13">
      <c r="A369" s="39" t="s">
        <v>108</v>
      </c>
      <c r="B369" s="49"/>
      <c r="C369" s="49"/>
      <c r="D369" s="49"/>
      <c r="E369" s="49"/>
      <c r="F369" s="49"/>
      <c r="G369" s="49"/>
      <c r="H369" s="50"/>
      <c r="I369" s="180" t="s">
        <v>109</v>
      </c>
      <c r="J369" s="181"/>
      <c r="K369" s="164"/>
      <c r="L369" s="165"/>
      <c r="M369" s="42"/>
    </row>
    <row r="370" spans="1:13">
      <c r="A370" s="48" t="s">
        <v>23</v>
      </c>
      <c r="B370" s="61"/>
      <c r="C370" s="61"/>
      <c r="D370" s="61"/>
      <c r="E370" s="61"/>
      <c r="F370" s="61"/>
      <c r="G370" s="61"/>
      <c r="H370" s="62"/>
      <c r="I370" s="182" t="s">
        <v>54</v>
      </c>
      <c r="J370" s="183"/>
      <c r="K370" s="164">
        <v>7.0000000000000007E-2</v>
      </c>
      <c r="L370" s="165"/>
      <c r="M370" s="42">
        <f>K370*12*I327</f>
        <v>507.69600000000003</v>
      </c>
    </row>
    <row r="371" spans="1:13" ht="15.75" thickBot="1">
      <c r="A371" s="48" t="s">
        <v>71</v>
      </c>
      <c r="B371" s="61"/>
      <c r="C371" s="61"/>
      <c r="D371" s="61"/>
      <c r="E371" s="61"/>
      <c r="F371" s="61"/>
      <c r="G371" s="61"/>
      <c r="H371" s="62"/>
      <c r="I371" s="166" t="s">
        <v>72</v>
      </c>
      <c r="J371" s="167"/>
      <c r="K371" s="168">
        <v>0.12</v>
      </c>
      <c r="L371" s="169"/>
      <c r="M371" s="82">
        <f>K371*12*I327</f>
        <v>870.3359999999999</v>
      </c>
    </row>
    <row r="372" spans="1:13" ht="15.75" thickBot="1">
      <c r="A372" s="184" t="s">
        <v>78</v>
      </c>
      <c r="B372" s="185"/>
      <c r="C372" s="185"/>
      <c r="D372" s="185"/>
      <c r="E372" s="185"/>
      <c r="F372" s="185"/>
      <c r="G372" s="185"/>
      <c r="H372" s="186"/>
      <c r="I372" s="83"/>
      <c r="J372" s="84"/>
      <c r="K372" s="187">
        <f>K373+K374+K376+K377</f>
        <v>1.27</v>
      </c>
      <c r="L372" s="163"/>
      <c r="M372" s="75">
        <f>K372*12*I327</f>
        <v>9211.0560000000005</v>
      </c>
    </row>
    <row r="373" spans="1:13">
      <c r="A373" s="39" t="s">
        <v>25</v>
      </c>
      <c r="B373" s="49"/>
      <c r="C373" s="49"/>
      <c r="D373" s="49"/>
      <c r="E373" s="49"/>
      <c r="F373" s="49"/>
      <c r="G373" s="49"/>
      <c r="H373" s="50"/>
      <c r="I373" s="174" t="s">
        <v>70</v>
      </c>
      <c r="J373" s="175"/>
      <c r="K373" s="176">
        <v>0.31</v>
      </c>
      <c r="L373" s="177"/>
      <c r="M373" s="42">
        <f>K373*12*I327</f>
        <v>2248.3679999999999</v>
      </c>
    </row>
    <row r="374" spans="1:13">
      <c r="A374" s="43" t="s">
        <v>110</v>
      </c>
      <c r="B374" s="107"/>
      <c r="C374" s="107"/>
      <c r="D374" s="107"/>
      <c r="E374" s="107"/>
      <c r="F374" s="59"/>
      <c r="G374" s="107"/>
      <c r="H374" s="60"/>
      <c r="I374" s="178" t="s">
        <v>107</v>
      </c>
      <c r="J374" s="179"/>
      <c r="K374" s="164">
        <v>0.13</v>
      </c>
      <c r="L374" s="165"/>
      <c r="M374" s="42">
        <f>K374*12*I327</f>
        <v>942.86400000000003</v>
      </c>
    </row>
    <row r="375" spans="1:13">
      <c r="A375" s="39" t="s">
        <v>111</v>
      </c>
      <c r="B375" s="49"/>
      <c r="C375" s="49"/>
      <c r="D375" s="49"/>
      <c r="E375" s="49"/>
      <c r="F375" s="49"/>
      <c r="G375" s="49"/>
      <c r="H375" s="50"/>
      <c r="I375" s="180" t="s">
        <v>112</v>
      </c>
      <c r="J375" s="181"/>
      <c r="K375" s="103"/>
      <c r="L375" s="104"/>
      <c r="M375" s="42"/>
    </row>
    <row r="376" spans="1:13">
      <c r="A376" s="45" t="s">
        <v>26</v>
      </c>
      <c r="B376" s="76"/>
      <c r="C376" s="76"/>
      <c r="D376" s="76"/>
      <c r="E376" s="76"/>
      <c r="F376" s="76"/>
      <c r="G376" s="76"/>
      <c r="H376" s="77"/>
      <c r="I376" s="85" t="s">
        <v>55</v>
      </c>
      <c r="J376" s="86"/>
      <c r="K376" s="164">
        <v>0.74</v>
      </c>
      <c r="L376" s="165"/>
      <c r="M376" s="42">
        <f>K376*12*I327</f>
        <v>5367.0719999999992</v>
      </c>
    </row>
    <row r="377" spans="1:13" ht="15.75" thickBot="1">
      <c r="A377" s="48" t="s">
        <v>23</v>
      </c>
      <c r="B377" s="61"/>
      <c r="C377" s="61"/>
      <c r="D377" s="61"/>
      <c r="E377" s="61"/>
      <c r="F377" s="61"/>
      <c r="G377" s="61"/>
      <c r="H377" s="62"/>
      <c r="I377" s="166" t="s">
        <v>54</v>
      </c>
      <c r="J377" s="167"/>
      <c r="K377" s="168">
        <v>0.09</v>
      </c>
      <c r="L377" s="169"/>
      <c r="M377" s="42">
        <f>K377*12*I327</f>
        <v>652.75200000000007</v>
      </c>
    </row>
    <row r="378" spans="1:13" ht="15.75" thickBot="1">
      <c r="A378" s="87" t="s">
        <v>79</v>
      </c>
      <c r="B378" s="88"/>
      <c r="C378" s="88"/>
      <c r="D378" s="88"/>
      <c r="E378" s="88"/>
      <c r="F378" s="88"/>
      <c r="G378" s="88"/>
      <c r="H378" s="89"/>
      <c r="I378" s="170" t="s">
        <v>56</v>
      </c>
      <c r="J378" s="171"/>
      <c r="K378" s="172">
        <v>35.56</v>
      </c>
      <c r="L378" s="173"/>
      <c r="M378" s="75">
        <f>K378*12*I327</f>
        <v>257909.568</v>
      </c>
    </row>
    <row r="379" spans="1:13" ht="15.75" thickBot="1">
      <c r="A379" s="156" t="s">
        <v>80</v>
      </c>
      <c r="B379" s="157"/>
      <c r="C379" s="157"/>
      <c r="D379" s="157"/>
      <c r="E379" s="157"/>
      <c r="F379" s="157"/>
      <c r="G379" s="157"/>
      <c r="H379" s="161"/>
      <c r="I379" s="73"/>
      <c r="J379" s="74"/>
      <c r="K379" s="162">
        <v>1.65</v>
      </c>
      <c r="L379" s="163"/>
      <c r="M379" s="75">
        <f>K379*12*I327</f>
        <v>11967.119999999997</v>
      </c>
    </row>
    <row r="380" spans="1:13">
      <c r="A380" s="43" t="s">
        <v>33</v>
      </c>
      <c r="B380" s="59"/>
      <c r="C380" s="59"/>
      <c r="D380" s="59"/>
      <c r="E380" s="59"/>
      <c r="F380" s="59"/>
      <c r="G380" s="59"/>
      <c r="H380" s="60"/>
      <c r="I380" s="154" t="s">
        <v>13</v>
      </c>
      <c r="J380" s="155"/>
      <c r="K380" s="81"/>
      <c r="L380" s="104"/>
      <c r="M380" s="42"/>
    </row>
    <row r="381" spans="1:13">
      <c r="A381" s="43" t="s">
        <v>27</v>
      </c>
      <c r="B381" s="59"/>
      <c r="C381" s="59"/>
      <c r="D381" s="59"/>
      <c r="E381" s="59"/>
      <c r="F381" s="59"/>
      <c r="G381" s="59"/>
      <c r="H381" s="60"/>
      <c r="I381" s="10"/>
      <c r="J381" s="11"/>
      <c r="K381" s="81"/>
      <c r="L381" s="104"/>
      <c r="M381" s="42"/>
    </row>
    <row r="382" spans="1:13" ht="15.75" thickBot="1">
      <c r="A382" s="43" t="s">
        <v>28</v>
      </c>
      <c r="B382" s="59"/>
      <c r="C382" s="59"/>
      <c r="D382" s="59"/>
      <c r="E382" s="59"/>
      <c r="F382" s="59"/>
      <c r="G382" s="59"/>
      <c r="H382" s="60"/>
      <c r="I382" s="90"/>
      <c r="J382" s="11"/>
      <c r="K382" s="81"/>
      <c r="L382" s="104"/>
      <c r="M382" s="42"/>
    </row>
    <row r="383" spans="1:13" ht="15.75" thickBot="1">
      <c r="A383" s="87" t="s">
        <v>81</v>
      </c>
      <c r="B383" s="88"/>
      <c r="C383" s="88"/>
      <c r="D383" s="88"/>
      <c r="E383" s="88"/>
      <c r="F383" s="88"/>
      <c r="G383" s="88"/>
      <c r="H383" s="89"/>
      <c r="I383" s="73"/>
      <c r="J383" s="74"/>
      <c r="K383" s="162">
        <v>7.0000000000000007E-2</v>
      </c>
      <c r="L383" s="163"/>
      <c r="M383" s="75">
        <f>K383*12*I327</f>
        <v>507.69600000000003</v>
      </c>
    </row>
    <row r="384" spans="1:13">
      <c r="A384" s="43" t="s">
        <v>29</v>
      </c>
      <c r="B384" s="59"/>
      <c r="C384" s="59"/>
      <c r="D384" s="59"/>
      <c r="E384" s="59"/>
      <c r="F384" s="59"/>
      <c r="G384" s="59"/>
      <c r="H384" s="60"/>
      <c r="I384" s="154" t="s">
        <v>8</v>
      </c>
      <c r="J384" s="155"/>
      <c r="K384" s="103"/>
      <c r="L384" s="104"/>
      <c r="M384" s="42"/>
    </row>
    <row r="385" spans="1:13" ht="15.75" thickBot="1">
      <c r="A385" s="43" t="s">
        <v>30</v>
      </c>
      <c r="B385" s="59"/>
      <c r="C385" s="59"/>
      <c r="D385" s="59"/>
      <c r="E385" s="59"/>
      <c r="F385" s="59"/>
      <c r="G385" s="59"/>
      <c r="H385" s="60"/>
      <c r="I385" s="10"/>
      <c r="J385" s="11"/>
      <c r="K385" s="103"/>
      <c r="L385" s="104"/>
      <c r="M385" s="42"/>
    </row>
    <row r="386" spans="1:13" ht="15.75" thickBot="1">
      <c r="A386" s="156" t="s">
        <v>104</v>
      </c>
      <c r="B386" s="157"/>
      <c r="C386" s="157"/>
      <c r="D386" s="157"/>
      <c r="E386" s="157"/>
      <c r="F386" s="157"/>
      <c r="G386" s="157"/>
      <c r="H386" s="161"/>
      <c r="I386" s="73"/>
      <c r="J386" s="74"/>
      <c r="K386" s="162">
        <v>6.19</v>
      </c>
      <c r="L386" s="163"/>
      <c r="M386" s="75">
        <f>K386*12*I327</f>
        <v>44894.832000000002</v>
      </c>
    </row>
    <row r="387" spans="1:13">
      <c r="A387" s="43" t="s">
        <v>85</v>
      </c>
      <c r="B387" s="107"/>
      <c r="C387" s="107"/>
      <c r="D387" s="107"/>
      <c r="E387" s="107"/>
      <c r="F387" s="59"/>
      <c r="G387" s="107"/>
      <c r="H387" s="60"/>
      <c r="I387" s="149" t="s">
        <v>86</v>
      </c>
      <c r="J387" s="150"/>
      <c r="K387" s="81"/>
      <c r="L387" s="104"/>
      <c r="M387" s="42"/>
    </row>
    <row r="388" spans="1:13">
      <c r="A388" s="43" t="s">
        <v>87</v>
      </c>
      <c r="B388" s="107"/>
      <c r="C388" s="107"/>
      <c r="D388" s="107"/>
      <c r="E388" s="107"/>
      <c r="F388" s="59"/>
      <c r="G388" s="107"/>
      <c r="H388" s="60"/>
      <c r="I388" s="149" t="s">
        <v>88</v>
      </c>
      <c r="J388" s="150"/>
      <c r="K388" s="81"/>
      <c r="L388" s="104"/>
      <c r="M388" s="42"/>
    </row>
    <row r="389" spans="1:13">
      <c r="A389" s="43" t="s">
        <v>89</v>
      </c>
      <c r="B389" s="107"/>
      <c r="C389" s="107"/>
      <c r="D389" s="107"/>
      <c r="E389" s="107"/>
      <c r="F389" s="59"/>
      <c r="G389" s="107"/>
      <c r="H389" s="60"/>
      <c r="I389" s="149" t="s">
        <v>90</v>
      </c>
      <c r="J389" s="150"/>
      <c r="K389" s="81"/>
      <c r="L389" s="104"/>
      <c r="M389" s="42"/>
    </row>
    <row r="390" spans="1:13">
      <c r="A390" s="43" t="s">
        <v>91</v>
      </c>
      <c r="B390" s="107"/>
      <c r="C390" s="107"/>
      <c r="D390" s="107"/>
      <c r="E390" s="107"/>
      <c r="F390" s="59"/>
      <c r="G390" s="107"/>
      <c r="H390" s="60"/>
      <c r="I390" s="149" t="s">
        <v>92</v>
      </c>
      <c r="J390" s="150"/>
      <c r="K390" s="81"/>
      <c r="L390" s="104"/>
      <c r="M390" s="42"/>
    </row>
    <row r="391" spans="1:13">
      <c r="A391" s="43" t="s">
        <v>93</v>
      </c>
      <c r="B391" s="107"/>
      <c r="C391" s="107"/>
      <c r="D391" s="107"/>
      <c r="E391" s="107"/>
      <c r="F391" s="59"/>
      <c r="G391" s="107"/>
      <c r="H391" s="60"/>
      <c r="I391" s="149" t="s">
        <v>94</v>
      </c>
      <c r="J391" s="150"/>
      <c r="K391" s="81"/>
      <c r="L391" s="104"/>
      <c r="M391" s="42"/>
    </row>
    <row r="392" spans="1:13">
      <c r="A392" s="43" t="s">
        <v>95</v>
      </c>
      <c r="B392" s="107"/>
      <c r="C392" s="107"/>
      <c r="D392" s="107"/>
      <c r="E392" s="107"/>
      <c r="F392" s="59"/>
      <c r="G392" s="107"/>
      <c r="H392" s="60"/>
      <c r="I392" s="10"/>
      <c r="J392" s="11"/>
      <c r="K392" s="81"/>
      <c r="L392" s="108"/>
      <c r="M392" s="42"/>
    </row>
    <row r="393" spans="1:13">
      <c r="A393" s="43" t="s">
        <v>96</v>
      </c>
      <c r="B393" s="107"/>
      <c r="C393" s="107"/>
      <c r="D393" s="107"/>
      <c r="E393" s="107"/>
      <c r="F393" s="59"/>
      <c r="G393" s="107"/>
      <c r="H393" s="60"/>
      <c r="I393" s="10"/>
      <c r="J393" s="11"/>
      <c r="K393" s="81"/>
      <c r="L393" s="104"/>
      <c r="M393" s="42"/>
    </row>
    <row r="394" spans="1:13">
      <c r="A394" s="43" t="s">
        <v>97</v>
      </c>
      <c r="B394" s="107"/>
      <c r="C394" s="107"/>
      <c r="D394" s="107"/>
      <c r="E394" s="107"/>
      <c r="F394" s="59"/>
      <c r="G394" s="107"/>
      <c r="H394" s="60"/>
      <c r="I394" s="10"/>
      <c r="J394" s="11"/>
      <c r="K394" s="81"/>
      <c r="L394" s="104"/>
      <c r="M394" s="42"/>
    </row>
    <row r="395" spans="1:13">
      <c r="A395" s="43" t="s">
        <v>98</v>
      </c>
      <c r="B395" s="107"/>
      <c r="C395" s="107"/>
      <c r="D395" s="107"/>
      <c r="E395" s="107"/>
      <c r="F395" s="59"/>
      <c r="G395" s="107"/>
      <c r="H395" s="60"/>
      <c r="I395" s="10"/>
      <c r="J395" s="11"/>
      <c r="K395" s="81"/>
      <c r="L395" s="104"/>
      <c r="M395" s="42"/>
    </row>
    <row r="396" spans="1:13">
      <c r="A396" s="43" t="s">
        <v>99</v>
      </c>
      <c r="B396" s="107"/>
      <c r="C396" s="107"/>
      <c r="D396" s="107"/>
      <c r="E396" s="107"/>
      <c r="F396" s="59"/>
      <c r="G396" s="107"/>
      <c r="H396" s="60"/>
      <c r="I396" s="10"/>
      <c r="J396" s="11"/>
      <c r="K396" s="81"/>
      <c r="L396" s="104"/>
      <c r="M396" s="42"/>
    </row>
    <row r="397" spans="1:13" ht="15.75" thickBot="1">
      <c r="A397" s="151" t="s">
        <v>100</v>
      </c>
      <c r="B397" s="152"/>
      <c r="C397" s="152"/>
      <c r="D397" s="152"/>
      <c r="E397" s="152"/>
      <c r="F397" s="152"/>
      <c r="G397" s="152"/>
      <c r="H397" s="153"/>
      <c r="I397" s="10"/>
      <c r="J397" s="11"/>
      <c r="K397" s="28"/>
      <c r="L397" s="29"/>
      <c r="M397" s="42"/>
    </row>
    <row r="398" spans="1:13">
      <c r="A398" s="91" t="s">
        <v>82</v>
      </c>
      <c r="B398" s="92"/>
      <c r="C398" s="92"/>
      <c r="D398" s="92"/>
      <c r="E398" s="92"/>
      <c r="F398" s="92"/>
      <c r="G398" s="92"/>
      <c r="H398" s="92"/>
      <c r="I398" s="154" t="s">
        <v>9</v>
      </c>
      <c r="J398" s="155"/>
      <c r="K398" s="22"/>
      <c r="L398" s="23"/>
      <c r="M398" s="24"/>
    </row>
    <row r="399" spans="1:13" ht="15.75" thickBot="1">
      <c r="A399" s="93" t="s">
        <v>49</v>
      </c>
      <c r="B399" s="94"/>
      <c r="C399" s="94"/>
      <c r="D399" s="94"/>
      <c r="E399" s="94"/>
      <c r="F399" s="94"/>
      <c r="G399" s="94"/>
      <c r="H399" s="94"/>
      <c r="I399" s="95"/>
      <c r="J399" s="35"/>
      <c r="K399" s="36"/>
      <c r="L399" s="37"/>
      <c r="M399" s="38"/>
    </row>
    <row r="400" spans="1:13" ht="15.75" thickBot="1">
      <c r="A400" s="156" t="s">
        <v>50</v>
      </c>
      <c r="B400" s="157"/>
      <c r="C400" s="157"/>
      <c r="D400" s="157"/>
      <c r="E400" s="157"/>
      <c r="F400" s="157"/>
      <c r="G400" s="157"/>
      <c r="H400" s="158"/>
      <c r="I400" s="159" t="s">
        <v>17</v>
      </c>
      <c r="J400" s="217"/>
      <c r="K400" s="141">
        <v>0</v>
      </c>
      <c r="L400" s="142"/>
      <c r="M400" s="97">
        <f>K400*12*I327</f>
        <v>0</v>
      </c>
    </row>
    <row r="401" spans="1:13" ht="15.75" thickBot="1">
      <c r="A401" s="100" t="s">
        <v>101</v>
      </c>
      <c r="B401" s="101"/>
      <c r="C401" s="101"/>
      <c r="D401" s="101"/>
      <c r="E401" s="101"/>
      <c r="F401" s="101"/>
      <c r="G401" s="101"/>
      <c r="H401" s="101"/>
      <c r="I401" s="102"/>
      <c r="J401" s="109"/>
      <c r="K401" s="143"/>
      <c r="L401" s="144"/>
      <c r="M401" s="97"/>
    </row>
    <row r="402" spans="1:13" ht="15.75" thickBot="1">
      <c r="A402" s="145" t="s">
        <v>58</v>
      </c>
      <c r="B402" s="146"/>
      <c r="C402" s="146"/>
      <c r="D402" s="146"/>
      <c r="E402" s="146"/>
      <c r="F402" s="146"/>
      <c r="G402" s="146"/>
      <c r="H402" s="146"/>
      <c r="I402" s="98"/>
      <c r="J402" s="99"/>
      <c r="K402" s="147">
        <f>K328+K338+K353+K386+K400+K401</f>
        <v>64.91</v>
      </c>
      <c r="L402" s="148"/>
      <c r="M402" s="97">
        <f>M328+M338+M353+M386+M400+M401</f>
        <v>470779.24799999996</v>
      </c>
    </row>
    <row r="404" spans="1:13" ht="15.75">
      <c r="A404" s="215" t="s">
        <v>0</v>
      </c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1"/>
    </row>
    <row r="405" spans="1:13" ht="15.75">
      <c r="A405" s="216" t="s">
        <v>12</v>
      </c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1"/>
    </row>
    <row r="406" spans="1:13" ht="15.75">
      <c r="A406" s="2"/>
      <c r="B406" s="2"/>
      <c r="C406" s="2"/>
      <c r="D406" s="2"/>
      <c r="E406" s="2"/>
      <c r="F406" s="2" t="s">
        <v>114</v>
      </c>
      <c r="G406" s="2"/>
      <c r="H406" s="2"/>
      <c r="I406" s="2"/>
      <c r="J406" s="2"/>
      <c r="K406" s="139" t="s">
        <v>116</v>
      </c>
      <c r="L406" s="140"/>
      <c r="M406" s="140"/>
    </row>
    <row r="407" spans="1:13">
      <c r="A407" s="3"/>
      <c r="B407" s="4"/>
      <c r="C407" s="208" t="s">
        <v>15</v>
      </c>
      <c r="D407" s="208"/>
      <c r="E407" s="208"/>
      <c r="F407" s="4"/>
      <c r="G407" s="4"/>
      <c r="H407" s="5"/>
      <c r="I407" s="195" t="s">
        <v>1</v>
      </c>
      <c r="J407" s="196"/>
      <c r="K407" s="209" t="s">
        <v>2</v>
      </c>
      <c r="L407" s="210"/>
      <c r="M407" s="6"/>
    </row>
    <row r="408" spans="1:13">
      <c r="A408" s="7"/>
      <c r="B408" s="8"/>
      <c r="C408" s="8"/>
      <c r="D408" s="8"/>
      <c r="E408" s="8"/>
      <c r="F408" s="8"/>
      <c r="G408" s="8"/>
      <c r="H408" s="9"/>
      <c r="I408" s="10"/>
      <c r="J408" s="11"/>
      <c r="K408" s="211" t="s">
        <v>3</v>
      </c>
      <c r="L408" s="212"/>
      <c r="M408" s="12" t="s">
        <v>4</v>
      </c>
    </row>
    <row r="409" spans="1:13">
      <c r="A409" s="7"/>
      <c r="B409" s="8"/>
      <c r="C409" s="8"/>
      <c r="D409" s="8"/>
      <c r="E409" s="8"/>
      <c r="F409" s="8"/>
      <c r="G409" s="8"/>
      <c r="H409" s="9"/>
      <c r="I409" s="149" t="s">
        <v>5</v>
      </c>
      <c r="J409" s="150"/>
      <c r="K409" s="213" t="s">
        <v>6</v>
      </c>
      <c r="L409" s="214"/>
      <c r="M409" s="12" t="s">
        <v>7</v>
      </c>
    </row>
    <row r="410" spans="1:13" ht="16.5" thickBot="1">
      <c r="A410" s="13"/>
      <c r="B410" s="14"/>
      <c r="C410" s="14"/>
      <c r="D410" s="14"/>
      <c r="E410" s="14"/>
      <c r="F410" s="14"/>
      <c r="G410" s="14"/>
      <c r="H410" s="15"/>
      <c r="I410" s="203">
        <v>447.2</v>
      </c>
      <c r="J410" s="204"/>
      <c r="K410" s="205"/>
      <c r="L410" s="206"/>
      <c r="M410" s="16"/>
    </row>
    <row r="411" spans="1:13">
      <c r="A411" s="17" t="s">
        <v>74</v>
      </c>
      <c r="B411" s="18"/>
      <c r="C411" s="18"/>
      <c r="D411" s="18"/>
      <c r="E411" s="18"/>
      <c r="F411" s="18"/>
      <c r="G411" s="18"/>
      <c r="H411" s="19"/>
      <c r="I411" s="20"/>
      <c r="J411" s="21"/>
      <c r="K411" s="207">
        <f>K414+K417</f>
        <v>6.4499999999999993</v>
      </c>
      <c r="L411" s="200"/>
      <c r="M411" s="24">
        <f>K411*12*I410</f>
        <v>34613.279999999999</v>
      </c>
    </row>
    <row r="412" spans="1:13">
      <c r="A412" s="25" t="s">
        <v>59</v>
      </c>
      <c r="B412" s="26"/>
      <c r="C412" s="26"/>
      <c r="D412" s="26"/>
      <c r="E412" s="26"/>
      <c r="F412" s="26"/>
      <c r="G412" s="26"/>
      <c r="H412" s="27"/>
      <c r="I412" s="10"/>
      <c r="J412" s="11"/>
      <c r="K412" s="28"/>
      <c r="L412" s="29"/>
      <c r="M412" s="30"/>
    </row>
    <row r="413" spans="1:13" ht="15.75" thickBot="1">
      <c r="A413" s="31" t="s">
        <v>60</v>
      </c>
      <c r="B413" s="32"/>
      <c r="C413" s="32"/>
      <c r="D413" s="32"/>
      <c r="E413" s="32"/>
      <c r="F413" s="32"/>
      <c r="G413" s="32"/>
      <c r="H413" s="33"/>
      <c r="I413" s="34"/>
      <c r="J413" s="35"/>
      <c r="K413" s="36"/>
      <c r="L413" s="37"/>
      <c r="M413" s="38"/>
    </row>
    <row r="414" spans="1:13">
      <c r="A414" s="39" t="s">
        <v>61</v>
      </c>
      <c r="B414" s="40"/>
      <c r="C414" s="40"/>
      <c r="D414" s="40"/>
      <c r="E414" s="40"/>
      <c r="F414" s="40"/>
      <c r="G414" s="40"/>
      <c r="H414" s="41"/>
      <c r="I414" s="180" t="s">
        <v>8</v>
      </c>
      <c r="J414" s="181"/>
      <c r="K414" s="193">
        <v>3.86</v>
      </c>
      <c r="L414" s="194"/>
      <c r="M414" s="42">
        <f>K414*12*I410</f>
        <v>20714.304</v>
      </c>
    </row>
    <row r="415" spans="1:13">
      <c r="A415" s="43" t="s">
        <v>68</v>
      </c>
      <c r="B415" s="8"/>
      <c r="C415" s="8"/>
      <c r="D415" s="8"/>
      <c r="E415" s="8"/>
      <c r="F415" s="8"/>
      <c r="G415" s="8"/>
      <c r="H415" s="9"/>
      <c r="I415" s="149" t="s">
        <v>57</v>
      </c>
      <c r="J415" s="150"/>
      <c r="K415" s="1"/>
      <c r="L415" s="29"/>
      <c r="M415" s="42"/>
    </row>
    <row r="416" spans="1:13">
      <c r="A416" s="39" t="s">
        <v>67</v>
      </c>
      <c r="B416" s="40"/>
      <c r="C416" s="40"/>
      <c r="D416" s="40"/>
      <c r="E416" s="40"/>
      <c r="F416" s="40"/>
      <c r="G416" s="40"/>
      <c r="H416" s="41"/>
      <c r="I416" s="180"/>
      <c r="J416" s="181"/>
      <c r="K416" s="1"/>
      <c r="L416" s="29"/>
      <c r="M416" s="42"/>
    </row>
    <row r="417" spans="1:13">
      <c r="A417" s="39" t="s">
        <v>62</v>
      </c>
      <c r="B417" s="40"/>
      <c r="C417" s="40"/>
      <c r="D417" s="40"/>
      <c r="E417" s="40"/>
      <c r="F417" s="40"/>
      <c r="G417" s="40"/>
      <c r="H417" s="41"/>
      <c r="I417" s="182" t="s">
        <v>11</v>
      </c>
      <c r="J417" s="183"/>
      <c r="K417" s="188">
        <v>2.59</v>
      </c>
      <c r="L417" s="189"/>
      <c r="M417" s="42">
        <f>K417*12*I410</f>
        <v>13898.975999999999</v>
      </c>
    </row>
    <row r="418" spans="1:13" ht="15.75">
      <c r="A418" s="45" t="s">
        <v>35</v>
      </c>
      <c r="B418" s="46"/>
      <c r="C418" s="46"/>
      <c r="D418" s="46"/>
      <c r="E418" s="46"/>
      <c r="F418" s="46"/>
      <c r="G418" s="46"/>
      <c r="H418" s="47"/>
      <c r="I418" s="149" t="s">
        <v>57</v>
      </c>
      <c r="J418" s="150"/>
      <c r="K418" s="2"/>
      <c r="L418" s="96"/>
      <c r="M418" s="42"/>
    </row>
    <row r="419" spans="1:13">
      <c r="A419" s="48" t="s">
        <v>36</v>
      </c>
      <c r="B419" s="4"/>
      <c r="C419" s="4"/>
      <c r="D419" s="4"/>
      <c r="E419" s="4"/>
      <c r="F419" s="4"/>
      <c r="G419" s="4"/>
      <c r="H419" s="5"/>
      <c r="I419" s="149"/>
      <c r="J419" s="150"/>
      <c r="K419" s="44"/>
      <c r="L419" s="29"/>
      <c r="M419" s="42"/>
    </row>
    <row r="420" spans="1:13" ht="15.75" thickBot="1">
      <c r="A420" s="39" t="s">
        <v>37</v>
      </c>
      <c r="B420" s="49"/>
      <c r="C420" s="49"/>
      <c r="D420" s="49"/>
      <c r="E420" s="49"/>
      <c r="F420" s="49"/>
      <c r="G420" s="49"/>
      <c r="H420" s="50"/>
      <c r="I420" s="51"/>
      <c r="J420" s="52"/>
      <c r="K420" s="164"/>
      <c r="L420" s="165"/>
      <c r="M420" s="42"/>
    </row>
    <row r="421" spans="1:13">
      <c r="A421" s="17" t="s">
        <v>14</v>
      </c>
      <c r="B421" s="53"/>
      <c r="C421" s="53"/>
      <c r="D421" s="53"/>
      <c r="E421" s="53"/>
      <c r="F421" s="53"/>
      <c r="G421" s="53"/>
      <c r="H421" s="54"/>
      <c r="I421" s="20"/>
      <c r="J421" s="55"/>
      <c r="K421" s="202">
        <f>K423+K428+K431</f>
        <v>5.28</v>
      </c>
      <c r="L421" s="200"/>
      <c r="M421" s="24">
        <f>K421*12*I410</f>
        <v>28334.592000000001</v>
      </c>
    </row>
    <row r="422" spans="1:13" ht="15.75" thickBot="1">
      <c r="A422" s="31" t="s">
        <v>34</v>
      </c>
      <c r="B422" s="56"/>
      <c r="C422" s="56"/>
      <c r="D422" s="56"/>
      <c r="E422" s="56"/>
      <c r="F422" s="56"/>
      <c r="G422" s="56"/>
      <c r="H422" s="57"/>
      <c r="I422" s="34"/>
      <c r="J422" s="58"/>
      <c r="K422" s="36"/>
      <c r="L422" s="37"/>
      <c r="M422" s="38"/>
    </row>
    <row r="423" spans="1:13">
      <c r="A423" s="43" t="s">
        <v>65</v>
      </c>
      <c r="B423" s="59"/>
      <c r="C423" s="59"/>
      <c r="D423" s="59"/>
      <c r="E423" s="59"/>
      <c r="F423" s="59"/>
      <c r="G423" s="59"/>
      <c r="H423" s="60"/>
      <c r="I423" s="149" t="s">
        <v>8</v>
      </c>
      <c r="J423" s="150"/>
      <c r="K423" s="193">
        <v>2.64</v>
      </c>
      <c r="L423" s="194"/>
      <c r="M423" s="42">
        <f>K423*12*I410</f>
        <v>14167.296</v>
      </c>
    </row>
    <row r="424" spans="1:13">
      <c r="A424" s="39" t="s">
        <v>66</v>
      </c>
      <c r="B424" s="49"/>
      <c r="C424" s="49"/>
      <c r="D424" s="49"/>
      <c r="E424" s="49"/>
      <c r="F424" s="49"/>
      <c r="G424" s="49"/>
      <c r="H424" s="50"/>
      <c r="I424" s="105"/>
      <c r="J424" s="106"/>
      <c r="K424" s="1"/>
      <c r="L424" s="29"/>
      <c r="M424" s="42"/>
    </row>
    <row r="425" spans="1:13">
      <c r="A425" s="43" t="s">
        <v>68</v>
      </c>
      <c r="B425" s="8"/>
      <c r="C425" s="8"/>
      <c r="D425" s="8"/>
      <c r="E425" s="8"/>
      <c r="F425" s="8"/>
      <c r="G425" s="8"/>
      <c r="H425" s="9"/>
      <c r="I425" s="149" t="s">
        <v>57</v>
      </c>
      <c r="J425" s="150"/>
      <c r="K425" s="1"/>
      <c r="L425" s="29"/>
      <c r="M425" s="42"/>
    </row>
    <row r="426" spans="1:13">
      <c r="A426" s="39" t="s">
        <v>67</v>
      </c>
      <c r="B426" s="40"/>
      <c r="C426" s="40"/>
      <c r="D426" s="40"/>
      <c r="E426" s="40"/>
      <c r="F426" s="40"/>
      <c r="G426" s="40"/>
      <c r="H426" s="41"/>
      <c r="I426" s="180"/>
      <c r="J426" s="181"/>
      <c r="K426" s="1"/>
      <c r="L426" s="29"/>
      <c r="M426" s="42"/>
    </row>
    <row r="427" spans="1:13">
      <c r="A427" s="45" t="s">
        <v>63</v>
      </c>
      <c r="B427" s="46"/>
      <c r="C427" s="47"/>
      <c r="D427" s="8"/>
      <c r="E427" s="8"/>
      <c r="F427" s="8"/>
      <c r="G427" s="8"/>
      <c r="H427" s="9"/>
      <c r="I427" s="149" t="s">
        <v>57</v>
      </c>
      <c r="J427" s="150"/>
      <c r="K427" s="1"/>
      <c r="L427" s="29"/>
      <c r="M427" s="42"/>
    </row>
    <row r="428" spans="1:13">
      <c r="A428" s="43" t="s">
        <v>64</v>
      </c>
      <c r="B428" s="8"/>
      <c r="C428" s="8"/>
      <c r="D428" s="46"/>
      <c r="E428" s="46"/>
      <c r="F428" s="46"/>
      <c r="G428" s="46"/>
      <c r="H428" s="47"/>
      <c r="I428" s="182" t="s">
        <v>11</v>
      </c>
      <c r="J428" s="183"/>
      <c r="K428" s="188">
        <v>1.17</v>
      </c>
      <c r="L428" s="189"/>
      <c r="M428" s="42">
        <f>K428*12*I410</f>
        <v>6278.6879999999992</v>
      </c>
    </row>
    <row r="429" spans="1:13">
      <c r="A429" s="48" t="s">
        <v>41</v>
      </c>
      <c r="B429" s="61"/>
      <c r="C429" s="61"/>
      <c r="D429" s="61"/>
      <c r="E429" s="61"/>
      <c r="F429" s="61"/>
      <c r="G429" s="61"/>
      <c r="H429" s="62"/>
      <c r="I429" s="195" t="s">
        <v>40</v>
      </c>
      <c r="J429" s="196"/>
      <c r="K429" s="1"/>
      <c r="L429" s="29"/>
      <c r="M429" s="42"/>
    </row>
    <row r="430" spans="1:13">
      <c r="A430" s="39"/>
      <c r="B430" s="49"/>
      <c r="C430" s="49"/>
      <c r="D430" s="49"/>
      <c r="E430" s="49"/>
      <c r="F430" s="49"/>
      <c r="G430" s="49"/>
      <c r="H430" s="50"/>
      <c r="I430" s="51" t="s">
        <v>42</v>
      </c>
      <c r="J430" s="52"/>
      <c r="K430" s="44"/>
      <c r="L430" s="29"/>
      <c r="M430" s="42"/>
    </row>
    <row r="431" spans="1:13">
      <c r="A431" s="48" t="s">
        <v>43</v>
      </c>
      <c r="B431" s="61"/>
      <c r="C431" s="61"/>
      <c r="D431" s="61"/>
      <c r="E431" s="61"/>
      <c r="F431" s="61"/>
      <c r="G431" s="61"/>
      <c r="H431" s="62"/>
      <c r="I431" s="195" t="s">
        <v>11</v>
      </c>
      <c r="J431" s="196"/>
      <c r="K431" s="188">
        <v>1.47</v>
      </c>
      <c r="L431" s="189"/>
      <c r="M431" s="42">
        <f>K431*12*I410</f>
        <v>7888.6080000000002</v>
      </c>
    </row>
    <row r="432" spans="1:13">
      <c r="A432" s="39" t="s">
        <v>44</v>
      </c>
      <c r="B432" s="49"/>
      <c r="C432" s="49"/>
      <c r="D432" s="49"/>
      <c r="E432" s="49"/>
      <c r="F432" s="49"/>
      <c r="G432" s="49"/>
      <c r="H432" s="50"/>
      <c r="I432" s="51"/>
      <c r="J432" s="52"/>
      <c r="K432" s="1"/>
      <c r="L432" s="29"/>
      <c r="M432" s="42"/>
    </row>
    <row r="433" spans="1:13">
      <c r="A433" s="48" t="s">
        <v>45</v>
      </c>
      <c r="B433" s="61"/>
      <c r="C433" s="61"/>
      <c r="D433" s="61"/>
      <c r="E433" s="61"/>
      <c r="F433" s="61"/>
      <c r="G433" s="61"/>
      <c r="H433" s="62"/>
      <c r="I433" s="149" t="s">
        <v>57</v>
      </c>
      <c r="J433" s="150"/>
      <c r="K433" s="1"/>
      <c r="L433" s="29"/>
      <c r="M433" s="42"/>
    </row>
    <row r="434" spans="1:13">
      <c r="A434" s="48" t="s">
        <v>48</v>
      </c>
      <c r="B434" s="61"/>
      <c r="C434" s="61"/>
      <c r="D434" s="61"/>
      <c r="E434" s="61"/>
      <c r="F434" s="61"/>
      <c r="G434" s="61"/>
      <c r="H434" s="62"/>
      <c r="I434" s="195" t="s">
        <v>46</v>
      </c>
      <c r="J434" s="196"/>
      <c r="K434" s="14"/>
      <c r="L434" s="15"/>
      <c r="M434" s="63"/>
    </row>
    <row r="435" spans="1:13" ht="15.75" thickBot="1">
      <c r="A435" s="39"/>
      <c r="B435" s="49"/>
      <c r="C435" s="49"/>
      <c r="D435" s="49"/>
      <c r="E435" s="49"/>
      <c r="F435" s="49"/>
      <c r="G435" s="49"/>
      <c r="H435" s="50"/>
      <c r="I435" s="197" t="s">
        <v>47</v>
      </c>
      <c r="J435" s="198"/>
      <c r="K435" s="64"/>
      <c r="L435" s="65"/>
      <c r="M435" s="66"/>
    </row>
    <row r="436" spans="1:13">
      <c r="A436" s="67" t="s">
        <v>75</v>
      </c>
      <c r="B436" s="18"/>
      <c r="C436" s="18"/>
      <c r="D436" s="18"/>
      <c r="E436" s="18"/>
      <c r="F436" s="18"/>
      <c r="G436" s="68"/>
      <c r="H436" s="69"/>
      <c r="I436" s="20"/>
      <c r="J436" s="21"/>
      <c r="K436" s="199">
        <f>K438+K445+K453+K457+K458+K462</f>
        <v>34.389999999999993</v>
      </c>
      <c r="L436" s="200"/>
      <c r="M436" s="24">
        <f>M438+M445+M453+M457+M458+M462</f>
        <v>184550.49599999998</v>
      </c>
    </row>
    <row r="437" spans="1:13" ht="15.75" thickBot="1">
      <c r="A437" s="70"/>
      <c r="B437" s="71"/>
      <c r="C437" s="71"/>
      <c r="D437" s="71"/>
      <c r="E437" s="71"/>
      <c r="F437" s="71"/>
      <c r="G437" s="71"/>
      <c r="H437" s="72"/>
      <c r="I437" s="34"/>
      <c r="J437" s="35"/>
      <c r="K437" s="36"/>
      <c r="L437" s="37"/>
      <c r="M437" s="38"/>
    </row>
    <row r="438" spans="1:13" ht="15.75" thickBot="1">
      <c r="A438" s="156" t="s">
        <v>76</v>
      </c>
      <c r="B438" s="157"/>
      <c r="C438" s="157"/>
      <c r="D438" s="157"/>
      <c r="E438" s="157"/>
      <c r="F438" s="157"/>
      <c r="G438" s="157"/>
      <c r="H438" s="161"/>
      <c r="I438" s="73"/>
      <c r="J438" s="74"/>
      <c r="K438" s="201">
        <f>K439+K440+K441+K443+K444</f>
        <v>6.879999999999999</v>
      </c>
      <c r="L438" s="192"/>
      <c r="M438" s="75">
        <f>K438*12*I410</f>
        <v>36920.831999999995</v>
      </c>
    </row>
    <row r="439" spans="1:13">
      <c r="A439" s="39" t="s">
        <v>38</v>
      </c>
      <c r="B439" s="49"/>
      <c r="C439" s="49"/>
      <c r="D439" s="49"/>
      <c r="E439" s="49"/>
      <c r="F439" s="49"/>
      <c r="G439" s="49"/>
      <c r="H439" s="50"/>
      <c r="I439" s="180" t="s">
        <v>16</v>
      </c>
      <c r="J439" s="181"/>
      <c r="K439" s="193">
        <v>1.23</v>
      </c>
      <c r="L439" s="194"/>
      <c r="M439" s="42">
        <f>K439*12*I410</f>
        <v>6600.6719999999996</v>
      </c>
    </row>
    <row r="440" spans="1:13">
      <c r="A440" s="45" t="s">
        <v>39</v>
      </c>
      <c r="B440" s="76"/>
      <c r="C440" s="76"/>
      <c r="D440" s="76"/>
      <c r="E440" s="76"/>
      <c r="F440" s="76"/>
      <c r="G440" s="76"/>
      <c r="H440" s="77"/>
      <c r="I440" s="182" t="s">
        <v>10</v>
      </c>
      <c r="J440" s="183"/>
      <c r="K440" s="188">
        <v>2.9</v>
      </c>
      <c r="L440" s="189"/>
      <c r="M440" s="42">
        <f>K440*12*I410</f>
        <v>15562.559999999998</v>
      </c>
    </row>
    <row r="441" spans="1:13">
      <c r="A441" s="48" t="s">
        <v>31</v>
      </c>
      <c r="B441" s="61"/>
      <c r="C441" s="61"/>
      <c r="D441" s="61"/>
      <c r="E441" s="61"/>
      <c r="F441" s="61"/>
      <c r="G441" s="61"/>
      <c r="H441" s="62"/>
      <c r="I441" s="195" t="s">
        <v>11</v>
      </c>
      <c r="J441" s="196"/>
      <c r="K441" s="188">
        <v>0.33</v>
      </c>
      <c r="L441" s="189"/>
      <c r="M441" s="42">
        <f>K441*12*I410</f>
        <v>1770.912</v>
      </c>
    </row>
    <row r="442" spans="1:13">
      <c r="A442" s="78" t="s">
        <v>18</v>
      </c>
      <c r="B442" s="40"/>
      <c r="C442" s="40"/>
      <c r="D442" s="40"/>
      <c r="E442" s="49"/>
      <c r="F442" s="49"/>
      <c r="G442" s="49"/>
      <c r="H442" s="50"/>
      <c r="I442" s="51"/>
      <c r="J442" s="52"/>
      <c r="K442" s="28"/>
      <c r="L442" s="29"/>
      <c r="M442" s="42"/>
    </row>
    <row r="443" spans="1:13">
      <c r="A443" s="45" t="s">
        <v>32</v>
      </c>
      <c r="B443" s="76"/>
      <c r="C443" s="76"/>
      <c r="D443" s="76"/>
      <c r="E443" s="76"/>
      <c r="F443" s="76"/>
      <c r="G443" s="76"/>
      <c r="H443" s="77"/>
      <c r="I443" s="182" t="s">
        <v>8</v>
      </c>
      <c r="J443" s="183"/>
      <c r="K443" s="188">
        <v>0.1</v>
      </c>
      <c r="L443" s="189"/>
      <c r="M443" s="42">
        <f>K443*12*I410</f>
        <v>536.6400000000001</v>
      </c>
    </row>
    <row r="444" spans="1:13" ht="15.75" thickBot="1">
      <c r="A444" s="48" t="s">
        <v>73</v>
      </c>
      <c r="B444" s="61"/>
      <c r="C444" s="61"/>
      <c r="D444" s="61"/>
      <c r="E444" s="61"/>
      <c r="F444" s="61"/>
      <c r="G444" s="61"/>
      <c r="H444" s="62"/>
      <c r="I444" s="166" t="s">
        <v>8</v>
      </c>
      <c r="J444" s="167"/>
      <c r="K444" s="190">
        <v>2.3199999999999998</v>
      </c>
      <c r="L444" s="191"/>
      <c r="M444" s="42">
        <f>K444*12*I410</f>
        <v>12450.047999999999</v>
      </c>
    </row>
    <row r="445" spans="1:13" ht="15.75" thickBot="1">
      <c r="A445" s="184" t="s">
        <v>77</v>
      </c>
      <c r="B445" s="185"/>
      <c r="C445" s="185"/>
      <c r="D445" s="185"/>
      <c r="E445" s="185"/>
      <c r="F445" s="185"/>
      <c r="G445" s="185"/>
      <c r="H445" s="186"/>
      <c r="I445" s="73"/>
      <c r="J445" s="74"/>
      <c r="K445" s="162">
        <f>K446+K447+K449+K450+K451+K452</f>
        <v>1.94</v>
      </c>
      <c r="L445" s="192"/>
      <c r="M445" s="75">
        <f>K445*12*I410</f>
        <v>10410.816000000001</v>
      </c>
    </row>
    <row r="446" spans="1:13">
      <c r="A446" s="79" t="s">
        <v>24</v>
      </c>
      <c r="B446" s="40"/>
      <c r="C446" s="40"/>
      <c r="D446" s="40"/>
      <c r="E446" s="40"/>
      <c r="F446" s="49"/>
      <c r="G446" s="49"/>
      <c r="H446" s="50"/>
      <c r="I446" s="80"/>
      <c r="J446" s="11"/>
      <c r="K446" s="193">
        <v>0.11</v>
      </c>
      <c r="L446" s="194"/>
      <c r="M446" s="42">
        <f>K446*12*I410</f>
        <v>590.30399999999997</v>
      </c>
    </row>
    <row r="447" spans="1:13">
      <c r="A447" s="3" t="s">
        <v>20</v>
      </c>
      <c r="B447" s="4"/>
      <c r="C447" s="4"/>
      <c r="D447" s="4"/>
      <c r="E447" s="4"/>
      <c r="F447" s="61"/>
      <c r="G447" s="61"/>
      <c r="H447" s="62"/>
      <c r="I447" s="149" t="s">
        <v>52</v>
      </c>
      <c r="J447" s="150"/>
      <c r="K447" s="188">
        <v>0.93</v>
      </c>
      <c r="L447" s="189"/>
      <c r="M447" s="42">
        <f>K447*12*I410</f>
        <v>4990.7519999999995</v>
      </c>
    </row>
    <row r="448" spans="1:13">
      <c r="A448" s="39" t="s">
        <v>19</v>
      </c>
      <c r="B448" s="49"/>
      <c r="C448" s="49"/>
      <c r="D448" s="49"/>
      <c r="E448" s="49"/>
      <c r="F448" s="49"/>
      <c r="G448" s="49"/>
      <c r="H448" s="50"/>
      <c r="I448" s="180" t="s">
        <v>53</v>
      </c>
      <c r="J448" s="181"/>
      <c r="K448" s="1"/>
      <c r="L448" s="29"/>
      <c r="M448" s="42"/>
    </row>
    <row r="449" spans="1:13">
      <c r="A449" s="45" t="s">
        <v>21</v>
      </c>
      <c r="B449" s="76"/>
      <c r="C449" s="76"/>
      <c r="D449" s="76"/>
      <c r="E449" s="76"/>
      <c r="F449" s="76"/>
      <c r="G449" s="76"/>
      <c r="H449" s="77"/>
      <c r="I449" s="182" t="s">
        <v>51</v>
      </c>
      <c r="J449" s="183"/>
      <c r="K449" s="188">
        <v>0.56999999999999995</v>
      </c>
      <c r="L449" s="189"/>
      <c r="M449" s="42">
        <f>K449*12*I410</f>
        <v>3058.848</v>
      </c>
    </row>
    <row r="450" spans="1:13">
      <c r="A450" s="45" t="s">
        <v>22</v>
      </c>
      <c r="B450" s="76"/>
      <c r="C450" s="76"/>
      <c r="D450" s="76"/>
      <c r="E450" s="76"/>
      <c r="F450" s="76"/>
      <c r="G450" s="76"/>
      <c r="H450" s="77"/>
      <c r="I450" s="182" t="s">
        <v>69</v>
      </c>
      <c r="J450" s="183"/>
      <c r="K450" s="188">
        <v>0.14000000000000001</v>
      </c>
      <c r="L450" s="189"/>
      <c r="M450" s="42">
        <f>K450*12*I410</f>
        <v>751.29600000000005</v>
      </c>
    </row>
    <row r="451" spans="1:13">
      <c r="A451" s="48" t="s">
        <v>23</v>
      </c>
      <c r="B451" s="61"/>
      <c r="C451" s="61"/>
      <c r="D451" s="61"/>
      <c r="E451" s="61"/>
      <c r="F451" s="61"/>
      <c r="G451" s="61"/>
      <c r="H451" s="62"/>
      <c r="I451" s="182" t="s">
        <v>54</v>
      </c>
      <c r="J451" s="183"/>
      <c r="K451" s="164">
        <v>7.0000000000000007E-2</v>
      </c>
      <c r="L451" s="165"/>
      <c r="M451" s="42">
        <f>K451*12*I410</f>
        <v>375.64800000000002</v>
      </c>
    </row>
    <row r="452" spans="1:13" ht="15.75" thickBot="1">
      <c r="A452" s="48" t="s">
        <v>71</v>
      </c>
      <c r="B452" s="61"/>
      <c r="C452" s="61"/>
      <c r="D452" s="61"/>
      <c r="E452" s="61"/>
      <c r="F452" s="61"/>
      <c r="G452" s="61"/>
      <c r="H452" s="62"/>
      <c r="I452" s="166" t="s">
        <v>72</v>
      </c>
      <c r="J452" s="167"/>
      <c r="K452" s="168">
        <v>0.12</v>
      </c>
      <c r="L452" s="169"/>
      <c r="M452" s="82">
        <f>K452*12*I410</f>
        <v>643.96799999999996</v>
      </c>
    </row>
    <row r="453" spans="1:13" ht="15.75" thickBot="1">
      <c r="A453" s="184" t="s">
        <v>78</v>
      </c>
      <c r="B453" s="185"/>
      <c r="C453" s="185"/>
      <c r="D453" s="185"/>
      <c r="E453" s="185"/>
      <c r="F453" s="185"/>
      <c r="G453" s="185"/>
      <c r="H453" s="186"/>
      <c r="I453" s="83"/>
      <c r="J453" s="84"/>
      <c r="K453" s="187">
        <f>K454+K455+K456</f>
        <v>1.27</v>
      </c>
      <c r="L453" s="163"/>
      <c r="M453" s="75">
        <f>K453*12*I410</f>
        <v>6815.3279999999995</v>
      </c>
    </row>
    <row r="454" spans="1:13">
      <c r="A454" s="39" t="s">
        <v>25</v>
      </c>
      <c r="B454" s="49"/>
      <c r="C454" s="49"/>
      <c r="D454" s="49"/>
      <c r="E454" s="49"/>
      <c r="F454" s="49"/>
      <c r="G454" s="49"/>
      <c r="H454" s="50"/>
      <c r="I454" s="174" t="s">
        <v>70</v>
      </c>
      <c r="J454" s="175"/>
      <c r="K454" s="176">
        <v>0.61</v>
      </c>
      <c r="L454" s="177"/>
      <c r="M454" s="42">
        <f>K454*12*I410</f>
        <v>3273.5039999999999</v>
      </c>
    </row>
    <row r="455" spans="1:13">
      <c r="A455" s="45" t="s">
        <v>26</v>
      </c>
      <c r="B455" s="76"/>
      <c r="C455" s="76"/>
      <c r="D455" s="76"/>
      <c r="E455" s="76"/>
      <c r="F455" s="76"/>
      <c r="G455" s="76"/>
      <c r="H455" s="77"/>
      <c r="I455" s="85" t="s">
        <v>55</v>
      </c>
      <c r="J455" s="86"/>
      <c r="K455" s="164">
        <v>0.53</v>
      </c>
      <c r="L455" s="165"/>
      <c r="M455" s="42">
        <f>K455*12*I410</f>
        <v>2844.192</v>
      </c>
    </row>
    <row r="456" spans="1:13" ht="15.75" thickBot="1">
      <c r="A456" s="48" t="s">
        <v>23</v>
      </c>
      <c r="B456" s="61"/>
      <c r="C456" s="61"/>
      <c r="D456" s="61"/>
      <c r="E456" s="61"/>
      <c r="F456" s="61"/>
      <c r="G456" s="61"/>
      <c r="H456" s="62"/>
      <c r="I456" s="166" t="s">
        <v>54</v>
      </c>
      <c r="J456" s="167"/>
      <c r="K456" s="168">
        <v>0.13</v>
      </c>
      <c r="L456" s="169"/>
      <c r="M456" s="42">
        <f>K456*12*I410</f>
        <v>697.63200000000006</v>
      </c>
    </row>
    <row r="457" spans="1:13" ht="15.75" thickBot="1">
      <c r="A457" s="87" t="s">
        <v>79</v>
      </c>
      <c r="B457" s="88"/>
      <c r="C457" s="88"/>
      <c r="D457" s="88"/>
      <c r="E457" s="88"/>
      <c r="F457" s="88"/>
      <c r="G457" s="88"/>
      <c r="H457" s="89"/>
      <c r="I457" s="170" t="s">
        <v>56</v>
      </c>
      <c r="J457" s="171"/>
      <c r="K457" s="172">
        <v>22.58</v>
      </c>
      <c r="L457" s="173"/>
      <c r="M457" s="75">
        <f>K457*12*I410</f>
        <v>121173.31199999999</v>
      </c>
    </row>
    <row r="458" spans="1:13" ht="15.75" thickBot="1">
      <c r="A458" s="156" t="s">
        <v>80</v>
      </c>
      <c r="B458" s="157"/>
      <c r="C458" s="157"/>
      <c r="D458" s="157"/>
      <c r="E458" s="157"/>
      <c r="F458" s="157"/>
      <c r="G458" s="157"/>
      <c r="H458" s="161"/>
      <c r="I458" s="73"/>
      <c r="J458" s="74"/>
      <c r="K458" s="162">
        <v>1.65</v>
      </c>
      <c r="L458" s="163"/>
      <c r="M458" s="75">
        <f>K458*12*I410</f>
        <v>8854.5599999999977</v>
      </c>
    </row>
    <row r="459" spans="1:13">
      <c r="A459" s="43" t="s">
        <v>33</v>
      </c>
      <c r="B459" s="59"/>
      <c r="C459" s="59"/>
      <c r="D459" s="59"/>
      <c r="E459" s="59"/>
      <c r="F459" s="59"/>
      <c r="G459" s="59"/>
      <c r="H459" s="60"/>
      <c r="I459" s="154" t="s">
        <v>13</v>
      </c>
      <c r="J459" s="155"/>
      <c r="K459" s="81"/>
      <c r="L459" s="104"/>
      <c r="M459" s="42"/>
    </row>
    <row r="460" spans="1:13">
      <c r="A460" s="43" t="s">
        <v>27</v>
      </c>
      <c r="B460" s="59"/>
      <c r="C460" s="59"/>
      <c r="D460" s="59"/>
      <c r="E460" s="59"/>
      <c r="F460" s="59"/>
      <c r="G460" s="59"/>
      <c r="H460" s="60"/>
      <c r="I460" s="10"/>
      <c r="J460" s="11"/>
      <c r="K460" s="81"/>
      <c r="L460" s="104"/>
      <c r="M460" s="42"/>
    </row>
    <row r="461" spans="1:13" ht="15.75" thickBot="1">
      <c r="A461" s="43" t="s">
        <v>28</v>
      </c>
      <c r="B461" s="59"/>
      <c r="C461" s="59"/>
      <c r="D461" s="59"/>
      <c r="E461" s="59"/>
      <c r="F461" s="59"/>
      <c r="G461" s="59"/>
      <c r="H461" s="60"/>
      <c r="I461" s="90"/>
      <c r="J461" s="11"/>
      <c r="K461" s="81"/>
      <c r="L461" s="104"/>
      <c r="M461" s="42"/>
    </row>
    <row r="462" spans="1:13" ht="15.75" thickBot="1">
      <c r="A462" s="87" t="s">
        <v>81</v>
      </c>
      <c r="B462" s="88"/>
      <c r="C462" s="88"/>
      <c r="D462" s="88"/>
      <c r="E462" s="88"/>
      <c r="F462" s="88"/>
      <c r="G462" s="88"/>
      <c r="H462" s="89"/>
      <c r="I462" s="73"/>
      <c r="J462" s="74"/>
      <c r="K462" s="162">
        <v>7.0000000000000007E-2</v>
      </c>
      <c r="L462" s="163"/>
      <c r="M462" s="75">
        <f>K462*12*I410</f>
        <v>375.64800000000002</v>
      </c>
    </row>
    <row r="463" spans="1:13">
      <c r="A463" s="43" t="s">
        <v>29</v>
      </c>
      <c r="B463" s="59"/>
      <c r="C463" s="59"/>
      <c r="D463" s="59"/>
      <c r="E463" s="59"/>
      <c r="F463" s="59"/>
      <c r="G463" s="59"/>
      <c r="H463" s="60"/>
      <c r="I463" s="154" t="s">
        <v>8</v>
      </c>
      <c r="J463" s="155"/>
      <c r="K463" s="103"/>
      <c r="L463" s="104"/>
      <c r="M463" s="42"/>
    </row>
    <row r="464" spans="1:13" ht="15.75" thickBot="1">
      <c r="A464" s="43" t="s">
        <v>30</v>
      </c>
      <c r="B464" s="59"/>
      <c r="C464" s="59"/>
      <c r="D464" s="59"/>
      <c r="E464" s="59"/>
      <c r="F464" s="59"/>
      <c r="G464" s="59"/>
      <c r="H464" s="60"/>
      <c r="I464" s="10"/>
      <c r="J464" s="11"/>
      <c r="K464" s="103"/>
      <c r="L464" s="104"/>
      <c r="M464" s="42"/>
    </row>
    <row r="465" spans="1:13" ht="15.75" thickBot="1">
      <c r="A465" s="156" t="s">
        <v>104</v>
      </c>
      <c r="B465" s="157"/>
      <c r="C465" s="157"/>
      <c r="D465" s="157"/>
      <c r="E465" s="157"/>
      <c r="F465" s="157"/>
      <c r="G465" s="157"/>
      <c r="H465" s="161"/>
      <c r="I465" s="73"/>
      <c r="J465" s="74"/>
      <c r="K465" s="162">
        <v>6.19</v>
      </c>
      <c r="L465" s="163"/>
      <c r="M465" s="75">
        <f>K465*12*I410</f>
        <v>33218.016000000003</v>
      </c>
    </row>
    <row r="466" spans="1:13">
      <c r="A466" s="43" t="s">
        <v>85</v>
      </c>
      <c r="B466" s="107"/>
      <c r="C466" s="107"/>
      <c r="D466" s="107"/>
      <c r="E466" s="107"/>
      <c r="F466" s="59"/>
      <c r="G466" s="107"/>
      <c r="H466" s="60"/>
      <c r="I466" s="149" t="s">
        <v>86</v>
      </c>
      <c r="J466" s="150"/>
      <c r="K466" s="81"/>
      <c r="L466" s="104"/>
      <c r="M466" s="42"/>
    </row>
    <row r="467" spans="1:13">
      <c r="A467" s="43" t="s">
        <v>87</v>
      </c>
      <c r="B467" s="107"/>
      <c r="C467" s="107"/>
      <c r="D467" s="107"/>
      <c r="E467" s="107"/>
      <c r="F467" s="59"/>
      <c r="G467" s="107"/>
      <c r="H467" s="60"/>
      <c r="I467" s="149" t="s">
        <v>88</v>
      </c>
      <c r="J467" s="150"/>
      <c r="K467" s="81"/>
      <c r="L467" s="104"/>
      <c r="M467" s="42"/>
    </row>
    <row r="468" spans="1:13">
      <c r="A468" s="43" t="s">
        <v>89</v>
      </c>
      <c r="B468" s="107"/>
      <c r="C468" s="107"/>
      <c r="D468" s="107"/>
      <c r="E468" s="107"/>
      <c r="F468" s="59"/>
      <c r="G468" s="107"/>
      <c r="H468" s="60"/>
      <c r="I468" s="149" t="s">
        <v>90</v>
      </c>
      <c r="J468" s="150"/>
      <c r="K468" s="81"/>
      <c r="L468" s="104"/>
      <c r="M468" s="42"/>
    </row>
    <row r="469" spans="1:13">
      <c r="A469" s="43" t="s">
        <v>91</v>
      </c>
      <c r="B469" s="107"/>
      <c r="C469" s="107"/>
      <c r="D469" s="107"/>
      <c r="E469" s="107"/>
      <c r="F469" s="59"/>
      <c r="G469" s="107"/>
      <c r="H469" s="60"/>
      <c r="I469" s="149" t="s">
        <v>92</v>
      </c>
      <c r="J469" s="150"/>
      <c r="K469" s="81"/>
      <c r="L469" s="104"/>
      <c r="M469" s="42"/>
    </row>
    <row r="470" spans="1:13">
      <c r="A470" s="43" t="s">
        <v>93</v>
      </c>
      <c r="B470" s="107"/>
      <c r="C470" s="107"/>
      <c r="D470" s="107"/>
      <c r="E470" s="107"/>
      <c r="F470" s="59"/>
      <c r="G470" s="107"/>
      <c r="H470" s="60"/>
      <c r="I470" s="149" t="s">
        <v>94</v>
      </c>
      <c r="J470" s="150"/>
      <c r="K470" s="81"/>
      <c r="L470" s="104"/>
      <c r="M470" s="42"/>
    </row>
    <row r="471" spans="1:13">
      <c r="A471" s="43" t="s">
        <v>95</v>
      </c>
      <c r="B471" s="107"/>
      <c r="C471" s="107"/>
      <c r="D471" s="107"/>
      <c r="E471" s="107"/>
      <c r="F471" s="59"/>
      <c r="G471" s="107"/>
      <c r="H471" s="60"/>
      <c r="I471" s="10"/>
      <c r="J471" s="11"/>
      <c r="K471" s="81"/>
      <c r="L471" s="108"/>
      <c r="M471" s="42"/>
    </row>
    <row r="472" spans="1:13">
      <c r="A472" s="43" t="s">
        <v>96</v>
      </c>
      <c r="B472" s="107"/>
      <c r="C472" s="107"/>
      <c r="D472" s="107"/>
      <c r="E472" s="107"/>
      <c r="F472" s="59"/>
      <c r="G472" s="107"/>
      <c r="H472" s="60"/>
      <c r="I472" s="10"/>
      <c r="J472" s="11"/>
      <c r="K472" s="81"/>
      <c r="L472" s="104"/>
      <c r="M472" s="42"/>
    </row>
    <row r="473" spans="1:13">
      <c r="A473" s="43" t="s">
        <v>97</v>
      </c>
      <c r="B473" s="107"/>
      <c r="C473" s="107"/>
      <c r="D473" s="107"/>
      <c r="E473" s="107"/>
      <c r="F473" s="59"/>
      <c r="G473" s="107"/>
      <c r="H473" s="60"/>
      <c r="I473" s="10"/>
      <c r="J473" s="11"/>
      <c r="K473" s="81"/>
      <c r="L473" s="104"/>
      <c r="M473" s="42"/>
    </row>
    <row r="474" spans="1:13">
      <c r="A474" s="43" t="s">
        <v>98</v>
      </c>
      <c r="B474" s="107"/>
      <c r="C474" s="107"/>
      <c r="D474" s="107"/>
      <c r="E474" s="107"/>
      <c r="F474" s="59"/>
      <c r="G474" s="107"/>
      <c r="H474" s="60"/>
      <c r="I474" s="10"/>
      <c r="J474" s="11"/>
      <c r="K474" s="81"/>
      <c r="L474" s="104"/>
      <c r="M474" s="42"/>
    </row>
    <row r="475" spans="1:13">
      <c r="A475" s="43" t="s">
        <v>99</v>
      </c>
      <c r="B475" s="107"/>
      <c r="C475" s="107"/>
      <c r="D475" s="107"/>
      <c r="E475" s="107"/>
      <c r="F475" s="59"/>
      <c r="G475" s="107"/>
      <c r="H475" s="60"/>
      <c r="I475" s="10"/>
      <c r="J475" s="11"/>
      <c r="K475" s="81"/>
      <c r="L475" s="104"/>
      <c r="M475" s="42"/>
    </row>
    <row r="476" spans="1:13" ht="15.75" thickBot="1">
      <c r="A476" s="151" t="s">
        <v>100</v>
      </c>
      <c r="B476" s="152"/>
      <c r="C476" s="152"/>
      <c r="D476" s="152"/>
      <c r="E476" s="152"/>
      <c r="F476" s="152"/>
      <c r="G476" s="152"/>
      <c r="H476" s="153"/>
      <c r="I476" s="10"/>
      <c r="J476" s="11"/>
      <c r="K476" s="28"/>
      <c r="L476" s="29"/>
      <c r="M476" s="42"/>
    </row>
    <row r="477" spans="1:13">
      <c r="A477" s="91" t="s">
        <v>82</v>
      </c>
      <c r="B477" s="92"/>
      <c r="C477" s="92"/>
      <c r="D477" s="92"/>
      <c r="E477" s="92"/>
      <c r="F477" s="92"/>
      <c r="G477" s="92"/>
      <c r="H477" s="92"/>
      <c r="I477" s="154" t="s">
        <v>9</v>
      </c>
      <c r="J477" s="155"/>
      <c r="K477" s="22"/>
      <c r="L477" s="23"/>
      <c r="M477" s="24"/>
    </row>
    <row r="478" spans="1:13" ht="15.75" thickBot="1">
      <c r="A478" s="93" t="s">
        <v>49</v>
      </c>
      <c r="B478" s="94"/>
      <c r="C478" s="94"/>
      <c r="D478" s="94"/>
      <c r="E478" s="94"/>
      <c r="F478" s="94"/>
      <c r="G478" s="94"/>
      <c r="H478" s="94"/>
      <c r="I478" s="95"/>
      <c r="J478" s="35"/>
      <c r="K478" s="36"/>
      <c r="L478" s="37"/>
      <c r="M478" s="38"/>
    </row>
    <row r="479" spans="1:13" ht="15.75" thickBot="1">
      <c r="A479" s="156" t="s">
        <v>50</v>
      </c>
      <c r="B479" s="157"/>
      <c r="C479" s="157"/>
      <c r="D479" s="157"/>
      <c r="E479" s="157"/>
      <c r="F479" s="157"/>
      <c r="G479" s="157"/>
      <c r="H479" s="158"/>
      <c r="I479" s="159" t="s">
        <v>17</v>
      </c>
      <c r="J479" s="160"/>
      <c r="K479" s="141">
        <v>1.52</v>
      </c>
      <c r="L479" s="142"/>
      <c r="M479" s="97">
        <f>K479*12*I410</f>
        <v>8156.9280000000008</v>
      </c>
    </row>
    <row r="480" spans="1:13" ht="15.75" thickBot="1">
      <c r="A480" s="100" t="s">
        <v>101</v>
      </c>
      <c r="B480" s="101"/>
      <c r="C480" s="101"/>
      <c r="D480" s="101"/>
      <c r="E480" s="101"/>
      <c r="F480" s="101"/>
      <c r="G480" s="101"/>
      <c r="H480" s="101"/>
      <c r="I480" s="102"/>
      <c r="J480" s="109"/>
      <c r="K480" s="143"/>
      <c r="L480" s="144"/>
      <c r="M480" s="97"/>
    </row>
    <row r="481" spans="1:13" ht="15.75" thickBot="1">
      <c r="A481" s="145" t="s">
        <v>58</v>
      </c>
      <c r="B481" s="146"/>
      <c r="C481" s="146"/>
      <c r="D481" s="146"/>
      <c r="E481" s="146"/>
      <c r="F481" s="146"/>
      <c r="G481" s="146"/>
      <c r="H481" s="146"/>
      <c r="I481" s="98"/>
      <c r="J481" s="99"/>
      <c r="K481" s="147">
        <f>K411+K421+K436+K465+K479+K480</f>
        <v>53.829999999999991</v>
      </c>
      <c r="L481" s="148"/>
      <c r="M481" s="97">
        <f>M411+M421+M436+M465+M479+M480</f>
        <v>288873.31199999998</v>
      </c>
    </row>
    <row r="483" spans="1:13" ht="15.75">
      <c r="A483" s="215" t="s">
        <v>0</v>
      </c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1"/>
    </row>
    <row r="484" spans="1:13" ht="15.75">
      <c r="A484" s="216" t="s">
        <v>12</v>
      </c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1"/>
    </row>
    <row r="485" spans="1:13" ht="15.75">
      <c r="A485" s="2"/>
      <c r="B485" s="2"/>
      <c r="C485" s="2"/>
      <c r="D485" s="2"/>
      <c r="E485" s="2"/>
      <c r="F485" s="2" t="s">
        <v>115</v>
      </c>
      <c r="G485" s="2"/>
      <c r="H485" s="2"/>
      <c r="I485" s="2"/>
      <c r="J485" s="2"/>
      <c r="K485" s="139" t="s">
        <v>116</v>
      </c>
      <c r="L485" s="140"/>
      <c r="M485" s="140"/>
    </row>
    <row r="486" spans="1:13">
      <c r="A486" s="3"/>
      <c r="B486" s="4"/>
      <c r="C486" s="208" t="s">
        <v>15</v>
      </c>
      <c r="D486" s="208"/>
      <c r="E486" s="208"/>
      <c r="F486" s="4"/>
      <c r="G486" s="4"/>
      <c r="H486" s="5"/>
      <c r="I486" s="195" t="s">
        <v>1</v>
      </c>
      <c r="J486" s="196"/>
      <c r="K486" s="209" t="s">
        <v>2</v>
      </c>
      <c r="L486" s="210"/>
      <c r="M486" s="6"/>
    </row>
    <row r="487" spans="1:13">
      <c r="A487" s="7"/>
      <c r="B487" s="8"/>
      <c r="C487" s="8"/>
      <c r="D487" s="8"/>
      <c r="E487" s="8"/>
      <c r="F487" s="8"/>
      <c r="G487" s="8"/>
      <c r="H487" s="9"/>
      <c r="I487" s="10"/>
      <c r="J487" s="11"/>
      <c r="K487" s="211" t="s">
        <v>3</v>
      </c>
      <c r="L487" s="212"/>
      <c r="M487" s="12" t="s">
        <v>4</v>
      </c>
    </row>
    <row r="488" spans="1:13">
      <c r="A488" s="7"/>
      <c r="B488" s="8"/>
      <c r="C488" s="8"/>
      <c r="D488" s="8"/>
      <c r="E488" s="8"/>
      <c r="F488" s="8"/>
      <c r="G488" s="8"/>
      <c r="H488" s="9"/>
      <c r="I488" s="149" t="s">
        <v>5</v>
      </c>
      <c r="J488" s="150"/>
      <c r="K488" s="213" t="s">
        <v>6</v>
      </c>
      <c r="L488" s="214"/>
      <c r="M488" s="12" t="s">
        <v>7</v>
      </c>
    </row>
    <row r="489" spans="1:13" ht="16.5" thickBot="1">
      <c r="A489" s="13"/>
      <c r="B489" s="14"/>
      <c r="C489" s="14"/>
      <c r="D489" s="14"/>
      <c r="E489" s="14"/>
      <c r="F489" s="14"/>
      <c r="G489" s="14"/>
      <c r="H489" s="15"/>
      <c r="I489" s="203">
        <v>500.3</v>
      </c>
      <c r="J489" s="204"/>
      <c r="K489" s="205"/>
      <c r="L489" s="206"/>
      <c r="M489" s="16"/>
    </row>
    <row r="490" spans="1:13">
      <c r="A490" s="17" t="s">
        <v>74</v>
      </c>
      <c r="B490" s="18"/>
      <c r="C490" s="18"/>
      <c r="D490" s="18"/>
      <c r="E490" s="18"/>
      <c r="F490" s="18"/>
      <c r="G490" s="18"/>
      <c r="H490" s="19"/>
      <c r="I490" s="20"/>
      <c r="J490" s="21"/>
      <c r="K490" s="207">
        <f>K493+K496</f>
        <v>6.4499999999999993</v>
      </c>
      <c r="L490" s="200"/>
      <c r="M490" s="24">
        <f>K490*12*I489</f>
        <v>38723.219999999994</v>
      </c>
    </row>
    <row r="491" spans="1:13">
      <c r="A491" s="25" t="s">
        <v>59</v>
      </c>
      <c r="B491" s="26"/>
      <c r="C491" s="26"/>
      <c r="D491" s="26"/>
      <c r="E491" s="26"/>
      <c r="F491" s="26"/>
      <c r="G491" s="26"/>
      <c r="H491" s="27"/>
      <c r="I491" s="10"/>
      <c r="J491" s="11"/>
      <c r="K491" s="28"/>
      <c r="L491" s="29"/>
      <c r="M491" s="30"/>
    </row>
    <row r="492" spans="1:13" ht="15.75" thickBot="1">
      <c r="A492" s="31" t="s">
        <v>60</v>
      </c>
      <c r="B492" s="32"/>
      <c r="C492" s="32"/>
      <c r="D492" s="32"/>
      <c r="E492" s="32"/>
      <c r="F492" s="32"/>
      <c r="G492" s="32"/>
      <c r="H492" s="33"/>
      <c r="I492" s="34"/>
      <c r="J492" s="35"/>
      <c r="K492" s="36"/>
      <c r="L492" s="37"/>
      <c r="M492" s="38"/>
    </row>
    <row r="493" spans="1:13">
      <c r="A493" s="39" t="s">
        <v>61</v>
      </c>
      <c r="B493" s="40"/>
      <c r="C493" s="40"/>
      <c r="D493" s="40"/>
      <c r="E493" s="40"/>
      <c r="F493" s="40"/>
      <c r="G493" s="40"/>
      <c r="H493" s="41"/>
      <c r="I493" s="180" t="s">
        <v>8</v>
      </c>
      <c r="J493" s="181"/>
      <c r="K493" s="193">
        <v>3.86</v>
      </c>
      <c r="L493" s="194"/>
      <c r="M493" s="42">
        <f>K493*12*I489</f>
        <v>23173.896000000001</v>
      </c>
    </row>
    <row r="494" spans="1:13">
      <c r="A494" s="43" t="s">
        <v>68</v>
      </c>
      <c r="B494" s="8"/>
      <c r="C494" s="8"/>
      <c r="D494" s="8"/>
      <c r="E494" s="8"/>
      <c r="F494" s="8"/>
      <c r="G494" s="8"/>
      <c r="H494" s="9"/>
      <c r="I494" s="149" t="s">
        <v>57</v>
      </c>
      <c r="J494" s="150"/>
      <c r="K494" s="1"/>
      <c r="L494" s="29"/>
      <c r="M494" s="42"/>
    </row>
    <row r="495" spans="1:13">
      <c r="A495" s="39" t="s">
        <v>67</v>
      </c>
      <c r="B495" s="40"/>
      <c r="C495" s="40"/>
      <c r="D495" s="40"/>
      <c r="E495" s="40"/>
      <c r="F495" s="40"/>
      <c r="G495" s="40"/>
      <c r="H495" s="41"/>
      <c r="I495" s="180"/>
      <c r="J495" s="181"/>
      <c r="K495" s="1"/>
      <c r="L495" s="29"/>
      <c r="M495" s="42"/>
    </row>
    <row r="496" spans="1:13">
      <c r="A496" s="39" t="s">
        <v>62</v>
      </c>
      <c r="B496" s="40"/>
      <c r="C496" s="40"/>
      <c r="D496" s="40"/>
      <c r="E496" s="40"/>
      <c r="F496" s="40"/>
      <c r="G496" s="40"/>
      <c r="H496" s="41"/>
      <c r="I496" s="182" t="s">
        <v>11</v>
      </c>
      <c r="J496" s="183"/>
      <c r="K496" s="188">
        <v>2.59</v>
      </c>
      <c r="L496" s="189"/>
      <c r="M496" s="42">
        <f>K496*12*I489</f>
        <v>15549.323999999999</v>
      </c>
    </row>
    <row r="497" spans="1:13" ht="15.75">
      <c r="A497" s="45" t="s">
        <v>35</v>
      </c>
      <c r="B497" s="46"/>
      <c r="C497" s="46"/>
      <c r="D497" s="46"/>
      <c r="E497" s="46"/>
      <c r="F497" s="46"/>
      <c r="G497" s="46"/>
      <c r="H497" s="47"/>
      <c r="I497" s="149" t="s">
        <v>57</v>
      </c>
      <c r="J497" s="150"/>
      <c r="K497" s="2"/>
      <c r="L497" s="96"/>
      <c r="M497" s="42"/>
    </row>
    <row r="498" spans="1:13">
      <c r="A498" s="48" t="s">
        <v>36</v>
      </c>
      <c r="B498" s="4"/>
      <c r="C498" s="4"/>
      <c r="D498" s="4"/>
      <c r="E498" s="4"/>
      <c r="F498" s="4"/>
      <c r="G498" s="4"/>
      <c r="H498" s="5"/>
      <c r="I498" s="149"/>
      <c r="J498" s="150"/>
      <c r="K498" s="44"/>
      <c r="L498" s="29"/>
      <c r="M498" s="42"/>
    </row>
    <row r="499" spans="1:13" ht="15.75" thickBot="1">
      <c r="A499" s="39" t="s">
        <v>37</v>
      </c>
      <c r="B499" s="49"/>
      <c r="C499" s="49"/>
      <c r="D499" s="49"/>
      <c r="E499" s="49"/>
      <c r="F499" s="49"/>
      <c r="G499" s="49"/>
      <c r="H499" s="50"/>
      <c r="I499" s="51"/>
      <c r="J499" s="52"/>
      <c r="K499" s="164"/>
      <c r="L499" s="165"/>
      <c r="M499" s="42"/>
    </row>
    <row r="500" spans="1:13">
      <c r="A500" s="17" t="s">
        <v>14</v>
      </c>
      <c r="B500" s="53"/>
      <c r="C500" s="53"/>
      <c r="D500" s="53"/>
      <c r="E500" s="53"/>
      <c r="F500" s="53"/>
      <c r="G500" s="53"/>
      <c r="H500" s="54"/>
      <c r="I500" s="20"/>
      <c r="J500" s="55"/>
      <c r="K500" s="202">
        <f>K502+K507+K510</f>
        <v>5.28</v>
      </c>
      <c r="L500" s="200"/>
      <c r="M500" s="24">
        <f>K500*12*I489</f>
        <v>31699.008000000002</v>
      </c>
    </row>
    <row r="501" spans="1:13" ht="15.75" thickBot="1">
      <c r="A501" s="31" t="s">
        <v>34</v>
      </c>
      <c r="B501" s="56"/>
      <c r="C501" s="56"/>
      <c r="D501" s="56"/>
      <c r="E501" s="56"/>
      <c r="F501" s="56"/>
      <c r="G501" s="56"/>
      <c r="H501" s="57"/>
      <c r="I501" s="34"/>
      <c r="J501" s="58"/>
      <c r="K501" s="36"/>
      <c r="L501" s="37"/>
      <c r="M501" s="38"/>
    </row>
    <row r="502" spans="1:13">
      <c r="A502" s="43" t="s">
        <v>65</v>
      </c>
      <c r="B502" s="59"/>
      <c r="C502" s="59"/>
      <c r="D502" s="59"/>
      <c r="E502" s="59"/>
      <c r="F502" s="59"/>
      <c r="G502" s="59"/>
      <c r="H502" s="60"/>
      <c r="I502" s="149" t="s">
        <v>8</v>
      </c>
      <c r="J502" s="150"/>
      <c r="K502" s="193">
        <v>2.64</v>
      </c>
      <c r="L502" s="194"/>
      <c r="M502" s="42">
        <f>K502*12*I489</f>
        <v>15849.504000000001</v>
      </c>
    </row>
    <row r="503" spans="1:13">
      <c r="A503" s="39" t="s">
        <v>66</v>
      </c>
      <c r="B503" s="49"/>
      <c r="C503" s="49"/>
      <c r="D503" s="49"/>
      <c r="E503" s="49"/>
      <c r="F503" s="49"/>
      <c r="G503" s="49"/>
      <c r="H503" s="50"/>
      <c r="I503" s="105"/>
      <c r="J503" s="106"/>
      <c r="K503" s="1"/>
      <c r="L503" s="29"/>
      <c r="M503" s="42"/>
    </row>
    <row r="504" spans="1:13">
      <c r="A504" s="43" t="s">
        <v>68</v>
      </c>
      <c r="B504" s="8"/>
      <c r="C504" s="8"/>
      <c r="D504" s="8"/>
      <c r="E504" s="8"/>
      <c r="F504" s="8"/>
      <c r="G504" s="8"/>
      <c r="H504" s="9"/>
      <c r="I504" s="149" t="s">
        <v>57</v>
      </c>
      <c r="J504" s="150"/>
      <c r="K504" s="1"/>
      <c r="L504" s="29"/>
      <c r="M504" s="42"/>
    </row>
    <row r="505" spans="1:13">
      <c r="A505" s="39" t="s">
        <v>67</v>
      </c>
      <c r="B505" s="40"/>
      <c r="C505" s="40"/>
      <c r="D505" s="40"/>
      <c r="E505" s="40"/>
      <c r="F505" s="40"/>
      <c r="G505" s="40"/>
      <c r="H505" s="41"/>
      <c r="I505" s="180"/>
      <c r="J505" s="181"/>
      <c r="K505" s="1"/>
      <c r="L505" s="29"/>
      <c r="M505" s="42"/>
    </row>
    <row r="506" spans="1:13">
      <c r="A506" s="45" t="s">
        <v>63</v>
      </c>
      <c r="B506" s="46"/>
      <c r="C506" s="47"/>
      <c r="D506" s="8"/>
      <c r="E506" s="8"/>
      <c r="F506" s="8"/>
      <c r="G506" s="8"/>
      <c r="H506" s="9"/>
      <c r="I506" s="149" t="s">
        <v>57</v>
      </c>
      <c r="J506" s="150"/>
      <c r="K506" s="1"/>
      <c r="L506" s="29"/>
      <c r="M506" s="42"/>
    </row>
    <row r="507" spans="1:13">
      <c r="A507" s="43" t="s">
        <v>64</v>
      </c>
      <c r="B507" s="8"/>
      <c r="C507" s="8"/>
      <c r="D507" s="46"/>
      <c r="E507" s="46"/>
      <c r="F507" s="46"/>
      <c r="G507" s="46"/>
      <c r="H507" s="47"/>
      <c r="I507" s="182" t="s">
        <v>11</v>
      </c>
      <c r="J507" s="183"/>
      <c r="K507" s="188">
        <v>1.17</v>
      </c>
      <c r="L507" s="189"/>
      <c r="M507" s="42">
        <f>K507*12*I489</f>
        <v>7024.2119999999995</v>
      </c>
    </row>
    <row r="508" spans="1:13">
      <c r="A508" s="48" t="s">
        <v>41</v>
      </c>
      <c r="B508" s="61"/>
      <c r="C508" s="61"/>
      <c r="D508" s="61"/>
      <c r="E508" s="61"/>
      <c r="F508" s="61"/>
      <c r="G508" s="61"/>
      <c r="H508" s="62"/>
      <c r="I508" s="195" t="s">
        <v>40</v>
      </c>
      <c r="J508" s="196"/>
      <c r="K508" s="1"/>
      <c r="L508" s="29"/>
      <c r="M508" s="42"/>
    </row>
    <row r="509" spans="1:13">
      <c r="A509" s="39"/>
      <c r="B509" s="49"/>
      <c r="C509" s="49"/>
      <c r="D509" s="49"/>
      <c r="E509" s="49"/>
      <c r="F509" s="49"/>
      <c r="G509" s="49"/>
      <c r="H509" s="50"/>
      <c r="I509" s="51" t="s">
        <v>42</v>
      </c>
      <c r="J509" s="52"/>
      <c r="K509" s="44"/>
      <c r="L509" s="29"/>
      <c r="M509" s="42"/>
    </row>
    <row r="510" spans="1:13">
      <c r="A510" s="48" t="s">
        <v>43</v>
      </c>
      <c r="B510" s="61"/>
      <c r="C510" s="61"/>
      <c r="D510" s="61"/>
      <c r="E510" s="61"/>
      <c r="F510" s="61"/>
      <c r="G510" s="61"/>
      <c r="H510" s="62"/>
      <c r="I510" s="195" t="s">
        <v>11</v>
      </c>
      <c r="J510" s="196"/>
      <c r="K510" s="188">
        <v>1.47</v>
      </c>
      <c r="L510" s="189"/>
      <c r="M510" s="42">
        <f>K510*12*I489</f>
        <v>8825.2920000000013</v>
      </c>
    </row>
    <row r="511" spans="1:13">
      <c r="A511" s="39" t="s">
        <v>44</v>
      </c>
      <c r="B511" s="49"/>
      <c r="C511" s="49"/>
      <c r="D511" s="49"/>
      <c r="E511" s="49"/>
      <c r="F511" s="49"/>
      <c r="G511" s="49"/>
      <c r="H511" s="50"/>
      <c r="I511" s="51"/>
      <c r="J511" s="52"/>
      <c r="K511" s="1"/>
      <c r="L511" s="29"/>
      <c r="M511" s="42"/>
    </row>
    <row r="512" spans="1:13">
      <c r="A512" s="48" t="s">
        <v>45</v>
      </c>
      <c r="B512" s="61"/>
      <c r="C512" s="61"/>
      <c r="D512" s="61"/>
      <c r="E512" s="61"/>
      <c r="F512" s="61"/>
      <c r="G512" s="61"/>
      <c r="H512" s="62"/>
      <c r="I512" s="149" t="s">
        <v>57</v>
      </c>
      <c r="J512" s="150"/>
      <c r="K512" s="1"/>
      <c r="L512" s="29"/>
      <c r="M512" s="42"/>
    </row>
    <row r="513" spans="1:13">
      <c r="A513" s="48" t="s">
        <v>48</v>
      </c>
      <c r="B513" s="61"/>
      <c r="C513" s="61"/>
      <c r="D513" s="61"/>
      <c r="E513" s="61"/>
      <c r="F513" s="61"/>
      <c r="G513" s="61"/>
      <c r="H513" s="62"/>
      <c r="I513" s="195" t="s">
        <v>46</v>
      </c>
      <c r="J513" s="196"/>
      <c r="K513" s="14"/>
      <c r="L513" s="15"/>
      <c r="M513" s="63"/>
    </row>
    <row r="514" spans="1:13" ht="15.75" thickBot="1">
      <c r="A514" s="39"/>
      <c r="B514" s="49"/>
      <c r="C514" s="49"/>
      <c r="D514" s="49"/>
      <c r="E514" s="49"/>
      <c r="F514" s="49"/>
      <c r="G514" s="49"/>
      <c r="H514" s="50"/>
      <c r="I514" s="197" t="s">
        <v>47</v>
      </c>
      <c r="J514" s="198"/>
      <c r="K514" s="64"/>
      <c r="L514" s="65"/>
      <c r="M514" s="66"/>
    </row>
    <row r="515" spans="1:13">
      <c r="A515" s="67" t="s">
        <v>75</v>
      </c>
      <c r="B515" s="18"/>
      <c r="C515" s="18"/>
      <c r="D515" s="18"/>
      <c r="E515" s="18"/>
      <c r="F515" s="18"/>
      <c r="G515" s="68"/>
      <c r="H515" s="69"/>
      <c r="I515" s="20"/>
      <c r="J515" s="21"/>
      <c r="K515" s="199">
        <f>K517+K524+K534+K540+K541+K545</f>
        <v>51.08</v>
      </c>
      <c r="L515" s="200"/>
      <c r="M515" s="24">
        <f>M517+M524+M534+M540+M541+M545</f>
        <v>306663.88799999998</v>
      </c>
    </row>
    <row r="516" spans="1:13" ht="15.75" thickBot="1">
      <c r="A516" s="70"/>
      <c r="B516" s="71"/>
      <c r="C516" s="71"/>
      <c r="D516" s="71"/>
      <c r="E516" s="71"/>
      <c r="F516" s="71"/>
      <c r="G516" s="71"/>
      <c r="H516" s="72"/>
      <c r="I516" s="34"/>
      <c r="J516" s="35"/>
      <c r="K516" s="36"/>
      <c r="L516" s="37"/>
      <c r="M516" s="38"/>
    </row>
    <row r="517" spans="1:13" ht="15.75" thickBot="1">
      <c r="A517" s="156" t="s">
        <v>76</v>
      </c>
      <c r="B517" s="157"/>
      <c r="C517" s="157"/>
      <c r="D517" s="157"/>
      <c r="E517" s="157"/>
      <c r="F517" s="157"/>
      <c r="G517" s="157"/>
      <c r="H517" s="161"/>
      <c r="I517" s="73"/>
      <c r="J517" s="74"/>
      <c r="K517" s="201">
        <f>K518+K519+K520+K522+K523</f>
        <v>4.5599999999999996</v>
      </c>
      <c r="L517" s="192"/>
      <c r="M517" s="75">
        <f>K517*12*I489</f>
        <v>27376.416000000001</v>
      </c>
    </row>
    <row r="518" spans="1:13">
      <c r="A518" s="39" t="s">
        <v>38</v>
      </c>
      <c r="B518" s="49"/>
      <c r="C518" s="49"/>
      <c r="D518" s="49"/>
      <c r="E518" s="49"/>
      <c r="F518" s="49"/>
      <c r="G518" s="49"/>
      <c r="H518" s="50"/>
      <c r="I518" s="180" t="s">
        <v>16</v>
      </c>
      <c r="J518" s="181"/>
      <c r="K518" s="193">
        <v>1.23</v>
      </c>
      <c r="L518" s="194"/>
      <c r="M518" s="42">
        <f>K518*12*I489</f>
        <v>7384.4279999999999</v>
      </c>
    </row>
    <row r="519" spans="1:13">
      <c r="A519" s="45" t="s">
        <v>39</v>
      </c>
      <c r="B519" s="76"/>
      <c r="C519" s="76"/>
      <c r="D519" s="76"/>
      <c r="E519" s="76"/>
      <c r="F519" s="76"/>
      <c r="G519" s="76"/>
      <c r="H519" s="77"/>
      <c r="I519" s="182" t="s">
        <v>10</v>
      </c>
      <c r="J519" s="183"/>
      <c r="K519" s="188">
        <v>2.9</v>
      </c>
      <c r="L519" s="189"/>
      <c r="M519" s="42">
        <f>K519*12*I489</f>
        <v>17410.439999999999</v>
      </c>
    </row>
    <row r="520" spans="1:13">
      <c r="A520" s="48" t="s">
        <v>31</v>
      </c>
      <c r="B520" s="61"/>
      <c r="C520" s="61"/>
      <c r="D520" s="61"/>
      <c r="E520" s="61"/>
      <c r="F520" s="61"/>
      <c r="G520" s="61"/>
      <c r="H520" s="62"/>
      <c r="I520" s="195" t="s">
        <v>11</v>
      </c>
      <c r="J520" s="196"/>
      <c r="K520" s="188">
        <v>0.33</v>
      </c>
      <c r="L520" s="189"/>
      <c r="M520" s="42">
        <f>K520*12*I489</f>
        <v>1981.1880000000001</v>
      </c>
    </row>
    <row r="521" spans="1:13">
      <c r="A521" s="78" t="s">
        <v>18</v>
      </c>
      <c r="B521" s="40"/>
      <c r="C521" s="40"/>
      <c r="D521" s="40"/>
      <c r="E521" s="49"/>
      <c r="F521" s="49"/>
      <c r="G521" s="49"/>
      <c r="H521" s="50"/>
      <c r="I521" s="51"/>
      <c r="J521" s="52"/>
      <c r="K521" s="28"/>
      <c r="L521" s="29"/>
      <c r="M521" s="42"/>
    </row>
    <row r="522" spans="1:13">
      <c r="A522" s="45" t="s">
        <v>32</v>
      </c>
      <c r="B522" s="76"/>
      <c r="C522" s="76"/>
      <c r="D522" s="76"/>
      <c r="E522" s="76"/>
      <c r="F522" s="76"/>
      <c r="G522" s="76"/>
      <c r="H522" s="77"/>
      <c r="I522" s="182" t="s">
        <v>8</v>
      </c>
      <c r="J522" s="183"/>
      <c r="K522" s="188">
        <v>0.1</v>
      </c>
      <c r="L522" s="189"/>
      <c r="M522" s="42">
        <f>K522*12*I489</f>
        <v>600.36000000000013</v>
      </c>
    </row>
    <row r="523" spans="1:13" ht="15.75" thickBot="1">
      <c r="A523" s="48" t="s">
        <v>73</v>
      </c>
      <c r="B523" s="61"/>
      <c r="C523" s="61"/>
      <c r="D523" s="61"/>
      <c r="E523" s="61"/>
      <c r="F523" s="61"/>
      <c r="G523" s="61"/>
      <c r="H523" s="62"/>
      <c r="I523" s="166" t="s">
        <v>8</v>
      </c>
      <c r="J523" s="167"/>
      <c r="K523" s="190"/>
      <c r="L523" s="191"/>
      <c r="M523" s="42"/>
    </row>
    <row r="524" spans="1:13" ht="15.75" thickBot="1">
      <c r="A524" s="184" t="s">
        <v>77</v>
      </c>
      <c r="B524" s="185"/>
      <c r="C524" s="185"/>
      <c r="D524" s="185"/>
      <c r="E524" s="185"/>
      <c r="F524" s="185"/>
      <c r="G524" s="185"/>
      <c r="H524" s="186"/>
      <c r="I524" s="73"/>
      <c r="J524" s="74"/>
      <c r="K524" s="162">
        <f>K525+K526+K528+K529+K532+K533</f>
        <v>1.94</v>
      </c>
      <c r="L524" s="192"/>
      <c r="M524" s="75">
        <f>K524*12*I489</f>
        <v>11646.984</v>
      </c>
    </row>
    <row r="525" spans="1:13">
      <c r="A525" s="79" t="s">
        <v>24</v>
      </c>
      <c r="B525" s="40"/>
      <c r="C525" s="40"/>
      <c r="D525" s="40"/>
      <c r="E525" s="40"/>
      <c r="F525" s="49"/>
      <c r="G525" s="49"/>
      <c r="H525" s="50"/>
      <c r="I525" s="80"/>
      <c r="J525" s="11"/>
      <c r="K525" s="193">
        <v>0.11</v>
      </c>
      <c r="L525" s="194"/>
      <c r="M525" s="42">
        <f>K525*12*I489</f>
        <v>660.39600000000007</v>
      </c>
    </row>
    <row r="526" spans="1:13">
      <c r="A526" s="3" t="s">
        <v>20</v>
      </c>
      <c r="B526" s="4"/>
      <c r="C526" s="4"/>
      <c r="D526" s="4"/>
      <c r="E526" s="4"/>
      <c r="F526" s="61"/>
      <c r="G526" s="61"/>
      <c r="H526" s="62"/>
      <c r="I526" s="149" t="s">
        <v>52</v>
      </c>
      <c r="J526" s="150"/>
      <c r="K526" s="188">
        <v>0.93</v>
      </c>
      <c r="L526" s="189"/>
      <c r="M526" s="42">
        <f>K526*12*I489</f>
        <v>5583.348</v>
      </c>
    </row>
    <row r="527" spans="1:13">
      <c r="A527" s="39" t="s">
        <v>19</v>
      </c>
      <c r="B527" s="49"/>
      <c r="C527" s="49"/>
      <c r="D527" s="49"/>
      <c r="E527" s="49"/>
      <c r="F527" s="49"/>
      <c r="G527" s="49"/>
      <c r="H527" s="50"/>
      <c r="I527" s="180" t="s">
        <v>53</v>
      </c>
      <c r="J527" s="181"/>
      <c r="K527" s="1"/>
      <c r="L527" s="29"/>
      <c r="M527" s="42"/>
    </row>
    <row r="528" spans="1:13">
      <c r="A528" s="45" t="s">
        <v>21</v>
      </c>
      <c r="B528" s="76"/>
      <c r="C528" s="76"/>
      <c r="D528" s="76"/>
      <c r="E528" s="76"/>
      <c r="F528" s="76"/>
      <c r="G528" s="76"/>
      <c r="H528" s="77"/>
      <c r="I528" s="182" t="s">
        <v>51</v>
      </c>
      <c r="J528" s="183"/>
      <c r="K528" s="188">
        <v>0.56999999999999995</v>
      </c>
      <c r="L528" s="189"/>
      <c r="M528" s="42">
        <f>K528*12*I489</f>
        <v>3422.0520000000001</v>
      </c>
    </row>
    <row r="529" spans="1:13">
      <c r="A529" s="45" t="s">
        <v>22</v>
      </c>
      <c r="B529" s="76"/>
      <c r="C529" s="76"/>
      <c r="D529" s="76"/>
      <c r="E529" s="76"/>
      <c r="F529" s="76"/>
      <c r="G529" s="76"/>
      <c r="H529" s="77"/>
      <c r="I529" s="182" t="s">
        <v>69</v>
      </c>
      <c r="J529" s="183"/>
      <c r="K529" s="188">
        <v>0.14000000000000001</v>
      </c>
      <c r="L529" s="189"/>
      <c r="M529" s="42">
        <f>K529*12*I489</f>
        <v>840.50400000000013</v>
      </c>
    </row>
    <row r="530" spans="1:13">
      <c r="A530" s="48" t="s">
        <v>106</v>
      </c>
      <c r="B530" s="61"/>
      <c r="C530" s="61"/>
      <c r="D530" s="61"/>
      <c r="E530" s="61"/>
      <c r="F530" s="61"/>
      <c r="G530" s="61"/>
      <c r="H530" s="62"/>
      <c r="I530" s="178" t="s">
        <v>107</v>
      </c>
      <c r="J530" s="179"/>
      <c r="K530" s="1"/>
      <c r="L530" s="29"/>
      <c r="M530" s="42"/>
    </row>
    <row r="531" spans="1:13">
      <c r="A531" s="39" t="s">
        <v>108</v>
      </c>
      <c r="B531" s="49"/>
      <c r="C531" s="49"/>
      <c r="D531" s="49"/>
      <c r="E531" s="49"/>
      <c r="F531" s="49"/>
      <c r="G531" s="49"/>
      <c r="H531" s="50"/>
      <c r="I531" s="180" t="s">
        <v>109</v>
      </c>
      <c r="J531" s="181"/>
      <c r="K531" s="164"/>
      <c r="L531" s="165"/>
      <c r="M531" s="42"/>
    </row>
    <row r="532" spans="1:13">
      <c r="A532" s="48" t="s">
        <v>23</v>
      </c>
      <c r="B532" s="61"/>
      <c r="C532" s="61"/>
      <c r="D532" s="61"/>
      <c r="E532" s="61"/>
      <c r="F532" s="61"/>
      <c r="G532" s="61"/>
      <c r="H532" s="62"/>
      <c r="I532" s="182" t="s">
        <v>54</v>
      </c>
      <c r="J532" s="183"/>
      <c r="K532" s="164">
        <v>7.0000000000000007E-2</v>
      </c>
      <c r="L532" s="165"/>
      <c r="M532" s="42">
        <f>K532*12*I489</f>
        <v>420.25200000000007</v>
      </c>
    </row>
    <row r="533" spans="1:13" ht="15.75" thickBot="1">
      <c r="A533" s="48" t="s">
        <v>71</v>
      </c>
      <c r="B533" s="61"/>
      <c r="C533" s="61"/>
      <c r="D533" s="61"/>
      <c r="E533" s="61"/>
      <c r="F533" s="61"/>
      <c r="G533" s="61"/>
      <c r="H533" s="62"/>
      <c r="I533" s="166" t="s">
        <v>72</v>
      </c>
      <c r="J533" s="167"/>
      <c r="K533" s="168">
        <v>0.12</v>
      </c>
      <c r="L533" s="169"/>
      <c r="M533" s="82">
        <f>K533*12*I489</f>
        <v>720.43200000000002</v>
      </c>
    </row>
    <row r="534" spans="1:13" ht="15.75" thickBot="1">
      <c r="A534" s="184" t="s">
        <v>78</v>
      </c>
      <c r="B534" s="185"/>
      <c r="C534" s="185"/>
      <c r="D534" s="185"/>
      <c r="E534" s="185"/>
      <c r="F534" s="185"/>
      <c r="G534" s="185"/>
      <c r="H534" s="186"/>
      <c r="I534" s="83"/>
      <c r="J534" s="84"/>
      <c r="K534" s="187">
        <f>K535+K536+K538+K539</f>
        <v>1.27</v>
      </c>
      <c r="L534" s="163"/>
      <c r="M534" s="75">
        <f>K534*12*I489</f>
        <v>7624.5720000000001</v>
      </c>
    </row>
    <row r="535" spans="1:13">
      <c r="A535" s="39" t="s">
        <v>25</v>
      </c>
      <c r="B535" s="49"/>
      <c r="C535" s="49"/>
      <c r="D535" s="49"/>
      <c r="E535" s="49"/>
      <c r="F535" s="49"/>
      <c r="G535" s="49"/>
      <c r="H535" s="50"/>
      <c r="I535" s="174" t="s">
        <v>70</v>
      </c>
      <c r="J535" s="175"/>
      <c r="K535" s="176">
        <v>0.31</v>
      </c>
      <c r="L535" s="177"/>
      <c r="M535" s="42">
        <f>K535*12*I489</f>
        <v>1861.116</v>
      </c>
    </row>
    <row r="536" spans="1:13">
      <c r="A536" s="43" t="s">
        <v>110</v>
      </c>
      <c r="B536" s="107"/>
      <c r="C536" s="107"/>
      <c r="D536" s="107"/>
      <c r="E536" s="107"/>
      <c r="F536" s="59"/>
      <c r="G536" s="107"/>
      <c r="H536" s="60"/>
      <c r="I536" s="178" t="s">
        <v>107</v>
      </c>
      <c r="J536" s="179"/>
      <c r="K536" s="164">
        <v>0.13</v>
      </c>
      <c r="L536" s="165"/>
      <c r="M536" s="42">
        <f>K536*12*I489</f>
        <v>780.46800000000007</v>
      </c>
    </row>
    <row r="537" spans="1:13">
      <c r="A537" s="39" t="s">
        <v>111</v>
      </c>
      <c r="B537" s="49"/>
      <c r="C537" s="49"/>
      <c r="D537" s="49"/>
      <c r="E537" s="49"/>
      <c r="F537" s="49"/>
      <c r="G537" s="49"/>
      <c r="H537" s="50"/>
      <c r="I537" s="180" t="s">
        <v>112</v>
      </c>
      <c r="J537" s="181"/>
      <c r="K537" s="103"/>
      <c r="L537" s="104"/>
      <c r="M537" s="42"/>
    </row>
    <row r="538" spans="1:13">
      <c r="A538" s="45" t="s">
        <v>26</v>
      </c>
      <c r="B538" s="76"/>
      <c r="C538" s="76"/>
      <c r="D538" s="76"/>
      <c r="E538" s="76"/>
      <c r="F538" s="76"/>
      <c r="G538" s="76"/>
      <c r="H538" s="77"/>
      <c r="I538" s="85" t="s">
        <v>55</v>
      </c>
      <c r="J538" s="86"/>
      <c r="K538" s="164">
        <v>0.74</v>
      </c>
      <c r="L538" s="165"/>
      <c r="M538" s="42">
        <f>K538*12*I489</f>
        <v>4442.6639999999998</v>
      </c>
    </row>
    <row r="539" spans="1:13" ht="15.75" thickBot="1">
      <c r="A539" s="48" t="s">
        <v>23</v>
      </c>
      <c r="B539" s="61"/>
      <c r="C539" s="61"/>
      <c r="D539" s="61"/>
      <c r="E539" s="61"/>
      <c r="F539" s="61"/>
      <c r="G539" s="61"/>
      <c r="H539" s="62"/>
      <c r="I539" s="166" t="s">
        <v>54</v>
      </c>
      <c r="J539" s="167"/>
      <c r="K539" s="168">
        <v>0.09</v>
      </c>
      <c r="L539" s="169"/>
      <c r="M539" s="42">
        <f>K539*12*I489</f>
        <v>540.32400000000007</v>
      </c>
    </row>
    <row r="540" spans="1:13" ht="15.75" thickBot="1">
      <c r="A540" s="87" t="s">
        <v>79</v>
      </c>
      <c r="B540" s="88"/>
      <c r="C540" s="88"/>
      <c r="D540" s="88"/>
      <c r="E540" s="88"/>
      <c r="F540" s="88"/>
      <c r="G540" s="88"/>
      <c r="H540" s="89"/>
      <c r="I540" s="170" t="s">
        <v>56</v>
      </c>
      <c r="J540" s="171"/>
      <c r="K540" s="172">
        <v>41.59</v>
      </c>
      <c r="L540" s="173"/>
      <c r="M540" s="75">
        <f>K540*12*I489</f>
        <v>249689.72400000002</v>
      </c>
    </row>
    <row r="541" spans="1:13" ht="15.75" thickBot="1">
      <c r="A541" s="156" t="s">
        <v>80</v>
      </c>
      <c r="B541" s="157"/>
      <c r="C541" s="157"/>
      <c r="D541" s="157"/>
      <c r="E541" s="157"/>
      <c r="F541" s="157"/>
      <c r="G541" s="157"/>
      <c r="H541" s="161"/>
      <c r="I541" s="73"/>
      <c r="J541" s="74"/>
      <c r="K541" s="162">
        <v>1.65</v>
      </c>
      <c r="L541" s="163"/>
      <c r="M541" s="75">
        <f>K541*12*I489</f>
        <v>9905.9399999999987</v>
      </c>
    </row>
    <row r="542" spans="1:13">
      <c r="A542" s="43" t="s">
        <v>33</v>
      </c>
      <c r="B542" s="59"/>
      <c r="C542" s="59"/>
      <c r="D542" s="59"/>
      <c r="E542" s="59"/>
      <c r="F542" s="59"/>
      <c r="G542" s="59"/>
      <c r="H542" s="60"/>
      <c r="I542" s="154" t="s">
        <v>13</v>
      </c>
      <c r="J542" s="155"/>
      <c r="K542" s="81"/>
      <c r="L542" s="104"/>
      <c r="M542" s="42"/>
    </row>
    <row r="543" spans="1:13">
      <c r="A543" s="43" t="s">
        <v>27</v>
      </c>
      <c r="B543" s="59"/>
      <c r="C543" s="59"/>
      <c r="D543" s="59"/>
      <c r="E543" s="59"/>
      <c r="F543" s="59"/>
      <c r="G543" s="59"/>
      <c r="H543" s="60"/>
      <c r="I543" s="10"/>
      <c r="J543" s="11"/>
      <c r="K543" s="81"/>
      <c r="L543" s="104"/>
      <c r="M543" s="42"/>
    </row>
    <row r="544" spans="1:13" ht="15.75" thickBot="1">
      <c r="A544" s="43" t="s">
        <v>28</v>
      </c>
      <c r="B544" s="59"/>
      <c r="C544" s="59"/>
      <c r="D544" s="59"/>
      <c r="E544" s="59"/>
      <c r="F544" s="59"/>
      <c r="G544" s="59"/>
      <c r="H544" s="60"/>
      <c r="I544" s="90"/>
      <c r="J544" s="11"/>
      <c r="K544" s="81"/>
      <c r="L544" s="104"/>
      <c r="M544" s="42"/>
    </row>
    <row r="545" spans="1:13" ht="15.75" thickBot="1">
      <c r="A545" s="87" t="s">
        <v>81</v>
      </c>
      <c r="B545" s="88"/>
      <c r="C545" s="88"/>
      <c r="D545" s="88"/>
      <c r="E545" s="88"/>
      <c r="F545" s="88"/>
      <c r="G545" s="88"/>
      <c r="H545" s="89"/>
      <c r="I545" s="73"/>
      <c r="J545" s="74"/>
      <c r="K545" s="162">
        <v>7.0000000000000007E-2</v>
      </c>
      <c r="L545" s="163"/>
      <c r="M545" s="75">
        <f>K545*12*I489</f>
        <v>420.25200000000007</v>
      </c>
    </row>
    <row r="546" spans="1:13">
      <c r="A546" s="43" t="s">
        <v>29</v>
      </c>
      <c r="B546" s="59"/>
      <c r="C546" s="59"/>
      <c r="D546" s="59"/>
      <c r="E546" s="59"/>
      <c r="F546" s="59"/>
      <c r="G546" s="59"/>
      <c r="H546" s="60"/>
      <c r="I546" s="154" t="s">
        <v>8</v>
      </c>
      <c r="J546" s="155"/>
      <c r="K546" s="103"/>
      <c r="L546" s="104"/>
      <c r="M546" s="42"/>
    </row>
    <row r="547" spans="1:13" ht="15.75" thickBot="1">
      <c r="A547" s="43" t="s">
        <v>30</v>
      </c>
      <c r="B547" s="59"/>
      <c r="C547" s="59"/>
      <c r="D547" s="59"/>
      <c r="E547" s="59"/>
      <c r="F547" s="59"/>
      <c r="G547" s="59"/>
      <c r="H547" s="60"/>
      <c r="I547" s="10"/>
      <c r="J547" s="11"/>
      <c r="K547" s="103"/>
      <c r="L547" s="104"/>
      <c r="M547" s="42"/>
    </row>
    <row r="548" spans="1:13" ht="15.75" thickBot="1">
      <c r="A548" s="156" t="s">
        <v>104</v>
      </c>
      <c r="B548" s="157"/>
      <c r="C548" s="157"/>
      <c r="D548" s="157"/>
      <c r="E548" s="157"/>
      <c r="F548" s="157"/>
      <c r="G548" s="157"/>
      <c r="H548" s="161"/>
      <c r="I548" s="73"/>
      <c r="J548" s="74"/>
      <c r="K548" s="162">
        <v>6.19</v>
      </c>
      <c r="L548" s="163"/>
      <c r="M548" s="75">
        <f>K548*12*I489</f>
        <v>37162.284</v>
      </c>
    </row>
    <row r="549" spans="1:13">
      <c r="A549" s="43" t="s">
        <v>85</v>
      </c>
      <c r="B549" s="107"/>
      <c r="C549" s="107"/>
      <c r="D549" s="107"/>
      <c r="E549" s="107"/>
      <c r="F549" s="59"/>
      <c r="G549" s="107"/>
      <c r="H549" s="60"/>
      <c r="I549" s="149" t="s">
        <v>86</v>
      </c>
      <c r="J549" s="150"/>
      <c r="K549" s="81"/>
      <c r="L549" s="104"/>
      <c r="M549" s="42"/>
    </row>
    <row r="550" spans="1:13">
      <c r="A550" s="43" t="s">
        <v>87</v>
      </c>
      <c r="B550" s="107"/>
      <c r="C550" s="107"/>
      <c r="D550" s="107"/>
      <c r="E550" s="107"/>
      <c r="F550" s="59"/>
      <c r="G550" s="107"/>
      <c r="H550" s="60"/>
      <c r="I550" s="149" t="s">
        <v>88</v>
      </c>
      <c r="J550" s="150"/>
      <c r="K550" s="81"/>
      <c r="L550" s="104"/>
      <c r="M550" s="42"/>
    </row>
    <row r="551" spans="1:13">
      <c r="A551" s="43" t="s">
        <v>89</v>
      </c>
      <c r="B551" s="107"/>
      <c r="C551" s="107"/>
      <c r="D551" s="107"/>
      <c r="E551" s="107"/>
      <c r="F551" s="59"/>
      <c r="G551" s="107"/>
      <c r="H551" s="60"/>
      <c r="I551" s="149" t="s">
        <v>90</v>
      </c>
      <c r="J551" s="150"/>
      <c r="K551" s="81"/>
      <c r="L551" s="104"/>
      <c r="M551" s="42"/>
    </row>
    <row r="552" spans="1:13">
      <c r="A552" s="43" t="s">
        <v>91</v>
      </c>
      <c r="B552" s="107"/>
      <c r="C552" s="107"/>
      <c r="D552" s="107"/>
      <c r="E552" s="107"/>
      <c r="F552" s="59"/>
      <c r="G552" s="107"/>
      <c r="H552" s="60"/>
      <c r="I552" s="149" t="s">
        <v>92</v>
      </c>
      <c r="J552" s="150"/>
      <c r="K552" s="81"/>
      <c r="L552" s="104"/>
      <c r="M552" s="42"/>
    </row>
    <row r="553" spans="1:13">
      <c r="A553" s="43" t="s">
        <v>93</v>
      </c>
      <c r="B553" s="107"/>
      <c r="C553" s="107"/>
      <c r="D553" s="107"/>
      <c r="E553" s="107"/>
      <c r="F553" s="59"/>
      <c r="G553" s="107"/>
      <c r="H553" s="60"/>
      <c r="I553" s="149" t="s">
        <v>94</v>
      </c>
      <c r="J553" s="150"/>
      <c r="K553" s="81"/>
      <c r="L553" s="104"/>
      <c r="M553" s="42"/>
    </row>
    <row r="554" spans="1:13">
      <c r="A554" s="43" t="s">
        <v>95</v>
      </c>
      <c r="B554" s="107"/>
      <c r="C554" s="107"/>
      <c r="D554" s="107"/>
      <c r="E554" s="107"/>
      <c r="F554" s="59"/>
      <c r="G554" s="107"/>
      <c r="H554" s="60"/>
      <c r="I554" s="10"/>
      <c r="J554" s="11"/>
      <c r="K554" s="81"/>
      <c r="L554" s="108"/>
      <c r="M554" s="42"/>
    </row>
    <row r="555" spans="1:13">
      <c r="A555" s="43" t="s">
        <v>96</v>
      </c>
      <c r="B555" s="107"/>
      <c r="C555" s="107"/>
      <c r="D555" s="107"/>
      <c r="E555" s="107"/>
      <c r="F555" s="59"/>
      <c r="G555" s="107"/>
      <c r="H555" s="60"/>
      <c r="I555" s="10"/>
      <c r="J555" s="11"/>
      <c r="K555" s="81"/>
      <c r="L555" s="104"/>
      <c r="M555" s="42"/>
    </row>
    <row r="556" spans="1:13">
      <c r="A556" s="43" t="s">
        <v>97</v>
      </c>
      <c r="B556" s="107"/>
      <c r="C556" s="107"/>
      <c r="D556" s="107"/>
      <c r="E556" s="107"/>
      <c r="F556" s="59"/>
      <c r="G556" s="107"/>
      <c r="H556" s="60"/>
      <c r="I556" s="10"/>
      <c r="J556" s="11"/>
      <c r="K556" s="81"/>
      <c r="L556" s="104"/>
      <c r="M556" s="42"/>
    </row>
    <row r="557" spans="1:13">
      <c r="A557" s="43" t="s">
        <v>98</v>
      </c>
      <c r="B557" s="107"/>
      <c r="C557" s="107"/>
      <c r="D557" s="107"/>
      <c r="E557" s="107"/>
      <c r="F557" s="59"/>
      <c r="G557" s="107"/>
      <c r="H557" s="60"/>
      <c r="I557" s="10"/>
      <c r="J557" s="11"/>
      <c r="K557" s="81"/>
      <c r="L557" s="104"/>
      <c r="M557" s="42"/>
    </row>
    <row r="558" spans="1:13">
      <c r="A558" s="43" t="s">
        <v>99</v>
      </c>
      <c r="B558" s="107"/>
      <c r="C558" s="107"/>
      <c r="D558" s="107"/>
      <c r="E558" s="107"/>
      <c r="F558" s="59"/>
      <c r="G558" s="107"/>
      <c r="H558" s="60"/>
      <c r="I558" s="10"/>
      <c r="J558" s="11"/>
      <c r="K558" s="81"/>
      <c r="L558" s="104"/>
      <c r="M558" s="42"/>
    </row>
    <row r="559" spans="1:13" ht="15.75" thickBot="1">
      <c r="A559" s="151" t="s">
        <v>100</v>
      </c>
      <c r="B559" s="152"/>
      <c r="C559" s="152"/>
      <c r="D559" s="152"/>
      <c r="E559" s="152"/>
      <c r="F559" s="152"/>
      <c r="G559" s="152"/>
      <c r="H559" s="153"/>
      <c r="I559" s="10"/>
      <c r="J559" s="11"/>
      <c r="K559" s="28"/>
      <c r="L559" s="29"/>
      <c r="M559" s="42"/>
    </row>
    <row r="560" spans="1:13">
      <c r="A560" s="91" t="s">
        <v>82</v>
      </c>
      <c r="B560" s="92"/>
      <c r="C560" s="92"/>
      <c r="D560" s="92"/>
      <c r="E560" s="92"/>
      <c r="F560" s="92"/>
      <c r="G560" s="92"/>
      <c r="H560" s="92"/>
      <c r="I560" s="154" t="s">
        <v>9</v>
      </c>
      <c r="J560" s="155"/>
      <c r="K560" s="22"/>
      <c r="L560" s="23"/>
      <c r="M560" s="24"/>
    </row>
    <row r="561" spans="1:13" ht="15.75" thickBot="1">
      <c r="A561" s="93" t="s">
        <v>49</v>
      </c>
      <c r="B561" s="94"/>
      <c r="C561" s="94"/>
      <c r="D561" s="94"/>
      <c r="E561" s="94"/>
      <c r="F561" s="94"/>
      <c r="G561" s="94"/>
      <c r="H561" s="94"/>
      <c r="I561" s="95"/>
      <c r="J561" s="35"/>
      <c r="K561" s="36"/>
      <c r="L561" s="37"/>
      <c r="M561" s="38"/>
    </row>
    <row r="562" spans="1:13" ht="15.75" thickBot="1">
      <c r="A562" s="156" t="s">
        <v>50</v>
      </c>
      <c r="B562" s="157"/>
      <c r="C562" s="157"/>
      <c r="D562" s="157"/>
      <c r="E562" s="157"/>
      <c r="F562" s="157"/>
      <c r="G562" s="157"/>
      <c r="H562" s="158"/>
      <c r="I562" s="159" t="s">
        <v>17</v>
      </c>
      <c r="J562" s="160"/>
      <c r="K562" s="141">
        <v>1.52</v>
      </c>
      <c r="L562" s="142"/>
      <c r="M562" s="97">
        <f>K562*12*I489</f>
        <v>9125.4720000000016</v>
      </c>
    </row>
    <row r="563" spans="1:13" ht="15.75" thickBot="1">
      <c r="A563" s="100" t="s">
        <v>101</v>
      </c>
      <c r="B563" s="101"/>
      <c r="C563" s="101"/>
      <c r="D563" s="101"/>
      <c r="E563" s="101"/>
      <c r="F563" s="101"/>
      <c r="G563" s="101"/>
      <c r="H563" s="101"/>
      <c r="I563" s="102"/>
      <c r="J563" s="109"/>
      <c r="K563" s="143"/>
      <c r="L563" s="144"/>
      <c r="M563" s="97"/>
    </row>
    <row r="564" spans="1:13" ht="15.75" thickBot="1">
      <c r="A564" s="145" t="s">
        <v>58</v>
      </c>
      <c r="B564" s="146"/>
      <c r="C564" s="146"/>
      <c r="D564" s="146"/>
      <c r="E564" s="146"/>
      <c r="F564" s="146"/>
      <c r="G564" s="146"/>
      <c r="H564" s="146"/>
      <c r="I564" s="98"/>
      <c r="J564" s="99"/>
      <c r="K564" s="147">
        <f>K490+K500+K515+K548+K562+K563</f>
        <v>70.52</v>
      </c>
      <c r="L564" s="148"/>
      <c r="M564" s="97">
        <f>M490+M500+M515+M548+M562+M563</f>
        <v>423373.87199999997</v>
      </c>
    </row>
  </sheetData>
  <mergeCells count="655">
    <mergeCell ref="K401:L401"/>
    <mergeCell ref="K400:L400"/>
    <mergeCell ref="I400:J400"/>
    <mergeCell ref="A400:H400"/>
    <mergeCell ref="K5:L5"/>
    <mergeCell ref="I6:J6"/>
    <mergeCell ref="K6:L6"/>
    <mergeCell ref="I7:J7"/>
    <mergeCell ref="K7:L7"/>
    <mergeCell ref="I16:J16"/>
    <mergeCell ref="K17:L17"/>
    <mergeCell ref="I24:J24"/>
    <mergeCell ref="I25:J25"/>
    <mergeCell ref="K25:L25"/>
    <mergeCell ref="I26:J26"/>
    <mergeCell ref="I28:J28"/>
    <mergeCell ref="K28:L28"/>
    <mergeCell ref="K18:L18"/>
    <mergeCell ref="I20:J20"/>
    <mergeCell ref="K20:L20"/>
    <mergeCell ref="I22:J22"/>
    <mergeCell ref="I23:J23"/>
    <mergeCell ref="A42:H42"/>
    <mergeCell ref="K42:L42"/>
    <mergeCell ref="I30:J30"/>
    <mergeCell ref="I31:J31"/>
    <mergeCell ref="I32:J32"/>
    <mergeCell ref="K33:L33"/>
    <mergeCell ref="A1:L1"/>
    <mergeCell ref="A2:L2"/>
    <mergeCell ref="C4:E4"/>
    <mergeCell ref="I4:J4"/>
    <mergeCell ref="K4:L4"/>
    <mergeCell ref="K3:M3"/>
    <mergeCell ref="I14:J14"/>
    <mergeCell ref="K14:L14"/>
    <mergeCell ref="I15:J15"/>
    <mergeCell ref="K8:L8"/>
    <mergeCell ref="I11:J11"/>
    <mergeCell ref="K11:L11"/>
    <mergeCell ref="I12:J12"/>
    <mergeCell ref="I13:J13"/>
    <mergeCell ref="A35:H35"/>
    <mergeCell ref="K35:L35"/>
    <mergeCell ref="K43:L43"/>
    <mergeCell ref="I44:J44"/>
    <mergeCell ref="K44:L44"/>
    <mergeCell ref="I45:J45"/>
    <mergeCell ref="I46:J46"/>
    <mergeCell ref="K46:L46"/>
    <mergeCell ref="I40:J40"/>
    <mergeCell ref="K40:L40"/>
    <mergeCell ref="I41:J41"/>
    <mergeCell ref="K41:L41"/>
    <mergeCell ref="I36:J36"/>
    <mergeCell ref="K36:L36"/>
    <mergeCell ref="I37:J37"/>
    <mergeCell ref="K37:L37"/>
    <mergeCell ref="I38:J38"/>
    <mergeCell ref="K38:L38"/>
    <mergeCell ref="A50:H50"/>
    <mergeCell ref="K50:L50"/>
    <mergeCell ref="I51:J51"/>
    <mergeCell ref="K51:L51"/>
    <mergeCell ref="K52:L52"/>
    <mergeCell ref="I47:J47"/>
    <mergeCell ref="K47:L47"/>
    <mergeCell ref="I48:J48"/>
    <mergeCell ref="K48:L48"/>
    <mergeCell ref="I49:J49"/>
    <mergeCell ref="K49:L49"/>
    <mergeCell ref="I56:J56"/>
    <mergeCell ref="K59:L59"/>
    <mergeCell ref="I60:J60"/>
    <mergeCell ref="A62:H62"/>
    <mergeCell ref="K62:L62"/>
    <mergeCell ref="I53:J53"/>
    <mergeCell ref="K53:L53"/>
    <mergeCell ref="I54:J54"/>
    <mergeCell ref="K54:L54"/>
    <mergeCell ref="A55:H55"/>
    <mergeCell ref="K55:L55"/>
    <mergeCell ref="A73:H73"/>
    <mergeCell ref="I74:J74"/>
    <mergeCell ref="A76:H76"/>
    <mergeCell ref="I76:J76"/>
    <mergeCell ref="K76:L76"/>
    <mergeCell ref="I63:J63"/>
    <mergeCell ref="I64:J64"/>
    <mergeCell ref="I65:J65"/>
    <mergeCell ref="I66:J66"/>
    <mergeCell ref="I67:J67"/>
    <mergeCell ref="C83:E83"/>
    <mergeCell ref="I83:J83"/>
    <mergeCell ref="K83:L83"/>
    <mergeCell ref="K84:L84"/>
    <mergeCell ref="I85:J85"/>
    <mergeCell ref="K85:L85"/>
    <mergeCell ref="K77:L77"/>
    <mergeCell ref="A78:H78"/>
    <mergeCell ref="K78:L78"/>
    <mergeCell ref="A80:L80"/>
    <mergeCell ref="A81:L81"/>
    <mergeCell ref="K82:M82"/>
    <mergeCell ref="I91:J91"/>
    <mergeCell ref="I92:J92"/>
    <mergeCell ref="I93:J93"/>
    <mergeCell ref="K93:L93"/>
    <mergeCell ref="I94:J94"/>
    <mergeCell ref="I86:J86"/>
    <mergeCell ref="K86:L86"/>
    <mergeCell ref="K87:L87"/>
    <mergeCell ref="I90:J90"/>
    <mergeCell ref="K90:L90"/>
    <mergeCell ref="I101:J101"/>
    <mergeCell ref="I102:J102"/>
    <mergeCell ref="I103:J103"/>
    <mergeCell ref="I104:J104"/>
    <mergeCell ref="K104:L104"/>
    <mergeCell ref="I95:J95"/>
    <mergeCell ref="K96:L96"/>
    <mergeCell ref="K97:L97"/>
    <mergeCell ref="I99:J99"/>
    <mergeCell ref="K99:L99"/>
    <mergeCell ref="I111:J111"/>
    <mergeCell ref="K112:L112"/>
    <mergeCell ref="A114:H114"/>
    <mergeCell ref="K114:L114"/>
    <mergeCell ref="I115:J115"/>
    <mergeCell ref="K115:L115"/>
    <mergeCell ref="I105:J105"/>
    <mergeCell ref="I107:J107"/>
    <mergeCell ref="K107:L107"/>
    <mergeCell ref="I109:J109"/>
    <mergeCell ref="I110:J110"/>
    <mergeCell ref="I120:J120"/>
    <mergeCell ref="K120:L120"/>
    <mergeCell ref="A121:H121"/>
    <mergeCell ref="K121:L121"/>
    <mergeCell ref="K122:L122"/>
    <mergeCell ref="I116:J116"/>
    <mergeCell ref="K116:L116"/>
    <mergeCell ref="I117:J117"/>
    <mergeCell ref="K117:L117"/>
    <mergeCell ref="I119:J119"/>
    <mergeCell ref="K119:L119"/>
    <mergeCell ref="I126:J126"/>
    <mergeCell ref="K126:L126"/>
    <mergeCell ref="I127:J127"/>
    <mergeCell ref="K127:L127"/>
    <mergeCell ref="I128:J128"/>
    <mergeCell ref="K128:L128"/>
    <mergeCell ref="I123:J123"/>
    <mergeCell ref="K123:L123"/>
    <mergeCell ref="I124:J124"/>
    <mergeCell ref="I125:J125"/>
    <mergeCell ref="K125:L125"/>
    <mergeCell ref="I132:J132"/>
    <mergeCell ref="K132:L132"/>
    <mergeCell ref="I133:J133"/>
    <mergeCell ref="K133:L133"/>
    <mergeCell ref="A134:H134"/>
    <mergeCell ref="K134:L134"/>
    <mergeCell ref="A129:H129"/>
    <mergeCell ref="K129:L129"/>
    <mergeCell ref="I130:J130"/>
    <mergeCell ref="K130:L130"/>
    <mergeCell ref="K131:L131"/>
    <mergeCell ref="I142:J142"/>
    <mergeCell ref="I143:J143"/>
    <mergeCell ref="I144:J144"/>
    <mergeCell ref="I145:J145"/>
    <mergeCell ref="I146:J146"/>
    <mergeCell ref="I135:J135"/>
    <mergeCell ref="K138:L138"/>
    <mergeCell ref="I139:J139"/>
    <mergeCell ref="A141:H141"/>
    <mergeCell ref="K141:L141"/>
    <mergeCell ref="K156:L156"/>
    <mergeCell ref="A157:H157"/>
    <mergeCell ref="K157:L157"/>
    <mergeCell ref="A159:L159"/>
    <mergeCell ref="A160:L160"/>
    <mergeCell ref="A152:H152"/>
    <mergeCell ref="I153:J153"/>
    <mergeCell ref="A155:H155"/>
    <mergeCell ref="I155:J155"/>
    <mergeCell ref="K155:L155"/>
    <mergeCell ref="I165:J165"/>
    <mergeCell ref="K165:L165"/>
    <mergeCell ref="K166:L166"/>
    <mergeCell ref="I169:J169"/>
    <mergeCell ref="K169:L169"/>
    <mergeCell ref="C162:E162"/>
    <mergeCell ref="I162:J162"/>
    <mergeCell ref="K162:L162"/>
    <mergeCell ref="K163:L163"/>
    <mergeCell ref="I164:J164"/>
    <mergeCell ref="K164:L164"/>
    <mergeCell ref="I174:J174"/>
    <mergeCell ref="K175:L175"/>
    <mergeCell ref="K176:L176"/>
    <mergeCell ref="I178:J178"/>
    <mergeCell ref="K178:L178"/>
    <mergeCell ref="I170:J170"/>
    <mergeCell ref="I171:J171"/>
    <mergeCell ref="I172:J172"/>
    <mergeCell ref="K172:L172"/>
    <mergeCell ref="I173:J173"/>
    <mergeCell ref="I184:J184"/>
    <mergeCell ref="I186:J186"/>
    <mergeCell ref="K186:L186"/>
    <mergeCell ref="I188:J188"/>
    <mergeCell ref="I189:J189"/>
    <mergeCell ref="I180:J180"/>
    <mergeCell ref="I181:J181"/>
    <mergeCell ref="I182:J182"/>
    <mergeCell ref="I183:J183"/>
    <mergeCell ref="K183:L183"/>
    <mergeCell ref="I195:J195"/>
    <mergeCell ref="K195:L195"/>
    <mergeCell ref="I196:J196"/>
    <mergeCell ref="K196:L196"/>
    <mergeCell ref="I198:J198"/>
    <mergeCell ref="K198:L198"/>
    <mergeCell ref="I190:J190"/>
    <mergeCell ref="K191:L191"/>
    <mergeCell ref="A193:H193"/>
    <mergeCell ref="K193:L193"/>
    <mergeCell ref="I194:J194"/>
    <mergeCell ref="K194:L194"/>
    <mergeCell ref="I202:J202"/>
    <mergeCell ref="K202:L202"/>
    <mergeCell ref="I203:J203"/>
    <mergeCell ref="I204:J204"/>
    <mergeCell ref="K204:L204"/>
    <mergeCell ref="I199:J199"/>
    <mergeCell ref="K199:L199"/>
    <mergeCell ref="A200:H200"/>
    <mergeCell ref="K200:L200"/>
    <mergeCell ref="K201:L201"/>
    <mergeCell ref="A208:H208"/>
    <mergeCell ref="K208:L208"/>
    <mergeCell ref="I209:J209"/>
    <mergeCell ref="K209:L209"/>
    <mergeCell ref="K210:L210"/>
    <mergeCell ref="I205:J205"/>
    <mergeCell ref="K205:L205"/>
    <mergeCell ref="I206:J206"/>
    <mergeCell ref="K206:L206"/>
    <mergeCell ref="I207:J207"/>
    <mergeCell ref="K207:L207"/>
    <mergeCell ref="I214:J214"/>
    <mergeCell ref="K217:L217"/>
    <mergeCell ref="I218:J218"/>
    <mergeCell ref="A220:H220"/>
    <mergeCell ref="K220:L220"/>
    <mergeCell ref="I211:J211"/>
    <mergeCell ref="K211:L211"/>
    <mergeCell ref="I212:J212"/>
    <mergeCell ref="K212:L212"/>
    <mergeCell ref="A213:H213"/>
    <mergeCell ref="K213:L213"/>
    <mergeCell ref="A231:H231"/>
    <mergeCell ref="I232:J232"/>
    <mergeCell ref="A234:H234"/>
    <mergeCell ref="I234:J234"/>
    <mergeCell ref="K234:L234"/>
    <mergeCell ref="I221:J221"/>
    <mergeCell ref="I222:J222"/>
    <mergeCell ref="I223:J223"/>
    <mergeCell ref="I224:J224"/>
    <mergeCell ref="I225:J225"/>
    <mergeCell ref="C241:E241"/>
    <mergeCell ref="I241:J241"/>
    <mergeCell ref="K241:L241"/>
    <mergeCell ref="K242:L242"/>
    <mergeCell ref="I243:J243"/>
    <mergeCell ref="K243:L243"/>
    <mergeCell ref="K235:L235"/>
    <mergeCell ref="A236:H236"/>
    <mergeCell ref="K236:L236"/>
    <mergeCell ref="A238:L238"/>
    <mergeCell ref="A239:L239"/>
    <mergeCell ref="I249:J249"/>
    <mergeCell ref="I250:J250"/>
    <mergeCell ref="I251:J251"/>
    <mergeCell ref="K251:L251"/>
    <mergeCell ref="I252:J252"/>
    <mergeCell ref="I244:J244"/>
    <mergeCell ref="K244:L244"/>
    <mergeCell ref="K245:L245"/>
    <mergeCell ref="I248:J248"/>
    <mergeCell ref="K248:L248"/>
    <mergeCell ref="I259:J259"/>
    <mergeCell ref="I260:J260"/>
    <mergeCell ref="I261:J261"/>
    <mergeCell ref="I262:J262"/>
    <mergeCell ref="K262:L262"/>
    <mergeCell ref="I253:J253"/>
    <mergeCell ref="K254:L254"/>
    <mergeCell ref="K255:L255"/>
    <mergeCell ref="I257:J257"/>
    <mergeCell ref="K257:L257"/>
    <mergeCell ref="I269:J269"/>
    <mergeCell ref="K270:L270"/>
    <mergeCell ref="A272:H272"/>
    <mergeCell ref="K272:L272"/>
    <mergeCell ref="I273:J273"/>
    <mergeCell ref="K273:L273"/>
    <mergeCell ref="I263:J263"/>
    <mergeCell ref="I265:J265"/>
    <mergeCell ref="K265:L265"/>
    <mergeCell ref="I267:J267"/>
    <mergeCell ref="I268:J268"/>
    <mergeCell ref="I278:J278"/>
    <mergeCell ref="K278:L278"/>
    <mergeCell ref="A279:H279"/>
    <mergeCell ref="K279:L279"/>
    <mergeCell ref="K280:L280"/>
    <mergeCell ref="I274:J274"/>
    <mergeCell ref="K274:L274"/>
    <mergeCell ref="I275:J275"/>
    <mergeCell ref="K275:L275"/>
    <mergeCell ref="I277:J277"/>
    <mergeCell ref="K277:L277"/>
    <mergeCell ref="A289:H289"/>
    <mergeCell ref="K289:L289"/>
    <mergeCell ref="I284:J284"/>
    <mergeCell ref="K284:L284"/>
    <mergeCell ref="I285:J285"/>
    <mergeCell ref="I286:J286"/>
    <mergeCell ref="K286:L286"/>
    <mergeCell ref="I281:J281"/>
    <mergeCell ref="K281:L281"/>
    <mergeCell ref="I282:J282"/>
    <mergeCell ref="I283:J283"/>
    <mergeCell ref="K283:L283"/>
    <mergeCell ref="I290:J290"/>
    <mergeCell ref="K290:L290"/>
    <mergeCell ref="I291:J291"/>
    <mergeCell ref="K291:L291"/>
    <mergeCell ref="I292:J292"/>
    <mergeCell ref="I287:J287"/>
    <mergeCell ref="K287:L287"/>
    <mergeCell ref="I288:J288"/>
    <mergeCell ref="K288:L288"/>
    <mergeCell ref="A296:H296"/>
    <mergeCell ref="K296:L296"/>
    <mergeCell ref="I297:J297"/>
    <mergeCell ref="K300:L300"/>
    <mergeCell ref="I301:J301"/>
    <mergeCell ref="K293:L293"/>
    <mergeCell ref="I294:J294"/>
    <mergeCell ref="K294:L294"/>
    <mergeCell ref="I295:J295"/>
    <mergeCell ref="K295:L295"/>
    <mergeCell ref="I307:J307"/>
    <mergeCell ref="I308:J308"/>
    <mergeCell ref="A314:H314"/>
    <mergeCell ref="I315:J315"/>
    <mergeCell ref="A317:H317"/>
    <mergeCell ref="I317:J317"/>
    <mergeCell ref="A303:H303"/>
    <mergeCell ref="K303:L303"/>
    <mergeCell ref="I304:J304"/>
    <mergeCell ref="I305:J305"/>
    <mergeCell ref="I306:J306"/>
    <mergeCell ref="A322:L322"/>
    <mergeCell ref="C324:E324"/>
    <mergeCell ref="I324:J324"/>
    <mergeCell ref="K324:L324"/>
    <mergeCell ref="K325:L325"/>
    <mergeCell ref="K317:L317"/>
    <mergeCell ref="K318:L318"/>
    <mergeCell ref="A319:H319"/>
    <mergeCell ref="K319:L319"/>
    <mergeCell ref="A321:L321"/>
    <mergeCell ref="I331:J331"/>
    <mergeCell ref="K331:L331"/>
    <mergeCell ref="I332:J332"/>
    <mergeCell ref="I333:J333"/>
    <mergeCell ref="I334:J334"/>
    <mergeCell ref="K334:L334"/>
    <mergeCell ref="I326:J326"/>
    <mergeCell ref="K326:L326"/>
    <mergeCell ref="I327:J327"/>
    <mergeCell ref="K327:L327"/>
    <mergeCell ref="K328:L328"/>
    <mergeCell ref="I342:J342"/>
    <mergeCell ref="I343:J343"/>
    <mergeCell ref="I344:J344"/>
    <mergeCell ref="I345:J345"/>
    <mergeCell ref="K345:L345"/>
    <mergeCell ref="I335:J335"/>
    <mergeCell ref="I336:J336"/>
    <mergeCell ref="K337:L337"/>
    <mergeCell ref="K338:L338"/>
    <mergeCell ref="I340:J340"/>
    <mergeCell ref="K340:L340"/>
    <mergeCell ref="I352:J352"/>
    <mergeCell ref="K353:L353"/>
    <mergeCell ref="A355:H355"/>
    <mergeCell ref="K355:L355"/>
    <mergeCell ref="I356:J356"/>
    <mergeCell ref="K356:L356"/>
    <mergeCell ref="I346:J346"/>
    <mergeCell ref="I348:J348"/>
    <mergeCell ref="K348:L348"/>
    <mergeCell ref="I350:J350"/>
    <mergeCell ref="I351:J351"/>
    <mergeCell ref="I361:J361"/>
    <mergeCell ref="K361:L361"/>
    <mergeCell ref="A362:H362"/>
    <mergeCell ref="K362:L362"/>
    <mergeCell ref="K363:L363"/>
    <mergeCell ref="I357:J357"/>
    <mergeCell ref="K357:L357"/>
    <mergeCell ref="I358:J358"/>
    <mergeCell ref="K358:L358"/>
    <mergeCell ref="I360:J360"/>
    <mergeCell ref="K360:L360"/>
    <mergeCell ref="A372:H372"/>
    <mergeCell ref="K372:L372"/>
    <mergeCell ref="I367:J367"/>
    <mergeCell ref="K367:L367"/>
    <mergeCell ref="I368:J368"/>
    <mergeCell ref="I369:J369"/>
    <mergeCell ref="K369:L369"/>
    <mergeCell ref="I364:J364"/>
    <mergeCell ref="K364:L364"/>
    <mergeCell ref="I365:J365"/>
    <mergeCell ref="I366:J366"/>
    <mergeCell ref="K366:L366"/>
    <mergeCell ref="I373:J373"/>
    <mergeCell ref="K373:L373"/>
    <mergeCell ref="I374:J374"/>
    <mergeCell ref="K374:L374"/>
    <mergeCell ref="I375:J375"/>
    <mergeCell ref="I370:J370"/>
    <mergeCell ref="K370:L370"/>
    <mergeCell ref="I371:J371"/>
    <mergeCell ref="K371:L371"/>
    <mergeCell ref="A379:H379"/>
    <mergeCell ref="K379:L379"/>
    <mergeCell ref="I380:J380"/>
    <mergeCell ref="K383:L383"/>
    <mergeCell ref="I384:J384"/>
    <mergeCell ref="K376:L376"/>
    <mergeCell ref="I377:J377"/>
    <mergeCell ref="K377:L377"/>
    <mergeCell ref="I378:J378"/>
    <mergeCell ref="K378:L378"/>
    <mergeCell ref="I390:J390"/>
    <mergeCell ref="I391:J391"/>
    <mergeCell ref="A397:H397"/>
    <mergeCell ref="I398:J398"/>
    <mergeCell ref="A386:H386"/>
    <mergeCell ref="K386:L386"/>
    <mergeCell ref="I387:J387"/>
    <mergeCell ref="I388:J388"/>
    <mergeCell ref="I389:J389"/>
    <mergeCell ref="A405:L405"/>
    <mergeCell ref="C407:E407"/>
    <mergeCell ref="I407:J407"/>
    <mergeCell ref="K407:L407"/>
    <mergeCell ref="K408:L408"/>
    <mergeCell ref="A402:H402"/>
    <mergeCell ref="K402:L402"/>
    <mergeCell ref="A404:L404"/>
    <mergeCell ref="I414:J414"/>
    <mergeCell ref="K414:L414"/>
    <mergeCell ref="I415:J415"/>
    <mergeCell ref="I416:J416"/>
    <mergeCell ref="I417:J417"/>
    <mergeCell ref="K417:L417"/>
    <mergeCell ref="I409:J409"/>
    <mergeCell ref="K409:L409"/>
    <mergeCell ref="I410:J410"/>
    <mergeCell ref="K410:L410"/>
    <mergeCell ref="K411:L411"/>
    <mergeCell ref="I425:J425"/>
    <mergeCell ref="I426:J426"/>
    <mergeCell ref="I427:J427"/>
    <mergeCell ref="I428:J428"/>
    <mergeCell ref="K428:L428"/>
    <mergeCell ref="I418:J418"/>
    <mergeCell ref="I419:J419"/>
    <mergeCell ref="K420:L420"/>
    <mergeCell ref="K421:L421"/>
    <mergeCell ref="I423:J423"/>
    <mergeCell ref="K423:L423"/>
    <mergeCell ref="I435:J435"/>
    <mergeCell ref="K436:L436"/>
    <mergeCell ref="A438:H438"/>
    <mergeCell ref="K438:L438"/>
    <mergeCell ref="I439:J439"/>
    <mergeCell ref="K439:L439"/>
    <mergeCell ref="I429:J429"/>
    <mergeCell ref="I431:J431"/>
    <mergeCell ref="K431:L431"/>
    <mergeCell ref="I433:J433"/>
    <mergeCell ref="I434:J434"/>
    <mergeCell ref="I444:J444"/>
    <mergeCell ref="K444:L444"/>
    <mergeCell ref="A445:H445"/>
    <mergeCell ref="K445:L445"/>
    <mergeCell ref="K446:L446"/>
    <mergeCell ref="I440:J440"/>
    <mergeCell ref="K440:L440"/>
    <mergeCell ref="I441:J441"/>
    <mergeCell ref="K441:L441"/>
    <mergeCell ref="I443:J443"/>
    <mergeCell ref="K443:L443"/>
    <mergeCell ref="I450:J450"/>
    <mergeCell ref="K450:L450"/>
    <mergeCell ref="I451:J451"/>
    <mergeCell ref="K451:L451"/>
    <mergeCell ref="I452:J452"/>
    <mergeCell ref="K452:L452"/>
    <mergeCell ref="I447:J447"/>
    <mergeCell ref="K447:L447"/>
    <mergeCell ref="I448:J448"/>
    <mergeCell ref="I449:J449"/>
    <mergeCell ref="K449:L449"/>
    <mergeCell ref="I456:J456"/>
    <mergeCell ref="K456:L456"/>
    <mergeCell ref="I457:J457"/>
    <mergeCell ref="K457:L457"/>
    <mergeCell ref="A458:H458"/>
    <mergeCell ref="K458:L458"/>
    <mergeCell ref="A453:H453"/>
    <mergeCell ref="K453:L453"/>
    <mergeCell ref="I454:J454"/>
    <mergeCell ref="K454:L454"/>
    <mergeCell ref="K455:L455"/>
    <mergeCell ref="I466:J466"/>
    <mergeCell ref="I467:J467"/>
    <mergeCell ref="I468:J468"/>
    <mergeCell ref="I469:J469"/>
    <mergeCell ref="I470:J470"/>
    <mergeCell ref="I459:J459"/>
    <mergeCell ref="K462:L462"/>
    <mergeCell ref="I463:J463"/>
    <mergeCell ref="A465:H465"/>
    <mergeCell ref="K465:L465"/>
    <mergeCell ref="K480:L480"/>
    <mergeCell ref="A481:H481"/>
    <mergeCell ref="K481:L481"/>
    <mergeCell ref="A483:L483"/>
    <mergeCell ref="A484:L484"/>
    <mergeCell ref="A476:H476"/>
    <mergeCell ref="I477:J477"/>
    <mergeCell ref="A479:H479"/>
    <mergeCell ref="I479:J479"/>
    <mergeCell ref="K479:L479"/>
    <mergeCell ref="I489:J489"/>
    <mergeCell ref="K489:L489"/>
    <mergeCell ref="K490:L490"/>
    <mergeCell ref="I493:J493"/>
    <mergeCell ref="K493:L493"/>
    <mergeCell ref="C486:E486"/>
    <mergeCell ref="I486:J486"/>
    <mergeCell ref="K486:L486"/>
    <mergeCell ref="K487:L487"/>
    <mergeCell ref="I488:J488"/>
    <mergeCell ref="K488:L488"/>
    <mergeCell ref="I498:J498"/>
    <mergeCell ref="K499:L499"/>
    <mergeCell ref="K500:L500"/>
    <mergeCell ref="I502:J502"/>
    <mergeCell ref="K502:L502"/>
    <mergeCell ref="I494:J494"/>
    <mergeCell ref="I495:J495"/>
    <mergeCell ref="I496:J496"/>
    <mergeCell ref="K496:L496"/>
    <mergeCell ref="I497:J497"/>
    <mergeCell ref="I508:J508"/>
    <mergeCell ref="I510:J510"/>
    <mergeCell ref="K510:L510"/>
    <mergeCell ref="I512:J512"/>
    <mergeCell ref="I513:J513"/>
    <mergeCell ref="I504:J504"/>
    <mergeCell ref="I505:J505"/>
    <mergeCell ref="I506:J506"/>
    <mergeCell ref="I507:J507"/>
    <mergeCell ref="K507:L507"/>
    <mergeCell ref="I519:J519"/>
    <mergeCell ref="K519:L519"/>
    <mergeCell ref="I520:J520"/>
    <mergeCell ref="K520:L520"/>
    <mergeCell ref="I522:J522"/>
    <mergeCell ref="K522:L522"/>
    <mergeCell ref="I514:J514"/>
    <mergeCell ref="K515:L515"/>
    <mergeCell ref="A517:H517"/>
    <mergeCell ref="K517:L517"/>
    <mergeCell ref="I518:J518"/>
    <mergeCell ref="K518:L518"/>
    <mergeCell ref="I526:J526"/>
    <mergeCell ref="K526:L526"/>
    <mergeCell ref="I527:J527"/>
    <mergeCell ref="I528:J528"/>
    <mergeCell ref="K528:L528"/>
    <mergeCell ref="I523:J523"/>
    <mergeCell ref="K523:L523"/>
    <mergeCell ref="A524:H524"/>
    <mergeCell ref="K524:L524"/>
    <mergeCell ref="K525:L525"/>
    <mergeCell ref="I532:J532"/>
    <mergeCell ref="K532:L532"/>
    <mergeCell ref="I533:J533"/>
    <mergeCell ref="K533:L533"/>
    <mergeCell ref="A534:H534"/>
    <mergeCell ref="K534:L534"/>
    <mergeCell ref="I529:J529"/>
    <mergeCell ref="K529:L529"/>
    <mergeCell ref="I530:J530"/>
    <mergeCell ref="I531:J531"/>
    <mergeCell ref="K531:L531"/>
    <mergeCell ref="I546:J546"/>
    <mergeCell ref="K538:L538"/>
    <mergeCell ref="I539:J539"/>
    <mergeCell ref="K539:L539"/>
    <mergeCell ref="I540:J540"/>
    <mergeCell ref="K540:L540"/>
    <mergeCell ref="I535:J535"/>
    <mergeCell ref="K535:L535"/>
    <mergeCell ref="I536:J536"/>
    <mergeCell ref="K536:L536"/>
    <mergeCell ref="I537:J537"/>
    <mergeCell ref="K161:M161"/>
    <mergeCell ref="K240:M240"/>
    <mergeCell ref="L323:M323"/>
    <mergeCell ref="K406:M406"/>
    <mergeCell ref="K485:M485"/>
    <mergeCell ref="K562:L562"/>
    <mergeCell ref="K563:L563"/>
    <mergeCell ref="A564:H564"/>
    <mergeCell ref="K564:L564"/>
    <mergeCell ref="I552:J552"/>
    <mergeCell ref="I553:J553"/>
    <mergeCell ref="A559:H559"/>
    <mergeCell ref="I560:J560"/>
    <mergeCell ref="A562:H562"/>
    <mergeCell ref="I562:J562"/>
    <mergeCell ref="A548:H548"/>
    <mergeCell ref="K548:L548"/>
    <mergeCell ref="I549:J549"/>
    <mergeCell ref="I550:J550"/>
    <mergeCell ref="I551:J551"/>
    <mergeCell ref="A541:H541"/>
    <mergeCell ref="K541:L541"/>
    <mergeCell ref="I542:J542"/>
    <mergeCell ref="K545:L545"/>
  </mergeCells>
  <pageMargins left="0.7" right="0.7" top="0.75" bottom="0.75" header="0.3" footer="0.3"/>
  <pageSetup paperSize="9" scale="72" fitToHeight="0" orientation="portrait" r:id="rId1"/>
  <rowBreaks count="6" manualBreakCount="6">
    <brk id="79" max="16383" man="1"/>
    <brk id="158" max="16383" man="1"/>
    <brk id="237" max="16383" man="1"/>
    <brk id="320" max="16383" man="1"/>
    <brk id="403" max="16383" man="1"/>
    <brk id="4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78"/>
  <sheetViews>
    <sheetView workbookViewId="0">
      <selection activeCell="O6" sqref="O6"/>
    </sheetView>
  </sheetViews>
  <sheetFormatPr defaultRowHeight="15"/>
  <cols>
    <col min="7" max="7" width="9.140625" customWidth="1"/>
    <col min="8" max="8" width="4.7109375" customWidth="1"/>
    <col min="10" max="10" width="9.85546875" customWidth="1"/>
    <col min="12" max="12" width="9.140625" customWidth="1"/>
    <col min="13" max="13" width="14.5703125" customWidth="1"/>
  </cols>
  <sheetData>
    <row r="1" spans="1:13" ht="15.75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1"/>
    </row>
    <row r="2" spans="1:13" ht="15.75">
      <c r="A2" s="216" t="s">
        <v>12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1"/>
    </row>
    <row r="3" spans="1:13" ht="15.75">
      <c r="A3" s="2"/>
      <c r="B3" s="2"/>
      <c r="C3" s="2"/>
      <c r="D3" s="2"/>
      <c r="E3" s="2"/>
      <c r="F3" s="2" t="s">
        <v>117</v>
      </c>
      <c r="G3" s="2"/>
      <c r="H3" s="2"/>
      <c r="I3" s="2"/>
      <c r="J3" s="139" t="s">
        <v>118</v>
      </c>
      <c r="K3" s="140"/>
      <c r="L3" s="140"/>
      <c r="M3" s="1"/>
    </row>
    <row r="4" spans="1:13">
      <c r="A4" s="3"/>
      <c r="B4" s="4"/>
      <c r="C4" s="208" t="s">
        <v>15</v>
      </c>
      <c r="D4" s="208"/>
      <c r="E4" s="208"/>
      <c r="F4" s="4"/>
      <c r="G4" s="4"/>
      <c r="H4" s="5"/>
      <c r="I4" s="195" t="s">
        <v>1</v>
      </c>
      <c r="J4" s="196"/>
      <c r="K4" s="209" t="s">
        <v>2</v>
      </c>
      <c r="L4" s="210"/>
      <c r="M4" s="6"/>
    </row>
    <row r="5" spans="1:13">
      <c r="A5" s="7"/>
      <c r="B5" s="8"/>
      <c r="C5" s="8"/>
      <c r="D5" s="8"/>
      <c r="E5" s="8"/>
      <c r="F5" s="8"/>
      <c r="G5" s="8"/>
      <c r="H5" s="9"/>
      <c r="I5" s="10"/>
      <c r="J5" s="11"/>
      <c r="K5" s="211" t="s">
        <v>3</v>
      </c>
      <c r="L5" s="212"/>
      <c r="M5" s="12" t="s">
        <v>4</v>
      </c>
    </row>
    <row r="6" spans="1:13">
      <c r="A6" s="7"/>
      <c r="B6" s="8"/>
      <c r="C6" s="8"/>
      <c r="D6" s="8"/>
      <c r="E6" s="8"/>
      <c r="F6" s="8"/>
      <c r="G6" s="8"/>
      <c r="H6" s="9"/>
      <c r="I6" s="149" t="s">
        <v>5</v>
      </c>
      <c r="J6" s="150"/>
      <c r="K6" s="213" t="s">
        <v>6</v>
      </c>
      <c r="L6" s="214"/>
      <c r="M6" s="12" t="s">
        <v>7</v>
      </c>
    </row>
    <row r="7" spans="1:13" ht="16.5" thickBot="1">
      <c r="A7" s="13"/>
      <c r="B7" s="14"/>
      <c r="C7" s="14"/>
      <c r="D7" s="14"/>
      <c r="E7" s="14"/>
      <c r="F7" s="14"/>
      <c r="G7" s="14"/>
      <c r="H7" s="15"/>
      <c r="I7" s="203">
        <v>2676.41</v>
      </c>
      <c r="J7" s="204"/>
      <c r="K7" s="205"/>
      <c r="L7" s="206"/>
      <c r="M7" s="16"/>
    </row>
    <row r="8" spans="1:13">
      <c r="A8" s="17" t="s">
        <v>74</v>
      </c>
      <c r="B8" s="18"/>
      <c r="C8" s="18"/>
      <c r="D8" s="18"/>
      <c r="E8" s="18"/>
      <c r="F8" s="18"/>
      <c r="G8" s="18"/>
      <c r="H8" s="19"/>
      <c r="I8" s="20"/>
      <c r="J8" s="21"/>
      <c r="K8" s="207">
        <f>K11+K14</f>
        <v>6.4499999999999993</v>
      </c>
      <c r="L8" s="200"/>
      <c r="M8" s="24">
        <f>K8*12*I7</f>
        <v>207154.13399999996</v>
      </c>
    </row>
    <row r="9" spans="1:13">
      <c r="A9" s="25" t="s">
        <v>59</v>
      </c>
      <c r="B9" s="26"/>
      <c r="C9" s="26"/>
      <c r="D9" s="26"/>
      <c r="E9" s="26"/>
      <c r="F9" s="26"/>
      <c r="G9" s="26"/>
      <c r="H9" s="27"/>
      <c r="I9" s="10"/>
      <c r="J9" s="11"/>
      <c r="K9" s="28"/>
      <c r="L9" s="29"/>
      <c r="M9" s="30"/>
    </row>
    <row r="10" spans="1:13" ht="15.75" thickBot="1">
      <c r="A10" s="31" t="s">
        <v>60</v>
      </c>
      <c r="B10" s="32"/>
      <c r="C10" s="32"/>
      <c r="D10" s="32"/>
      <c r="E10" s="32"/>
      <c r="F10" s="32"/>
      <c r="G10" s="32"/>
      <c r="H10" s="33"/>
      <c r="I10" s="34"/>
      <c r="J10" s="35"/>
      <c r="K10" s="36"/>
      <c r="L10" s="37"/>
      <c r="M10" s="38"/>
    </row>
    <row r="11" spans="1:13">
      <c r="A11" s="39" t="s">
        <v>61</v>
      </c>
      <c r="B11" s="40"/>
      <c r="C11" s="40"/>
      <c r="D11" s="40"/>
      <c r="E11" s="40"/>
      <c r="F11" s="40"/>
      <c r="G11" s="40"/>
      <c r="H11" s="41"/>
      <c r="I11" s="180" t="s">
        <v>8</v>
      </c>
      <c r="J11" s="181"/>
      <c r="K11" s="193">
        <v>3.86</v>
      </c>
      <c r="L11" s="194"/>
      <c r="M11" s="42">
        <f>K11*12*I7</f>
        <v>123971.3112</v>
      </c>
    </row>
    <row r="12" spans="1:13">
      <c r="A12" s="43" t="s">
        <v>68</v>
      </c>
      <c r="B12" s="8"/>
      <c r="C12" s="8"/>
      <c r="D12" s="8"/>
      <c r="E12" s="8"/>
      <c r="F12" s="8"/>
      <c r="G12" s="8"/>
      <c r="H12" s="9"/>
      <c r="I12" s="149" t="s">
        <v>57</v>
      </c>
      <c r="J12" s="150"/>
      <c r="K12" s="1"/>
      <c r="L12" s="29"/>
      <c r="M12" s="42"/>
    </row>
    <row r="13" spans="1:13">
      <c r="A13" s="39" t="s">
        <v>67</v>
      </c>
      <c r="B13" s="40"/>
      <c r="C13" s="40"/>
      <c r="D13" s="40"/>
      <c r="E13" s="40"/>
      <c r="F13" s="40"/>
      <c r="G13" s="40"/>
      <c r="H13" s="41"/>
      <c r="I13" s="180"/>
      <c r="J13" s="181"/>
      <c r="K13" s="1"/>
      <c r="L13" s="29"/>
      <c r="M13" s="42"/>
    </row>
    <row r="14" spans="1:13">
      <c r="A14" s="39" t="s">
        <v>62</v>
      </c>
      <c r="B14" s="40"/>
      <c r="C14" s="40"/>
      <c r="D14" s="40"/>
      <c r="E14" s="40"/>
      <c r="F14" s="40"/>
      <c r="G14" s="40"/>
      <c r="H14" s="41"/>
      <c r="I14" s="182" t="s">
        <v>11</v>
      </c>
      <c r="J14" s="183"/>
      <c r="K14" s="188">
        <v>2.59</v>
      </c>
      <c r="L14" s="189"/>
      <c r="M14" s="42">
        <f>K14*12*I7</f>
        <v>83182.822799999994</v>
      </c>
    </row>
    <row r="15" spans="1:13" ht="15.75">
      <c r="A15" s="45" t="s">
        <v>35</v>
      </c>
      <c r="B15" s="46"/>
      <c r="C15" s="46"/>
      <c r="D15" s="46"/>
      <c r="E15" s="46"/>
      <c r="F15" s="46"/>
      <c r="G15" s="46"/>
      <c r="H15" s="47"/>
      <c r="I15" s="149" t="s">
        <v>57</v>
      </c>
      <c r="J15" s="150"/>
      <c r="K15" s="2"/>
      <c r="L15" s="96"/>
      <c r="M15" s="42"/>
    </row>
    <row r="16" spans="1:13">
      <c r="A16" s="48" t="s">
        <v>36</v>
      </c>
      <c r="B16" s="4"/>
      <c r="C16" s="4"/>
      <c r="D16" s="4"/>
      <c r="E16" s="4"/>
      <c r="F16" s="4"/>
      <c r="G16" s="4"/>
      <c r="H16" s="5"/>
      <c r="I16" s="149"/>
      <c r="J16" s="150"/>
      <c r="K16" s="44"/>
      <c r="L16" s="29"/>
      <c r="M16" s="42"/>
    </row>
    <row r="17" spans="1:13" ht="15.75" thickBot="1">
      <c r="A17" s="39" t="s">
        <v>37</v>
      </c>
      <c r="B17" s="49"/>
      <c r="C17" s="49"/>
      <c r="D17" s="49"/>
      <c r="E17" s="49"/>
      <c r="F17" s="49"/>
      <c r="G17" s="49"/>
      <c r="H17" s="50"/>
      <c r="I17" s="51"/>
      <c r="J17" s="52"/>
      <c r="K17" s="164"/>
      <c r="L17" s="165"/>
      <c r="M17" s="42"/>
    </row>
    <row r="18" spans="1:13">
      <c r="A18" s="17" t="s">
        <v>14</v>
      </c>
      <c r="B18" s="53"/>
      <c r="C18" s="53"/>
      <c r="D18" s="53"/>
      <c r="E18" s="53"/>
      <c r="F18" s="53"/>
      <c r="G18" s="53"/>
      <c r="H18" s="54"/>
      <c r="I18" s="20"/>
      <c r="J18" s="55"/>
      <c r="K18" s="202">
        <f>K20+K25+K28</f>
        <v>5.28</v>
      </c>
      <c r="L18" s="200"/>
      <c r="M18" s="24">
        <f>K18*12*I7</f>
        <v>169577.3376</v>
      </c>
    </row>
    <row r="19" spans="1:13" ht="15.75" thickBot="1">
      <c r="A19" s="31" t="s">
        <v>34</v>
      </c>
      <c r="B19" s="56"/>
      <c r="C19" s="56"/>
      <c r="D19" s="56"/>
      <c r="E19" s="56"/>
      <c r="F19" s="56"/>
      <c r="G19" s="56"/>
      <c r="H19" s="57"/>
      <c r="I19" s="34"/>
      <c r="J19" s="58"/>
      <c r="K19" s="36"/>
      <c r="L19" s="37"/>
      <c r="M19" s="38"/>
    </row>
    <row r="20" spans="1:13">
      <c r="A20" s="43" t="s">
        <v>65</v>
      </c>
      <c r="B20" s="59"/>
      <c r="C20" s="59"/>
      <c r="D20" s="59"/>
      <c r="E20" s="59"/>
      <c r="F20" s="59"/>
      <c r="G20" s="59"/>
      <c r="H20" s="60"/>
      <c r="I20" s="149" t="s">
        <v>8</v>
      </c>
      <c r="J20" s="150"/>
      <c r="K20" s="193">
        <v>2.64</v>
      </c>
      <c r="L20" s="194"/>
      <c r="M20" s="42">
        <f>K20*12*I7</f>
        <v>84788.668799999999</v>
      </c>
    </row>
    <row r="21" spans="1:13">
      <c r="A21" s="39" t="s">
        <v>66</v>
      </c>
      <c r="B21" s="49"/>
      <c r="C21" s="49"/>
      <c r="D21" s="49"/>
      <c r="E21" s="49"/>
      <c r="F21" s="49"/>
      <c r="G21" s="49"/>
      <c r="H21" s="50"/>
      <c r="I21" s="115"/>
      <c r="J21" s="116"/>
      <c r="K21" s="1"/>
      <c r="L21" s="29"/>
      <c r="M21" s="42"/>
    </row>
    <row r="22" spans="1:13">
      <c r="A22" s="43" t="s">
        <v>68</v>
      </c>
      <c r="B22" s="8"/>
      <c r="C22" s="8"/>
      <c r="D22" s="8"/>
      <c r="E22" s="8"/>
      <c r="F22" s="8"/>
      <c r="G22" s="8"/>
      <c r="H22" s="9"/>
      <c r="I22" s="149" t="s">
        <v>57</v>
      </c>
      <c r="J22" s="150"/>
      <c r="K22" s="1"/>
      <c r="L22" s="29"/>
      <c r="M22" s="42"/>
    </row>
    <row r="23" spans="1:13">
      <c r="A23" s="39" t="s">
        <v>67</v>
      </c>
      <c r="B23" s="40"/>
      <c r="C23" s="40"/>
      <c r="D23" s="40"/>
      <c r="E23" s="40"/>
      <c r="F23" s="40"/>
      <c r="G23" s="40"/>
      <c r="H23" s="41"/>
      <c r="I23" s="180"/>
      <c r="J23" s="181"/>
      <c r="K23" s="1"/>
      <c r="L23" s="29"/>
      <c r="M23" s="42"/>
    </row>
    <row r="24" spans="1:13">
      <c r="A24" s="45" t="s">
        <v>63</v>
      </c>
      <c r="B24" s="46"/>
      <c r="C24" s="47"/>
      <c r="D24" s="8"/>
      <c r="E24" s="8"/>
      <c r="F24" s="8"/>
      <c r="G24" s="8"/>
      <c r="H24" s="9"/>
      <c r="I24" s="149" t="s">
        <v>57</v>
      </c>
      <c r="J24" s="150"/>
      <c r="K24" s="1"/>
      <c r="L24" s="29"/>
      <c r="M24" s="42"/>
    </row>
    <row r="25" spans="1:13">
      <c r="A25" s="43" t="s">
        <v>64</v>
      </c>
      <c r="B25" s="8"/>
      <c r="C25" s="8"/>
      <c r="D25" s="46"/>
      <c r="E25" s="46"/>
      <c r="F25" s="46"/>
      <c r="G25" s="46"/>
      <c r="H25" s="47"/>
      <c r="I25" s="182" t="s">
        <v>11</v>
      </c>
      <c r="J25" s="183"/>
      <c r="K25" s="188">
        <v>1.17</v>
      </c>
      <c r="L25" s="189"/>
      <c r="M25" s="42">
        <f>K25*12*I7</f>
        <v>37576.796399999999</v>
      </c>
    </row>
    <row r="26" spans="1:13">
      <c r="A26" s="48" t="s">
        <v>41</v>
      </c>
      <c r="B26" s="61"/>
      <c r="C26" s="61"/>
      <c r="D26" s="61"/>
      <c r="E26" s="61"/>
      <c r="F26" s="61"/>
      <c r="G26" s="61"/>
      <c r="H26" s="62"/>
      <c r="I26" s="195" t="s">
        <v>40</v>
      </c>
      <c r="J26" s="196"/>
      <c r="K26" s="1"/>
      <c r="L26" s="29"/>
      <c r="M26" s="42"/>
    </row>
    <row r="27" spans="1:13">
      <c r="A27" s="39"/>
      <c r="B27" s="49"/>
      <c r="C27" s="49"/>
      <c r="D27" s="49"/>
      <c r="E27" s="49"/>
      <c r="F27" s="49"/>
      <c r="G27" s="49"/>
      <c r="H27" s="50"/>
      <c r="I27" s="51" t="s">
        <v>42</v>
      </c>
      <c r="J27" s="52"/>
      <c r="K27" s="44"/>
      <c r="L27" s="29"/>
      <c r="M27" s="42"/>
    </row>
    <row r="28" spans="1:13">
      <c r="A28" s="48" t="s">
        <v>43</v>
      </c>
      <c r="B28" s="61"/>
      <c r="C28" s="61"/>
      <c r="D28" s="61"/>
      <c r="E28" s="61"/>
      <c r="F28" s="61"/>
      <c r="G28" s="61"/>
      <c r="H28" s="62"/>
      <c r="I28" s="195" t="s">
        <v>11</v>
      </c>
      <c r="J28" s="196"/>
      <c r="K28" s="188">
        <v>1.47</v>
      </c>
      <c r="L28" s="189"/>
      <c r="M28" s="42">
        <f>K28*12*I7</f>
        <v>47211.8724</v>
      </c>
    </row>
    <row r="29" spans="1:13">
      <c r="A29" s="39" t="s">
        <v>44</v>
      </c>
      <c r="B29" s="49"/>
      <c r="C29" s="49"/>
      <c r="D29" s="49"/>
      <c r="E29" s="49"/>
      <c r="F29" s="49"/>
      <c r="G29" s="49"/>
      <c r="H29" s="50"/>
      <c r="I29" s="51"/>
      <c r="J29" s="52"/>
      <c r="K29" s="1"/>
      <c r="L29" s="29"/>
      <c r="M29" s="42"/>
    </row>
    <row r="30" spans="1:13">
      <c r="A30" s="48" t="s">
        <v>45</v>
      </c>
      <c r="B30" s="61"/>
      <c r="C30" s="61"/>
      <c r="D30" s="61"/>
      <c r="E30" s="61"/>
      <c r="F30" s="61"/>
      <c r="G30" s="61"/>
      <c r="H30" s="62"/>
      <c r="I30" s="149" t="s">
        <v>57</v>
      </c>
      <c r="J30" s="150"/>
      <c r="K30" s="1"/>
      <c r="L30" s="29"/>
      <c r="M30" s="42"/>
    </row>
    <row r="31" spans="1:13">
      <c r="A31" s="48" t="s">
        <v>48</v>
      </c>
      <c r="B31" s="61"/>
      <c r="C31" s="61"/>
      <c r="D31" s="61"/>
      <c r="E31" s="61"/>
      <c r="F31" s="61"/>
      <c r="G31" s="61"/>
      <c r="H31" s="62"/>
      <c r="I31" s="195" t="s">
        <v>46</v>
      </c>
      <c r="J31" s="196"/>
      <c r="K31" s="14"/>
      <c r="L31" s="15"/>
      <c r="M31" s="63"/>
    </row>
    <row r="32" spans="1:13" ht="15.75" thickBot="1">
      <c r="A32" s="39"/>
      <c r="B32" s="49"/>
      <c r="C32" s="49"/>
      <c r="D32" s="49"/>
      <c r="E32" s="49"/>
      <c r="F32" s="49"/>
      <c r="G32" s="49"/>
      <c r="H32" s="50"/>
      <c r="I32" s="197" t="s">
        <v>47</v>
      </c>
      <c r="J32" s="198"/>
      <c r="K32" s="64"/>
      <c r="L32" s="65"/>
      <c r="M32" s="66"/>
    </row>
    <row r="33" spans="1:13">
      <c r="A33" s="67" t="s">
        <v>75</v>
      </c>
      <c r="B33" s="18"/>
      <c r="C33" s="18"/>
      <c r="D33" s="18"/>
      <c r="E33" s="18"/>
      <c r="F33" s="18"/>
      <c r="G33" s="68"/>
      <c r="H33" s="69"/>
      <c r="I33" s="20"/>
      <c r="J33" s="21"/>
      <c r="K33" s="199">
        <f>K35+K42+K50+K54+K55+K59</f>
        <v>28.049999999999997</v>
      </c>
      <c r="L33" s="200"/>
      <c r="M33" s="24">
        <f>M35+M42+M50+M54+M55+M59</f>
        <v>900879.60599999991</v>
      </c>
    </row>
    <row r="34" spans="1:13" ht="15.75" thickBot="1">
      <c r="A34" s="70"/>
      <c r="B34" s="71"/>
      <c r="C34" s="71"/>
      <c r="D34" s="71"/>
      <c r="E34" s="71"/>
      <c r="F34" s="71"/>
      <c r="G34" s="71"/>
      <c r="H34" s="72"/>
      <c r="I34" s="34"/>
      <c r="J34" s="35"/>
      <c r="K34" s="36"/>
      <c r="L34" s="37"/>
      <c r="M34" s="38"/>
    </row>
    <row r="35" spans="1:13" ht="15.75" thickBot="1">
      <c r="A35" s="156" t="s">
        <v>76</v>
      </c>
      <c r="B35" s="157"/>
      <c r="C35" s="157"/>
      <c r="D35" s="157"/>
      <c r="E35" s="157"/>
      <c r="F35" s="157"/>
      <c r="G35" s="157"/>
      <c r="H35" s="161"/>
      <c r="I35" s="73"/>
      <c r="J35" s="74"/>
      <c r="K35" s="201">
        <f>K36+K37+K38+K40+K41</f>
        <v>5.4499999999999993</v>
      </c>
      <c r="L35" s="192"/>
      <c r="M35" s="75">
        <f>K35*12*I7</f>
        <v>175037.21399999998</v>
      </c>
    </row>
    <row r="36" spans="1:13">
      <c r="A36" s="39" t="s">
        <v>38</v>
      </c>
      <c r="B36" s="49"/>
      <c r="C36" s="49"/>
      <c r="D36" s="49"/>
      <c r="E36" s="49"/>
      <c r="F36" s="49"/>
      <c r="G36" s="49"/>
      <c r="H36" s="50"/>
      <c r="I36" s="180" t="s">
        <v>16</v>
      </c>
      <c r="J36" s="181"/>
      <c r="K36" s="193">
        <v>1.23</v>
      </c>
      <c r="L36" s="194"/>
      <c r="M36" s="42">
        <f>K36*12*I7</f>
        <v>39503.811600000001</v>
      </c>
    </row>
    <row r="37" spans="1:13">
      <c r="A37" s="45" t="s">
        <v>39</v>
      </c>
      <c r="B37" s="76"/>
      <c r="C37" s="76"/>
      <c r="D37" s="76"/>
      <c r="E37" s="76"/>
      <c r="F37" s="76"/>
      <c r="G37" s="76"/>
      <c r="H37" s="77"/>
      <c r="I37" s="182" t="s">
        <v>10</v>
      </c>
      <c r="J37" s="183"/>
      <c r="K37" s="188">
        <v>2.9</v>
      </c>
      <c r="L37" s="189"/>
      <c r="M37" s="42">
        <f>K37*12*I7</f>
        <v>93139.067999999985</v>
      </c>
    </row>
    <row r="38" spans="1:13">
      <c r="A38" s="48" t="s">
        <v>31</v>
      </c>
      <c r="B38" s="61"/>
      <c r="C38" s="61"/>
      <c r="D38" s="61"/>
      <c r="E38" s="61"/>
      <c r="F38" s="61"/>
      <c r="G38" s="61"/>
      <c r="H38" s="62"/>
      <c r="I38" s="195" t="s">
        <v>11</v>
      </c>
      <c r="J38" s="196"/>
      <c r="K38" s="188">
        <v>0.33</v>
      </c>
      <c r="L38" s="189"/>
      <c r="M38" s="42">
        <f>K38*12*I7</f>
        <v>10598.5836</v>
      </c>
    </row>
    <row r="39" spans="1:13">
      <c r="A39" s="78" t="s">
        <v>18</v>
      </c>
      <c r="B39" s="40"/>
      <c r="C39" s="40"/>
      <c r="D39" s="40"/>
      <c r="E39" s="49"/>
      <c r="F39" s="49"/>
      <c r="G39" s="49"/>
      <c r="H39" s="50"/>
      <c r="I39" s="51"/>
      <c r="J39" s="52"/>
      <c r="K39" s="28"/>
      <c r="L39" s="29"/>
      <c r="M39" s="42"/>
    </row>
    <row r="40" spans="1:13">
      <c r="A40" s="45" t="s">
        <v>32</v>
      </c>
      <c r="B40" s="76"/>
      <c r="C40" s="76"/>
      <c r="D40" s="76"/>
      <c r="E40" s="76"/>
      <c r="F40" s="76"/>
      <c r="G40" s="76"/>
      <c r="H40" s="77"/>
      <c r="I40" s="182" t="s">
        <v>8</v>
      </c>
      <c r="J40" s="183"/>
      <c r="K40" s="188">
        <v>0.1</v>
      </c>
      <c r="L40" s="189"/>
      <c r="M40" s="42">
        <f>K40*12*I7</f>
        <v>3211.6920000000005</v>
      </c>
    </row>
    <row r="41" spans="1:13" ht="15.75" thickBot="1">
      <c r="A41" s="48" t="s">
        <v>73</v>
      </c>
      <c r="B41" s="61"/>
      <c r="C41" s="61"/>
      <c r="D41" s="61"/>
      <c r="E41" s="61"/>
      <c r="F41" s="61"/>
      <c r="G41" s="61"/>
      <c r="H41" s="62"/>
      <c r="I41" s="166" t="s">
        <v>8</v>
      </c>
      <c r="J41" s="167"/>
      <c r="K41" s="190">
        <v>0.89</v>
      </c>
      <c r="L41" s="191"/>
      <c r="M41" s="42">
        <f>K41*12*I7</f>
        <v>28584.058799999999</v>
      </c>
    </row>
    <row r="42" spans="1:13" ht="15.75" thickBot="1">
      <c r="A42" s="184" t="s">
        <v>77</v>
      </c>
      <c r="B42" s="185"/>
      <c r="C42" s="185"/>
      <c r="D42" s="185"/>
      <c r="E42" s="185"/>
      <c r="F42" s="185"/>
      <c r="G42" s="185"/>
      <c r="H42" s="186"/>
      <c r="I42" s="73"/>
      <c r="J42" s="74"/>
      <c r="K42" s="162">
        <f>K43+K44+K46+K47+K48+K49</f>
        <v>1.94</v>
      </c>
      <c r="L42" s="192"/>
      <c r="M42" s="75">
        <f>K42*12*I7</f>
        <v>62306.824800000002</v>
      </c>
    </row>
    <row r="43" spans="1:13">
      <c r="A43" s="79" t="s">
        <v>24</v>
      </c>
      <c r="B43" s="40"/>
      <c r="C43" s="40"/>
      <c r="D43" s="40"/>
      <c r="E43" s="40"/>
      <c r="F43" s="49"/>
      <c r="G43" s="49"/>
      <c r="H43" s="50"/>
      <c r="I43" s="80"/>
      <c r="J43" s="11"/>
      <c r="K43" s="193">
        <v>0.11</v>
      </c>
      <c r="L43" s="194"/>
      <c r="M43" s="42">
        <f>K43*12*I7</f>
        <v>3532.8611999999998</v>
      </c>
    </row>
    <row r="44" spans="1:13">
      <c r="A44" s="3" t="s">
        <v>20</v>
      </c>
      <c r="B44" s="4"/>
      <c r="C44" s="4"/>
      <c r="D44" s="4"/>
      <c r="E44" s="4"/>
      <c r="F44" s="61"/>
      <c r="G44" s="61"/>
      <c r="H44" s="62"/>
      <c r="I44" s="149" t="s">
        <v>52</v>
      </c>
      <c r="J44" s="150"/>
      <c r="K44" s="188">
        <v>0.93</v>
      </c>
      <c r="L44" s="189"/>
      <c r="M44" s="42">
        <f>K44*12*I7</f>
        <v>29868.7356</v>
      </c>
    </row>
    <row r="45" spans="1:13">
      <c r="A45" s="39" t="s">
        <v>19</v>
      </c>
      <c r="B45" s="49"/>
      <c r="C45" s="49"/>
      <c r="D45" s="49"/>
      <c r="E45" s="49"/>
      <c r="F45" s="49"/>
      <c r="G45" s="49"/>
      <c r="H45" s="50"/>
      <c r="I45" s="180" t="s">
        <v>53</v>
      </c>
      <c r="J45" s="181"/>
      <c r="K45" s="1"/>
      <c r="L45" s="29"/>
      <c r="M45" s="42"/>
    </row>
    <row r="46" spans="1:13">
      <c r="A46" s="45" t="s">
        <v>21</v>
      </c>
      <c r="B46" s="76"/>
      <c r="C46" s="76"/>
      <c r="D46" s="76"/>
      <c r="E46" s="76"/>
      <c r="F46" s="76"/>
      <c r="G46" s="76"/>
      <c r="H46" s="77"/>
      <c r="I46" s="182" t="s">
        <v>51</v>
      </c>
      <c r="J46" s="183"/>
      <c r="K46" s="188">
        <v>0.56999999999999995</v>
      </c>
      <c r="L46" s="189"/>
      <c r="M46" s="42">
        <f>K46*12*I7</f>
        <v>18306.644399999997</v>
      </c>
    </row>
    <row r="47" spans="1:13">
      <c r="A47" s="45" t="s">
        <v>22</v>
      </c>
      <c r="B47" s="76"/>
      <c r="C47" s="76"/>
      <c r="D47" s="76"/>
      <c r="E47" s="76"/>
      <c r="F47" s="76"/>
      <c r="G47" s="76"/>
      <c r="H47" s="77"/>
      <c r="I47" s="182" t="s">
        <v>69</v>
      </c>
      <c r="J47" s="183"/>
      <c r="K47" s="188">
        <v>0.14000000000000001</v>
      </c>
      <c r="L47" s="189"/>
      <c r="M47" s="42">
        <f>K47*12*I7</f>
        <v>4496.3688000000002</v>
      </c>
    </row>
    <row r="48" spans="1:13">
      <c r="A48" s="48" t="s">
        <v>23</v>
      </c>
      <c r="B48" s="61"/>
      <c r="C48" s="61"/>
      <c r="D48" s="61"/>
      <c r="E48" s="61"/>
      <c r="F48" s="61"/>
      <c r="G48" s="61"/>
      <c r="H48" s="62"/>
      <c r="I48" s="182" t="s">
        <v>54</v>
      </c>
      <c r="J48" s="183"/>
      <c r="K48" s="164">
        <v>7.0000000000000007E-2</v>
      </c>
      <c r="L48" s="165"/>
      <c r="M48" s="42">
        <f>K48*12*I7</f>
        <v>2248.1844000000001</v>
      </c>
    </row>
    <row r="49" spans="1:13" ht="15.75" thickBot="1">
      <c r="A49" s="48" t="s">
        <v>71</v>
      </c>
      <c r="B49" s="61"/>
      <c r="C49" s="61"/>
      <c r="D49" s="61"/>
      <c r="E49" s="61"/>
      <c r="F49" s="61"/>
      <c r="G49" s="61"/>
      <c r="H49" s="62"/>
      <c r="I49" s="166" t="s">
        <v>72</v>
      </c>
      <c r="J49" s="167"/>
      <c r="K49" s="168">
        <v>0.12</v>
      </c>
      <c r="L49" s="169"/>
      <c r="M49" s="82">
        <f>K49*12*I7</f>
        <v>3854.0303999999996</v>
      </c>
    </row>
    <row r="50" spans="1:13" ht="15.75" thickBot="1">
      <c r="A50" s="184" t="s">
        <v>78</v>
      </c>
      <c r="B50" s="185"/>
      <c r="C50" s="185"/>
      <c r="D50" s="185"/>
      <c r="E50" s="185"/>
      <c r="F50" s="185"/>
      <c r="G50" s="185"/>
      <c r="H50" s="186"/>
      <c r="I50" s="83"/>
      <c r="J50" s="84"/>
      <c r="K50" s="187">
        <f>K51+K52+K53</f>
        <v>1.27</v>
      </c>
      <c r="L50" s="163"/>
      <c r="M50" s="75">
        <f>K50*12*I7</f>
        <v>40788.488399999995</v>
      </c>
    </row>
    <row r="51" spans="1:13">
      <c r="A51" s="39" t="s">
        <v>25</v>
      </c>
      <c r="B51" s="49"/>
      <c r="C51" s="49"/>
      <c r="D51" s="49"/>
      <c r="E51" s="49"/>
      <c r="F51" s="49"/>
      <c r="G51" s="49"/>
      <c r="H51" s="50"/>
      <c r="I51" s="174" t="s">
        <v>70</v>
      </c>
      <c r="J51" s="175"/>
      <c r="K51" s="176">
        <v>0.61</v>
      </c>
      <c r="L51" s="177"/>
      <c r="M51" s="42">
        <f>K51*12*I7</f>
        <v>19591.321199999998</v>
      </c>
    </row>
    <row r="52" spans="1:13">
      <c r="A52" s="45" t="s">
        <v>26</v>
      </c>
      <c r="B52" s="76"/>
      <c r="C52" s="76"/>
      <c r="D52" s="76"/>
      <c r="E52" s="76"/>
      <c r="F52" s="76"/>
      <c r="G52" s="76"/>
      <c r="H52" s="77"/>
      <c r="I52" s="85" t="s">
        <v>55</v>
      </c>
      <c r="J52" s="86"/>
      <c r="K52" s="164">
        <v>0.53</v>
      </c>
      <c r="L52" s="165"/>
      <c r="M52" s="42">
        <f>K52*12*I7</f>
        <v>17021.9676</v>
      </c>
    </row>
    <row r="53" spans="1:13" ht="15.75" thickBot="1">
      <c r="A53" s="48" t="s">
        <v>23</v>
      </c>
      <c r="B53" s="61"/>
      <c r="C53" s="61"/>
      <c r="D53" s="61"/>
      <c r="E53" s="61"/>
      <c r="F53" s="61"/>
      <c r="G53" s="61"/>
      <c r="H53" s="62"/>
      <c r="I53" s="166" t="s">
        <v>54</v>
      </c>
      <c r="J53" s="167"/>
      <c r="K53" s="168">
        <v>0.13</v>
      </c>
      <c r="L53" s="169"/>
      <c r="M53" s="42">
        <f>K53*12*I7</f>
        <v>4175.1995999999999</v>
      </c>
    </row>
    <row r="54" spans="1:13" ht="26.25" customHeight="1" thickBot="1">
      <c r="A54" s="218" t="s">
        <v>79</v>
      </c>
      <c r="B54" s="219"/>
      <c r="C54" s="219"/>
      <c r="D54" s="219"/>
      <c r="E54" s="219"/>
      <c r="F54" s="219"/>
      <c r="G54" s="219"/>
      <c r="H54" s="220"/>
      <c r="I54" s="170" t="s">
        <v>56</v>
      </c>
      <c r="J54" s="171"/>
      <c r="K54" s="172">
        <v>17.670000000000002</v>
      </c>
      <c r="L54" s="173"/>
      <c r="M54" s="75">
        <f>K54*12*I7</f>
        <v>567505.97640000004</v>
      </c>
    </row>
    <row r="55" spans="1:13" ht="15.75" thickBot="1">
      <c r="A55" s="156" t="s">
        <v>80</v>
      </c>
      <c r="B55" s="157"/>
      <c r="C55" s="157"/>
      <c r="D55" s="157"/>
      <c r="E55" s="157"/>
      <c r="F55" s="157"/>
      <c r="G55" s="157"/>
      <c r="H55" s="161"/>
      <c r="I55" s="73"/>
      <c r="J55" s="74"/>
      <c r="K55" s="162">
        <v>1.65</v>
      </c>
      <c r="L55" s="163"/>
      <c r="M55" s="75">
        <f>K55*12*I7</f>
        <v>52992.917999999991</v>
      </c>
    </row>
    <row r="56" spans="1:13">
      <c r="A56" s="43" t="s">
        <v>33</v>
      </c>
      <c r="B56" s="59"/>
      <c r="C56" s="59"/>
      <c r="D56" s="59"/>
      <c r="E56" s="59"/>
      <c r="F56" s="59"/>
      <c r="G56" s="59"/>
      <c r="H56" s="60"/>
      <c r="I56" s="154" t="s">
        <v>13</v>
      </c>
      <c r="J56" s="155"/>
      <c r="K56" s="81"/>
      <c r="L56" s="114"/>
      <c r="M56" s="42"/>
    </row>
    <row r="57" spans="1:13">
      <c r="A57" s="43" t="s">
        <v>27</v>
      </c>
      <c r="B57" s="59"/>
      <c r="C57" s="59"/>
      <c r="D57" s="59"/>
      <c r="E57" s="59"/>
      <c r="F57" s="59"/>
      <c r="G57" s="59"/>
      <c r="H57" s="60"/>
      <c r="I57" s="10"/>
      <c r="J57" s="11"/>
      <c r="K57" s="81"/>
      <c r="L57" s="114"/>
      <c r="M57" s="42"/>
    </row>
    <row r="58" spans="1:13" ht="15.75" thickBot="1">
      <c r="A58" s="43" t="s">
        <v>28</v>
      </c>
      <c r="B58" s="59"/>
      <c r="C58" s="59"/>
      <c r="D58" s="59"/>
      <c r="E58" s="59"/>
      <c r="F58" s="59"/>
      <c r="G58" s="59"/>
      <c r="H58" s="60"/>
      <c r="I58" s="90"/>
      <c r="J58" s="11"/>
      <c r="K58" s="81"/>
      <c r="L58" s="114"/>
      <c r="M58" s="42"/>
    </row>
    <row r="59" spans="1:13" ht="15.75" thickBot="1">
      <c r="A59" s="87" t="s">
        <v>81</v>
      </c>
      <c r="B59" s="88"/>
      <c r="C59" s="88"/>
      <c r="D59" s="88"/>
      <c r="E59" s="88"/>
      <c r="F59" s="88"/>
      <c r="G59" s="88"/>
      <c r="H59" s="89"/>
      <c r="I59" s="73"/>
      <c r="J59" s="74"/>
      <c r="K59" s="162">
        <v>7.0000000000000007E-2</v>
      </c>
      <c r="L59" s="163"/>
      <c r="M59" s="75">
        <f>K59*12*I7</f>
        <v>2248.1844000000001</v>
      </c>
    </row>
    <row r="60" spans="1:13">
      <c r="A60" s="43" t="s">
        <v>29</v>
      </c>
      <c r="B60" s="59"/>
      <c r="C60" s="59"/>
      <c r="D60" s="59"/>
      <c r="E60" s="59"/>
      <c r="F60" s="59"/>
      <c r="G60" s="59"/>
      <c r="H60" s="60"/>
      <c r="I60" s="154" t="s">
        <v>8</v>
      </c>
      <c r="J60" s="155"/>
      <c r="K60" s="113"/>
      <c r="L60" s="114"/>
      <c r="M60" s="42"/>
    </row>
    <row r="61" spans="1:13" ht="15.75" thickBot="1">
      <c r="A61" s="43" t="s">
        <v>30</v>
      </c>
      <c r="B61" s="59"/>
      <c r="C61" s="59"/>
      <c r="D61" s="59"/>
      <c r="E61" s="59"/>
      <c r="F61" s="59"/>
      <c r="G61" s="59"/>
      <c r="H61" s="60"/>
      <c r="I61" s="10"/>
      <c r="J61" s="11"/>
      <c r="K61" s="113"/>
      <c r="L61" s="114"/>
      <c r="M61" s="42"/>
    </row>
    <row r="62" spans="1:13" ht="15.75" thickBot="1">
      <c r="A62" s="156" t="s">
        <v>119</v>
      </c>
      <c r="B62" s="157"/>
      <c r="C62" s="157"/>
      <c r="D62" s="157"/>
      <c r="E62" s="157"/>
      <c r="F62" s="157"/>
      <c r="G62" s="157"/>
      <c r="H62" s="161"/>
      <c r="I62" s="73"/>
      <c r="J62" s="74"/>
      <c r="K62" s="162">
        <v>6.19</v>
      </c>
      <c r="L62" s="163"/>
      <c r="M62" s="75">
        <f>K62*12*I7</f>
        <v>198803.73480000001</v>
      </c>
    </row>
    <row r="63" spans="1:13">
      <c r="A63" s="43" t="s">
        <v>85</v>
      </c>
      <c r="B63" s="107"/>
      <c r="C63" s="107"/>
      <c r="D63" s="107"/>
      <c r="E63" s="107"/>
      <c r="F63" s="59"/>
      <c r="G63" s="107"/>
      <c r="H63" s="60"/>
      <c r="I63" s="149" t="s">
        <v>86</v>
      </c>
      <c r="J63" s="150"/>
      <c r="K63" s="81"/>
      <c r="L63" s="114"/>
      <c r="M63" s="42"/>
    </row>
    <row r="64" spans="1:13">
      <c r="A64" s="43" t="s">
        <v>87</v>
      </c>
      <c r="B64" s="107"/>
      <c r="C64" s="107"/>
      <c r="D64" s="107"/>
      <c r="E64" s="107"/>
      <c r="F64" s="59"/>
      <c r="G64" s="107"/>
      <c r="H64" s="60"/>
      <c r="I64" s="149" t="s">
        <v>88</v>
      </c>
      <c r="J64" s="150"/>
      <c r="K64" s="81"/>
      <c r="L64" s="114"/>
      <c r="M64" s="42"/>
    </row>
    <row r="65" spans="1:13">
      <c r="A65" s="43" t="s">
        <v>89</v>
      </c>
      <c r="B65" s="107"/>
      <c r="C65" s="107"/>
      <c r="D65" s="107"/>
      <c r="E65" s="107"/>
      <c r="F65" s="59"/>
      <c r="G65" s="107"/>
      <c r="H65" s="60"/>
      <c r="I65" s="149" t="s">
        <v>90</v>
      </c>
      <c r="J65" s="150"/>
      <c r="K65" s="81"/>
      <c r="L65" s="114"/>
      <c r="M65" s="42"/>
    </row>
    <row r="66" spans="1:13">
      <c r="A66" s="43" t="s">
        <v>91</v>
      </c>
      <c r="B66" s="107"/>
      <c r="C66" s="107"/>
      <c r="D66" s="107"/>
      <c r="E66" s="107"/>
      <c r="F66" s="59"/>
      <c r="G66" s="107"/>
      <c r="H66" s="60"/>
      <c r="I66" s="149" t="s">
        <v>92</v>
      </c>
      <c r="J66" s="150"/>
      <c r="K66" s="81"/>
      <c r="L66" s="114"/>
      <c r="M66" s="42"/>
    </row>
    <row r="67" spans="1:13">
      <c r="A67" s="43" t="s">
        <v>93</v>
      </c>
      <c r="B67" s="107"/>
      <c r="C67" s="107"/>
      <c r="D67" s="107"/>
      <c r="E67" s="107"/>
      <c r="F67" s="59"/>
      <c r="G67" s="107"/>
      <c r="H67" s="60"/>
      <c r="I67" s="149" t="s">
        <v>94</v>
      </c>
      <c r="J67" s="150"/>
      <c r="K67" s="81"/>
      <c r="L67" s="114"/>
      <c r="M67" s="42"/>
    </row>
    <row r="68" spans="1:13">
      <c r="A68" s="43" t="s">
        <v>95</v>
      </c>
      <c r="B68" s="107"/>
      <c r="C68" s="107"/>
      <c r="D68" s="107"/>
      <c r="E68" s="107"/>
      <c r="F68" s="59"/>
      <c r="G68" s="107"/>
      <c r="H68" s="60"/>
      <c r="I68" s="10"/>
      <c r="J68" s="11"/>
      <c r="K68" s="81"/>
      <c r="L68" s="108"/>
      <c r="M68" s="42"/>
    </row>
    <row r="69" spans="1:13">
      <c r="A69" s="43" t="s">
        <v>96</v>
      </c>
      <c r="B69" s="107"/>
      <c r="C69" s="107"/>
      <c r="D69" s="107"/>
      <c r="E69" s="107"/>
      <c r="F69" s="59"/>
      <c r="G69" s="107"/>
      <c r="H69" s="60"/>
      <c r="I69" s="10"/>
      <c r="J69" s="11"/>
      <c r="K69" s="81"/>
      <c r="L69" s="114"/>
      <c r="M69" s="42"/>
    </row>
    <row r="70" spans="1:13">
      <c r="A70" s="43" t="s">
        <v>97</v>
      </c>
      <c r="B70" s="107"/>
      <c r="C70" s="107"/>
      <c r="D70" s="107"/>
      <c r="E70" s="107"/>
      <c r="F70" s="59"/>
      <c r="G70" s="107"/>
      <c r="H70" s="60"/>
      <c r="I70" s="10"/>
      <c r="J70" s="11"/>
      <c r="K70" s="81"/>
      <c r="L70" s="114"/>
      <c r="M70" s="42"/>
    </row>
    <row r="71" spans="1:13">
      <c r="A71" s="43" t="s">
        <v>98</v>
      </c>
      <c r="B71" s="107"/>
      <c r="C71" s="107"/>
      <c r="D71" s="107"/>
      <c r="E71" s="107"/>
      <c r="F71" s="59"/>
      <c r="G71" s="107"/>
      <c r="H71" s="60"/>
      <c r="I71" s="10"/>
      <c r="J71" s="11"/>
      <c r="K71" s="81"/>
      <c r="L71" s="114"/>
      <c r="M71" s="42"/>
    </row>
    <row r="72" spans="1:13">
      <c r="A72" s="43" t="s">
        <v>99</v>
      </c>
      <c r="B72" s="107"/>
      <c r="C72" s="107"/>
      <c r="D72" s="107"/>
      <c r="E72" s="107"/>
      <c r="F72" s="59"/>
      <c r="G72" s="107"/>
      <c r="H72" s="60"/>
      <c r="I72" s="10"/>
      <c r="J72" s="11"/>
      <c r="K72" s="81"/>
      <c r="L72" s="114"/>
      <c r="M72" s="42"/>
    </row>
    <row r="73" spans="1:13" ht="15.75" thickBot="1">
      <c r="A73" s="151" t="s">
        <v>100</v>
      </c>
      <c r="B73" s="152"/>
      <c r="C73" s="152"/>
      <c r="D73" s="152"/>
      <c r="E73" s="152"/>
      <c r="F73" s="152"/>
      <c r="G73" s="152"/>
      <c r="H73" s="153"/>
      <c r="I73" s="10"/>
      <c r="J73" s="11"/>
      <c r="K73" s="28"/>
      <c r="L73" s="29"/>
      <c r="M73" s="42"/>
    </row>
    <row r="74" spans="1:13">
      <c r="A74" s="91" t="s">
        <v>82</v>
      </c>
      <c r="B74" s="92"/>
      <c r="C74" s="92"/>
      <c r="D74" s="92"/>
      <c r="E74" s="92"/>
      <c r="F74" s="92"/>
      <c r="G74" s="92"/>
      <c r="H74" s="92"/>
      <c r="I74" s="154" t="s">
        <v>9</v>
      </c>
      <c r="J74" s="155"/>
      <c r="K74" s="207">
        <v>0.33</v>
      </c>
      <c r="L74" s="200"/>
      <c r="M74" s="24">
        <f>K74*12*I7</f>
        <v>10598.5836</v>
      </c>
    </row>
    <row r="75" spans="1:13" ht="15.75" thickBot="1">
      <c r="A75" s="93" t="s">
        <v>49</v>
      </c>
      <c r="B75" s="94"/>
      <c r="C75" s="94"/>
      <c r="D75" s="94"/>
      <c r="E75" s="94"/>
      <c r="F75" s="94"/>
      <c r="G75" s="94"/>
      <c r="H75" s="94"/>
      <c r="I75" s="95"/>
      <c r="J75" s="35"/>
      <c r="K75" s="36"/>
      <c r="L75" s="37"/>
      <c r="M75" s="38"/>
    </row>
    <row r="76" spans="1:13" ht="18.75" customHeight="1" thickBot="1">
      <c r="A76" s="156" t="s">
        <v>50</v>
      </c>
      <c r="B76" s="157"/>
      <c r="C76" s="157"/>
      <c r="D76" s="157"/>
      <c r="E76" s="157"/>
      <c r="F76" s="157"/>
      <c r="G76" s="157"/>
      <c r="H76" s="158"/>
      <c r="I76" s="159" t="s">
        <v>17</v>
      </c>
      <c r="J76" s="160"/>
      <c r="K76" s="141">
        <v>1.52</v>
      </c>
      <c r="L76" s="142"/>
      <c r="M76" s="97">
        <f>K76*12*I7</f>
        <v>48817.718400000005</v>
      </c>
    </row>
    <row r="77" spans="1:13" ht="15.75" thickBot="1">
      <c r="A77" s="110" t="s">
        <v>101</v>
      </c>
      <c r="B77" s="111"/>
      <c r="C77" s="111"/>
      <c r="D77" s="111"/>
      <c r="E77" s="111"/>
      <c r="F77" s="111"/>
      <c r="G77" s="111"/>
      <c r="H77" s="111"/>
      <c r="I77" s="112"/>
      <c r="J77" s="117"/>
      <c r="K77" s="141"/>
      <c r="L77" s="142"/>
      <c r="M77" s="97"/>
    </row>
    <row r="78" spans="1:13" ht="15.75" thickBot="1">
      <c r="A78" s="145" t="s">
        <v>58</v>
      </c>
      <c r="B78" s="146"/>
      <c r="C78" s="146"/>
      <c r="D78" s="146"/>
      <c r="E78" s="146"/>
      <c r="F78" s="146"/>
      <c r="G78" s="146"/>
      <c r="H78" s="146"/>
      <c r="I78" s="98"/>
      <c r="J78" s="99"/>
      <c r="K78" s="147">
        <f>K8+K18+K33+K62+K76+K77+K74</f>
        <v>47.82</v>
      </c>
      <c r="L78" s="148"/>
      <c r="M78" s="97">
        <f>M8+M18+M33+M62+M76+M77+M74</f>
        <v>1535831.1143999998</v>
      </c>
    </row>
  </sheetData>
  <mergeCells count="93">
    <mergeCell ref="K8:L8"/>
    <mergeCell ref="A1:L1"/>
    <mergeCell ref="A2:L2"/>
    <mergeCell ref="J3:L3"/>
    <mergeCell ref="C4:E4"/>
    <mergeCell ref="I4:J4"/>
    <mergeCell ref="K4:L4"/>
    <mergeCell ref="K5:L5"/>
    <mergeCell ref="I6:J6"/>
    <mergeCell ref="K6:L6"/>
    <mergeCell ref="I7:J7"/>
    <mergeCell ref="K7:L7"/>
    <mergeCell ref="I11:J11"/>
    <mergeCell ref="K11:L11"/>
    <mergeCell ref="I12:J12"/>
    <mergeCell ref="I13:J13"/>
    <mergeCell ref="I14:J14"/>
    <mergeCell ref="K14:L14"/>
    <mergeCell ref="I15:J15"/>
    <mergeCell ref="I16:J16"/>
    <mergeCell ref="K17:L17"/>
    <mergeCell ref="K18:L18"/>
    <mergeCell ref="I20:J20"/>
    <mergeCell ref="K20:L20"/>
    <mergeCell ref="K33:L33"/>
    <mergeCell ref="I22:J22"/>
    <mergeCell ref="I23:J23"/>
    <mergeCell ref="I24:J24"/>
    <mergeCell ref="I25:J25"/>
    <mergeCell ref="K25:L25"/>
    <mergeCell ref="I26:J26"/>
    <mergeCell ref="I28:J28"/>
    <mergeCell ref="K28:L28"/>
    <mergeCell ref="I30:J30"/>
    <mergeCell ref="I31:J31"/>
    <mergeCell ref="I32:J32"/>
    <mergeCell ref="A35:H35"/>
    <mergeCell ref="K35:L35"/>
    <mergeCell ref="I36:J36"/>
    <mergeCell ref="K36:L36"/>
    <mergeCell ref="I37:J37"/>
    <mergeCell ref="K37:L37"/>
    <mergeCell ref="I45:J45"/>
    <mergeCell ref="I38:J38"/>
    <mergeCell ref="K38:L38"/>
    <mergeCell ref="I40:J40"/>
    <mergeCell ref="K40:L40"/>
    <mergeCell ref="I41:J41"/>
    <mergeCell ref="K41:L41"/>
    <mergeCell ref="A42:H42"/>
    <mergeCell ref="K42:L42"/>
    <mergeCell ref="K43:L43"/>
    <mergeCell ref="I44:J44"/>
    <mergeCell ref="K44:L44"/>
    <mergeCell ref="I46:J46"/>
    <mergeCell ref="K46:L46"/>
    <mergeCell ref="I47:J47"/>
    <mergeCell ref="K47:L47"/>
    <mergeCell ref="I48:J48"/>
    <mergeCell ref="K48:L48"/>
    <mergeCell ref="I49:J49"/>
    <mergeCell ref="K49:L49"/>
    <mergeCell ref="A50:H50"/>
    <mergeCell ref="K50:L50"/>
    <mergeCell ref="I51:J51"/>
    <mergeCell ref="K51:L51"/>
    <mergeCell ref="K52:L52"/>
    <mergeCell ref="I53:J53"/>
    <mergeCell ref="K53:L53"/>
    <mergeCell ref="A54:H54"/>
    <mergeCell ref="I54:J54"/>
    <mergeCell ref="K54:L54"/>
    <mergeCell ref="A73:H73"/>
    <mergeCell ref="A55:H55"/>
    <mergeCell ref="K55:L55"/>
    <mergeCell ref="I56:J56"/>
    <mergeCell ref="K59:L59"/>
    <mergeCell ref="I60:J60"/>
    <mergeCell ref="A62:H62"/>
    <mergeCell ref="K62:L62"/>
    <mergeCell ref="I63:J63"/>
    <mergeCell ref="I64:J64"/>
    <mergeCell ref="I65:J65"/>
    <mergeCell ref="I66:J66"/>
    <mergeCell ref="I67:J67"/>
    <mergeCell ref="A78:H78"/>
    <mergeCell ref="K78:L78"/>
    <mergeCell ref="I74:J74"/>
    <mergeCell ref="K74:L74"/>
    <mergeCell ref="A76:H76"/>
    <mergeCell ref="I76:J76"/>
    <mergeCell ref="K76:L76"/>
    <mergeCell ref="K77:L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4"/>
  <sheetViews>
    <sheetView topLeftCell="A310" workbookViewId="0">
      <selection activeCell="A238" sqref="A238:L238"/>
    </sheetView>
  </sheetViews>
  <sheetFormatPr defaultRowHeight="15"/>
  <cols>
    <col min="7" max="7" width="9.140625" customWidth="1"/>
    <col min="8" max="8" width="4.7109375" customWidth="1"/>
    <col min="10" max="10" width="9.85546875" customWidth="1"/>
    <col min="12" max="12" width="9.140625" customWidth="1"/>
    <col min="13" max="13" width="14.5703125" customWidth="1"/>
  </cols>
  <sheetData>
    <row r="1" spans="1:13" ht="15.75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1"/>
    </row>
    <row r="2" spans="1:13" ht="15.75">
      <c r="A2" s="216" t="s">
        <v>12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1"/>
    </row>
    <row r="3" spans="1:13" ht="15.75">
      <c r="A3" s="2"/>
      <c r="B3" s="2"/>
      <c r="C3" s="2"/>
      <c r="D3" s="2"/>
      <c r="E3" s="2"/>
      <c r="F3" s="2" t="s">
        <v>196</v>
      </c>
      <c r="G3" s="2"/>
      <c r="H3" s="2"/>
      <c r="I3" s="2"/>
      <c r="J3" s="2"/>
      <c r="K3" s="2"/>
      <c r="L3" s="2"/>
      <c r="M3" s="1"/>
    </row>
    <row r="4" spans="1:13">
      <c r="A4" s="3"/>
      <c r="B4" s="4"/>
      <c r="C4" s="208" t="s">
        <v>15</v>
      </c>
      <c r="D4" s="208"/>
      <c r="E4" s="208"/>
      <c r="F4" s="4"/>
      <c r="G4" s="4"/>
      <c r="H4" s="5"/>
      <c r="I4" s="195" t="s">
        <v>1</v>
      </c>
      <c r="J4" s="196"/>
      <c r="K4" s="209" t="s">
        <v>2</v>
      </c>
      <c r="L4" s="210"/>
      <c r="M4" s="6"/>
    </row>
    <row r="5" spans="1:13">
      <c r="A5" s="7"/>
      <c r="B5" s="8"/>
      <c r="C5" s="8"/>
      <c r="D5" s="8"/>
      <c r="E5" s="8"/>
      <c r="F5" s="8"/>
      <c r="G5" s="8"/>
      <c r="H5" s="9"/>
      <c r="I5" s="10"/>
      <c r="J5" s="11"/>
      <c r="K5" s="211" t="s">
        <v>3</v>
      </c>
      <c r="L5" s="212"/>
      <c r="M5" s="12" t="s">
        <v>4</v>
      </c>
    </row>
    <row r="6" spans="1:13">
      <c r="A6" s="7"/>
      <c r="B6" s="8"/>
      <c r="C6" s="8"/>
      <c r="D6" s="8"/>
      <c r="E6" s="8"/>
      <c r="F6" s="8"/>
      <c r="G6" s="8"/>
      <c r="H6" s="9"/>
      <c r="I6" s="149" t="s">
        <v>5</v>
      </c>
      <c r="J6" s="150"/>
      <c r="K6" s="213" t="s">
        <v>6</v>
      </c>
      <c r="L6" s="214"/>
      <c r="M6" s="12" t="s">
        <v>7</v>
      </c>
    </row>
    <row r="7" spans="1:13" ht="16.5" thickBot="1">
      <c r="A7" s="13"/>
      <c r="B7" s="14"/>
      <c r="C7" s="14"/>
      <c r="D7" s="14"/>
      <c r="E7" s="14"/>
      <c r="F7" s="14"/>
      <c r="G7" s="14"/>
      <c r="H7" s="15"/>
      <c r="I7" s="203">
        <v>396.2</v>
      </c>
      <c r="J7" s="204"/>
      <c r="K7" s="205"/>
      <c r="L7" s="206"/>
      <c r="M7" s="16"/>
    </row>
    <row r="8" spans="1:13">
      <c r="A8" s="17" t="s">
        <v>74</v>
      </c>
      <c r="B8" s="18"/>
      <c r="C8" s="18"/>
      <c r="D8" s="18"/>
      <c r="E8" s="18"/>
      <c r="F8" s="18"/>
      <c r="G8" s="18"/>
      <c r="H8" s="19"/>
      <c r="I8" s="20"/>
      <c r="J8" s="21"/>
      <c r="K8" s="207">
        <f>K11+K14</f>
        <v>6.4499999999999993</v>
      </c>
      <c r="L8" s="200"/>
      <c r="M8" s="24">
        <f>K8*12*I7</f>
        <v>30665.879999999997</v>
      </c>
    </row>
    <row r="9" spans="1:13">
      <c r="A9" s="25" t="s">
        <v>59</v>
      </c>
      <c r="B9" s="26"/>
      <c r="C9" s="26"/>
      <c r="D9" s="26"/>
      <c r="E9" s="26"/>
      <c r="F9" s="26"/>
      <c r="G9" s="26"/>
      <c r="H9" s="27"/>
      <c r="I9" s="10"/>
      <c r="J9" s="11"/>
      <c r="K9" s="28"/>
      <c r="L9" s="29"/>
      <c r="M9" s="30"/>
    </row>
    <row r="10" spans="1:13" ht="15.75" thickBot="1">
      <c r="A10" s="31" t="s">
        <v>60</v>
      </c>
      <c r="B10" s="32"/>
      <c r="C10" s="32"/>
      <c r="D10" s="32"/>
      <c r="E10" s="32"/>
      <c r="F10" s="32"/>
      <c r="G10" s="32"/>
      <c r="H10" s="33"/>
      <c r="I10" s="34"/>
      <c r="J10" s="35"/>
      <c r="K10" s="36"/>
      <c r="L10" s="37"/>
      <c r="M10" s="38"/>
    </row>
    <row r="11" spans="1:13">
      <c r="A11" s="39" t="s">
        <v>61</v>
      </c>
      <c r="B11" s="40"/>
      <c r="C11" s="40"/>
      <c r="D11" s="40"/>
      <c r="E11" s="40"/>
      <c r="F11" s="40"/>
      <c r="G11" s="40"/>
      <c r="H11" s="41"/>
      <c r="I11" s="180" t="s">
        <v>8</v>
      </c>
      <c r="J11" s="181"/>
      <c r="K11" s="193">
        <v>3.86</v>
      </c>
      <c r="L11" s="194"/>
      <c r="M11" s="42">
        <f>K11*12*I7</f>
        <v>18351.984</v>
      </c>
    </row>
    <row r="12" spans="1:13">
      <c r="A12" s="43" t="s">
        <v>68</v>
      </c>
      <c r="B12" s="8"/>
      <c r="C12" s="8"/>
      <c r="D12" s="8"/>
      <c r="E12" s="8"/>
      <c r="F12" s="8"/>
      <c r="G12" s="8"/>
      <c r="H12" s="9"/>
      <c r="I12" s="149" t="s">
        <v>57</v>
      </c>
      <c r="J12" s="150"/>
      <c r="K12" s="1"/>
      <c r="L12" s="29"/>
      <c r="M12" s="42"/>
    </row>
    <row r="13" spans="1:13">
      <c r="A13" s="39" t="s">
        <v>67</v>
      </c>
      <c r="B13" s="40"/>
      <c r="C13" s="40"/>
      <c r="D13" s="40"/>
      <c r="E13" s="40"/>
      <c r="F13" s="40"/>
      <c r="G13" s="40"/>
      <c r="H13" s="41"/>
      <c r="I13" s="180"/>
      <c r="J13" s="181"/>
      <c r="K13" s="1"/>
      <c r="L13" s="29"/>
      <c r="M13" s="42"/>
    </row>
    <row r="14" spans="1:13">
      <c r="A14" s="39" t="s">
        <v>62</v>
      </c>
      <c r="B14" s="40"/>
      <c r="C14" s="40"/>
      <c r="D14" s="40"/>
      <c r="E14" s="40"/>
      <c r="F14" s="40"/>
      <c r="G14" s="40"/>
      <c r="H14" s="41"/>
      <c r="I14" s="182" t="s">
        <v>11</v>
      </c>
      <c r="J14" s="183"/>
      <c r="K14" s="188">
        <v>2.59</v>
      </c>
      <c r="L14" s="189"/>
      <c r="M14" s="42">
        <f>K14*12*I7</f>
        <v>12313.895999999999</v>
      </c>
    </row>
    <row r="15" spans="1:13" ht="15.75">
      <c r="A15" s="45" t="s">
        <v>35</v>
      </c>
      <c r="B15" s="46"/>
      <c r="C15" s="46"/>
      <c r="D15" s="46"/>
      <c r="E15" s="46"/>
      <c r="F15" s="46"/>
      <c r="G15" s="46"/>
      <c r="H15" s="47"/>
      <c r="I15" s="149" t="s">
        <v>57</v>
      </c>
      <c r="J15" s="150"/>
      <c r="K15" s="2"/>
      <c r="L15" s="96"/>
      <c r="M15" s="42"/>
    </row>
    <row r="16" spans="1:13">
      <c r="A16" s="48" t="s">
        <v>36</v>
      </c>
      <c r="B16" s="4"/>
      <c r="C16" s="4"/>
      <c r="D16" s="4"/>
      <c r="E16" s="4"/>
      <c r="F16" s="4"/>
      <c r="G16" s="4"/>
      <c r="H16" s="5"/>
      <c r="I16" s="149"/>
      <c r="J16" s="150"/>
      <c r="K16" s="44"/>
      <c r="L16" s="29"/>
      <c r="M16" s="42"/>
    </row>
    <row r="17" spans="1:13" ht="15.75" thickBot="1">
      <c r="A17" s="39" t="s">
        <v>37</v>
      </c>
      <c r="B17" s="49"/>
      <c r="C17" s="49"/>
      <c r="D17" s="49"/>
      <c r="E17" s="49"/>
      <c r="F17" s="49"/>
      <c r="G17" s="49"/>
      <c r="H17" s="50"/>
      <c r="I17" s="51"/>
      <c r="J17" s="52"/>
      <c r="K17" s="164"/>
      <c r="L17" s="165"/>
      <c r="M17" s="42"/>
    </row>
    <row r="18" spans="1:13">
      <c r="A18" s="17" t="s">
        <v>14</v>
      </c>
      <c r="B18" s="53"/>
      <c r="C18" s="53"/>
      <c r="D18" s="53"/>
      <c r="E18" s="53"/>
      <c r="F18" s="53"/>
      <c r="G18" s="53"/>
      <c r="H18" s="54"/>
      <c r="I18" s="20"/>
      <c r="J18" s="55"/>
      <c r="K18" s="202">
        <f>K20+K25+K28</f>
        <v>5.28</v>
      </c>
      <c r="L18" s="200"/>
      <c r="M18" s="24">
        <f>K18*12*I7</f>
        <v>25103.232</v>
      </c>
    </row>
    <row r="19" spans="1:13" ht="15.75" thickBot="1">
      <c r="A19" s="31" t="s">
        <v>34</v>
      </c>
      <c r="B19" s="56"/>
      <c r="C19" s="56"/>
      <c r="D19" s="56"/>
      <c r="E19" s="56"/>
      <c r="F19" s="56"/>
      <c r="G19" s="56"/>
      <c r="H19" s="57"/>
      <c r="I19" s="34"/>
      <c r="J19" s="58"/>
      <c r="K19" s="36"/>
      <c r="L19" s="37"/>
      <c r="M19" s="38"/>
    </row>
    <row r="20" spans="1:13">
      <c r="A20" s="43" t="s">
        <v>65</v>
      </c>
      <c r="B20" s="59"/>
      <c r="C20" s="59"/>
      <c r="D20" s="59"/>
      <c r="E20" s="59"/>
      <c r="F20" s="59"/>
      <c r="G20" s="59"/>
      <c r="H20" s="60"/>
      <c r="I20" s="149" t="s">
        <v>8</v>
      </c>
      <c r="J20" s="150"/>
      <c r="K20" s="193">
        <v>2.64</v>
      </c>
      <c r="L20" s="194"/>
      <c r="M20" s="42">
        <f>K20*12*I7</f>
        <v>12551.616</v>
      </c>
    </row>
    <row r="21" spans="1:13">
      <c r="A21" s="39" t="s">
        <v>66</v>
      </c>
      <c r="B21" s="49"/>
      <c r="C21" s="49"/>
      <c r="D21" s="49"/>
      <c r="E21" s="49"/>
      <c r="F21" s="49"/>
      <c r="G21" s="49"/>
      <c r="H21" s="50"/>
      <c r="I21" s="124"/>
      <c r="J21" s="125"/>
      <c r="K21" s="1"/>
      <c r="L21" s="29"/>
      <c r="M21" s="42"/>
    </row>
    <row r="22" spans="1:13">
      <c r="A22" s="43" t="s">
        <v>68</v>
      </c>
      <c r="B22" s="8"/>
      <c r="C22" s="8"/>
      <c r="D22" s="8"/>
      <c r="E22" s="8"/>
      <c r="F22" s="8"/>
      <c r="G22" s="8"/>
      <c r="H22" s="9"/>
      <c r="I22" s="149" t="s">
        <v>57</v>
      </c>
      <c r="J22" s="150"/>
      <c r="K22" s="1"/>
      <c r="L22" s="29"/>
      <c r="M22" s="42"/>
    </row>
    <row r="23" spans="1:13">
      <c r="A23" s="39" t="s">
        <v>67</v>
      </c>
      <c r="B23" s="40"/>
      <c r="C23" s="40"/>
      <c r="D23" s="40"/>
      <c r="E23" s="40"/>
      <c r="F23" s="40"/>
      <c r="G23" s="40"/>
      <c r="H23" s="41"/>
      <c r="I23" s="180"/>
      <c r="J23" s="181"/>
      <c r="K23" s="1"/>
      <c r="L23" s="29"/>
      <c r="M23" s="42"/>
    </row>
    <row r="24" spans="1:13">
      <c r="A24" s="45" t="s">
        <v>63</v>
      </c>
      <c r="B24" s="46"/>
      <c r="C24" s="47"/>
      <c r="D24" s="8"/>
      <c r="E24" s="8"/>
      <c r="F24" s="8"/>
      <c r="G24" s="8"/>
      <c r="H24" s="9"/>
      <c r="I24" s="149" t="s">
        <v>57</v>
      </c>
      <c r="J24" s="150"/>
      <c r="K24" s="1"/>
      <c r="L24" s="29"/>
      <c r="M24" s="42"/>
    </row>
    <row r="25" spans="1:13">
      <c r="A25" s="43" t="s">
        <v>64</v>
      </c>
      <c r="B25" s="8"/>
      <c r="C25" s="8"/>
      <c r="D25" s="46"/>
      <c r="E25" s="46"/>
      <c r="F25" s="46"/>
      <c r="G25" s="46"/>
      <c r="H25" s="47"/>
      <c r="I25" s="182" t="s">
        <v>11</v>
      </c>
      <c r="J25" s="183"/>
      <c r="K25" s="188">
        <v>1.17</v>
      </c>
      <c r="L25" s="189"/>
      <c r="M25" s="42">
        <f>K25*12*I7</f>
        <v>5562.6479999999992</v>
      </c>
    </row>
    <row r="26" spans="1:13">
      <c r="A26" s="48" t="s">
        <v>41</v>
      </c>
      <c r="B26" s="61"/>
      <c r="C26" s="61"/>
      <c r="D26" s="61"/>
      <c r="E26" s="61"/>
      <c r="F26" s="61"/>
      <c r="G26" s="61"/>
      <c r="H26" s="62"/>
      <c r="I26" s="195" t="s">
        <v>40</v>
      </c>
      <c r="J26" s="196"/>
      <c r="K26" s="1"/>
      <c r="L26" s="29"/>
      <c r="M26" s="42"/>
    </row>
    <row r="27" spans="1:13">
      <c r="A27" s="39"/>
      <c r="B27" s="49"/>
      <c r="C27" s="49"/>
      <c r="D27" s="49"/>
      <c r="E27" s="49"/>
      <c r="F27" s="49"/>
      <c r="G27" s="49"/>
      <c r="H27" s="50"/>
      <c r="I27" s="51" t="s">
        <v>42</v>
      </c>
      <c r="J27" s="52"/>
      <c r="K27" s="44"/>
      <c r="L27" s="29"/>
      <c r="M27" s="42"/>
    </row>
    <row r="28" spans="1:13">
      <c r="A28" s="48" t="s">
        <v>43</v>
      </c>
      <c r="B28" s="61"/>
      <c r="C28" s="61"/>
      <c r="D28" s="61"/>
      <c r="E28" s="61"/>
      <c r="F28" s="61"/>
      <c r="G28" s="61"/>
      <c r="H28" s="62"/>
      <c r="I28" s="195" t="s">
        <v>11</v>
      </c>
      <c r="J28" s="196"/>
      <c r="K28" s="188">
        <v>1.47</v>
      </c>
      <c r="L28" s="189"/>
      <c r="M28" s="42">
        <f>K28*12*I7</f>
        <v>6988.9679999999998</v>
      </c>
    </row>
    <row r="29" spans="1:13">
      <c r="A29" s="39" t="s">
        <v>44</v>
      </c>
      <c r="B29" s="49"/>
      <c r="C29" s="49"/>
      <c r="D29" s="49"/>
      <c r="E29" s="49"/>
      <c r="F29" s="49"/>
      <c r="G29" s="49"/>
      <c r="H29" s="50"/>
      <c r="I29" s="51"/>
      <c r="J29" s="52"/>
      <c r="K29" s="1"/>
      <c r="L29" s="29"/>
      <c r="M29" s="42"/>
    </row>
    <row r="30" spans="1:13">
      <c r="A30" s="48" t="s">
        <v>45</v>
      </c>
      <c r="B30" s="61"/>
      <c r="C30" s="61"/>
      <c r="D30" s="61"/>
      <c r="E30" s="61"/>
      <c r="F30" s="61"/>
      <c r="G30" s="61"/>
      <c r="H30" s="62"/>
      <c r="I30" s="149" t="s">
        <v>57</v>
      </c>
      <c r="J30" s="150"/>
      <c r="K30" s="1"/>
      <c r="L30" s="29"/>
      <c r="M30" s="42"/>
    </row>
    <row r="31" spans="1:13">
      <c r="A31" s="48" t="s">
        <v>48</v>
      </c>
      <c r="B31" s="61"/>
      <c r="C31" s="61"/>
      <c r="D31" s="61"/>
      <c r="E31" s="61"/>
      <c r="F31" s="61"/>
      <c r="G31" s="61"/>
      <c r="H31" s="62"/>
      <c r="I31" s="195" t="s">
        <v>46</v>
      </c>
      <c r="J31" s="196"/>
      <c r="K31" s="14"/>
      <c r="L31" s="15"/>
      <c r="M31" s="63"/>
    </row>
    <row r="32" spans="1:13" ht="15.75" thickBot="1">
      <c r="A32" s="39"/>
      <c r="B32" s="49"/>
      <c r="C32" s="49"/>
      <c r="D32" s="49"/>
      <c r="E32" s="49"/>
      <c r="F32" s="49"/>
      <c r="G32" s="49"/>
      <c r="H32" s="50"/>
      <c r="I32" s="197" t="s">
        <v>47</v>
      </c>
      <c r="J32" s="198"/>
      <c r="K32" s="64"/>
      <c r="L32" s="65"/>
      <c r="M32" s="66"/>
    </row>
    <row r="33" spans="1:13">
      <c r="A33" s="67" t="s">
        <v>75</v>
      </c>
      <c r="B33" s="18"/>
      <c r="C33" s="18"/>
      <c r="D33" s="18"/>
      <c r="E33" s="18"/>
      <c r="F33" s="18"/>
      <c r="G33" s="68"/>
      <c r="H33" s="69"/>
      <c r="I33" s="20"/>
      <c r="J33" s="21"/>
      <c r="K33" s="199">
        <f>K35+K42+K50+K54+K55+K59</f>
        <v>26.869999999999997</v>
      </c>
      <c r="L33" s="200"/>
      <c r="M33" s="24">
        <f>M35+M42+M50+M54+M55+M59</f>
        <v>127750.728</v>
      </c>
    </row>
    <row r="34" spans="1:13" ht="15.75" thickBot="1">
      <c r="A34" s="70"/>
      <c r="B34" s="71"/>
      <c r="C34" s="71"/>
      <c r="D34" s="71"/>
      <c r="E34" s="71"/>
      <c r="F34" s="71"/>
      <c r="G34" s="71"/>
      <c r="H34" s="72"/>
      <c r="I34" s="34"/>
      <c r="J34" s="35"/>
      <c r="K34" s="36"/>
      <c r="L34" s="37"/>
      <c r="M34" s="38"/>
    </row>
    <row r="35" spans="1:13" ht="15.75" thickBot="1">
      <c r="A35" s="156" t="s">
        <v>76</v>
      </c>
      <c r="B35" s="157"/>
      <c r="C35" s="157"/>
      <c r="D35" s="157"/>
      <c r="E35" s="157"/>
      <c r="F35" s="157"/>
      <c r="G35" s="157"/>
      <c r="H35" s="161"/>
      <c r="I35" s="73"/>
      <c r="J35" s="74"/>
      <c r="K35" s="201">
        <f>K36+K37+K38+K40+K41</f>
        <v>5.8199999999999994</v>
      </c>
      <c r="L35" s="192"/>
      <c r="M35" s="75">
        <f>K35*12*I7</f>
        <v>27670.607999999997</v>
      </c>
    </row>
    <row r="36" spans="1:13">
      <c r="A36" s="39" t="s">
        <v>38</v>
      </c>
      <c r="B36" s="49"/>
      <c r="C36" s="49"/>
      <c r="D36" s="49"/>
      <c r="E36" s="49"/>
      <c r="F36" s="49"/>
      <c r="G36" s="49"/>
      <c r="H36" s="50"/>
      <c r="I36" s="180" t="s">
        <v>16</v>
      </c>
      <c r="J36" s="181"/>
      <c r="K36" s="193">
        <v>1.23</v>
      </c>
      <c r="L36" s="194"/>
      <c r="M36" s="42">
        <f>K36*12*I7</f>
        <v>5847.9119999999994</v>
      </c>
    </row>
    <row r="37" spans="1:13">
      <c r="A37" s="45" t="s">
        <v>39</v>
      </c>
      <c r="B37" s="76"/>
      <c r="C37" s="76"/>
      <c r="D37" s="76"/>
      <c r="E37" s="76"/>
      <c r="F37" s="76"/>
      <c r="G37" s="76"/>
      <c r="H37" s="77"/>
      <c r="I37" s="182" t="s">
        <v>10</v>
      </c>
      <c r="J37" s="183"/>
      <c r="K37" s="188">
        <v>2.9</v>
      </c>
      <c r="L37" s="189"/>
      <c r="M37" s="42">
        <f>K37*12*I7</f>
        <v>13787.759999999998</v>
      </c>
    </row>
    <row r="38" spans="1:13">
      <c r="A38" s="48" t="s">
        <v>31</v>
      </c>
      <c r="B38" s="61"/>
      <c r="C38" s="61"/>
      <c r="D38" s="61"/>
      <c r="E38" s="61"/>
      <c r="F38" s="61"/>
      <c r="G38" s="61"/>
      <c r="H38" s="62"/>
      <c r="I38" s="195" t="s">
        <v>11</v>
      </c>
      <c r="J38" s="196"/>
      <c r="K38" s="188">
        <v>0.33</v>
      </c>
      <c r="L38" s="189"/>
      <c r="M38" s="42">
        <f>K38*12*I7</f>
        <v>1568.952</v>
      </c>
    </row>
    <row r="39" spans="1:13">
      <c r="A39" s="78" t="s">
        <v>18</v>
      </c>
      <c r="B39" s="40"/>
      <c r="C39" s="40"/>
      <c r="D39" s="40"/>
      <c r="E39" s="49"/>
      <c r="F39" s="49"/>
      <c r="G39" s="49"/>
      <c r="H39" s="50"/>
      <c r="I39" s="51"/>
      <c r="J39" s="52"/>
      <c r="K39" s="28"/>
      <c r="L39" s="29"/>
      <c r="M39" s="42"/>
    </row>
    <row r="40" spans="1:13">
      <c r="A40" s="45" t="s">
        <v>32</v>
      </c>
      <c r="B40" s="76"/>
      <c r="C40" s="76"/>
      <c r="D40" s="76"/>
      <c r="E40" s="76"/>
      <c r="F40" s="76"/>
      <c r="G40" s="76"/>
      <c r="H40" s="77"/>
      <c r="I40" s="182" t="s">
        <v>8</v>
      </c>
      <c r="J40" s="183"/>
      <c r="K40" s="188">
        <v>0.1</v>
      </c>
      <c r="L40" s="189"/>
      <c r="M40" s="42">
        <f>K40*12*I7</f>
        <v>475.44000000000005</v>
      </c>
    </row>
    <row r="41" spans="1:13" ht="15.75" thickBot="1">
      <c r="A41" s="48" t="s">
        <v>73</v>
      </c>
      <c r="B41" s="61"/>
      <c r="C41" s="61"/>
      <c r="D41" s="61"/>
      <c r="E41" s="61"/>
      <c r="F41" s="61"/>
      <c r="G41" s="61"/>
      <c r="H41" s="62"/>
      <c r="I41" s="166" t="s">
        <v>8</v>
      </c>
      <c r="J41" s="167"/>
      <c r="K41" s="190">
        <v>1.26</v>
      </c>
      <c r="L41" s="191"/>
      <c r="M41" s="42">
        <f>K41*12*I7</f>
        <v>5990.5439999999999</v>
      </c>
    </row>
    <row r="42" spans="1:13" ht="15.75" thickBot="1">
      <c r="A42" s="184" t="s">
        <v>77</v>
      </c>
      <c r="B42" s="185"/>
      <c r="C42" s="185"/>
      <c r="D42" s="185"/>
      <c r="E42" s="185"/>
      <c r="F42" s="185"/>
      <c r="G42" s="185"/>
      <c r="H42" s="186"/>
      <c r="I42" s="73"/>
      <c r="J42" s="74"/>
      <c r="K42" s="162">
        <f>K43+K44+K46+K47+K48+K49</f>
        <v>1.94</v>
      </c>
      <c r="L42" s="192"/>
      <c r="M42" s="75">
        <f>K42*12*I7</f>
        <v>9223.5360000000001</v>
      </c>
    </row>
    <row r="43" spans="1:13">
      <c r="A43" s="79" t="s">
        <v>24</v>
      </c>
      <c r="B43" s="40"/>
      <c r="C43" s="40"/>
      <c r="D43" s="40"/>
      <c r="E43" s="40"/>
      <c r="F43" s="49"/>
      <c r="G43" s="49"/>
      <c r="H43" s="50"/>
      <c r="I43" s="80"/>
      <c r="J43" s="11"/>
      <c r="K43" s="193">
        <v>0.11</v>
      </c>
      <c r="L43" s="194"/>
      <c r="M43" s="42">
        <f>K43*12*I7</f>
        <v>522.98400000000004</v>
      </c>
    </row>
    <row r="44" spans="1:13">
      <c r="A44" s="3" t="s">
        <v>20</v>
      </c>
      <c r="B44" s="4"/>
      <c r="C44" s="4"/>
      <c r="D44" s="4"/>
      <c r="E44" s="4"/>
      <c r="F44" s="61"/>
      <c r="G44" s="61"/>
      <c r="H44" s="62"/>
      <c r="I44" s="149" t="s">
        <v>52</v>
      </c>
      <c r="J44" s="150"/>
      <c r="K44" s="188">
        <v>0.93</v>
      </c>
      <c r="L44" s="189"/>
      <c r="M44" s="42">
        <f>K44*12*I7</f>
        <v>4421.5919999999996</v>
      </c>
    </row>
    <row r="45" spans="1:13">
      <c r="A45" s="39" t="s">
        <v>19</v>
      </c>
      <c r="B45" s="49"/>
      <c r="C45" s="49"/>
      <c r="D45" s="49"/>
      <c r="E45" s="49"/>
      <c r="F45" s="49"/>
      <c r="G45" s="49"/>
      <c r="H45" s="50"/>
      <c r="I45" s="180" t="s">
        <v>53</v>
      </c>
      <c r="J45" s="181"/>
      <c r="K45" s="1"/>
      <c r="L45" s="29"/>
      <c r="M45" s="42"/>
    </row>
    <row r="46" spans="1:13">
      <c r="A46" s="45" t="s">
        <v>21</v>
      </c>
      <c r="B46" s="76"/>
      <c r="C46" s="76"/>
      <c r="D46" s="76"/>
      <c r="E46" s="76"/>
      <c r="F46" s="76"/>
      <c r="G46" s="76"/>
      <c r="H46" s="77"/>
      <c r="I46" s="182" t="s">
        <v>51</v>
      </c>
      <c r="J46" s="183"/>
      <c r="K46" s="188">
        <v>0.56999999999999995</v>
      </c>
      <c r="L46" s="189"/>
      <c r="M46" s="42">
        <f>K46*12*I7</f>
        <v>2710.0079999999998</v>
      </c>
    </row>
    <row r="47" spans="1:13">
      <c r="A47" s="45" t="s">
        <v>22</v>
      </c>
      <c r="B47" s="76"/>
      <c r="C47" s="76"/>
      <c r="D47" s="76"/>
      <c r="E47" s="76"/>
      <c r="F47" s="76"/>
      <c r="G47" s="76"/>
      <c r="H47" s="77"/>
      <c r="I47" s="182" t="s">
        <v>69</v>
      </c>
      <c r="J47" s="183"/>
      <c r="K47" s="188">
        <v>0.14000000000000001</v>
      </c>
      <c r="L47" s="189"/>
      <c r="M47" s="42">
        <f>K47*12*I7</f>
        <v>665.6160000000001</v>
      </c>
    </row>
    <row r="48" spans="1:13">
      <c r="A48" s="48" t="s">
        <v>23</v>
      </c>
      <c r="B48" s="61"/>
      <c r="C48" s="61"/>
      <c r="D48" s="61"/>
      <c r="E48" s="61"/>
      <c r="F48" s="61"/>
      <c r="G48" s="61"/>
      <c r="H48" s="62"/>
      <c r="I48" s="182" t="s">
        <v>54</v>
      </c>
      <c r="J48" s="183"/>
      <c r="K48" s="164">
        <v>7.0000000000000007E-2</v>
      </c>
      <c r="L48" s="165"/>
      <c r="M48" s="42">
        <f>K48*12*I7</f>
        <v>332.80800000000005</v>
      </c>
    </row>
    <row r="49" spans="1:13" ht="15.75" thickBot="1">
      <c r="A49" s="48" t="s">
        <v>71</v>
      </c>
      <c r="B49" s="61"/>
      <c r="C49" s="61"/>
      <c r="D49" s="61"/>
      <c r="E49" s="61"/>
      <c r="F49" s="61"/>
      <c r="G49" s="61"/>
      <c r="H49" s="62"/>
      <c r="I49" s="166" t="s">
        <v>72</v>
      </c>
      <c r="J49" s="167"/>
      <c r="K49" s="168">
        <v>0.12</v>
      </c>
      <c r="L49" s="169"/>
      <c r="M49" s="82">
        <f>K49*12*I7</f>
        <v>570.52799999999991</v>
      </c>
    </row>
    <row r="50" spans="1:13" ht="15.75" thickBot="1">
      <c r="A50" s="184" t="s">
        <v>78</v>
      </c>
      <c r="B50" s="185"/>
      <c r="C50" s="185"/>
      <c r="D50" s="185"/>
      <c r="E50" s="185"/>
      <c r="F50" s="185"/>
      <c r="G50" s="185"/>
      <c r="H50" s="186"/>
      <c r="I50" s="83"/>
      <c r="J50" s="84"/>
      <c r="K50" s="187">
        <f>K51+K52+K53</f>
        <v>1.27</v>
      </c>
      <c r="L50" s="163"/>
      <c r="M50" s="75">
        <f>K50*12*I7</f>
        <v>6038.0879999999997</v>
      </c>
    </row>
    <row r="51" spans="1:13">
      <c r="A51" s="39" t="s">
        <v>25</v>
      </c>
      <c r="B51" s="49"/>
      <c r="C51" s="49"/>
      <c r="D51" s="49"/>
      <c r="E51" s="49"/>
      <c r="F51" s="49"/>
      <c r="G51" s="49"/>
      <c r="H51" s="50"/>
      <c r="I51" s="174" t="s">
        <v>70</v>
      </c>
      <c r="J51" s="175"/>
      <c r="K51" s="176">
        <v>0.61</v>
      </c>
      <c r="L51" s="177"/>
      <c r="M51" s="42">
        <f>K51*12*I7</f>
        <v>2900.1840000000002</v>
      </c>
    </row>
    <row r="52" spans="1:13">
      <c r="A52" s="45" t="s">
        <v>26</v>
      </c>
      <c r="B52" s="76"/>
      <c r="C52" s="76"/>
      <c r="D52" s="76"/>
      <c r="E52" s="76"/>
      <c r="F52" s="76"/>
      <c r="G52" s="76"/>
      <c r="H52" s="77"/>
      <c r="I52" s="85" t="s">
        <v>55</v>
      </c>
      <c r="J52" s="86"/>
      <c r="K52" s="164">
        <v>0.53</v>
      </c>
      <c r="L52" s="165"/>
      <c r="M52" s="42">
        <f>K52*12*I7</f>
        <v>2519.8319999999999</v>
      </c>
    </row>
    <row r="53" spans="1:13" ht="15.75" thickBot="1">
      <c r="A53" s="48" t="s">
        <v>23</v>
      </c>
      <c r="B53" s="61"/>
      <c r="C53" s="61"/>
      <c r="D53" s="61"/>
      <c r="E53" s="61"/>
      <c r="F53" s="61"/>
      <c r="G53" s="61"/>
      <c r="H53" s="62"/>
      <c r="I53" s="166" t="s">
        <v>54</v>
      </c>
      <c r="J53" s="167"/>
      <c r="K53" s="168">
        <v>0.13</v>
      </c>
      <c r="L53" s="169"/>
      <c r="M53" s="42">
        <f>K53*12*I7</f>
        <v>618.072</v>
      </c>
    </row>
    <row r="54" spans="1:13" ht="15.75" thickBot="1">
      <c r="A54" s="87" t="s">
        <v>79</v>
      </c>
      <c r="B54" s="88"/>
      <c r="C54" s="88"/>
      <c r="D54" s="88"/>
      <c r="E54" s="88"/>
      <c r="F54" s="88"/>
      <c r="G54" s="88"/>
      <c r="H54" s="89"/>
      <c r="I54" s="170" t="s">
        <v>56</v>
      </c>
      <c r="J54" s="171"/>
      <c r="K54" s="172">
        <v>16.12</v>
      </c>
      <c r="L54" s="173"/>
      <c r="M54" s="75">
        <f>K54*12*I7</f>
        <v>76640.928</v>
      </c>
    </row>
    <row r="55" spans="1:13" ht="15.75" thickBot="1">
      <c r="A55" s="156" t="s">
        <v>80</v>
      </c>
      <c r="B55" s="157"/>
      <c r="C55" s="157"/>
      <c r="D55" s="157"/>
      <c r="E55" s="157"/>
      <c r="F55" s="157"/>
      <c r="G55" s="157"/>
      <c r="H55" s="161"/>
      <c r="I55" s="73"/>
      <c r="J55" s="74"/>
      <c r="K55" s="162">
        <v>1.65</v>
      </c>
      <c r="L55" s="163"/>
      <c r="M55" s="75">
        <f>K55*12*I7</f>
        <v>7844.7599999999984</v>
      </c>
    </row>
    <row r="56" spans="1:13">
      <c r="A56" s="43" t="s">
        <v>33</v>
      </c>
      <c r="B56" s="59"/>
      <c r="C56" s="59"/>
      <c r="D56" s="59"/>
      <c r="E56" s="59"/>
      <c r="F56" s="59"/>
      <c r="G56" s="59"/>
      <c r="H56" s="60"/>
      <c r="I56" s="154" t="s">
        <v>13</v>
      </c>
      <c r="J56" s="155"/>
      <c r="K56" s="81"/>
      <c r="L56" s="123"/>
      <c r="M56" s="42"/>
    </row>
    <row r="57" spans="1:13">
      <c r="A57" s="43" t="s">
        <v>27</v>
      </c>
      <c r="B57" s="59"/>
      <c r="C57" s="59"/>
      <c r="D57" s="59"/>
      <c r="E57" s="59"/>
      <c r="F57" s="59"/>
      <c r="G57" s="59"/>
      <c r="H57" s="60"/>
      <c r="I57" s="10"/>
      <c r="J57" s="11"/>
      <c r="K57" s="81"/>
      <c r="L57" s="123"/>
      <c r="M57" s="42"/>
    </row>
    <row r="58" spans="1:13" ht="15.75" thickBot="1">
      <c r="A58" s="43" t="s">
        <v>28</v>
      </c>
      <c r="B58" s="59"/>
      <c r="C58" s="59"/>
      <c r="D58" s="59"/>
      <c r="E58" s="59"/>
      <c r="F58" s="59"/>
      <c r="G58" s="59"/>
      <c r="H58" s="60"/>
      <c r="I58" s="90"/>
      <c r="J58" s="11"/>
      <c r="K58" s="81"/>
      <c r="L58" s="123"/>
      <c r="M58" s="42"/>
    </row>
    <row r="59" spans="1:13" ht="15.75" thickBot="1">
      <c r="A59" s="87" t="s">
        <v>81</v>
      </c>
      <c r="B59" s="88"/>
      <c r="C59" s="88"/>
      <c r="D59" s="88"/>
      <c r="E59" s="88"/>
      <c r="F59" s="88"/>
      <c r="G59" s="88"/>
      <c r="H59" s="89"/>
      <c r="I59" s="73"/>
      <c r="J59" s="74"/>
      <c r="K59" s="162">
        <v>7.0000000000000007E-2</v>
      </c>
      <c r="L59" s="163"/>
      <c r="M59" s="75">
        <f>K59*12*I7</f>
        <v>332.80800000000005</v>
      </c>
    </row>
    <row r="60" spans="1:13">
      <c r="A60" s="43" t="s">
        <v>29</v>
      </c>
      <c r="B60" s="59"/>
      <c r="C60" s="59"/>
      <c r="D60" s="59"/>
      <c r="E60" s="59"/>
      <c r="F60" s="59"/>
      <c r="G60" s="59"/>
      <c r="H60" s="60"/>
      <c r="I60" s="154" t="s">
        <v>8</v>
      </c>
      <c r="J60" s="155"/>
      <c r="K60" s="122"/>
      <c r="L60" s="123"/>
      <c r="M60" s="42"/>
    </row>
    <row r="61" spans="1:13" ht="15.75" thickBot="1">
      <c r="A61" s="43" t="s">
        <v>30</v>
      </c>
      <c r="B61" s="59"/>
      <c r="C61" s="59"/>
      <c r="D61" s="59"/>
      <c r="E61" s="59"/>
      <c r="F61" s="59"/>
      <c r="G61" s="59"/>
      <c r="H61" s="60"/>
      <c r="I61" s="10"/>
      <c r="J61" s="11"/>
      <c r="K61" s="122"/>
      <c r="L61" s="123"/>
      <c r="M61" s="42"/>
    </row>
    <row r="62" spans="1:13" ht="15.75" thickBot="1">
      <c r="A62" s="156" t="s">
        <v>104</v>
      </c>
      <c r="B62" s="157"/>
      <c r="C62" s="157"/>
      <c r="D62" s="157"/>
      <c r="E62" s="157"/>
      <c r="F62" s="157"/>
      <c r="G62" s="157"/>
      <c r="H62" s="161"/>
      <c r="I62" s="73"/>
      <c r="J62" s="74"/>
      <c r="K62" s="162">
        <v>6.19</v>
      </c>
      <c r="L62" s="163"/>
      <c r="M62" s="75">
        <f>K62*12*I7</f>
        <v>29429.736000000001</v>
      </c>
    </row>
    <row r="63" spans="1:13">
      <c r="A63" s="43" t="s">
        <v>85</v>
      </c>
      <c r="B63" s="107"/>
      <c r="C63" s="107"/>
      <c r="D63" s="107"/>
      <c r="E63" s="107"/>
      <c r="F63" s="59"/>
      <c r="G63" s="107"/>
      <c r="H63" s="60"/>
      <c r="I63" s="149" t="s">
        <v>86</v>
      </c>
      <c r="J63" s="150"/>
      <c r="K63" s="81"/>
      <c r="L63" s="123"/>
      <c r="M63" s="42"/>
    </row>
    <row r="64" spans="1:13">
      <c r="A64" s="43" t="s">
        <v>87</v>
      </c>
      <c r="B64" s="107"/>
      <c r="C64" s="107"/>
      <c r="D64" s="107"/>
      <c r="E64" s="107"/>
      <c r="F64" s="59"/>
      <c r="G64" s="107"/>
      <c r="H64" s="60"/>
      <c r="I64" s="149" t="s">
        <v>88</v>
      </c>
      <c r="J64" s="150"/>
      <c r="K64" s="81"/>
      <c r="L64" s="123"/>
      <c r="M64" s="42"/>
    </row>
    <row r="65" spans="1:13">
      <c r="A65" s="43" t="s">
        <v>89</v>
      </c>
      <c r="B65" s="107"/>
      <c r="C65" s="107"/>
      <c r="D65" s="107"/>
      <c r="E65" s="107"/>
      <c r="F65" s="59"/>
      <c r="G65" s="107"/>
      <c r="H65" s="60"/>
      <c r="I65" s="149" t="s">
        <v>90</v>
      </c>
      <c r="J65" s="150"/>
      <c r="K65" s="81"/>
      <c r="L65" s="123"/>
      <c r="M65" s="42"/>
    </row>
    <row r="66" spans="1:13">
      <c r="A66" s="43" t="s">
        <v>91</v>
      </c>
      <c r="B66" s="107"/>
      <c r="C66" s="107"/>
      <c r="D66" s="107"/>
      <c r="E66" s="107"/>
      <c r="F66" s="59"/>
      <c r="G66" s="107"/>
      <c r="H66" s="60"/>
      <c r="I66" s="149" t="s">
        <v>92</v>
      </c>
      <c r="J66" s="150"/>
      <c r="K66" s="81"/>
      <c r="L66" s="123"/>
      <c r="M66" s="42"/>
    </row>
    <row r="67" spans="1:13">
      <c r="A67" s="43" t="s">
        <v>93</v>
      </c>
      <c r="B67" s="107"/>
      <c r="C67" s="107"/>
      <c r="D67" s="107"/>
      <c r="E67" s="107"/>
      <c r="F67" s="59"/>
      <c r="G67" s="107"/>
      <c r="H67" s="60"/>
      <c r="I67" s="149" t="s">
        <v>94</v>
      </c>
      <c r="J67" s="150"/>
      <c r="K67" s="81"/>
      <c r="L67" s="123"/>
      <c r="M67" s="42"/>
    </row>
    <row r="68" spans="1:13">
      <c r="A68" s="43" t="s">
        <v>95</v>
      </c>
      <c r="B68" s="107"/>
      <c r="C68" s="107"/>
      <c r="D68" s="107"/>
      <c r="E68" s="107"/>
      <c r="F68" s="59"/>
      <c r="G68" s="107"/>
      <c r="H68" s="60"/>
      <c r="I68" s="10"/>
      <c r="J68" s="11"/>
      <c r="K68" s="81"/>
      <c r="L68" s="108"/>
      <c r="M68" s="42"/>
    </row>
    <row r="69" spans="1:13">
      <c r="A69" s="43" t="s">
        <v>96</v>
      </c>
      <c r="B69" s="107"/>
      <c r="C69" s="107"/>
      <c r="D69" s="107"/>
      <c r="E69" s="107"/>
      <c r="F69" s="59"/>
      <c r="G69" s="107"/>
      <c r="H69" s="60"/>
      <c r="I69" s="10"/>
      <c r="J69" s="11"/>
      <c r="K69" s="81"/>
      <c r="L69" s="123"/>
      <c r="M69" s="42"/>
    </row>
    <row r="70" spans="1:13">
      <c r="A70" s="43" t="s">
        <v>97</v>
      </c>
      <c r="B70" s="107"/>
      <c r="C70" s="107"/>
      <c r="D70" s="107"/>
      <c r="E70" s="107"/>
      <c r="F70" s="59"/>
      <c r="G70" s="107"/>
      <c r="H70" s="60"/>
      <c r="I70" s="10"/>
      <c r="J70" s="11"/>
      <c r="K70" s="81"/>
      <c r="L70" s="123"/>
      <c r="M70" s="42"/>
    </row>
    <row r="71" spans="1:13">
      <c r="A71" s="43" t="s">
        <v>98</v>
      </c>
      <c r="B71" s="107"/>
      <c r="C71" s="107"/>
      <c r="D71" s="107"/>
      <c r="E71" s="107"/>
      <c r="F71" s="59"/>
      <c r="G71" s="107"/>
      <c r="H71" s="60"/>
      <c r="I71" s="10"/>
      <c r="J71" s="11"/>
      <c r="K71" s="81"/>
      <c r="L71" s="123"/>
      <c r="M71" s="42"/>
    </row>
    <row r="72" spans="1:13">
      <c r="A72" s="43" t="s">
        <v>99</v>
      </c>
      <c r="B72" s="107"/>
      <c r="C72" s="107"/>
      <c r="D72" s="107"/>
      <c r="E72" s="107"/>
      <c r="F72" s="59"/>
      <c r="G72" s="107"/>
      <c r="H72" s="60"/>
      <c r="I72" s="10"/>
      <c r="J72" s="11"/>
      <c r="K72" s="81"/>
      <c r="L72" s="123"/>
      <c r="M72" s="42"/>
    </row>
    <row r="73" spans="1:13" ht="15.75" thickBot="1">
      <c r="A73" s="151" t="s">
        <v>100</v>
      </c>
      <c r="B73" s="152"/>
      <c r="C73" s="152"/>
      <c r="D73" s="152"/>
      <c r="E73" s="152"/>
      <c r="F73" s="152"/>
      <c r="G73" s="152"/>
      <c r="H73" s="153"/>
      <c r="I73" s="10"/>
      <c r="J73" s="11"/>
      <c r="K73" s="28"/>
      <c r="L73" s="29"/>
      <c r="M73" s="42"/>
    </row>
    <row r="74" spans="1:13">
      <c r="A74" s="91" t="s">
        <v>82</v>
      </c>
      <c r="B74" s="92"/>
      <c r="C74" s="92"/>
      <c r="D74" s="92"/>
      <c r="E74" s="92"/>
      <c r="F74" s="92"/>
      <c r="G74" s="92"/>
      <c r="H74" s="92"/>
      <c r="I74" s="154" t="s">
        <v>9</v>
      </c>
      <c r="J74" s="155"/>
      <c r="K74" s="22"/>
      <c r="L74" s="23"/>
      <c r="M74" s="24"/>
    </row>
    <row r="75" spans="1:13" ht="15.75" thickBot="1">
      <c r="A75" s="93" t="s">
        <v>49</v>
      </c>
      <c r="B75" s="94"/>
      <c r="C75" s="94"/>
      <c r="D75" s="94"/>
      <c r="E75" s="94"/>
      <c r="F75" s="94"/>
      <c r="G75" s="94"/>
      <c r="H75" s="94"/>
      <c r="I75" s="95"/>
      <c r="J75" s="35"/>
      <c r="K75" s="36"/>
      <c r="L75" s="37"/>
      <c r="M75" s="38"/>
    </row>
    <row r="76" spans="1:13" ht="15.75" thickBot="1">
      <c r="A76" s="156" t="s">
        <v>50</v>
      </c>
      <c r="B76" s="157"/>
      <c r="C76" s="157"/>
      <c r="D76" s="157"/>
      <c r="E76" s="157"/>
      <c r="F76" s="157"/>
      <c r="G76" s="157"/>
      <c r="H76" s="158"/>
      <c r="I76" s="159" t="s">
        <v>17</v>
      </c>
      <c r="J76" s="160"/>
      <c r="K76" s="141">
        <v>1.52</v>
      </c>
      <c r="L76" s="142"/>
      <c r="M76" s="97">
        <f>K76*12*I7</f>
        <v>7226.688000000001</v>
      </c>
    </row>
    <row r="77" spans="1:13" ht="15.75" thickBot="1">
      <c r="A77" s="120" t="s">
        <v>101</v>
      </c>
      <c r="B77" s="121"/>
      <c r="C77" s="121"/>
      <c r="D77" s="121"/>
      <c r="E77" s="121"/>
      <c r="F77" s="121"/>
      <c r="G77" s="121"/>
      <c r="H77" s="121"/>
      <c r="I77" s="118"/>
      <c r="J77" s="119"/>
      <c r="K77" s="141"/>
      <c r="L77" s="142"/>
      <c r="M77" s="97"/>
    </row>
    <row r="78" spans="1:13" ht="15.75" thickBot="1">
      <c r="A78" s="145" t="s">
        <v>58</v>
      </c>
      <c r="B78" s="146"/>
      <c r="C78" s="146"/>
      <c r="D78" s="146"/>
      <c r="E78" s="146"/>
      <c r="F78" s="146"/>
      <c r="G78" s="146"/>
      <c r="H78" s="146"/>
      <c r="I78" s="98"/>
      <c r="J78" s="99"/>
      <c r="K78" s="147">
        <f>K8+K18+K33+K62+K76+K77</f>
        <v>46.309999999999995</v>
      </c>
      <c r="L78" s="148"/>
      <c r="M78" s="97">
        <f>M8+M18+M33+M62+M76+M77</f>
        <v>220176.264</v>
      </c>
    </row>
    <row r="80" spans="1:13" ht="15.75">
      <c r="A80" s="215" t="s">
        <v>0</v>
      </c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1"/>
    </row>
    <row r="81" spans="1:13" ht="15.75">
      <c r="A81" s="216" t="s">
        <v>12</v>
      </c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1"/>
    </row>
    <row r="82" spans="1:13" ht="15.75">
      <c r="A82" s="2"/>
      <c r="B82" s="2"/>
      <c r="C82" s="2"/>
      <c r="D82" s="2"/>
      <c r="E82" s="2"/>
      <c r="F82" s="2" t="s">
        <v>197</v>
      </c>
      <c r="G82" s="2"/>
      <c r="H82" s="2"/>
      <c r="I82" s="2"/>
      <c r="J82" s="2"/>
      <c r="K82" s="2"/>
      <c r="L82" s="2"/>
      <c r="M82" s="1"/>
    </row>
    <row r="83" spans="1:13">
      <c r="A83" s="3"/>
      <c r="B83" s="4"/>
      <c r="C83" s="208" t="s">
        <v>15</v>
      </c>
      <c r="D83" s="208"/>
      <c r="E83" s="208"/>
      <c r="F83" s="4"/>
      <c r="G83" s="4"/>
      <c r="H83" s="5"/>
      <c r="I83" s="195" t="s">
        <v>1</v>
      </c>
      <c r="J83" s="196"/>
      <c r="K83" s="209" t="s">
        <v>2</v>
      </c>
      <c r="L83" s="210"/>
      <c r="M83" s="6"/>
    </row>
    <row r="84" spans="1:13">
      <c r="A84" s="7"/>
      <c r="B84" s="8"/>
      <c r="C84" s="8"/>
      <c r="D84" s="8"/>
      <c r="E84" s="8"/>
      <c r="F84" s="8"/>
      <c r="G84" s="8"/>
      <c r="H84" s="9"/>
      <c r="I84" s="10"/>
      <c r="J84" s="11"/>
      <c r="K84" s="211" t="s">
        <v>3</v>
      </c>
      <c r="L84" s="212"/>
      <c r="M84" s="12" t="s">
        <v>4</v>
      </c>
    </row>
    <row r="85" spans="1:13">
      <c r="A85" s="7"/>
      <c r="B85" s="8"/>
      <c r="C85" s="8"/>
      <c r="D85" s="8"/>
      <c r="E85" s="8"/>
      <c r="F85" s="8"/>
      <c r="G85" s="8"/>
      <c r="H85" s="9"/>
      <c r="I85" s="149" t="s">
        <v>5</v>
      </c>
      <c r="J85" s="150"/>
      <c r="K85" s="213" t="s">
        <v>6</v>
      </c>
      <c r="L85" s="214"/>
      <c r="M85" s="12" t="s">
        <v>7</v>
      </c>
    </row>
    <row r="86" spans="1:13" ht="16.5" thickBot="1">
      <c r="A86" s="13"/>
      <c r="B86" s="14"/>
      <c r="C86" s="14"/>
      <c r="D86" s="14"/>
      <c r="E86" s="14"/>
      <c r="F86" s="14"/>
      <c r="G86" s="14"/>
      <c r="H86" s="15"/>
      <c r="I86" s="203">
        <v>363.6</v>
      </c>
      <c r="J86" s="204"/>
      <c r="K86" s="205"/>
      <c r="L86" s="206"/>
      <c r="M86" s="16"/>
    </row>
    <row r="87" spans="1:13">
      <c r="A87" s="17" t="s">
        <v>74</v>
      </c>
      <c r="B87" s="18"/>
      <c r="C87" s="18"/>
      <c r="D87" s="18"/>
      <c r="E87" s="18"/>
      <c r="F87" s="18"/>
      <c r="G87" s="18"/>
      <c r="H87" s="19"/>
      <c r="I87" s="20"/>
      <c r="J87" s="21"/>
      <c r="K87" s="207">
        <f>K90+K93</f>
        <v>6.4499999999999993</v>
      </c>
      <c r="L87" s="200"/>
      <c r="M87" s="24">
        <f>K87*12*I86</f>
        <v>28142.639999999999</v>
      </c>
    </row>
    <row r="88" spans="1:13">
      <c r="A88" s="25" t="s">
        <v>59</v>
      </c>
      <c r="B88" s="26"/>
      <c r="C88" s="26"/>
      <c r="D88" s="26"/>
      <c r="E88" s="26"/>
      <c r="F88" s="26"/>
      <c r="G88" s="26"/>
      <c r="H88" s="27"/>
      <c r="I88" s="10"/>
      <c r="J88" s="11"/>
      <c r="K88" s="28"/>
      <c r="L88" s="29"/>
      <c r="M88" s="30"/>
    </row>
    <row r="89" spans="1:13" ht="15.75" thickBot="1">
      <c r="A89" s="31" t="s">
        <v>60</v>
      </c>
      <c r="B89" s="32"/>
      <c r="C89" s="32"/>
      <c r="D89" s="32"/>
      <c r="E89" s="32"/>
      <c r="F89" s="32"/>
      <c r="G89" s="32"/>
      <c r="H89" s="33"/>
      <c r="I89" s="34"/>
      <c r="J89" s="35"/>
      <c r="K89" s="36"/>
      <c r="L89" s="37"/>
      <c r="M89" s="38"/>
    </row>
    <row r="90" spans="1:13">
      <c r="A90" s="39" t="s">
        <v>61</v>
      </c>
      <c r="B90" s="40"/>
      <c r="C90" s="40"/>
      <c r="D90" s="40"/>
      <c r="E90" s="40"/>
      <c r="F90" s="40"/>
      <c r="G90" s="40"/>
      <c r="H90" s="41"/>
      <c r="I90" s="180" t="s">
        <v>8</v>
      </c>
      <c r="J90" s="181"/>
      <c r="K90" s="193">
        <v>3.86</v>
      </c>
      <c r="L90" s="194"/>
      <c r="M90" s="42">
        <f>K90*12*I86</f>
        <v>16841.952000000001</v>
      </c>
    </row>
    <row r="91" spans="1:13">
      <c r="A91" s="43" t="s">
        <v>68</v>
      </c>
      <c r="B91" s="8"/>
      <c r="C91" s="8"/>
      <c r="D91" s="8"/>
      <c r="E91" s="8"/>
      <c r="F91" s="8"/>
      <c r="G91" s="8"/>
      <c r="H91" s="9"/>
      <c r="I91" s="149" t="s">
        <v>57</v>
      </c>
      <c r="J91" s="150"/>
      <c r="K91" s="1"/>
      <c r="L91" s="29"/>
      <c r="M91" s="42"/>
    </row>
    <row r="92" spans="1:13">
      <c r="A92" s="39" t="s">
        <v>67</v>
      </c>
      <c r="B92" s="40"/>
      <c r="C92" s="40"/>
      <c r="D92" s="40"/>
      <c r="E92" s="40"/>
      <c r="F92" s="40"/>
      <c r="G92" s="40"/>
      <c r="H92" s="41"/>
      <c r="I92" s="180"/>
      <c r="J92" s="181"/>
      <c r="K92" s="1"/>
      <c r="L92" s="29"/>
      <c r="M92" s="42"/>
    </row>
    <row r="93" spans="1:13">
      <c r="A93" s="39" t="s">
        <v>62</v>
      </c>
      <c r="B93" s="40"/>
      <c r="C93" s="40"/>
      <c r="D93" s="40"/>
      <c r="E93" s="40"/>
      <c r="F93" s="40"/>
      <c r="G93" s="40"/>
      <c r="H93" s="41"/>
      <c r="I93" s="182" t="s">
        <v>11</v>
      </c>
      <c r="J93" s="183"/>
      <c r="K93" s="188">
        <v>2.59</v>
      </c>
      <c r="L93" s="189"/>
      <c r="M93" s="42">
        <f>K93*12*I86</f>
        <v>11300.688</v>
      </c>
    </row>
    <row r="94" spans="1:13" ht="15.75">
      <c r="A94" s="45" t="s">
        <v>35</v>
      </c>
      <c r="B94" s="46"/>
      <c r="C94" s="46"/>
      <c r="D94" s="46"/>
      <c r="E94" s="46"/>
      <c r="F94" s="46"/>
      <c r="G94" s="46"/>
      <c r="H94" s="47"/>
      <c r="I94" s="149" t="s">
        <v>57</v>
      </c>
      <c r="J94" s="150"/>
      <c r="K94" s="2"/>
      <c r="L94" s="96"/>
      <c r="M94" s="42"/>
    </row>
    <row r="95" spans="1:13">
      <c r="A95" s="48" t="s">
        <v>36</v>
      </c>
      <c r="B95" s="4"/>
      <c r="C95" s="4"/>
      <c r="D95" s="4"/>
      <c r="E95" s="4"/>
      <c r="F95" s="4"/>
      <c r="G95" s="4"/>
      <c r="H95" s="5"/>
      <c r="I95" s="149"/>
      <c r="J95" s="150"/>
      <c r="K95" s="44"/>
      <c r="L95" s="29"/>
      <c r="M95" s="42"/>
    </row>
    <row r="96" spans="1:13" ht="15.75" thickBot="1">
      <c r="A96" s="39" t="s">
        <v>37</v>
      </c>
      <c r="B96" s="49"/>
      <c r="C96" s="49"/>
      <c r="D96" s="49"/>
      <c r="E96" s="49"/>
      <c r="F96" s="49"/>
      <c r="G96" s="49"/>
      <c r="H96" s="50"/>
      <c r="I96" s="51"/>
      <c r="J96" s="52"/>
      <c r="K96" s="164"/>
      <c r="L96" s="165"/>
      <c r="M96" s="42"/>
    </row>
    <row r="97" spans="1:13">
      <c r="A97" s="17" t="s">
        <v>14</v>
      </c>
      <c r="B97" s="53"/>
      <c r="C97" s="53"/>
      <c r="D97" s="53"/>
      <c r="E97" s="53"/>
      <c r="F97" s="53"/>
      <c r="G97" s="53"/>
      <c r="H97" s="54"/>
      <c r="I97" s="20"/>
      <c r="J97" s="55"/>
      <c r="K97" s="202">
        <f>K99+K104+K107</f>
        <v>5.28</v>
      </c>
      <c r="L97" s="200"/>
      <c r="M97" s="24">
        <f>K97*12*I86</f>
        <v>23037.696</v>
      </c>
    </row>
    <row r="98" spans="1:13" ht="15.75" thickBot="1">
      <c r="A98" s="31" t="s">
        <v>34</v>
      </c>
      <c r="B98" s="56"/>
      <c r="C98" s="56"/>
      <c r="D98" s="56"/>
      <c r="E98" s="56"/>
      <c r="F98" s="56"/>
      <c r="G98" s="56"/>
      <c r="H98" s="57"/>
      <c r="I98" s="34"/>
      <c r="J98" s="58"/>
      <c r="K98" s="36"/>
      <c r="L98" s="37"/>
      <c r="M98" s="38"/>
    </row>
    <row r="99" spans="1:13">
      <c r="A99" s="43" t="s">
        <v>65</v>
      </c>
      <c r="B99" s="59"/>
      <c r="C99" s="59"/>
      <c r="D99" s="59"/>
      <c r="E99" s="59"/>
      <c r="F99" s="59"/>
      <c r="G99" s="59"/>
      <c r="H99" s="60"/>
      <c r="I99" s="149" t="s">
        <v>8</v>
      </c>
      <c r="J99" s="150"/>
      <c r="K99" s="193">
        <v>2.64</v>
      </c>
      <c r="L99" s="194"/>
      <c r="M99" s="42">
        <f>K99*12*I86</f>
        <v>11518.848</v>
      </c>
    </row>
    <row r="100" spans="1:13">
      <c r="A100" s="39" t="s">
        <v>66</v>
      </c>
      <c r="B100" s="49"/>
      <c r="C100" s="49"/>
      <c r="D100" s="49"/>
      <c r="E100" s="49"/>
      <c r="F100" s="49"/>
      <c r="G100" s="49"/>
      <c r="H100" s="50"/>
      <c r="I100" s="124"/>
      <c r="J100" s="125"/>
      <c r="K100" s="1"/>
      <c r="L100" s="29"/>
      <c r="M100" s="42"/>
    </row>
    <row r="101" spans="1:13">
      <c r="A101" s="43" t="s">
        <v>68</v>
      </c>
      <c r="B101" s="8"/>
      <c r="C101" s="8"/>
      <c r="D101" s="8"/>
      <c r="E101" s="8"/>
      <c r="F101" s="8"/>
      <c r="G101" s="8"/>
      <c r="H101" s="9"/>
      <c r="I101" s="149" t="s">
        <v>57</v>
      </c>
      <c r="J101" s="150"/>
      <c r="K101" s="1"/>
      <c r="L101" s="29"/>
      <c r="M101" s="42"/>
    </row>
    <row r="102" spans="1:13">
      <c r="A102" s="39" t="s">
        <v>67</v>
      </c>
      <c r="B102" s="40"/>
      <c r="C102" s="40"/>
      <c r="D102" s="40"/>
      <c r="E102" s="40"/>
      <c r="F102" s="40"/>
      <c r="G102" s="40"/>
      <c r="H102" s="41"/>
      <c r="I102" s="180"/>
      <c r="J102" s="181"/>
      <c r="K102" s="1"/>
      <c r="L102" s="29"/>
      <c r="M102" s="42"/>
    </row>
    <row r="103" spans="1:13">
      <c r="A103" s="45" t="s">
        <v>63</v>
      </c>
      <c r="B103" s="46"/>
      <c r="C103" s="47"/>
      <c r="D103" s="8"/>
      <c r="E103" s="8"/>
      <c r="F103" s="8"/>
      <c r="G103" s="8"/>
      <c r="H103" s="9"/>
      <c r="I103" s="149" t="s">
        <v>57</v>
      </c>
      <c r="J103" s="150"/>
      <c r="K103" s="1"/>
      <c r="L103" s="29"/>
      <c r="M103" s="42"/>
    </row>
    <row r="104" spans="1:13">
      <c r="A104" s="43" t="s">
        <v>64</v>
      </c>
      <c r="B104" s="8"/>
      <c r="C104" s="8"/>
      <c r="D104" s="46"/>
      <c r="E104" s="46"/>
      <c r="F104" s="46"/>
      <c r="G104" s="46"/>
      <c r="H104" s="47"/>
      <c r="I104" s="182" t="s">
        <v>11</v>
      </c>
      <c r="J104" s="183"/>
      <c r="K104" s="188">
        <v>1.17</v>
      </c>
      <c r="L104" s="189"/>
      <c r="M104" s="42">
        <f>K104*12*I86</f>
        <v>5104.9440000000004</v>
      </c>
    </row>
    <row r="105" spans="1:13">
      <c r="A105" s="48" t="s">
        <v>41</v>
      </c>
      <c r="B105" s="61"/>
      <c r="C105" s="61"/>
      <c r="D105" s="61"/>
      <c r="E105" s="61"/>
      <c r="F105" s="61"/>
      <c r="G105" s="61"/>
      <c r="H105" s="62"/>
      <c r="I105" s="195" t="s">
        <v>40</v>
      </c>
      <c r="J105" s="196"/>
      <c r="K105" s="1"/>
      <c r="L105" s="29"/>
      <c r="M105" s="42"/>
    </row>
    <row r="106" spans="1:13">
      <c r="A106" s="39"/>
      <c r="B106" s="49"/>
      <c r="C106" s="49"/>
      <c r="D106" s="49"/>
      <c r="E106" s="49"/>
      <c r="F106" s="49"/>
      <c r="G106" s="49"/>
      <c r="H106" s="50"/>
      <c r="I106" s="51" t="s">
        <v>42</v>
      </c>
      <c r="J106" s="52"/>
      <c r="K106" s="44"/>
      <c r="L106" s="29"/>
      <c r="M106" s="42"/>
    </row>
    <row r="107" spans="1:13">
      <c r="A107" s="48" t="s">
        <v>43</v>
      </c>
      <c r="B107" s="61"/>
      <c r="C107" s="61"/>
      <c r="D107" s="61"/>
      <c r="E107" s="61"/>
      <c r="F107" s="61"/>
      <c r="G107" s="61"/>
      <c r="H107" s="62"/>
      <c r="I107" s="195" t="s">
        <v>11</v>
      </c>
      <c r="J107" s="196"/>
      <c r="K107" s="188">
        <v>1.47</v>
      </c>
      <c r="L107" s="189"/>
      <c r="M107" s="42">
        <f>K107*12*I86</f>
        <v>6413.9040000000005</v>
      </c>
    </row>
    <row r="108" spans="1:13">
      <c r="A108" s="39" t="s">
        <v>44</v>
      </c>
      <c r="B108" s="49"/>
      <c r="C108" s="49"/>
      <c r="D108" s="49"/>
      <c r="E108" s="49"/>
      <c r="F108" s="49"/>
      <c r="G108" s="49"/>
      <c r="H108" s="50"/>
      <c r="I108" s="51"/>
      <c r="J108" s="52"/>
      <c r="K108" s="1"/>
      <c r="L108" s="29"/>
      <c r="M108" s="42"/>
    </row>
    <row r="109" spans="1:13">
      <c r="A109" s="48" t="s">
        <v>45</v>
      </c>
      <c r="B109" s="61"/>
      <c r="C109" s="61"/>
      <c r="D109" s="61"/>
      <c r="E109" s="61"/>
      <c r="F109" s="61"/>
      <c r="G109" s="61"/>
      <c r="H109" s="62"/>
      <c r="I109" s="149" t="s">
        <v>57</v>
      </c>
      <c r="J109" s="150"/>
      <c r="K109" s="1"/>
      <c r="L109" s="29"/>
      <c r="M109" s="42"/>
    </row>
    <row r="110" spans="1:13">
      <c r="A110" s="48" t="s">
        <v>48</v>
      </c>
      <c r="B110" s="61"/>
      <c r="C110" s="61"/>
      <c r="D110" s="61"/>
      <c r="E110" s="61"/>
      <c r="F110" s="61"/>
      <c r="G110" s="61"/>
      <c r="H110" s="62"/>
      <c r="I110" s="195" t="s">
        <v>46</v>
      </c>
      <c r="J110" s="196"/>
      <c r="K110" s="14"/>
      <c r="L110" s="15"/>
      <c r="M110" s="63"/>
    </row>
    <row r="111" spans="1:13" ht="15.75" thickBot="1">
      <c r="A111" s="39"/>
      <c r="B111" s="49"/>
      <c r="C111" s="49"/>
      <c r="D111" s="49"/>
      <c r="E111" s="49"/>
      <c r="F111" s="49"/>
      <c r="G111" s="49"/>
      <c r="H111" s="50"/>
      <c r="I111" s="197" t="s">
        <v>47</v>
      </c>
      <c r="J111" s="198"/>
      <c r="K111" s="64"/>
      <c r="L111" s="65"/>
      <c r="M111" s="66"/>
    </row>
    <row r="112" spans="1:13">
      <c r="A112" s="67" t="s">
        <v>75</v>
      </c>
      <c r="B112" s="18"/>
      <c r="C112" s="18"/>
      <c r="D112" s="18"/>
      <c r="E112" s="18"/>
      <c r="F112" s="18"/>
      <c r="G112" s="68"/>
      <c r="H112" s="69"/>
      <c r="I112" s="20"/>
      <c r="J112" s="21"/>
      <c r="K112" s="199">
        <f>K114+K121+K129+K133+K134+K138</f>
        <v>34.819999999999993</v>
      </c>
      <c r="L112" s="200"/>
      <c r="M112" s="24">
        <f>M114+M121+M129+M133+M134+M138</f>
        <v>151926.62399999998</v>
      </c>
    </row>
    <row r="113" spans="1:13" ht="15.75" thickBot="1">
      <c r="A113" s="70"/>
      <c r="B113" s="71"/>
      <c r="C113" s="71"/>
      <c r="D113" s="71"/>
      <c r="E113" s="71"/>
      <c r="F113" s="71"/>
      <c r="G113" s="71"/>
      <c r="H113" s="72"/>
      <c r="I113" s="34"/>
      <c r="J113" s="35"/>
      <c r="K113" s="36"/>
      <c r="L113" s="37"/>
      <c r="M113" s="38"/>
    </row>
    <row r="114" spans="1:13" ht="15.75" thickBot="1">
      <c r="A114" s="156" t="s">
        <v>76</v>
      </c>
      <c r="B114" s="157"/>
      <c r="C114" s="157"/>
      <c r="D114" s="157"/>
      <c r="E114" s="157"/>
      <c r="F114" s="157"/>
      <c r="G114" s="157"/>
      <c r="H114" s="161"/>
      <c r="I114" s="73"/>
      <c r="J114" s="74"/>
      <c r="K114" s="201">
        <f>K115+K116+K117+K119+K120</f>
        <v>4.5599999999999996</v>
      </c>
      <c r="L114" s="192"/>
      <c r="M114" s="75">
        <f>K114*12*I86</f>
        <v>19896.191999999999</v>
      </c>
    </row>
    <row r="115" spans="1:13">
      <c r="A115" s="39" t="s">
        <v>38</v>
      </c>
      <c r="B115" s="49"/>
      <c r="C115" s="49"/>
      <c r="D115" s="49"/>
      <c r="E115" s="49"/>
      <c r="F115" s="49"/>
      <c r="G115" s="49"/>
      <c r="H115" s="50"/>
      <c r="I115" s="180" t="s">
        <v>16</v>
      </c>
      <c r="J115" s="181"/>
      <c r="K115" s="193">
        <v>1.23</v>
      </c>
      <c r="L115" s="194"/>
      <c r="M115" s="42">
        <f>K115*12*I86</f>
        <v>5366.7359999999999</v>
      </c>
    </row>
    <row r="116" spans="1:13">
      <c r="A116" s="45" t="s">
        <v>39</v>
      </c>
      <c r="B116" s="76"/>
      <c r="C116" s="76"/>
      <c r="D116" s="76"/>
      <c r="E116" s="76"/>
      <c r="F116" s="76"/>
      <c r="G116" s="76"/>
      <c r="H116" s="77"/>
      <c r="I116" s="182" t="s">
        <v>10</v>
      </c>
      <c r="J116" s="183"/>
      <c r="K116" s="188">
        <v>2.9</v>
      </c>
      <c r="L116" s="189"/>
      <c r="M116" s="42">
        <f>K116*12*I86</f>
        <v>12653.28</v>
      </c>
    </row>
    <row r="117" spans="1:13">
      <c r="A117" s="48" t="s">
        <v>31</v>
      </c>
      <c r="B117" s="61"/>
      <c r="C117" s="61"/>
      <c r="D117" s="61"/>
      <c r="E117" s="61"/>
      <c r="F117" s="61"/>
      <c r="G117" s="61"/>
      <c r="H117" s="62"/>
      <c r="I117" s="195" t="s">
        <v>11</v>
      </c>
      <c r="J117" s="196"/>
      <c r="K117" s="188">
        <v>0.33</v>
      </c>
      <c r="L117" s="189"/>
      <c r="M117" s="42">
        <f>K117*12*I86</f>
        <v>1439.856</v>
      </c>
    </row>
    <row r="118" spans="1:13">
      <c r="A118" s="78" t="s">
        <v>18</v>
      </c>
      <c r="B118" s="40"/>
      <c r="C118" s="40"/>
      <c r="D118" s="40"/>
      <c r="E118" s="49"/>
      <c r="F118" s="49"/>
      <c r="G118" s="49"/>
      <c r="H118" s="50"/>
      <c r="I118" s="51"/>
      <c r="J118" s="52"/>
      <c r="K118" s="28"/>
      <c r="L118" s="29"/>
      <c r="M118" s="42"/>
    </row>
    <row r="119" spans="1:13">
      <c r="A119" s="45" t="s">
        <v>32</v>
      </c>
      <c r="B119" s="76"/>
      <c r="C119" s="76"/>
      <c r="D119" s="76"/>
      <c r="E119" s="76"/>
      <c r="F119" s="76"/>
      <c r="G119" s="76"/>
      <c r="H119" s="77"/>
      <c r="I119" s="182" t="s">
        <v>8</v>
      </c>
      <c r="J119" s="183"/>
      <c r="K119" s="188">
        <v>0.1</v>
      </c>
      <c r="L119" s="189"/>
      <c r="M119" s="42">
        <f>K119*12*I86</f>
        <v>436.32000000000011</v>
      </c>
    </row>
    <row r="120" spans="1:13" ht="15.75" thickBot="1">
      <c r="A120" s="48" t="s">
        <v>73</v>
      </c>
      <c r="B120" s="61"/>
      <c r="C120" s="61"/>
      <c r="D120" s="61"/>
      <c r="E120" s="61"/>
      <c r="F120" s="61"/>
      <c r="G120" s="61"/>
      <c r="H120" s="62"/>
      <c r="I120" s="166" t="s">
        <v>8</v>
      </c>
      <c r="J120" s="167"/>
      <c r="K120" s="190"/>
      <c r="L120" s="191"/>
      <c r="M120" s="42"/>
    </row>
    <row r="121" spans="1:13" ht="15.75" thickBot="1">
      <c r="A121" s="184" t="s">
        <v>77</v>
      </c>
      <c r="B121" s="185"/>
      <c r="C121" s="185"/>
      <c r="D121" s="185"/>
      <c r="E121" s="185"/>
      <c r="F121" s="185"/>
      <c r="G121" s="185"/>
      <c r="H121" s="186"/>
      <c r="I121" s="73"/>
      <c r="J121" s="74"/>
      <c r="K121" s="162">
        <f>K122+K123+K125+K126+K127+K128</f>
        <v>1.94</v>
      </c>
      <c r="L121" s="192"/>
      <c r="M121" s="75">
        <f>K121*12*I86</f>
        <v>8464.6080000000002</v>
      </c>
    </row>
    <row r="122" spans="1:13">
      <c r="A122" s="79" t="s">
        <v>24</v>
      </c>
      <c r="B122" s="40"/>
      <c r="C122" s="40"/>
      <c r="D122" s="40"/>
      <c r="E122" s="40"/>
      <c r="F122" s="49"/>
      <c r="G122" s="49"/>
      <c r="H122" s="50"/>
      <c r="I122" s="80"/>
      <c r="J122" s="11"/>
      <c r="K122" s="193">
        <v>0.11</v>
      </c>
      <c r="L122" s="194"/>
      <c r="M122" s="42">
        <f>K122*12*I86</f>
        <v>479.95200000000006</v>
      </c>
    </row>
    <row r="123" spans="1:13">
      <c r="A123" s="3" t="s">
        <v>20</v>
      </c>
      <c r="B123" s="4"/>
      <c r="C123" s="4"/>
      <c r="D123" s="4"/>
      <c r="E123" s="4"/>
      <c r="F123" s="61"/>
      <c r="G123" s="61"/>
      <c r="H123" s="62"/>
      <c r="I123" s="149" t="s">
        <v>52</v>
      </c>
      <c r="J123" s="150"/>
      <c r="K123" s="188">
        <v>0.93</v>
      </c>
      <c r="L123" s="189"/>
      <c r="M123" s="42">
        <f>K123*12*I86</f>
        <v>4057.7760000000003</v>
      </c>
    </row>
    <row r="124" spans="1:13">
      <c r="A124" s="39" t="s">
        <v>19</v>
      </c>
      <c r="B124" s="49"/>
      <c r="C124" s="49"/>
      <c r="D124" s="49"/>
      <c r="E124" s="49"/>
      <c r="F124" s="49"/>
      <c r="G124" s="49"/>
      <c r="H124" s="50"/>
      <c r="I124" s="180" t="s">
        <v>53</v>
      </c>
      <c r="J124" s="181"/>
      <c r="K124" s="1"/>
      <c r="L124" s="29"/>
      <c r="M124" s="42"/>
    </row>
    <row r="125" spans="1:13">
      <c r="A125" s="45" t="s">
        <v>21</v>
      </c>
      <c r="B125" s="76"/>
      <c r="C125" s="76"/>
      <c r="D125" s="76"/>
      <c r="E125" s="76"/>
      <c r="F125" s="76"/>
      <c r="G125" s="76"/>
      <c r="H125" s="77"/>
      <c r="I125" s="182" t="s">
        <v>51</v>
      </c>
      <c r="J125" s="183"/>
      <c r="K125" s="188">
        <v>0.56999999999999995</v>
      </c>
      <c r="L125" s="189"/>
      <c r="M125" s="42">
        <f>K125*12*I86</f>
        <v>2487.0239999999999</v>
      </c>
    </row>
    <row r="126" spans="1:13">
      <c r="A126" s="45" t="s">
        <v>22</v>
      </c>
      <c r="B126" s="76"/>
      <c r="C126" s="76"/>
      <c r="D126" s="76"/>
      <c r="E126" s="76"/>
      <c r="F126" s="76"/>
      <c r="G126" s="76"/>
      <c r="H126" s="77"/>
      <c r="I126" s="182" t="s">
        <v>69</v>
      </c>
      <c r="J126" s="183"/>
      <c r="K126" s="188">
        <v>0.14000000000000001</v>
      </c>
      <c r="L126" s="189"/>
      <c r="M126" s="42">
        <f>K126*12*I86</f>
        <v>610.84800000000007</v>
      </c>
    </row>
    <row r="127" spans="1:13">
      <c r="A127" s="48" t="s">
        <v>23</v>
      </c>
      <c r="B127" s="61"/>
      <c r="C127" s="61"/>
      <c r="D127" s="61"/>
      <c r="E127" s="61"/>
      <c r="F127" s="61"/>
      <c r="G127" s="61"/>
      <c r="H127" s="62"/>
      <c r="I127" s="182" t="s">
        <v>54</v>
      </c>
      <c r="J127" s="183"/>
      <c r="K127" s="164">
        <v>7.0000000000000007E-2</v>
      </c>
      <c r="L127" s="165"/>
      <c r="M127" s="42">
        <f>K127*12*I86</f>
        <v>305.42400000000004</v>
      </c>
    </row>
    <row r="128" spans="1:13" ht="15.75" thickBot="1">
      <c r="A128" s="48" t="s">
        <v>71</v>
      </c>
      <c r="B128" s="61"/>
      <c r="C128" s="61"/>
      <c r="D128" s="61"/>
      <c r="E128" s="61"/>
      <c r="F128" s="61"/>
      <c r="G128" s="61"/>
      <c r="H128" s="62"/>
      <c r="I128" s="166" t="s">
        <v>72</v>
      </c>
      <c r="J128" s="167"/>
      <c r="K128" s="168">
        <v>0.12</v>
      </c>
      <c r="L128" s="169"/>
      <c r="M128" s="82">
        <f>K128*12*I86</f>
        <v>523.58400000000006</v>
      </c>
    </row>
    <row r="129" spans="1:13" ht="15.75" thickBot="1">
      <c r="A129" s="184" t="s">
        <v>78</v>
      </c>
      <c r="B129" s="185"/>
      <c r="C129" s="185"/>
      <c r="D129" s="185"/>
      <c r="E129" s="185"/>
      <c r="F129" s="185"/>
      <c r="G129" s="185"/>
      <c r="H129" s="186"/>
      <c r="I129" s="83"/>
      <c r="J129" s="84"/>
      <c r="K129" s="187">
        <f>K130+K131+K132</f>
        <v>1.27</v>
      </c>
      <c r="L129" s="163"/>
      <c r="M129" s="75">
        <f>K129*12*I86</f>
        <v>5541.2640000000001</v>
      </c>
    </row>
    <row r="130" spans="1:13">
      <c r="A130" s="39" t="s">
        <v>25</v>
      </c>
      <c r="B130" s="49"/>
      <c r="C130" s="49"/>
      <c r="D130" s="49"/>
      <c r="E130" s="49"/>
      <c r="F130" s="49"/>
      <c r="G130" s="49"/>
      <c r="H130" s="50"/>
      <c r="I130" s="174" t="s">
        <v>70</v>
      </c>
      <c r="J130" s="175"/>
      <c r="K130" s="176">
        <v>0.61</v>
      </c>
      <c r="L130" s="177"/>
      <c r="M130" s="42">
        <f>K130*12*I86</f>
        <v>2661.5520000000001</v>
      </c>
    </row>
    <row r="131" spans="1:13">
      <c r="A131" s="45" t="s">
        <v>26</v>
      </c>
      <c r="B131" s="76"/>
      <c r="C131" s="76"/>
      <c r="D131" s="76"/>
      <c r="E131" s="76"/>
      <c r="F131" s="76"/>
      <c r="G131" s="76"/>
      <c r="H131" s="77"/>
      <c r="I131" s="85" t="s">
        <v>55</v>
      </c>
      <c r="J131" s="86"/>
      <c r="K131" s="164">
        <v>0.53</v>
      </c>
      <c r="L131" s="165"/>
      <c r="M131" s="42">
        <f>K131*12*I86</f>
        <v>2312.4960000000001</v>
      </c>
    </row>
    <row r="132" spans="1:13" ht="15.75" thickBot="1">
      <c r="A132" s="48" t="s">
        <v>23</v>
      </c>
      <c r="B132" s="61"/>
      <c r="C132" s="61"/>
      <c r="D132" s="61"/>
      <c r="E132" s="61"/>
      <c r="F132" s="61"/>
      <c r="G132" s="61"/>
      <c r="H132" s="62"/>
      <c r="I132" s="166" t="s">
        <v>54</v>
      </c>
      <c r="J132" s="167"/>
      <c r="K132" s="168">
        <v>0.13</v>
      </c>
      <c r="L132" s="169"/>
      <c r="M132" s="42">
        <f>K132*12*I86</f>
        <v>567.21600000000001</v>
      </c>
    </row>
    <row r="133" spans="1:13" ht="15.75" thickBot="1">
      <c r="A133" s="87" t="s">
        <v>79</v>
      </c>
      <c r="B133" s="88"/>
      <c r="C133" s="88"/>
      <c r="D133" s="88"/>
      <c r="E133" s="88"/>
      <c r="F133" s="88"/>
      <c r="G133" s="88"/>
      <c r="H133" s="89"/>
      <c r="I133" s="170" t="s">
        <v>56</v>
      </c>
      <c r="J133" s="171"/>
      <c r="K133" s="172">
        <v>25.33</v>
      </c>
      <c r="L133" s="173"/>
      <c r="M133" s="75">
        <f>K133*12*I86</f>
        <v>110519.856</v>
      </c>
    </row>
    <row r="134" spans="1:13" ht="15.75" thickBot="1">
      <c r="A134" s="156" t="s">
        <v>80</v>
      </c>
      <c r="B134" s="157"/>
      <c r="C134" s="157"/>
      <c r="D134" s="157"/>
      <c r="E134" s="157"/>
      <c r="F134" s="157"/>
      <c r="G134" s="157"/>
      <c r="H134" s="161"/>
      <c r="I134" s="73"/>
      <c r="J134" s="74"/>
      <c r="K134" s="162">
        <v>1.65</v>
      </c>
      <c r="L134" s="163"/>
      <c r="M134" s="75">
        <f>K134*12*I86</f>
        <v>7199.28</v>
      </c>
    </row>
    <row r="135" spans="1:13">
      <c r="A135" s="43" t="s">
        <v>33</v>
      </c>
      <c r="B135" s="59"/>
      <c r="C135" s="59"/>
      <c r="D135" s="59"/>
      <c r="E135" s="59"/>
      <c r="F135" s="59"/>
      <c r="G135" s="59"/>
      <c r="H135" s="60"/>
      <c r="I135" s="154" t="s">
        <v>13</v>
      </c>
      <c r="J135" s="155"/>
      <c r="K135" s="81"/>
      <c r="L135" s="123"/>
      <c r="M135" s="42"/>
    </row>
    <row r="136" spans="1:13">
      <c r="A136" s="43" t="s">
        <v>27</v>
      </c>
      <c r="B136" s="59"/>
      <c r="C136" s="59"/>
      <c r="D136" s="59"/>
      <c r="E136" s="59"/>
      <c r="F136" s="59"/>
      <c r="G136" s="59"/>
      <c r="H136" s="60"/>
      <c r="I136" s="10"/>
      <c r="J136" s="11"/>
      <c r="K136" s="81"/>
      <c r="L136" s="123"/>
      <c r="M136" s="42"/>
    </row>
    <row r="137" spans="1:13" ht="15.75" thickBot="1">
      <c r="A137" s="43" t="s">
        <v>28</v>
      </c>
      <c r="B137" s="59"/>
      <c r="C137" s="59"/>
      <c r="D137" s="59"/>
      <c r="E137" s="59"/>
      <c r="F137" s="59"/>
      <c r="G137" s="59"/>
      <c r="H137" s="60"/>
      <c r="I137" s="90"/>
      <c r="J137" s="11"/>
      <c r="K137" s="81"/>
      <c r="L137" s="123"/>
      <c r="M137" s="42"/>
    </row>
    <row r="138" spans="1:13" ht="15.75" thickBot="1">
      <c r="A138" s="87" t="s">
        <v>81</v>
      </c>
      <c r="B138" s="88"/>
      <c r="C138" s="88"/>
      <c r="D138" s="88"/>
      <c r="E138" s="88"/>
      <c r="F138" s="88"/>
      <c r="G138" s="88"/>
      <c r="H138" s="89"/>
      <c r="I138" s="73"/>
      <c r="J138" s="74"/>
      <c r="K138" s="162">
        <v>7.0000000000000007E-2</v>
      </c>
      <c r="L138" s="163"/>
      <c r="M138" s="75">
        <f>K138*12*I86</f>
        <v>305.42400000000004</v>
      </c>
    </row>
    <row r="139" spans="1:13">
      <c r="A139" s="43" t="s">
        <v>29</v>
      </c>
      <c r="B139" s="59"/>
      <c r="C139" s="59"/>
      <c r="D139" s="59"/>
      <c r="E139" s="59"/>
      <c r="F139" s="59"/>
      <c r="G139" s="59"/>
      <c r="H139" s="60"/>
      <c r="I139" s="154" t="s">
        <v>8</v>
      </c>
      <c r="J139" s="155"/>
      <c r="K139" s="122"/>
      <c r="L139" s="123"/>
      <c r="M139" s="42"/>
    </row>
    <row r="140" spans="1:13" ht="15.75" thickBot="1">
      <c r="A140" s="43" t="s">
        <v>30</v>
      </c>
      <c r="B140" s="59"/>
      <c r="C140" s="59"/>
      <c r="D140" s="59"/>
      <c r="E140" s="59"/>
      <c r="F140" s="59"/>
      <c r="G140" s="59"/>
      <c r="H140" s="60"/>
      <c r="I140" s="10"/>
      <c r="J140" s="11"/>
      <c r="K140" s="122"/>
      <c r="L140" s="123"/>
      <c r="M140" s="42"/>
    </row>
    <row r="141" spans="1:13" ht="15.75" thickBot="1">
      <c r="A141" s="156" t="s">
        <v>104</v>
      </c>
      <c r="B141" s="157"/>
      <c r="C141" s="157"/>
      <c r="D141" s="157"/>
      <c r="E141" s="157"/>
      <c r="F141" s="157"/>
      <c r="G141" s="157"/>
      <c r="H141" s="161"/>
      <c r="I141" s="73"/>
      <c r="J141" s="74"/>
      <c r="K141" s="162">
        <v>6.19</v>
      </c>
      <c r="L141" s="163"/>
      <c r="M141" s="75">
        <f>K141*12*I86</f>
        <v>27008.208000000002</v>
      </c>
    </row>
    <row r="142" spans="1:13">
      <c r="A142" s="43" t="s">
        <v>85</v>
      </c>
      <c r="B142" s="107"/>
      <c r="C142" s="107"/>
      <c r="D142" s="107"/>
      <c r="E142" s="107"/>
      <c r="F142" s="59"/>
      <c r="G142" s="107"/>
      <c r="H142" s="60"/>
      <c r="I142" s="149" t="s">
        <v>86</v>
      </c>
      <c r="J142" s="150"/>
      <c r="K142" s="81"/>
      <c r="L142" s="123"/>
      <c r="M142" s="42"/>
    </row>
    <row r="143" spans="1:13">
      <c r="A143" s="43" t="s">
        <v>87</v>
      </c>
      <c r="B143" s="107"/>
      <c r="C143" s="107"/>
      <c r="D143" s="107"/>
      <c r="E143" s="107"/>
      <c r="F143" s="59"/>
      <c r="G143" s="107"/>
      <c r="H143" s="60"/>
      <c r="I143" s="149" t="s">
        <v>88</v>
      </c>
      <c r="J143" s="150"/>
      <c r="K143" s="81"/>
      <c r="L143" s="123"/>
      <c r="M143" s="42"/>
    </row>
    <row r="144" spans="1:13">
      <c r="A144" s="43" t="s">
        <v>89</v>
      </c>
      <c r="B144" s="107"/>
      <c r="C144" s="107"/>
      <c r="D144" s="107"/>
      <c r="E144" s="107"/>
      <c r="F144" s="59"/>
      <c r="G144" s="107"/>
      <c r="H144" s="60"/>
      <c r="I144" s="149" t="s">
        <v>90</v>
      </c>
      <c r="J144" s="150"/>
      <c r="K144" s="81"/>
      <c r="L144" s="123"/>
      <c r="M144" s="42"/>
    </row>
    <row r="145" spans="1:13">
      <c r="A145" s="43" t="s">
        <v>91</v>
      </c>
      <c r="B145" s="107"/>
      <c r="C145" s="107"/>
      <c r="D145" s="107"/>
      <c r="E145" s="107"/>
      <c r="F145" s="59"/>
      <c r="G145" s="107"/>
      <c r="H145" s="60"/>
      <c r="I145" s="149" t="s">
        <v>92</v>
      </c>
      <c r="J145" s="150"/>
      <c r="K145" s="81"/>
      <c r="L145" s="123"/>
      <c r="M145" s="42"/>
    </row>
    <row r="146" spans="1:13">
      <c r="A146" s="43" t="s">
        <v>93</v>
      </c>
      <c r="B146" s="107"/>
      <c r="C146" s="107"/>
      <c r="D146" s="107"/>
      <c r="E146" s="107"/>
      <c r="F146" s="59"/>
      <c r="G146" s="107"/>
      <c r="H146" s="60"/>
      <c r="I146" s="149" t="s">
        <v>94</v>
      </c>
      <c r="J146" s="150"/>
      <c r="K146" s="81"/>
      <c r="L146" s="123"/>
      <c r="M146" s="42"/>
    </row>
    <row r="147" spans="1:13">
      <c r="A147" s="43" t="s">
        <v>95</v>
      </c>
      <c r="B147" s="107"/>
      <c r="C147" s="107"/>
      <c r="D147" s="107"/>
      <c r="E147" s="107"/>
      <c r="F147" s="59"/>
      <c r="G147" s="107"/>
      <c r="H147" s="60"/>
      <c r="I147" s="10"/>
      <c r="J147" s="11"/>
      <c r="K147" s="81"/>
      <c r="L147" s="108"/>
      <c r="M147" s="42"/>
    </row>
    <row r="148" spans="1:13">
      <c r="A148" s="43" t="s">
        <v>96</v>
      </c>
      <c r="B148" s="107"/>
      <c r="C148" s="107"/>
      <c r="D148" s="107"/>
      <c r="E148" s="107"/>
      <c r="F148" s="59"/>
      <c r="G148" s="107"/>
      <c r="H148" s="60"/>
      <c r="I148" s="10"/>
      <c r="J148" s="11"/>
      <c r="K148" s="81"/>
      <c r="L148" s="123"/>
      <c r="M148" s="42"/>
    </row>
    <row r="149" spans="1:13">
      <c r="A149" s="43" t="s">
        <v>97</v>
      </c>
      <c r="B149" s="107"/>
      <c r="C149" s="107"/>
      <c r="D149" s="107"/>
      <c r="E149" s="107"/>
      <c r="F149" s="59"/>
      <c r="G149" s="107"/>
      <c r="H149" s="60"/>
      <c r="I149" s="10"/>
      <c r="J149" s="11"/>
      <c r="K149" s="81"/>
      <c r="L149" s="123"/>
      <c r="M149" s="42"/>
    </row>
    <row r="150" spans="1:13">
      <c r="A150" s="43" t="s">
        <v>98</v>
      </c>
      <c r="B150" s="107"/>
      <c r="C150" s="107"/>
      <c r="D150" s="107"/>
      <c r="E150" s="107"/>
      <c r="F150" s="59"/>
      <c r="G150" s="107"/>
      <c r="H150" s="60"/>
      <c r="I150" s="10"/>
      <c r="J150" s="11"/>
      <c r="K150" s="81"/>
      <c r="L150" s="123"/>
      <c r="M150" s="42"/>
    </row>
    <row r="151" spans="1:13">
      <c r="A151" s="43" t="s">
        <v>99</v>
      </c>
      <c r="B151" s="107"/>
      <c r="C151" s="107"/>
      <c r="D151" s="107"/>
      <c r="E151" s="107"/>
      <c r="F151" s="59"/>
      <c r="G151" s="107"/>
      <c r="H151" s="60"/>
      <c r="I151" s="10"/>
      <c r="J151" s="11"/>
      <c r="K151" s="81"/>
      <c r="L151" s="123"/>
      <c r="M151" s="42"/>
    </row>
    <row r="152" spans="1:13" ht="15.75" thickBot="1">
      <c r="A152" s="151" t="s">
        <v>100</v>
      </c>
      <c r="B152" s="152"/>
      <c r="C152" s="152"/>
      <c r="D152" s="152"/>
      <c r="E152" s="152"/>
      <c r="F152" s="152"/>
      <c r="G152" s="152"/>
      <c r="H152" s="153"/>
      <c r="I152" s="10"/>
      <c r="J152" s="11"/>
      <c r="K152" s="28"/>
      <c r="L152" s="29"/>
      <c r="M152" s="42"/>
    </row>
    <row r="153" spans="1:13">
      <c r="A153" s="91" t="s">
        <v>82</v>
      </c>
      <c r="B153" s="92"/>
      <c r="C153" s="92"/>
      <c r="D153" s="92"/>
      <c r="E153" s="92"/>
      <c r="F153" s="92"/>
      <c r="G153" s="92"/>
      <c r="H153" s="92"/>
      <c r="I153" s="154" t="s">
        <v>9</v>
      </c>
      <c r="J153" s="155"/>
      <c r="K153" s="22"/>
      <c r="L153" s="23"/>
      <c r="M153" s="24"/>
    </row>
    <row r="154" spans="1:13" ht="15.75" thickBot="1">
      <c r="A154" s="93" t="s">
        <v>49</v>
      </c>
      <c r="B154" s="94"/>
      <c r="C154" s="94"/>
      <c r="D154" s="94"/>
      <c r="E154" s="94"/>
      <c r="F154" s="94"/>
      <c r="G154" s="94"/>
      <c r="H154" s="94"/>
      <c r="I154" s="95"/>
      <c r="J154" s="35"/>
      <c r="K154" s="36"/>
      <c r="L154" s="37"/>
      <c r="M154" s="38"/>
    </row>
    <row r="155" spans="1:13" ht="15.75" thickBot="1">
      <c r="A155" s="145" t="s">
        <v>58</v>
      </c>
      <c r="B155" s="146"/>
      <c r="C155" s="146"/>
      <c r="D155" s="146"/>
      <c r="E155" s="146"/>
      <c r="F155" s="146"/>
      <c r="G155" s="146"/>
      <c r="H155" s="146"/>
      <c r="I155" s="98"/>
      <c r="J155" s="99"/>
      <c r="K155" s="147">
        <f>K87+K97+K112+K141</f>
        <v>52.739999999999995</v>
      </c>
      <c r="L155" s="148"/>
      <c r="M155" s="97">
        <f>M87+M97+M112+M141</f>
        <v>230115.16799999998</v>
      </c>
    </row>
    <row r="157" spans="1:13" ht="15.75">
      <c r="A157" s="215" t="s">
        <v>0</v>
      </c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1"/>
    </row>
    <row r="158" spans="1:13" ht="15.75">
      <c r="A158" s="216" t="s">
        <v>12</v>
      </c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1"/>
    </row>
    <row r="159" spans="1:13" ht="15.75">
      <c r="A159" s="2"/>
      <c r="B159" s="2"/>
      <c r="C159" s="2"/>
      <c r="D159" s="2"/>
      <c r="E159" s="2"/>
      <c r="F159" s="2" t="s">
        <v>198</v>
      </c>
      <c r="G159" s="2"/>
      <c r="H159" s="2"/>
      <c r="I159" s="2"/>
      <c r="J159" s="2"/>
      <c r="K159" s="2"/>
      <c r="L159" s="2"/>
      <c r="M159" s="1"/>
    </row>
    <row r="160" spans="1:13">
      <c r="A160" s="3"/>
      <c r="B160" s="4"/>
      <c r="C160" s="208" t="s">
        <v>15</v>
      </c>
      <c r="D160" s="208"/>
      <c r="E160" s="208"/>
      <c r="F160" s="4"/>
      <c r="G160" s="4"/>
      <c r="H160" s="5"/>
      <c r="I160" s="195" t="s">
        <v>1</v>
      </c>
      <c r="J160" s="196"/>
      <c r="K160" s="209" t="s">
        <v>2</v>
      </c>
      <c r="L160" s="210"/>
      <c r="M160" s="6"/>
    </row>
    <row r="161" spans="1:13">
      <c r="A161" s="7"/>
      <c r="B161" s="8"/>
      <c r="C161" s="8"/>
      <c r="D161" s="8"/>
      <c r="E161" s="8"/>
      <c r="F161" s="8"/>
      <c r="G161" s="8"/>
      <c r="H161" s="9"/>
      <c r="I161" s="10"/>
      <c r="J161" s="11"/>
      <c r="K161" s="211" t="s">
        <v>3</v>
      </c>
      <c r="L161" s="212"/>
      <c r="M161" s="12" t="s">
        <v>4</v>
      </c>
    </row>
    <row r="162" spans="1:13">
      <c r="A162" s="7"/>
      <c r="B162" s="8"/>
      <c r="C162" s="8"/>
      <c r="D162" s="8"/>
      <c r="E162" s="8"/>
      <c r="F162" s="8"/>
      <c r="G162" s="8"/>
      <c r="H162" s="9"/>
      <c r="I162" s="149" t="s">
        <v>5</v>
      </c>
      <c r="J162" s="150"/>
      <c r="K162" s="213" t="s">
        <v>6</v>
      </c>
      <c r="L162" s="214"/>
      <c r="M162" s="12" t="s">
        <v>7</v>
      </c>
    </row>
    <row r="163" spans="1:13" ht="16.5" thickBot="1">
      <c r="A163" s="13"/>
      <c r="B163" s="14"/>
      <c r="C163" s="14"/>
      <c r="D163" s="14"/>
      <c r="E163" s="14"/>
      <c r="F163" s="14"/>
      <c r="G163" s="14"/>
      <c r="H163" s="15"/>
      <c r="I163" s="203">
        <v>364.55</v>
      </c>
      <c r="J163" s="204"/>
      <c r="K163" s="205"/>
      <c r="L163" s="206"/>
      <c r="M163" s="16"/>
    </row>
    <row r="164" spans="1:13">
      <c r="A164" s="17" t="s">
        <v>74</v>
      </c>
      <c r="B164" s="18"/>
      <c r="C164" s="18"/>
      <c r="D164" s="18"/>
      <c r="E164" s="18"/>
      <c r="F164" s="18"/>
      <c r="G164" s="18"/>
      <c r="H164" s="19"/>
      <c r="I164" s="20"/>
      <c r="J164" s="21"/>
      <c r="K164" s="207">
        <f>K167+K170</f>
        <v>6.4499999999999993</v>
      </c>
      <c r="L164" s="200"/>
      <c r="M164" s="24">
        <f>K164*12*I163</f>
        <v>28216.17</v>
      </c>
    </row>
    <row r="165" spans="1:13">
      <c r="A165" s="25" t="s">
        <v>59</v>
      </c>
      <c r="B165" s="26"/>
      <c r="C165" s="26"/>
      <c r="D165" s="26"/>
      <c r="E165" s="26"/>
      <c r="F165" s="26"/>
      <c r="G165" s="26"/>
      <c r="H165" s="27"/>
      <c r="I165" s="10"/>
      <c r="J165" s="11"/>
      <c r="K165" s="28"/>
      <c r="L165" s="29"/>
      <c r="M165" s="30"/>
    </row>
    <row r="166" spans="1:13" ht="15.75" thickBot="1">
      <c r="A166" s="31" t="s">
        <v>60</v>
      </c>
      <c r="B166" s="32"/>
      <c r="C166" s="32"/>
      <c r="D166" s="32"/>
      <c r="E166" s="32"/>
      <c r="F166" s="32"/>
      <c r="G166" s="32"/>
      <c r="H166" s="33"/>
      <c r="I166" s="34"/>
      <c r="J166" s="35"/>
      <c r="K166" s="36"/>
      <c r="L166" s="37"/>
      <c r="M166" s="38"/>
    </row>
    <row r="167" spans="1:13">
      <c r="A167" s="39" t="s">
        <v>61</v>
      </c>
      <c r="B167" s="40"/>
      <c r="C167" s="40"/>
      <c r="D167" s="40"/>
      <c r="E167" s="40"/>
      <c r="F167" s="40"/>
      <c r="G167" s="40"/>
      <c r="H167" s="41"/>
      <c r="I167" s="180" t="s">
        <v>8</v>
      </c>
      <c r="J167" s="181"/>
      <c r="K167" s="193">
        <v>3.86</v>
      </c>
      <c r="L167" s="194"/>
      <c r="M167" s="42">
        <f>K167*12*I163</f>
        <v>16885.956000000002</v>
      </c>
    </row>
    <row r="168" spans="1:13">
      <c r="A168" s="43" t="s">
        <v>68</v>
      </c>
      <c r="B168" s="8"/>
      <c r="C168" s="8"/>
      <c r="D168" s="8"/>
      <c r="E168" s="8"/>
      <c r="F168" s="8"/>
      <c r="G168" s="8"/>
      <c r="H168" s="9"/>
      <c r="I168" s="149" t="s">
        <v>57</v>
      </c>
      <c r="J168" s="150"/>
      <c r="K168" s="1"/>
      <c r="L168" s="29"/>
      <c r="M168" s="42"/>
    </row>
    <row r="169" spans="1:13">
      <c r="A169" s="39" t="s">
        <v>67</v>
      </c>
      <c r="B169" s="40"/>
      <c r="C169" s="40"/>
      <c r="D169" s="40"/>
      <c r="E169" s="40"/>
      <c r="F169" s="40"/>
      <c r="G169" s="40"/>
      <c r="H169" s="41"/>
      <c r="I169" s="180"/>
      <c r="J169" s="181"/>
      <c r="K169" s="1"/>
      <c r="L169" s="29"/>
      <c r="M169" s="42"/>
    </row>
    <row r="170" spans="1:13">
      <c r="A170" s="39" t="s">
        <v>62</v>
      </c>
      <c r="B170" s="40"/>
      <c r="C170" s="40"/>
      <c r="D170" s="40"/>
      <c r="E170" s="40"/>
      <c r="F170" s="40"/>
      <c r="G170" s="40"/>
      <c r="H170" s="41"/>
      <c r="I170" s="182" t="s">
        <v>11</v>
      </c>
      <c r="J170" s="183"/>
      <c r="K170" s="188">
        <v>2.59</v>
      </c>
      <c r="L170" s="189"/>
      <c r="M170" s="42">
        <f>K170*12*I163</f>
        <v>11330.214</v>
      </c>
    </row>
    <row r="171" spans="1:13" ht="15.75">
      <c r="A171" s="45" t="s">
        <v>35</v>
      </c>
      <c r="B171" s="46"/>
      <c r="C171" s="46"/>
      <c r="D171" s="46"/>
      <c r="E171" s="46"/>
      <c r="F171" s="46"/>
      <c r="G171" s="46"/>
      <c r="H171" s="47"/>
      <c r="I171" s="149" t="s">
        <v>57</v>
      </c>
      <c r="J171" s="150"/>
      <c r="K171" s="2"/>
      <c r="L171" s="96"/>
      <c r="M171" s="42"/>
    </row>
    <row r="172" spans="1:13">
      <c r="A172" s="48" t="s">
        <v>36</v>
      </c>
      <c r="B172" s="4"/>
      <c r="C172" s="4"/>
      <c r="D172" s="4"/>
      <c r="E172" s="4"/>
      <c r="F172" s="4"/>
      <c r="G172" s="4"/>
      <c r="H172" s="5"/>
      <c r="I172" s="149"/>
      <c r="J172" s="150"/>
      <c r="K172" s="44"/>
      <c r="L172" s="29"/>
      <c r="M172" s="42"/>
    </row>
    <row r="173" spans="1:13" ht="15.75" thickBot="1">
      <c r="A173" s="39" t="s">
        <v>37</v>
      </c>
      <c r="B173" s="49"/>
      <c r="C173" s="49"/>
      <c r="D173" s="49"/>
      <c r="E173" s="49"/>
      <c r="F173" s="49"/>
      <c r="G173" s="49"/>
      <c r="H173" s="50"/>
      <c r="I173" s="51"/>
      <c r="J173" s="52"/>
      <c r="K173" s="164"/>
      <c r="L173" s="165"/>
      <c r="M173" s="42"/>
    </row>
    <row r="174" spans="1:13">
      <c r="A174" s="17" t="s">
        <v>14</v>
      </c>
      <c r="B174" s="53"/>
      <c r="C174" s="53"/>
      <c r="D174" s="53"/>
      <c r="E174" s="53"/>
      <c r="F174" s="53"/>
      <c r="G174" s="53"/>
      <c r="H174" s="54"/>
      <c r="I174" s="20"/>
      <c r="J174" s="55"/>
      <c r="K174" s="202">
        <f>K176+K181+K184</f>
        <v>5.28</v>
      </c>
      <c r="L174" s="200"/>
      <c r="M174" s="24">
        <f>K174*12*I163</f>
        <v>23097.887999999999</v>
      </c>
    </row>
    <row r="175" spans="1:13" ht="15.75" thickBot="1">
      <c r="A175" s="31" t="s">
        <v>34</v>
      </c>
      <c r="B175" s="56"/>
      <c r="C175" s="56"/>
      <c r="D175" s="56"/>
      <c r="E175" s="56"/>
      <c r="F175" s="56"/>
      <c r="G175" s="56"/>
      <c r="H175" s="57"/>
      <c r="I175" s="34"/>
      <c r="J175" s="58"/>
      <c r="K175" s="36"/>
      <c r="L175" s="37"/>
      <c r="M175" s="38"/>
    </row>
    <row r="176" spans="1:13">
      <c r="A176" s="43" t="s">
        <v>65</v>
      </c>
      <c r="B176" s="59"/>
      <c r="C176" s="59"/>
      <c r="D176" s="59"/>
      <c r="E176" s="59"/>
      <c r="F176" s="59"/>
      <c r="G176" s="59"/>
      <c r="H176" s="60"/>
      <c r="I176" s="149" t="s">
        <v>8</v>
      </c>
      <c r="J176" s="150"/>
      <c r="K176" s="193">
        <v>2.64</v>
      </c>
      <c r="L176" s="194"/>
      <c r="M176" s="42">
        <f>K176*12*I163</f>
        <v>11548.944</v>
      </c>
    </row>
    <row r="177" spans="1:13">
      <c r="A177" s="39" t="s">
        <v>66</v>
      </c>
      <c r="B177" s="49"/>
      <c r="C177" s="49"/>
      <c r="D177" s="49"/>
      <c r="E177" s="49"/>
      <c r="F177" s="49"/>
      <c r="G177" s="49"/>
      <c r="H177" s="50"/>
      <c r="I177" s="124"/>
      <c r="J177" s="125"/>
      <c r="K177" s="1"/>
      <c r="L177" s="29"/>
      <c r="M177" s="42"/>
    </row>
    <row r="178" spans="1:13">
      <c r="A178" s="43" t="s">
        <v>68</v>
      </c>
      <c r="B178" s="8"/>
      <c r="C178" s="8"/>
      <c r="D178" s="8"/>
      <c r="E178" s="8"/>
      <c r="F178" s="8"/>
      <c r="G178" s="8"/>
      <c r="H178" s="9"/>
      <c r="I178" s="149" t="s">
        <v>57</v>
      </c>
      <c r="J178" s="150"/>
      <c r="K178" s="1"/>
      <c r="L178" s="29"/>
      <c r="M178" s="42"/>
    </row>
    <row r="179" spans="1:13">
      <c r="A179" s="39" t="s">
        <v>67</v>
      </c>
      <c r="B179" s="40"/>
      <c r="C179" s="40"/>
      <c r="D179" s="40"/>
      <c r="E179" s="40"/>
      <c r="F179" s="40"/>
      <c r="G179" s="40"/>
      <c r="H179" s="41"/>
      <c r="I179" s="180"/>
      <c r="J179" s="181"/>
      <c r="K179" s="1"/>
      <c r="L179" s="29"/>
      <c r="M179" s="42"/>
    </row>
    <row r="180" spans="1:13">
      <c r="A180" s="45" t="s">
        <v>63</v>
      </c>
      <c r="B180" s="46"/>
      <c r="C180" s="47"/>
      <c r="D180" s="8"/>
      <c r="E180" s="8"/>
      <c r="F180" s="8"/>
      <c r="G180" s="8"/>
      <c r="H180" s="9"/>
      <c r="I180" s="149" t="s">
        <v>57</v>
      </c>
      <c r="J180" s="150"/>
      <c r="K180" s="1"/>
      <c r="L180" s="29"/>
      <c r="M180" s="42"/>
    </row>
    <row r="181" spans="1:13">
      <c r="A181" s="43" t="s">
        <v>64</v>
      </c>
      <c r="B181" s="8"/>
      <c r="C181" s="8"/>
      <c r="D181" s="46"/>
      <c r="E181" s="46"/>
      <c r="F181" s="46"/>
      <c r="G181" s="46"/>
      <c r="H181" s="47"/>
      <c r="I181" s="182" t="s">
        <v>11</v>
      </c>
      <c r="J181" s="183"/>
      <c r="K181" s="188">
        <v>1.17</v>
      </c>
      <c r="L181" s="189"/>
      <c r="M181" s="42">
        <f>K181*12*I163</f>
        <v>5118.2820000000002</v>
      </c>
    </row>
    <row r="182" spans="1:13">
      <c r="A182" s="48" t="s">
        <v>41</v>
      </c>
      <c r="B182" s="61"/>
      <c r="C182" s="61"/>
      <c r="D182" s="61"/>
      <c r="E182" s="61"/>
      <c r="F182" s="61"/>
      <c r="G182" s="61"/>
      <c r="H182" s="62"/>
      <c r="I182" s="195" t="s">
        <v>40</v>
      </c>
      <c r="J182" s="196"/>
      <c r="K182" s="1"/>
      <c r="L182" s="29"/>
      <c r="M182" s="42"/>
    </row>
    <row r="183" spans="1:13">
      <c r="A183" s="39"/>
      <c r="B183" s="49"/>
      <c r="C183" s="49"/>
      <c r="D183" s="49"/>
      <c r="E183" s="49"/>
      <c r="F183" s="49"/>
      <c r="G183" s="49"/>
      <c r="H183" s="50"/>
      <c r="I183" s="51" t="s">
        <v>42</v>
      </c>
      <c r="J183" s="52"/>
      <c r="K183" s="44"/>
      <c r="L183" s="29"/>
      <c r="M183" s="42"/>
    </row>
    <row r="184" spans="1:13">
      <c r="A184" s="48" t="s">
        <v>43</v>
      </c>
      <c r="B184" s="61"/>
      <c r="C184" s="61"/>
      <c r="D184" s="61"/>
      <c r="E184" s="61"/>
      <c r="F184" s="61"/>
      <c r="G184" s="61"/>
      <c r="H184" s="62"/>
      <c r="I184" s="195" t="s">
        <v>11</v>
      </c>
      <c r="J184" s="196"/>
      <c r="K184" s="188">
        <v>1.47</v>
      </c>
      <c r="L184" s="189"/>
      <c r="M184" s="42">
        <f>K184*12*I163</f>
        <v>6430.6620000000003</v>
      </c>
    </row>
    <row r="185" spans="1:13">
      <c r="A185" s="39" t="s">
        <v>44</v>
      </c>
      <c r="B185" s="49"/>
      <c r="C185" s="49"/>
      <c r="D185" s="49"/>
      <c r="E185" s="49"/>
      <c r="F185" s="49"/>
      <c r="G185" s="49"/>
      <c r="H185" s="50"/>
      <c r="I185" s="51"/>
      <c r="J185" s="52"/>
      <c r="K185" s="1"/>
      <c r="L185" s="29"/>
      <c r="M185" s="42"/>
    </row>
    <row r="186" spans="1:13">
      <c r="A186" s="48" t="s">
        <v>45</v>
      </c>
      <c r="B186" s="61"/>
      <c r="C186" s="61"/>
      <c r="D186" s="61"/>
      <c r="E186" s="61"/>
      <c r="F186" s="61"/>
      <c r="G186" s="61"/>
      <c r="H186" s="62"/>
      <c r="I186" s="149" t="s">
        <v>57</v>
      </c>
      <c r="J186" s="150"/>
      <c r="K186" s="1"/>
      <c r="L186" s="29"/>
      <c r="M186" s="42"/>
    </row>
    <row r="187" spans="1:13">
      <c r="A187" s="48" t="s">
        <v>48</v>
      </c>
      <c r="B187" s="61"/>
      <c r="C187" s="61"/>
      <c r="D187" s="61"/>
      <c r="E187" s="61"/>
      <c r="F187" s="61"/>
      <c r="G187" s="61"/>
      <c r="H187" s="62"/>
      <c r="I187" s="195" t="s">
        <v>46</v>
      </c>
      <c r="J187" s="196"/>
      <c r="K187" s="14"/>
      <c r="L187" s="15"/>
      <c r="M187" s="63"/>
    </row>
    <row r="188" spans="1:13" ht="15.75" thickBot="1">
      <c r="A188" s="39"/>
      <c r="B188" s="49"/>
      <c r="C188" s="49"/>
      <c r="D188" s="49"/>
      <c r="E188" s="49"/>
      <c r="F188" s="49"/>
      <c r="G188" s="49"/>
      <c r="H188" s="50"/>
      <c r="I188" s="197" t="s">
        <v>47</v>
      </c>
      <c r="J188" s="198"/>
      <c r="K188" s="64"/>
      <c r="L188" s="65"/>
      <c r="M188" s="66"/>
    </row>
    <row r="189" spans="1:13">
      <c r="A189" s="67" t="s">
        <v>75</v>
      </c>
      <c r="B189" s="18"/>
      <c r="C189" s="18"/>
      <c r="D189" s="18"/>
      <c r="E189" s="18"/>
      <c r="F189" s="18"/>
      <c r="G189" s="68"/>
      <c r="H189" s="69"/>
      <c r="I189" s="20"/>
      <c r="J189" s="21"/>
      <c r="K189" s="199">
        <f>K191+K198+K206+K210+K211+K215</f>
        <v>25.36</v>
      </c>
      <c r="L189" s="200"/>
      <c r="M189" s="24">
        <f>M191+M198+M206+M210+M211+M215</f>
        <v>110939.85599999999</v>
      </c>
    </row>
    <row r="190" spans="1:13" ht="15.75" thickBot="1">
      <c r="A190" s="70"/>
      <c r="B190" s="71"/>
      <c r="C190" s="71"/>
      <c r="D190" s="71"/>
      <c r="E190" s="71"/>
      <c r="F190" s="71"/>
      <c r="G190" s="71"/>
      <c r="H190" s="72"/>
      <c r="I190" s="34"/>
      <c r="J190" s="35"/>
      <c r="K190" s="36"/>
      <c r="L190" s="37"/>
      <c r="M190" s="38"/>
    </row>
    <row r="191" spans="1:13" ht="15.75" thickBot="1">
      <c r="A191" s="156" t="s">
        <v>76</v>
      </c>
      <c r="B191" s="157"/>
      <c r="C191" s="157"/>
      <c r="D191" s="157"/>
      <c r="E191" s="157"/>
      <c r="F191" s="157"/>
      <c r="G191" s="157"/>
      <c r="H191" s="161"/>
      <c r="I191" s="73"/>
      <c r="J191" s="74"/>
      <c r="K191" s="201">
        <f>K192+K193+K194+K196+K197</f>
        <v>5.9399999999999995</v>
      </c>
      <c r="L191" s="192"/>
      <c r="M191" s="75">
        <f>K191*12*I163</f>
        <v>25985.124</v>
      </c>
    </row>
    <row r="192" spans="1:13">
      <c r="A192" s="39" t="s">
        <v>38</v>
      </c>
      <c r="B192" s="49"/>
      <c r="C192" s="49"/>
      <c r="D192" s="49"/>
      <c r="E192" s="49"/>
      <c r="F192" s="49"/>
      <c r="G192" s="49"/>
      <c r="H192" s="50"/>
      <c r="I192" s="180" t="s">
        <v>16</v>
      </c>
      <c r="J192" s="181"/>
      <c r="K192" s="193">
        <v>1.23</v>
      </c>
      <c r="L192" s="194"/>
      <c r="M192" s="42">
        <f>K192*12*I163</f>
        <v>5380.7579999999998</v>
      </c>
    </row>
    <row r="193" spans="1:13">
      <c r="A193" s="45" t="s">
        <v>39</v>
      </c>
      <c r="B193" s="76"/>
      <c r="C193" s="76"/>
      <c r="D193" s="76"/>
      <c r="E193" s="76"/>
      <c r="F193" s="76"/>
      <c r="G193" s="76"/>
      <c r="H193" s="77"/>
      <c r="I193" s="182" t="s">
        <v>10</v>
      </c>
      <c r="J193" s="183"/>
      <c r="K193" s="188">
        <v>2.9</v>
      </c>
      <c r="L193" s="189"/>
      <c r="M193" s="42">
        <f>K193*12*I163</f>
        <v>12686.34</v>
      </c>
    </row>
    <row r="194" spans="1:13">
      <c r="A194" s="48" t="s">
        <v>31</v>
      </c>
      <c r="B194" s="61"/>
      <c r="C194" s="61"/>
      <c r="D194" s="61"/>
      <c r="E194" s="61"/>
      <c r="F194" s="61"/>
      <c r="G194" s="61"/>
      <c r="H194" s="62"/>
      <c r="I194" s="195" t="s">
        <v>11</v>
      </c>
      <c r="J194" s="196"/>
      <c r="K194" s="188">
        <v>0.33</v>
      </c>
      <c r="L194" s="189"/>
      <c r="M194" s="42">
        <f>K194*12*I163</f>
        <v>1443.6179999999999</v>
      </c>
    </row>
    <row r="195" spans="1:13">
      <c r="A195" s="78" t="s">
        <v>18</v>
      </c>
      <c r="B195" s="40"/>
      <c r="C195" s="40"/>
      <c r="D195" s="40"/>
      <c r="E195" s="49"/>
      <c r="F195" s="49"/>
      <c r="G195" s="49"/>
      <c r="H195" s="50"/>
      <c r="I195" s="51"/>
      <c r="J195" s="52"/>
      <c r="K195" s="28"/>
      <c r="L195" s="29"/>
      <c r="M195" s="42"/>
    </row>
    <row r="196" spans="1:13">
      <c r="A196" s="45" t="s">
        <v>32</v>
      </c>
      <c r="B196" s="76"/>
      <c r="C196" s="76"/>
      <c r="D196" s="76"/>
      <c r="E196" s="76"/>
      <c r="F196" s="76"/>
      <c r="G196" s="76"/>
      <c r="H196" s="77"/>
      <c r="I196" s="182" t="s">
        <v>8</v>
      </c>
      <c r="J196" s="183"/>
      <c r="K196" s="188">
        <v>0.1</v>
      </c>
      <c r="L196" s="189"/>
      <c r="M196" s="42">
        <f>K196*12*I163</f>
        <v>437.46000000000009</v>
      </c>
    </row>
    <row r="197" spans="1:13" ht="15.75" thickBot="1">
      <c r="A197" s="48" t="s">
        <v>73</v>
      </c>
      <c r="B197" s="61"/>
      <c r="C197" s="61"/>
      <c r="D197" s="61"/>
      <c r="E197" s="61"/>
      <c r="F197" s="61"/>
      <c r="G197" s="61"/>
      <c r="H197" s="62"/>
      <c r="I197" s="166" t="s">
        <v>8</v>
      </c>
      <c r="J197" s="167"/>
      <c r="K197" s="190">
        <v>1.38</v>
      </c>
      <c r="L197" s="191"/>
      <c r="M197" s="42">
        <f>K197*12*I163</f>
        <v>6036.9479999999994</v>
      </c>
    </row>
    <row r="198" spans="1:13" ht="15.75" thickBot="1">
      <c r="A198" s="184" t="s">
        <v>77</v>
      </c>
      <c r="B198" s="185"/>
      <c r="C198" s="185"/>
      <c r="D198" s="185"/>
      <c r="E198" s="185"/>
      <c r="F198" s="185"/>
      <c r="G198" s="185"/>
      <c r="H198" s="186"/>
      <c r="I198" s="73"/>
      <c r="J198" s="74"/>
      <c r="K198" s="162">
        <f>K199+K200+K202+K203+K204+K205</f>
        <v>1.94</v>
      </c>
      <c r="L198" s="192"/>
      <c r="M198" s="75">
        <f>K198*12*I163</f>
        <v>8486.7240000000002</v>
      </c>
    </row>
    <row r="199" spans="1:13">
      <c r="A199" s="79" t="s">
        <v>24</v>
      </c>
      <c r="B199" s="40"/>
      <c r="C199" s="40"/>
      <c r="D199" s="40"/>
      <c r="E199" s="40"/>
      <c r="F199" s="49"/>
      <c r="G199" s="49"/>
      <c r="H199" s="50"/>
      <c r="I199" s="80"/>
      <c r="J199" s="11"/>
      <c r="K199" s="193">
        <v>0.11</v>
      </c>
      <c r="L199" s="194"/>
      <c r="M199" s="42">
        <f>K199*12*I163</f>
        <v>481.20600000000002</v>
      </c>
    </row>
    <row r="200" spans="1:13">
      <c r="A200" s="3" t="s">
        <v>20</v>
      </c>
      <c r="B200" s="4"/>
      <c r="C200" s="4"/>
      <c r="D200" s="4"/>
      <c r="E200" s="4"/>
      <c r="F200" s="61"/>
      <c r="G200" s="61"/>
      <c r="H200" s="62"/>
      <c r="I200" s="149" t="s">
        <v>52</v>
      </c>
      <c r="J200" s="150"/>
      <c r="K200" s="188">
        <v>0.93</v>
      </c>
      <c r="L200" s="189"/>
      <c r="M200" s="42">
        <f>K200*12*I163</f>
        <v>4068.3780000000002</v>
      </c>
    </row>
    <row r="201" spans="1:13">
      <c r="A201" s="39" t="s">
        <v>19</v>
      </c>
      <c r="B201" s="49"/>
      <c r="C201" s="49"/>
      <c r="D201" s="49"/>
      <c r="E201" s="49"/>
      <c r="F201" s="49"/>
      <c r="G201" s="49"/>
      <c r="H201" s="50"/>
      <c r="I201" s="180" t="s">
        <v>53</v>
      </c>
      <c r="J201" s="181"/>
      <c r="K201" s="1"/>
      <c r="L201" s="29"/>
      <c r="M201" s="42"/>
    </row>
    <row r="202" spans="1:13">
      <c r="A202" s="45" t="s">
        <v>21</v>
      </c>
      <c r="B202" s="76"/>
      <c r="C202" s="76"/>
      <c r="D202" s="76"/>
      <c r="E202" s="76"/>
      <c r="F202" s="76"/>
      <c r="G202" s="76"/>
      <c r="H202" s="77"/>
      <c r="I202" s="182" t="s">
        <v>51</v>
      </c>
      <c r="J202" s="183"/>
      <c r="K202" s="188">
        <v>0.56999999999999995</v>
      </c>
      <c r="L202" s="189"/>
      <c r="M202" s="42">
        <f>K202*12*I163</f>
        <v>2493.5219999999999</v>
      </c>
    </row>
    <row r="203" spans="1:13">
      <c r="A203" s="45" t="s">
        <v>22</v>
      </c>
      <c r="B203" s="76"/>
      <c r="C203" s="76"/>
      <c r="D203" s="76"/>
      <c r="E203" s="76"/>
      <c r="F203" s="76"/>
      <c r="G203" s="76"/>
      <c r="H203" s="77"/>
      <c r="I203" s="182" t="s">
        <v>69</v>
      </c>
      <c r="J203" s="183"/>
      <c r="K203" s="188">
        <v>0.14000000000000001</v>
      </c>
      <c r="L203" s="189"/>
      <c r="M203" s="42">
        <f>K203*12*I163</f>
        <v>612.44400000000007</v>
      </c>
    </row>
    <row r="204" spans="1:13">
      <c r="A204" s="48" t="s">
        <v>23</v>
      </c>
      <c r="B204" s="61"/>
      <c r="C204" s="61"/>
      <c r="D204" s="61"/>
      <c r="E204" s="61"/>
      <c r="F204" s="61"/>
      <c r="G204" s="61"/>
      <c r="H204" s="62"/>
      <c r="I204" s="182" t="s">
        <v>54</v>
      </c>
      <c r="J204" s="183"/>
      <c r="K204" s="164">
        <v>7.0000000000000007E-2</v>
      </c>
      <c r="L204" s="165"/>
      <c r="M204" s="42">
        <f>K204*12*I163</f>
        <v>306.22200000000004</v>
      </c>
    </row>
    <row r="205" spans="1:13" ht="15.75" thickBot="1">
      <c r="A205" s="48" t="s">
        <v>71</v>
      </c>
      <c r="B205" s="61"/>
      <c r="C205" s="61"/>
      <c r="D205" s="61"/>
      <c r="E205" s="61"/>
      <c r="F205" s="61"/>
      <c r="G205" s="61"/>
      <c r="H205" s="62"/>
      <c r="I205" s="166" t="s">
        <v>72</v>
      </c>
      <c r="J205" s="167"/>
      <c r="K205" s="168">
        <v>0.12</v>
      </c>
      <c r="L205" s="169"/>
      <c r="M205" s="82">
        <f>K205*12*I163</f>
        <v>524.952</v>
      </c>
    </row>
    <row r="206" spans="1:13" ht="15.75" thickBot="1">
      <c r="A206" s="184" t="s">
        <v>78</v>
      </c>
      <c r="B206" s="185"/>
      <c r="C206" s="185"/>
      <c r="D206" s="185"/>
      <c r="E206" s="185"/>
      <c r="F206" s="185"/>
      <c r="G206" s="185"/>
      <c r="H206" s="186"/>
      <c r="I206" s="83"/>
      <c r="J206" s="84"/>
      <c r="K206" s="187">
        <f>K207+K208+K209</f>
        <v>1.27</v>
      </c>
      <c r="L206" s="163"/>
      <c r="M206" s="75">
        <f>K206*12*I163</f>
        <v>5555.7420000000002</v>
      </c>
    </row>
    <row r="207" spans="1:13">
      <c r="A207" s="39" t="s">
        <v>25</v>
      </c>
      <c r="B207" s="49"/>
      <c r="C207" s="49"/>
      <c r="D207" s="49"/>
      <c r="E207" s="49"/>
      <c r="F207" s="49"/>
      <c r="G207" s="49"/>
      <c r="H207" s="50"/>
      <c r="I207" s="174" t="s">
        <v>70</v>
      </c>
      <c r="J207" s="175"/>
      <c r="K207" s="176">
        <v>0.61</v>
      </c>
      <c r="L207" s="177"/>
      <c r="M207" s="42">
        <f>K207*12*I163</f>
        <v>2668.5060000000003</v>
      </c>
    </row>
    <row r="208" spans="1:13">
      <c r="A208" s="45" t="s">
        <v>26</v>
      </c>
      <c r="B208" s="76"/>
      <c r="C208" s="76"/>
      <c r="D208" s="76"/>
      <c r="E208" s="76"/>
      <c r="F208" s="76"/>
      <c r="G208" s="76"/>
      <c r="H208" s="77"/>
      <c r="I208" s="85" t="s">
        <v>55</v>
      </c>
      <c r="J208" s="86"/>
      <c r="K208" s="164">
        <v>0.53</v>
      </c>
      <c r="L208" s="165"/>
      <c r="M208" s="42">
        <f>K208*12*I163</f>
        <v>2318.538</v>
      </c>
    </row>
    <row r="209" spans="1:13" ht="15.75" thickBot="1">
      <c r="A209" s="48" t="s">
        <v>23</v>
      </c>
      <c r="B209" s="61"/>
      <c r="C209" s="61"/>
      <c r="D209" s="61"/>
      <c r="E209" s="61"/>
      <c r="F209" s="61"/>
      <c r="G209" s="61"/>
      <c r="H209" s="62"/>
      <c r="I209" s="166" t="s">
        <v>54</v>
      </c>
      <c r="J209" s="167"/>
      <c r="K209" s="168">
        <v>0.13</v>
      </c>
      <c r="L209" s="169"/>
      <c r="M209" s="42">
        <f>K209*12*I163</f>
        <v>568.69800000000009</v>
      </c>
    </row>
    <row r="210" spans="1:13" ht="15.75" thickBot="1">
      <c r="A210" s="87" t="s">
        <v>79</v>
      </c>
      <c r="B210" s="88"/>
      <c r="C210" s="88"/>
      <c r="D210" s="88"/>
      <c r="E210" s="88"/>
      <c r="F210" s="88"/>
      <c r="G210" s="88"/>
      <c r="H210" s="89"/>
      <c r="I210" s="170" t="s">
        <v>56</v>
      </c>
      <c r="J210" s="171"/>
      <c r="K210" s="172">
        <v>14.49</v>
      </c>
      <c r="L210" s="173"/>
      <c r="M210" s="75">
        <f>K210*12*I163</f>
        <v>63387.953999999998</v>
      </c>
    </row>
    <row r="211" spans="1:13" ht="15.75" thickBot="1">
      <c r="A211" s="156" t="s">
        <v>80</v>
      </c>
      <c r="B211" s="157"/>
      <c r="C211" s="157"/>
      <c r="D211" s="157"/>
      <c r="E211" s="157"/>
      <c r="F211" s="157"/>
      <c r="G211" s="157"/>
      <c r="H211" s="161"/>
      <c r="I211" s="73"/>
      <c r="J211" s="74"/>
      <c r="K211" s="162">
        <v>1.65</v>
      </c>
      <c r="L211" s="163"/>
      <c r="M211" s="75">
        <f>K211*12*I163</f>
        <v>7218.0899999999992</v>
      </c>
    </row>
    <row r="212" spans="1:13">
      <c r="A212" s="43" t="s">
        <v>33</v>
      </c>
      <c r="B212" s="59"/>
      <c r="C212" s="59"/>
      <c r="D212" s="59"/>
      <c r="E212" s="59"/>
      <c r="F212" s="59"/>
      <c r="G212" s="59"/>
      <c r="H212" s="60"/>
      <c r="I212" s="154" t="s">
        <v>13</v>
      </c>
      <c r="J212" s="155"/>
      <c r="K212" s="81"/>
      <c r="L212" s="123"/>
      <c r="M212" s="42"/>
    </row>
    <row r="213" spans="1:13">
      <c r="A213" s="43" t="s">
        <v>27</v>
      </c>
      <c r="B213" s="59"/>
      <c r="C213" s="59"/>
      <c r="D213" s="59"/>
      <c r="E213" s="59"/>
      <c r="F213" s="59"/>
      <c r="G213" s="59"/>
      <c r="H213" s="60"/>
      <c r="I213" s="10"/>
      <c r="J213" s="11"/>
      <c r="K213" s="81"/>
      <c r="L213" s="123"/>
      <c r="M213" s="42"/>
    </row>
    <row r="214" spans="1:13" ht="15.75" thickBot="1">
      <c r="A214" s="43" t="s">
        <v>28</v>
      </c>
      <c r="B214" s="59"/>
      <c r="C214" s="59"/>
      <c r="D214" s="59"/>
      <c r="E214" s="59"/>
      <c r="F214" s="59"/>
      <c r="G214" s="59"/>
      <c r="H214" s="60"/>
      <c r="I214" s="90"/>
      <c r="J214" s="11"/>
      <c r="K214" s="81"/>
      <c r="L214" s="123"/>
      <c r="M214" s="42"/>
    </row>
    <row r="215" spans="1:13" ht="15.75" thickBot="1">
      <c r="A215" s="87" t="s">
        <v>81</v>
      </c>
      <c r="B215" s="88"/>
      <c r="C215" s="88"/>
      <c r="D215" s="88"/>
      <c r="E215" s="88"/>
      <c r="F215" s="88"/>
      <c r="G215" s="88"/>
      <c r="H215" s="89"/>
      <c r="I215" s="73"/>
      <c r="J215" s="74"/>
      <c r="K215" s="162">
        <v>7.0000000000000007E-2</v>
      </c>
      <c r="L215" s="163"/>
      <c r="M215" s="75">
        <f>K215*12*I163</f>
        <v>306.22200000000004</v>
      </c>
    </row>
    <row r="216" spans="1:13">
      <c r="A216" s="43" t="s">
        <v>29</v>
      </c>
      <c r="B216" s="59"/>
      <c r="C216" s="59"/>
      <c r="D216" s="59"/>
      <c r="E216" s="59"/>
      <c r="F216" s="59"/>
      <c r="G216" s="59"/>
      <c r="H216" s="60"/>
      <c r="I216" s="154" t="s">
        <v>8</v>
      </c>
      <c r="J216" s="155"/>
      <c r="K216" s="122"/>
      <c r="L216" s="123"/>
      <c r="M216" s="42"/>
    </row>
    <row r="217" spans="1:13" ht="15.75" thickBot="1">
      <c r="A217" s="43" t="s">
        <v>30</v>
      </c>
      <c r="B217" s="59"/>
      <c r="C217" s="59"/>
      <c r="D217" s="59"/>
      <c r="E217" s="59"/>
      <c r="F217" s="59"/>
      <c r="G217" s="59"/>
      <c r="H217" s="60"/>
      <c r="I217" s="10"/>
      <c r="J217" s="11"/>
      <c r="K217" s="122"/>
      <c r="L217" s="123"/>
      <c r="M217" s="42"/>
    </row>
    <row r="218" spans="1:13" ht="15.75" thickBot="1">
      <c r="A218" s="156" t="s">
        <v>104</v>
      </c>
      <c r="B218" s="157"/>
      <c r="C218" s="157"/>
      <c r="D218" s="157"/>
      <c r="E218" s="157"/>
      <c r="F218" s="157"/>
      <c r="G218" s="157"/>
      <c r="H218" s="161"/>
      <c r="I218" s="73"/>
      <c r="J218" s="74"/>
      <c r="K218" s="162">
        <v>6.19</v>
      </c>
      <c r="L218" s="163"/>
      <c r="M218" s="75">
        <f>K218*12*I163</f>
        <v>27078.774000000001</v>
      </c>
    </row>
    <row r="219" spans="1:13">
      <c r="A219" s="43" t="s">
        <v>85</v>
      </c>
      <c r="B219" s="107"/>
      <c r="C219" s="107"/>
      <c r="D219" s="107"/>
      <c r="E219" s="107"/>
      <c r="F219" s="59"/>
      <c r="G219" s="107"/>
      <c r="H219" s="60"/>
      <c r="I219" s="149" t="s">
        <v>86</v>
      </c>
      <c r="J219" s="150"/>
      <c r="K219" s="81"/>
      <c r="L219" s="123"/>
      <c r="M219" s="42"/>
    </row>
    <row r="220" spans="1:13">
      <c r="A220" s="43" t="s">
        <v>87</v>
      </c>
      <c r="B220" s="107"/>
      <c r="C220" s="107"/>
      <c r="D220" s="107"/>
      <c r="E220" s="107"/>
      <c r="F220" s="59"/>
      <c r="G220" s="107"/>
      <c r="H220" s="60"/>
      <c r="I220" s="149" t="s">
        <v>88</v>
      </c>
      <c r="J220" s="150"/>
      <c r="K220" s="81"/>
      <c r="L220" s="123"/>
      <c r="M220" s="42"/>
    </row>
    <row r="221" spans="1:13">
      <c r="A221" s="43" t="s">
        <v>89</v>
      </c>
      <c r="B221" s="107"/>
      <c r="C221" s="107"/>
      <c r="D221" s="107"/>
      <c r="E221" s="107"/>
      <c r="F221" s="59"/>
      <c r="G221" s="107"/>
      <c r="H221" s="60"/>
      <c r="I221" s="149" t="s">
        <v>90</v>
      </c>
      <c r="J221" s="150"/>
      <c r="K221" s="81"/>
      <c r="L221" s="123"/>
      <c r="M221" s="42"/>
    </row>
    <row r="222" spans="1:13">
      <c r="A222" s="43" t="s">
        <v>91</v>
      </c>
      <c r="B222" s="107"/>
      <c r="C222" s="107"/>
      <c r="D222" s="107"/>
      <c r="E222" s="107"/>
      <c r="F222" s="59"/>
      <c r="G222" s="107"/>
      <c r="H222" s="60"/>
      <c r="I222" s="149" t="s">
        <v>92</v>
      </c>
      <c r="J222" s="150"/>
      <c r="K222" s="81"/>
      <c r="L222" s="123"/>
      <c r="M222" s="42"/>
    </row>
    <row r="223" spans="1:13">
      <c r="A223" s="43" t="s">
        <v>93</v>
      </c>
      <c r="B223" s="107"/>
      <c r="C223" s="107"/>
      <c r="D223" s="107"/>
      <c r="E223" s="107"/>
      <c r="F223" s="59"/>
      <c r="G223" s="107"/>
      <c r="H223" s="60"/>
      <c r="I223" s="149" t="s">
        <v>94</v>
      </c>
      <c r="J223" s="150"/>
      <c r="K223" s="81"/>
      <c r="L223" s="123"/>
      <c r="M223" s="42"/>
    </row>
    <row r="224" spans="1:13">
      <c r="A224" s="43" t="s">
        <v>95</v>
      </c>
      <c r="B224" s="107"/>
      <c r="C224" s="107"/>
      <c r="D224" s="107"/>
      <c r="E224" s="107"/>
      <c r="F224" s="59"/>
      <c r="G224" s="107"/>
      <c r="H224" s="60"/>
      <c r="I224" s="10"/>
      <c r="J224" s="11"/>
      <c r="K224" s="81"/>
      <c r="L224" s="108"/>
      <c r="M224" s="42"/>
    </row>
    <row r="225" spans="1:13">
      <c r="A225" s="43" t="s">
        <v>96</v>
      </c>
      <c r="B225" s="107"/>
      <c r="C225" s="107"/>
      <c r="D225" s="107"/>
      <c r="E225" s="107"/>
      <c r="F225" s="59"/>
      <c r="G225" s="107"/>
      <c r="H225" s="60"/>
      <c r="I225" s="10"/>
      <c r="J225" s="11"/>
      <c r="K225" s="81"/>
      <c r="L225" s="123"/>
      <c r="M225" s="42"/>
    </row>
    <row r="226" spans="1:13">
      <c r="A226" s="43" t="s">
        <v>97</v>
      </c>
      <c r="B226" s="107"/>
      <c r="C226" s="107"/>
      <c r="D226" s="107"/>
      <c r="E226" s="107"/>
      <c r="F226" s="59"/>
      <c r="G226" s="107"/>
      <c r="H226" s="60"/>
      <c r="I226" s="10"/>
      <c r="J226" s="11"/>
      <c r="K226" s="81"/>
      <c r="L226" s="123"/>
      <c r="M226" s="42"/>
    </row>
    <row r="227" spans="1:13">
      <c r="A227" s="43" t="s">
        <v>98</v>
      </c>
      <c r="B227" s="107"/>
      <c r="C227" s="107"/>
      <c r="D227" s="107"/>
      <c r="E227" s="107"/>
      <c r="F227" s="59"/>
      <c r="G227" s="107"/>
      <c r="H227" s="60"/>
      <c r="I227" s="10"/>
      <c r="J227" s="11"/>
      <c r="K227" s="81"/>
      <c r="L227" s="123"/>
      <c r="M227" s="42"/>
    </row>
    <row r="228" spans="1:13">
      <c r="A228" s="43" t="s">
        <v>99</v>
      </c>
      <c r="B228" s="107"/>
      <c r="C228" s="107"/>
      <c r="D228" s="107"/>
      <c r="E228" s="107"/>
      <c r="F228" s="59"/>
      <c r="G228" s="107"/>
      <c r="H228" s="60"/>
      <c r="I228" s="10"/>
      <c r="J228" s="11"/>
      <c r="K228" s="81"/>
      <c r="L228" s="123"/>
      <c r="M228" s="42"/>
    </row>
    <row r="229" spans="1:13" ht="15.75" thickBot="1">
      <c r="A229" s="151" t="s">
        <v>100</v>
      </c>
      <c r="B229" s="152"/>
      <c r="C229" s="152"/>
      <c r="D229" s="152"/>
      <c r="E229" s="152"/>
      <c r="F229" s="152"/>
      <c r="G229" s="152"/>
      <c r="H229" s="153"/>
      <c r="I229" s="10"/>
      <c r="J229" s="11"/>
      <c r="K229" s="28"/>
      <c r="L229" s="29"/>
      <c r="M229" s="42"/>
    </row>
    <row r="230" spans="1:13">
      <c r="A230" s="91" t="s">
        <v>82</v>
      </c>
      <c r="B230" s="92"/>
      <c r="C230" s="92"/>
      <c r="D230" s="92"/>
      <c r="E230" s="92"/>
      <c r="F230" s="92"/>
      <c r="G230" s="92"/>
      <c r="H230" s="92"/>
      <c r="I230" s="154" t="s">
        <v>9</v>
      </c>
      <c r="J230" s="155"/>
      <c r="K230" s="22"/>
      <c r="L230" s="23"/>
      <c r="M230" s="24"/>
    </row>
    <row r="231" spans="1:13" ht="15.75" thickBot="1">
      <c r="A231" s="93" t="s">
        <v>49</v>
      </c>
      <c r="B231" s="94"/>
      <c r="C231" s="94"/>
      <c r="D231" s="94"/>
      <c r="E231" s="94"/>
      <c r="F231" s="94"/>
      <c r="G231" s="94"/>
      <c r="H231" s="94"/>
      <c r="I231" s="95"/>
      <c r="J231" s="35"/>
      <c r="K231" s="36"/>
      <c r="L231" s="37"/>
      <c r="M231" s="38"/>
    </row>
    <row r="232" spans="1:13" ht="15.75" thickBot="1">
      <c r="A232" s="156" t="s">
        <v>50</v>
      </c>
      <c r="B232" s="157"/>
      <c r="C232" s="157"/>
      <c r="D232" s="157"/>
      <c r="E232" s="157"/>
      <c r="F232" s="157"/>
      <c r="G232" s="157"/>
      <c r="H232" s="158"/>
      <c r="I232" s="159" t="s">
        <v>17</v>
      </c>
      <c r="J232" s="160"/>
      <c r="K232" s="141">
        <v>1.52</v>
      </c>
      <c r="L232" s="142"/>
      <c r="M232" s="97">
        <f>K232*12*I163</f>
        <v>6649.3920000000007</v>
      </c>
    </row>
    <row r="233" spans="1:13" ht="15.75" thickBot="1">
      <c r="A233" s="120" t="s">
        <v>101</v>
      </c>
      <c r="B233" s="121"/>
      <c r="C233" s="121"/>
      <c r="D233" s="121"/>
      <c r="E233" s="121"/>
      <c r="F233" s="121"/>
      <c r="G233" s="121"/>
      <c r="H233" s="121"/>
      <c r="I233" s="118"/>
      <c r="J233" s="119"/>
      <c r="K233" s="141"/>
      <c r="L233" s="142"/>
      <c r="M233" s="97"/>
    </row>
    <row r="234" spans="1:13" ht="15.75" thickBot="1">
      <c r="A234" s="145" t="s">
        <v>58</v>
      </c>
      <c r="B234" s="146"/>
      <c r="C234" s="146"/>
      <c r="D234" s="146"/>
      <c r="E234" s="146"/>
      <c r="F234" s="146"/>
      <c r="G234" s="146"/>
      <c r="H234" s="146"/>
      <c r="I234" s="98"/>
      <c r="J234" s="99"/>
      <c r="K234" s="147">
        <f>K164+K174+K189+K218+K232+K233</f>
        <v>44.800000000000004</v>
      </c>
      <c r="L234" s="148"/>
      <c r="M234" s="97">
        <f>M164+M174+M189+M218+M232+M233</f>
        <v>195982.07999999999</v>
      </c>
    </row>
    <row r="237" spans="1:13" ht="15.75">
      <c r="A237" s="215" t="s">
        <v>0</v>
      </c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1"/>
    </row>
    <row r="238" spans="1:13" ht="15.75">
      <c r="A238" s="216" t="s">
        <v>12</v>
      </c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1"/>
    </row>
    <row r="239" spans="1:13" ht="15.75">
      <c r="A239" s="2"/>
      <c r="B239" s="2"/>
      <c r="C239" s="2"/>
      <c r="D239" s="2"/>
      <c r="E239" s="2"/>
      <c r="F239" s="2" t="s">
        <v>199</v>
      </c>
      <c r="G239" s="2"/>
      <c r="H239" s="2"/>
      <c r="I239" s="2"/>
      <c r="J239" s="2"/>
      <c r="K239" s="2"/>
      <c r="L239" s="2"/>
      <c r="M239" s="1"/>
    </row>
    <row r="240" spans="1:13">
      <c r="A240" s="3"/>
      <c r="B240" s="4"/>
      <c r="C240" s="208" t="s">
        <v>15</v>
      </c>
      <c r="D240" s="208"/>
      <c r="E240" s="208"/>
      <c r="F240" s="4"/>
      <c r="G240" s="4"/>
      <c r="H240" s="5"/>
      <c r="I240" s="195" t="s">
        <v>1</v>
      </c>
      <c r="J240" s="196"/>
      <c r="K240" s="209" t="s">
        <v>2</v>
      </c>
      <c r="L240" s="210"/>
      <c r="M240" s="6"/>
    </row>
    <row r="241" spans="1:13">
      <c r="A241" s="7"/>
      <c r="B241" s="8"/>
      <c r="C241" s="8"/>
      <c r="D241" s="8"/>
      <c r="E241" s="8"/>
      <c r="F241" s="8"/>
      <c r="G241" s="8"/>
      <c r="H241" s="9"/>
      <c r="I241" s="10"/>
      <c r="J241" s="11"/>
      <c r="K241" s="211" t="s">
        <v>3</v>
      </c>
      <c r="L241" s="212"/>
      <c r="M241" s="12" t="s">
        <v>4</v>
      </c>
    </row>
    <row r="242" spans="1:13">
      <c r="A242" s="7"/>
      <c r="B242" s="8"/>
      <c r="C242" s="8"/>
      <c r="D242" s="8"/>
      <c r="E242" s="8"/>
      <c r="F242" s="8"/>
      <c r="G242" s="8"/>
      <c r="H242" s="9"/>
      <c r="I242" s="149" t="s">
        <v>5</v>
      </c>
      <c r="J242" s="150"/>
      <c r="K242" s="213" t="s">
        <v>6</v>
      </c>
      <c r="L242" s="214"/>
      <c r="M242" s="12" t="s">
        <v>7</v>
      </c>
    </row>
    <row r="243" spans="1:13" ht="16.5" thickBot="1">
      <c r="A243" s="13"/>
      <c r="B243" s="14"/>
      <c r="C243" s="14"/>
      <c r="D243" s="14"/>
      <c r="E243" s="14"/>
      <c r="F243" s="14"/>
      <c r="G243" s="14"/>
      <c r="H243" s="15"/>
      <c r="I243" s="203">
        <v>935.1</v>
      </c>
      <c r="J243" s="204"/>
      <c r="K243" s="205"/>
      <c r="L243" s="206"/>
      <c r="M243" s="16"/>
    </row>
    <row r="244" spans="1:13">
      <c r="A244" s="17" t="s">
        <v>74</v>
      </c>
      <c r="B244" s="18"/>
      <c r="C244" s="18"/>
      <c r="D244" s="18"/>
      <c r="E244" s="18"/>
      <c r="F244" s="18"/>
      <c r="G244" s="18"/>
      <c r="H244" s="19"/>
      <c r="I244" s="20"/>
      <c r="J244" s="21"/>
      <c r="K244" s="207">
        <f>K247+K250</f>
        <v>6.4499999999999993</v>
      </c>
      <c r="L244" s="200"/>
      <c r="M244" s="24">
        <f>K244*12*I243</f>
        <v>72376.739999999991</v>
      </c>
    </row>
    <row r="245" spans="1:13">
      <c r="A245" s="25" t="s">
        <v>59</v>
      </c>
      <c r="B245" s="26"/>
      <c r="C245" s="26"/>
      <c r="D245" s="26"/>
      <c r="E245" s="26"/>
      <c r="F245" s="26"/>
      <c r="G245" s="26"/>
      <c r="H245" s="27"/>
      <c r="I245" s="10"/>
      <c r="J245" s="11"/>
      <c r="K245" s="28"/>
      <c r="L245" s="29"/>
      <c r="M245" s="30"/>
    </row>
    <row r="246" spans="1:13" ht="15.75" thickBot="1">
      <c r="A246" s="31" t="s">
        <v>60</v>
      </c>
      <c r="B246" s="32"/>
      <c r="C246" s="32"/>
      <c r="D246" s="32"/>
      <c r="E246" s="32"/>
      <c r="F246" s="32"/>
      <c r="G246" s="32"/>
      <c r="H246" s="33"/>
      <c r="I246" s="34"/>
      <c r="J246" s="35"/>
      <c r="K246" s="36"/>
      <c r="L246" s="37"/>
      <c r="M246" s="38"/>
    </row>
    <row r="247" spans="1:13">
      <c r="A247" s="39" t="s">
        <v>61</v>
      </c>
      <c r="B247" s="40"/>
      <c r="C247" s="40"/>
      <c r="D247" s="40"/>
      <c r="E247" s="40"/>
      <c r="F247" s="40"/>
      <c r="G247" s="40"/>
      <c r="H247" s="41"/>
      <c r="I247" s="180" t="s">
        <v>8</v>
      </c>
      <c r="J247" s="181"/>
      <c r="K247" s="193">
        <v>3.86</v>
      </c>
      <c r="L247" s="194"/>
      <c r="M247" s="42">
        <f>K247*12*I243</f>
        <v>43313.832000000002</v>
      </c>
    </row>
    <row r="248" spans="1:13">
      <c r="A248" s="43" t="s">
        <v>68</v>
      </c>
      <c r="B248" s="8"/>
      <c r="C248" s="8"/>
      <c r="D248" s="8"/>
      <c r="E248" s="8"/>
      <c r="F248" s="8"/>
      <c r="G248" s="8"/>
      <c r="H248" s="9"/>
      <c r="I248" s="149" t="s">
        <v>57</v>
      </c>
      <c r="J248" s="150"/>
      <c r="K248" s="1"/>
      <c r="L248" s="29"/>
      <c r="M248" s="42"/>
    </row>
    <row r="249" spans="1:13">
      <c r="A249" s="39" t="s">
        <v>67</v>
      </c>
      <c r="B249" s="40"/>
      <c r="C249" s="40"/>
      <c r="D249" s="40"/>
      <c r="E249" s="40"/>
      <c r="F249" s="40"/>
      <c r="G249" s="40"/>
      <c r="H249" s="41"/>
      <c r="I249" s="180"/>
      <c r="J249" s="181"/>
      <c r="K249" s="1"/>
      <c r="L249" s="29"/>
      <c r="M249" s="42"/>
    </row>
    <row r="250" spans="1:13">
      <c r="A250" s="39" t="s">
        <v>62</v>
      </c>
      <c r="B250" s="40"/>
      <c r="C250" s="40"/>
      <c r="D250" s="40"/>
      <c r="E250" s="40"/>
      <c r="F250" s="40"/>
      <c r="G250" s="40"/>
      <c r="H250" s="41"/>
      <c r="I250" s="182" t="s">
        <v>11</v>
      </c>
      <c r="J250" s="183"/>
      <c r="K250" s="188">
        <v>2.59</v>
      </c>
      <c r="L250" s="189"/>
      <c r="M250" s="42">
        <f>K250*12*I243</f>
        <v>29062.907999999999</v>
      </c>
    </row>
    <row r="251" spans="1:13" ht="15.75">
      <c r="A251" s="45" t="s">
        <v>35</v>
      </c>
      <c r="B251" s="46"/>
      <c r="C251" s="46"/>
      <c r="D251" s="46"/>
      <c r="E251" s="46"/>
      <c r="F251" s="46"/>
      <c r="G251" s="46"/>
      <c r="H251" s="47"/>
      <c r="I251" s="149" t="s">
        <v>57</v>
      </c>
      <c r="J251" s="150"/>
      <c r="K251" s="2"/>
      <c r="L251" s="96"/>
      <c r="M251" s="42"/>
    </row>
    <row r="252" spans="1:13">
      <c r="A252" s="48" t="s">
        <v>36</v>
      </c>
      <c r="B252" s="4"/>
      <c r="C252" s="4"/>
      <c r="D252" s="4"/>
      <c r="E252" s="4"/>
      <c r="F252" s="4"/>
      <c r="G252" s="4"/>
      <c r="H252" s="5"/>
      <c r="I252" s="149"/>
      <c r="J252" s="150"/>
      <c r="K252" s="44"/>
      <c r="L252" s="29"/>
      <c r="M252" s="42"/>
    </row>
    <row r="253" spans="1:13" ht="15.75" thickBot="1">
      <c r="A253" s="39" t="s">
        <v>37</v>
      </c>
      <c r="B253" s="49"/>
      <c r="C253" s="49"/>
      <c r="D253" s="49"/>
      <c r="E253" s="49"/>
      <c r="F253" s="49"/>
      <c r="G253" s="49"/>
      <c r="H253" s="50"/>
      <c r="I253" s="51"/>
      <c r="J253" s="52"/>
      <c r="K253" s="164"/>
      <c r="L253" s="165"/>
      <c r="M253" s="42"/>
    </row>
    <row r="254" spans="1:13">
      <c r="A254" s="17" t="s">
        <v>14</v>
      </c>
      <c r="B254" s="53"/>
      <c r="C254" s="53"/>
      <c r="D254" s="53"/>
      <c r="E254" s="53"/>
      <c r="F254" s="53"/>
      <c r="G254" s="53"/>
      <c r="H254" s="54"/>
      <c r="I254" s="20"/>
      <c r="J254" s="55"/>
      <c r="K254" s="202">
        <f>K256+K261+K264</f>
        <v>5.28</v>
      </c>
      <c r="L254" s="200"/>
      <c r="M254" s="24">
        <f>K254*12*I243</f>
        <v>59247.936000000002</v>
      </c>
    </row>
    <row r="255" spans="1:13" ht="15.75" thickBot="1">
      <c r="A255" s="31" t="s">
        <v>34</v>
      </c>
      <c r="B255" s="56"/>
      <c r="C255" s="56"/>
      <c r="D255" s="56"/>
      <c r="E255" s="56"/>
      <c r="F255" s="56"/>
      <c r="G255" s="56"/>
      <c r="H255" s="57"/>
      <c r="I255" s="34"/>
      <c r="J255" s="58"/>
      <c r="K255" s="36"/>
      <c r="L255" s="37"/>
      <c r="M255" s="38"/>
    </row>
    <row r="256" spans="1:13">
      <c r="A256" s="43" t="s">
        <v>65</v>
      </c>
      <c r="B256" s="59"/>
      <c r="C256" s="59"/>
      <c r="D256" s="59"/>
      <c r="E256" s="59"/>
      <c r="F256" s="59"/>
      <c r="G256" s="59"/>
      <c r="H256" s="60"/>
      <c r="I256" s="149" t="s">
        <v>8</v>
      </c>
      <c r="J256" s="150"/>
      <c r="K256" s="193">
        <v>2.64</v>
      </c>
      <c r="L256" s="194"/>
      <c r="M256" s="42">
        <f>K256*12*I243</f>
        <v>29623.968000000001</v>
      </c>
    </row>
    <row r="257" spans="1:13">
      <c r="A257" s="39" t="s">
        <v>66</v>
      </c>
      <c r="B257" s="49"/>
      <c r="C257" s="49"/>
      <c r="D257" s="49"/>
      <c r="E257" s="49"/>
      <c r="F257" s="49"/>
      <c r="G257" s="49"/>
      <c r="H257" s="50"/>
      <c r="I257" s="124"/>
      <c r="J257" s="125"/>
      <c r="K257" s="1"/>
      <c r="L257" s="29"/>
      <c r="M257" s="42"/>
    </row>
    <row r="258" spans="1:13">
      <c r="A258" s="43" t="s">
        <v>68</v>
      </c>
      <c r="B258" s="8"/>
      <c r="C258" s="8"/>
      <c r="D258" s="8"/>
      <c r="E258" s="8"/>
      <c r="F258" s="8"/>
      <c r="G258" s="8"/>
      <c r="H258" s="9"/>
      <c r="I258" s="149" t="s">
        <v>57</v>
      </c>
      <c r="J258" s="150"/>
      <c r="K258" s="1"/>
      <c r="L258" s="29"/>
      <c r="M258" s="42"/>
    </row>
    <row r="259" spans="1:13">
      <c r="A259" s="39" t="s">
        <v>67</v>
      </c>
      <c r="B259" s="40"/>
      <c r="C259" s="40"/>
      <c r="D259" s="40"/>
      <c r="E259" s="40"/>
      <c r="F259" s="40"/>
      <c r="G259" s="40"/>
      <c r="H259" s="41"/>
      <c r="I259" s="180"/>
      <c r="J259" s="181"/>
      <c r="K259" s="1"/>
      <c r="L259" s="29"/>
      <c r="M259" s="42"/>
    </row>
    <row r="260" spans="1:13">
      <c r="A260" s="45" t="s">
        <v>63</v>
      </c>
      <c r="B260" s="46"/>
      <c r="C260" s="47"/>
      <c r="D260" s="8"/>
      <c r="E260" s="8"/>
      <c r="F260" s="8"/>
      <c r="G260" s="8"/>
      <c r="H260" s="9"/>
      <c r="I260" s="149" t="s">
        <v>57</v>
      </c>
      <c r="J260" s="150"/>
      <c r="K260" s="1"/>
      <c r="L260" s="29"/>
      <c r="M260" s="42"/>
    </row>
    <row r="261" spans="1:13">
      <c r="A261" s="43" t="s">
        <v>64</v>
      </c>
      <c r="B261" s="8"/>
      <c r="C261" s="8"/>
      <c r="D261" s="46"/>
      <c r="E261" s="46"/>
      <c r="F261" s="46"/>
      <c r="G261" s="46"/>
      <c r="H261" s="47"/>
      <c r="I261" s="182" t="s">
        <v>11</v>
      </c>
      <c r="J261" s="183"/>
      <c r="K261" s="188">
        <v>1.17</v>
      </c>
      <c r="L261" s="189"/>
      <c r="M261" s="42">
        <f>K261*12*I243</f>
        <v>13128.804</v>
      </c>
    </row>
    <row r="262" spans="1:13">
      <c r="A262" s="48" t="s">
        <v>41</v>
      </c>
      <c r="B262" s="61"/>
      <c r="C262" s="61"/>
      <c r="D262" s="61"/>
      <c r="E262" s="61"/>
      <c r="F262" s="61"/>
      <c r="G262" s="61"/>
      <c r="H262" s="62"/>
      <c r="I262" s="195" t="s">
        <v>40</v>
      </c>
      <c r="J262" s="196"/>
      <c r="K262" s="1"/>
      <c r="L262" s="29"/>
      <c r="M262" s="42"/>
    </row>
    <row r="263" spans="1:13">
      <c r="A263" s="39"/>
      <c r="B263" s="49"/>
      <c r="C263" s="49"/>
      <c r="D263" s="49"/>
      <c r="E263" s="49"/>
      <c r="F263" s="49"/>
      <c r="G263" s="49"/>
      <c r="H263" s="50"/>
      <c r="I263" s="51" t="s">
        <v>42</v>
      </c>
      <c r="J263" s="52"/>
      <c r="K263" s="44"/>
      <c r="L263" s="29"/>
      <c r="M263" s="42"/>
    </row>
    <row r="264" spans="1:13">
      <c r="A264" s="48" t="s">
        <v>43</v>
      </c>
      <c r="B264" s="61"/>
      <c r="C264" s="61"/>
      <c r="D264" s="61"/>
      <c r="E264" s="61"/>
      <c r="F264" s="61"/>
      <c r="G264" s="61"/>
      <c r="H264" s="62"/>
      <c r="I264" s="195" t="s">
        <v>11</v>
      </c>
      <c r="J264" s="196"/>
      <c r="K264" s="188">
        <v>1.47</v>
      </c>
      <c r="L264" s="189"/>
      <c r="M264" s="42">
        <f>K264*12*I243</f>
        <v>16495.164000000001</v>
      </c>
    </row>
    <row r="265" spans="1:13">
      <c r="A265" s="39" t="s">
        <v>44</v>
      </c>
      <c r="B265" s="49"/>
      <c r="C265" s="49"/>
      <c r="D265" s="49"/>
      <c r="E265" s="49"/>
      <c r="F265" s="49"/>
      <c r="G265" s="49"/>
      <c r="H265" s="50"/>
      <c r="I265" s="51"/>
      <c r="J265" s="52"/>
      <c r="K265" s="1"/>
      <c r="L265" s="29"/>
      <c r="M265" s="42"/>
    </row>
    <row r="266" spans="1:13">
      <c r="A266" s="48" t="s">
        <v>45</v>
      </c>
      <c r="B266" s="61"/>
      <c r="C266" s="61"/>
      <c r="D266" s="61"/>
      <c r="E266" s="61"/>
      <c r="F266" s="61"/>
      <c r="G266" s="61"/>
      <c r="H266" s="62"/>
      <c r="I266" s="149" t="s">
        <v>57</v>
      </c>
      <c r="J266" s="150"/>
      <c r="K266" s="1"/>
      <c r="L266" s="29"/>
      <c r="M266" s="42"/>
    </row>
    <row r="267" spans="1:13">
      <c r="A267" s="48" t="s">
        <v>48</v>
      </c>
      <c r="B267" s="61"/>
      <c r="C267" s="61"/>
      <c r="D267" s="61"/>
      <c r="E267" s="61"/>
      <c r="F267" s="61"/>
      <c r="G267" s="61"/>
      <c r="H267" s="62"/>
      <c r="I267" s="195" t="s">
        <v>46</v>
      </c>
      <c r="J267" s="196"/>
      <c r="K267" s="14"/>
      <c r="L267" s="15"/>
      <c r="M267" s="63"/>
    </row>
    <row r="268" spans="1:13" ht="15.75" thickBot="1">
      <c r="A268" s="39"/>
      <c r="B268" s="49"/>
      <c r="C268" s="49"/>
      <c r="D268" s="49"/>
      <c r="E268" s="49"/>
      <c r="F268" s="49"/>
      <c r="G268" s="49"/>
      <c r="H268" s="50"/>
      <c r="I268" s="197" t="s">
        <v>47</v>
      </c>
      <c r="J268" s="198"/>
      <c r="K268" s="64"/>
      <c r="L268" s="65"/>
      <c r="M268" s="66"/>
    </row>
    <row r="269" spans="1:13">
      <c r="A269" s="67" t="s">
        <v>75</v>
      </c>
      <c r="B269" s="18"/>
      <c r="C269" s="18"/>
      <c r="D269" s="18"/>
      <c r="E269" s="18"/>
      <c r="F269" s="18"/>
      <c r="G269" s="68"/>
      <c r="H269" s="69"/>
      <c r="I269" s="20"/>
      <c r="J269" s="21"/>
      <c r="K269" s="199">
        <f>K271+K278+K286+K290+K291+K295</f>
        <v>24.659999999999997</v>
      </c>
      <c r="L269" s="200"/>
      <c r="M269" s="24">
        <f>M271+M278+M286+M290+M291+M295</f>
        <v>276714.79200000002</v>
      </c>
    </row>
    <row r="270" spans="1:13" ht="15.75" thickBot="1">
      <c r="A270" s="70"/>
      <c r="B270" s="71"/>
      <c r="C270" s="71"/>
      <c r="D270" s="71"/>
      <c r="E270" s="71"/>
      <c r="F270" s="71"/>
      <c r="G270" s="71"/>
      <c r="H270" s="72"/>
      <c r="I270" s="34"/>
      <c r="J270" s="35"/>
      <c r="K270" s="36"/>
      <c r="L270" s="37"/>
      <c r="M270" s="38"/>
    </row>
    <row r="271" spans="1:13" ht="15.75" thickBot="1">
      <c r="A271" s="156" t="s">
        <v>76</v>
      </c>
      <c r="B271" s="157"/>
      <c r="C271" s="157"/>
      <c r="D271" s="157"/>
      <c r="E271" s="157"/>
      <c r="F271" s="157"/>
      <c r="G271" s="157"/>
      <c r="H271" s="161"/>
      <c r="I271" s="73"/>
      <c r="J271" s="74"/>
      <c r="K271" s="201">
        <f>K272+K273+K274+K276+K277</f>
        <v>6.18</v>
      </c>
      <c r="L271" s="192"/>
      <c r="M271" s="75">
        <f>K271*12*I243</f>
        <v>69347.016000000003</v>
      </c>
    </row>
    <row r="272" spans="1:13">
      <c r="A272" s="39" t="s">
        <v>38</v>
      </c>
      <c r="B272" s="49"/>
      <c r="C272" s="49"/>
      <c r="D272" s="49"/>
      <c r="E272" s="49"/>
      <c r="F272" s="49"/>
      <c r="G272" s="49"/>
      <c r="H272" s="50"/>
      <c r="I272" s="180" t="s">
        <v>16</v>
      </c>
      <c r="J272" s="181"/>
      <c r="K272" s="193">
        <v>1.23</v>
      </c>
      <c r="L272" s="194"/>
      <c r="M272" s="42">
        <f>K272*12*I243</f>
        <v>13802.076000000001</v>
      </c>
    </row>
    <row r="273" spans="1:13">
      <c r="A273" s="45" t="s">
        <v>39</v>
      </c>
      <c r="B273" s="76"/>
      <c r="C273" s="76"/>
      <c r="D273" s="76"/>
      <c r="E273" s="76"/>
      <c r="F273" s="76"/>
      <c r="G273" s="76"/>
      <c r="H273" s="77"/>
      <c r="I273" s="182" t="s">
        <v>10</v>
      </c>
      <c r="J273" s="183"/>
      <c r="K273" s="188">
        <v>2.9</v>
      </c>
      <c r="L273" s="189"/>
      <c r="M273" s="42">
        <f>K273*12*I243</f>
        <v>32541.48</v>
      </c>
    </row>
    <row r="274" spans="1:13">
      <c r="A274" s="48" t="s">
        <v>31</v>
      </c>
      <c r="B274" s="61"/>
      <c r="C274" s="61"/>
      <c r="D274" s="61"/>
      <c r="E274" s="61"/>
      <c r="F274" s="61"/>
      <c r="G274" s="61"/>
      <c r="H274" s="62"/>
      <c r="I274" s="195" t="s">
        <v>11</v>
      </c>
      <c r="J274" s="196"/>
      <c r="K274" s="188">
        <v>0.33</v>
      </c>
      <c r="L274" s="189"/>
      <c r="M274" s="42">
        <f>K274*12*I243</f>
        <v>3702.9960000000001</v>
      </c>
    </row>
    <row r="275" spans="1:13">
      <c r="A275" s="78" t="s">
        <v>18</v>
      </c>
      <c r="B275" s="40"/>
      <c r="C275" s="40"/>
      <c r="D275" s="40"/>
      <c r="E275" s="49"/>
      <c r="F275" s="49"/>
      <c r="G275" s="49"/>
      <c r="H275" s="50"/>
      <c r="I275" s="51"/>
      <c r="J275" s="52"/>
      <c r="K275" s="28"/>
      <c r="L275" s="29"/>
      <c r="M275" s="42"/>
    </row>
    <row r="276" spans="1:13">
      <c r="A276" s="45" t="s">
        <v>32</v>
      </c>
      <c r="B276" s="76"/>
      <c r="C276" s="76"/>
      <c r="D276" s="76"/>
      <c r="E276" s="76"/>
      <c r="F276" s="76"/>
      <c r="G276" s="76"/>
      <c r="H276" s="77"/>
      <c r="I276" s="182" t="s">
        <v>8</v>
      </c>
      <c r="J276" s="183"/>
      <c r="K276" s="188">
        <v>0.1</v>
      </c>
      <c r="L276" s="189"/>
      <c r="M276" s="42">
        <f>K276*12*I243</f>
        <v>1122.1200000000001</v>
      </c>
    </row>
    <row r="277" spans="1:13" ht="15.75" thickBot="1">
      <c r="A277" s="48" t="s">
        <v>73</v>
      </c>
      <c r="B277" s="61"/>
      <c r="C277" s="61"/>
      <c r="D277" s="61"/>
      <c r="E277" s="61"/>
      <c r="F277" s="61"/>
      <c r="G277" s="61"/>
      <c r="H277" s="62"/>
      <c r="I277" s="166" t="s">
        <v>8</v>
      </c>
      <c r="J277" s="167"/>
      <c r="K277" s="190">
        <v>1.62</v>
      </c>
      <c r="L277" s="191"/>
      <c r="M277" s="42">
        <f>K277*12*I243</f>
        <v>18178.344000000001</v>
      </c>
    </row>
    <row r="278" spans="1:13" ht="15.75" thickBot="1">
      <c r="A278" s="184" t="s">
        <v>77</v>
      </c>
      <c r="B278" s="185"/>
      <c r="C278" s="185"/>
      <c r="D278" s="185"/>
      <c r="E278" s="185"/>
      <c r="F278" s="185"/>
      <c r="G278" s="185"/>
      <c r="H278" s="186"/>
      <c r="I278" s="73"/>
      <c r="J278" s="74"/>
      <c r="K278" s="162">
        <f>K279+K280+K282+K283+K284+K285</f>
        <v>1.94</v>
      </c>
      <c r="L278" s="192"/>
      <c r="M278" s="75">
        <f>K278*12*I243</f>
        <v>21769.128000000001</v>
      </c>
    </row>
    <row r="279" spans="1:13">
      <c r="A279" s="79" t="s">
        <v>24</v>
      </c>
      <c r="B279" s="40"/>
      <c r="C279" s="40"/>
      <c r="D279" s="40"/>
      <c r="E279" s="40"/>
      <c r="F279" s="49"/>
      <c r="G279" s="49"/>
      <c r="H279" s="50"/>
      <c r="I279" s="80"/>
      <c r="J279" s="11"/>
      <c r="K279" s="193">
        <v>0.11</v>
      </c>
      <c r="L279" s="194"/>
      <c r="M279" s="42">
        <f>K279*12*I243</f>
        <v>1234.3320000000001</v>
      </c>
    </row>
    <row r="280" spans="1:13">
      <c r="A280" s="3" t="s">
        <v>20</v>
      </c>
      <c r="B280" s="4"/>
      <c r="C280" s="4"/>
      <c r="D280" s="4"/>
      <c r="E280" s="4"/>
      <c r="F280" s="61"/>
      <c r="G280" s="61"/>
      <c r="H280" s="62"/>
      <c r="I280" s="149" t="s">
        <v>52</v>
      </c>
      <c r="J280" s="150"/>
      <c r="K280" s="188">
        <v>0.93</v>
      </c>
      <c r="L280" s="189"/>
      <c r="M280" s="42">
        <f>K280*12*I243</f>
        <v>10435.716</v>
      </c>
    </row>
    <row r="281" spans="1:13">
      <c r="A281" s="39" t="s">
        <v>19</v>
      </c>
      <c r="B281" s="49"/>
      <c r="C281" s="49"/>
      <c r="D281" s="49"/>
      <c r="E281" s="49"/>
      <c r="F281" s="49"/>
      <c r="G281" s="49"/>
      <c r="H281" s="50"/>
      <c r="I281" s="180" t="s">
        <v>53</v>
      </c>
      <c r="J281" s="181"/>
      <c r="K281" s="1"/>
      <c r="L281" s="29"/>
      <c r="M281" s="42"/>
    </row>
    <row r="282" spans="1:13">
      <c r="A282" s="45" t="s">
        <v>21</v>
      </c>
      <c r="B282" s="76"/>
      <c r="C282" s="76"/>
      <c r="D282" s="76"/>
      <c r="E282" s="76"/>
      <c r="F282" s="76"/>
      <c r="G282" s="76"/>
      <c r="H282" s="77"/>
      <c r="I282" s="182" t="s">
        <v>51</v>
      </c>
      <c r="J282" s="183"/>
      <c r="K282" s="188">
        <v>0.56999999999999995</v>
      </c>
      <c r="L282" s="189"/>
      <c r="M282" s="42">
        <f>K282*12*I243</f>
        <v>6396.0839999999998</v>
      </c>
    </row>
    <row r="283" spans="1:13">
      <c r="A283" s="45" t="s">
        <v>22</v>
      </c>
      <c r="B283" s="76"/>
      <c r="C283" s="76"/>
      <c r="D283" s="76"/>
      <c r="E283" s="76"/>
      <c r="F283" s="76"/>
      <c r="G283" s="76"/>
      <c r="H283" s="77"/>
      <c r="I283" s="182" t="s">
        <v>69</v>
      </c>
      <c r="J283" s="183"/>
      <c r="K283" s="188">
        <v>0.14000000000000001</v>
      </c>
      <c r="L283" s="189"/>
      <c r="M283" s="42">
        <f>K283*12*I243</f>
        <v>1570.9680000000001</v>
      </c>
    </row>
    <row r="284" spans="1:13">
      <c r="A284" s="48" t="s">
        <v>23</v>
      </c>
      <c r="B284" s="61"/>
      <c r="C284" s="61"/>
      <c r="D284" s="61"/>
      <c r="E284" s="61"/>
      <c r="F284" s="61"/>
      <c r="G284" s="61"/>
      <c r="H284" s="62"/>
      <c r="I284" s="182" t="s">
        <v>54</v>
      </c>
      <c r="J284" s="183"/>
      <c r="K284" s="164">
        <v>7.0000000000000007E-2</v>
      </c>
      <c r="L284" s="165"/>
      <c r="M284" s="42">
        <f>K284*12*I243</f>
        <v>785.48400000000004</v>
      </c>
    </row>
    <row r="285" spans="1:13" ht="15.75" thickBot="1">
      <c r="A285" s="48" t="s">
        <v>71</v>
      </c>
      <c r="B285" s="61"/>
      <c r="C285" s="61"/>
      <c r="D285" s="61"/>
      <c r="E285" s="61"/>
      <c r="F285" s="61"/>
      <c r="G285" s="61"/>
      <c r="H285" s="62"/>
      <c r="I285" s="166" t="s">
        <v>72</v>
      </c>
      <c r="J285" s="167"/>
      <c r="K285" s="168">
        <v>0.12</v>
      </c>
      <c r="L285" s="169"/>
      <c r="M285" s="82">
        <f>K285*12*I243</f>
        <v>1346.5440000000001</v>
      </c>
    </row>
    <row r="286" spans="1:13" ht="15.75" thickBot="1">
      <c r="A286" s="184" t="s">
        <v>78</v>
      </c>
      <c r="B286" s="185"/>
      <c r="C286" s="185"/>
      <c r="D286" s="185"/>
      <c r="E286" s="185"/>
      <c r="F286" s="185"/>
      <c r="G286" s="185"/>
      <c r="H286" s="186"/>
      <c r="I286" s="83"/>
      <c r="J286" s="84"/>
      <c r="K286" s="187">
        <f>K287+K288+K289</f>
        <v>1.27</v>
      </c>
      <c r="L286" s="163"/>
      <c r="M286" s="75">
        <f>K286*12*I243</f>
        <v>14250.924000000001</v>
      </c>
    </row>
    <row r="287" spans="1:13">
      <c r="A287" s="39" t="s">
        <v>25</v>
      </c>
      <c r="B287" s="49"/>
      <c r="C287" s="49"/>
      <c r="D287" s="49"/>
      <c r="E287" s="49"/>
      <c r="F287" s="49"/>
      <c r="G287" s="49"/>
      <c r="H287" s="50"/>
      <c r="I287" s="174" t="s">
        <v>70</v>
      </c>
      <c r="J287" s="175"/>
      <c r="K287" s="176">
        <v>0.61</v>
      </c>
      <c r="L287" s="177"/>
      <c r="M287" s="42">
        <f>K287*12*I243</f>
        <v>6844.9320000000007</v>
      </c>
    </row>
    <row r="288" spans="1:13">
      <c r="A288" s="45" t="s">
        <v>26</v>
      </c>
      <c r="B288" s="76"/>
      <c r="C288" s="76"/>
      <c r="D288" s="76"/>
      <c r="E288" s="76"/>
      <c r="F288" s="76"/>
      <c r="G288" s="76"/>
      <c r="H288" s="77"/>
      <c r="I288" s="85" t="s">
        <v>55</v>
      </c>
      <c r="J288" s="86"/>
      <c r="K288" s="164">
        <v>0.53</v>
      </c>
      <c r="L288" s="165"/>
      <c r="M288" s="42">
        <f>K288*12*I243</f>
        <v>5947.2360000000008</v>
      </c>
    </row>
    <row r="289" spans="1:13" ht="15.75" thickBot="1">
      <c r="A289" s="48" t="s">
        <v>23</v>
      </c>
      <c r="B289" s="61"/>
      <c r="C289" s="61"/>
      <c r="D289" s="61"/>
      <c r="E289" s="61"/>
      <c r="F289" s="61"/>
      <c r="G289" s="61"/>
      <c r="H289" s="62"/>
      <c r="I289" s="166" t="s">
        <v>54</v>
      </c>
      <c r="J289" s="167"/>
      <c r="K289" s="168">
        <v>0.13</v>
      </c>
      <c r="L289" s="169"/>
      <c r="M289" s="42">
        <f>K289*12*I243</f>
        <v>1458.7560000000001</v>
      </c>
    </row>
    <row r="290" spans="1:13" ht="15.75" thickBot="1">
      <c r="A290" s="87" t="s">
        <v>79</v>
      </c>
      <c r="B290" s="88"/>
      <c r="C290" s="88"/>
      <c r="D290" s="88"/>
      <c r="E290" s="88"/>
      <c r="F290" s="88"/>
      <c r="G290" s="88"/>
      <c r="H290" s="89"/>
      <c r="I290" s="170" t="s">
        <v>56</v>
      </c>
      <c r="J290" s="171"/>
      <c r="K290" s="172">
        <v>13.55</v>
      </c>
      <c r="L290" s="173"/>
      <c r="M290" s="75">
        <f>K290*12*I243</f>
        <v>152047.26000000004</v>
      </c>
    </row>
    <row r="291" spans="1:13" ht="15.75" thickBot="1">
      <c r="A291" s="156" t="s">
        <v>80</v>
      </c>
      <c r="B291" s="157"/>
      <c r="C291" s="157"/>
      <c r="D291" s="157"/>
      <c r="E291" s="157"/>
      <c r="F291" s="157"/>
      <c r="G291" s="157"/>
      <c r="H291" s="161"/>
      <c r="I291" s="73"/>
      <c r="J291" s="74"/>
      <c r="K291" s="162">
        <v>1.65</v>
      </c>
      <c r="L291" s="163"/>
      <c r="M291" s="75">
        <f>K291*12*I243</f>
        <v>18514.98</v>
      </c>
    </row>
    <row r="292" spans="1:13">
      <c r="A292" s="43" t="s">
        <v>33</v>
      </c>
      <c r="B292" s="59"/>
      <c r="C292" s="59"/>
      <c r="D292" s="59"/>
      <c r="E292" s="59"/>
      <c r="F292" s="59"/>
      <c r="G292" s="59"/>
      <c r="H292" s="60"/>
      <c r="I292" s="154" t="s">
        <v>13</v>
      </c>
      <c r="J292" s="155"/>
      <c r="K292" s="81"/>
      <c r="L292" s="123"/>
      <c r="M292" s="42"/>
    </row>
    <row r="293" spans="1:13">
      <c r="A293" s="43" t="s">
        <v>27</v>
      </c>
      <c r="B293" s="59"/>
      <c r="C293" s="59"/>
      <c r="D293" s="59"/>
      <c r="E293" s="59"/>
      <c r="F293" s="59"/>
      <c r="G293" s="59"/>
      <c r="H293" s="60"/>
      <c r="I293" s="10"/>
      <c r="J293" s="11"/>
      <c r="K293" s="81"/>
      <c r="L293" s="123"/>
      <c r="M293" s="42"/>
    </row>
    <row r="294" spans="1:13" ht="15.75" thickBot="1">
      <c r="A294" s="43" t="s">
        <v>28</v>
      </c>
      <c r="B294" s="59"/>
      <c r="C294" s="59"/>
      <c r="D294" s="59"/>
      <c r="E294" s="59"/>
      <c r="F294" s="59"/>
      <c r="G294" s="59"/>
      <c r="H294" s="60"/>
      <c r="I294" s="90"/>
      <c r="J294" s="11"/>
      <c r="K294" s="81"/>
      <c r="L294" s="123"/>
      <c r="M294" s="42"/>
    </row>
    <row r="295" spans="1:13" ht="15.75" thickBot="1">
      <c r="A295" s="87" t="s">
        <v>81</v>
      </c>
      <c r="B295" s="88"/>
      <c r="C295" s="88"/>
      <c r="D295" s="88"/>
      <c r="E295" s="88"/>
      <c r="F295" s="88"/>
      <c r="G295" s="88"/>
      <c r="H295" s="89"/>
      <c r="I295" s="73"/>
      <c r="J295" s="74"/>
      <c r="K295" s="162">
        <v>7.0000000000000007E-2</v>
      </c>
      <c r="L295" s="163"/>
      <c r="M295" s="75">
        <f>K295*12*I243</f>
        <v>785.48400000000004</v>
      </c>
    </row>
    <row r="296" spans="1:13">
      <c r="A296" s="43" t="s">
        <v>29</v>
      </c>
      <c r="B296" s="59"/>
      <c r="C296" s="59"/>
      <c r="D296" s="59"/>
      <c r="E296" s="59"/>
      <c r="F296" s="59"/>
      <c r="G296" s="59"/>
      <c r="H296" s="60"/>
      <c r="I296" s="154" t="s">
        <v>8</v>
      </c>
      <c r="J296" s="155"/>
      <c r="K296" s="122"/>
      <c r="L296" s="123"/>
      <c r="M296" s="42"/>
    </row>
    <row r="297" spans="1:13" ht="15.75" thickBot="1">
      <c r="A297" s="43" t="s">
        <v>30</v>
      </c>
      <c r="B297" s="59"/>
      <c r="C297" s="59"/>
      <c r="D297" s="59"/>
      <c r="E297" s="59"/>
      <c r="F297" s="59"/>
      <c r="G297" s="59"/>
      <c r="H297" s="60"/>
      <c r="I297" s="10"/>
      <c r="J297" s="11"/>
      <c r="K297" s="122"/>
      <c r="L297" s="123"/>
      <c r="M297" s="42"/>
    </row>
    <row r="298" spans="1:13" ht="15.75" thickBot="1">
      <c r="A298" s="156" t="s">
        <v>104</v>
      </c>
      <c r="B298" s="157"/>
      <c r="C298" s="157"/>
      <c r="D298" s="157"/>
      <c r="E298" s="157"/>
      <c r="F298" s="157"/>
      <c r="G298" s="157"/>
      <c r="H298" s="161"/>
      <c r="I298" s="73"/>
      <c r="J298" s="74"/>
      <c r="K298" s="162">
        <v>6.19</v>
      </c>
      <c r="L298" s="163"/>
      <c r="M298" s="75">
        <f>K298*12*I243</f>
        <v>69459.228000000003</v>
      </c>
    </row>
    <row r="299" spans="1:13">
      <c r="A299" s="43" t="s">
        <v>85</v>
      </c>
      <c r="B299" s="107"/>
      <c r="C299" s="107"/>
      <c r="D299" s="107"/>
      <c r="E299" s="107"/>
      <c r="F299" s="59"/>
      <c r="G299" s="107"/>
      <c r="H299" s="60"/>
      <c r="I299" s="149" t="s">
        <v>86</v>
      </c>
      <c r="J299" s="150"/>
      <c r="K299" s="81"/>
      <c r="L299" s="123"/>
      <c r="M299" s="42"/>
    </row>
    <row r="300" spans="1:13">
      <c r="A300" s="43" t="s">
        <v>87</v>
      </c>
      <c r="B300" s="107"/>
      <c r="C300" s="107"/>
      <c r="D300" s="107"/>
      <c r="E300" s="107"/>
      <c r="F300" s="59"/>
      <c r="G300" s="107"/>
      <c r="H300" s="60"/>
      <c r="I300" s="149" t="s">
        <v>88</v>
      </c>
      <c r="J300" s="150"/>
      <c r="K300" s="81"/>
      <c r="L300" s="123"/>
      <c r="M300" s="42"/>
    </row>
    <row r="301" spans="1:13">
      <c r="A301" s="43" t="s">
        <v>89</v>
      </c>
      <c r="B301" s="107"/>
      <c r="C301" s="107"/>
      <c r="D301" s="107"/>
      <c r="E301" s="107"/>
      <c r="F301" s="59"/>
      <c r="G301" s="107"/>
      <c r="H301" s="60"/>
      <c r="I301" s="149" t="s">
        <v>90</v>
      </c>
      <c r="J301" s="150"/>
      <c r="K301" s="81"/>
      <c r="L301" s="123"/>
      <c r="M301" s="42"/>
    </row>
    <row r="302" spans="1:13">
      <c r="A302" s="43" t="s">
        <v>91</v>
      </c>
      <c r="B302" s="107"/>
      <c r="C302" s="107"/>
      <c r="D302" s="107"/>
      <c r="E302" s="107"/>
      <c r="F302" s="59"/>
      <c r="G302" s="107"/>
      <c r="H302" s="60"/>
      <c r="I302" s="149" t="s">
        <v>92</v>
      </c>
      <c r="J302" s="150"/>
      <c r="K302" s="81"/>
      <c r="L302" s="123"/>
      <c r="M302" s="42"/>
    </row>
    <row r="303" spans="1:13">
      <c r="A303" s="43" t="s">
        <v>93</v>
      </c>
      <c r="B303" s="107"/>
      <c r="C303" s="107"/>
      <c r="D303" s="107"/>
      <c r="E303" s="107"/>
      <c r="F303" s="59"/>
      <c r="G303" s="107"/>
      <c r="H303" s="60"/>
      <c r="I303" s="149" t="s">
        <v>94</v>
      </c>
      <c r="J303" s="150"/>
      <c r="K303" s="81"/>
      <c r="L303" s="123"/>
      <c r="M303" s="42"/>
    </row>
    <row r="304" spans="1:13">
      <c r="A304" s="43" t="s">
        <v>95</v>
      </c>
      <c r="B304" s="107"/>
      <c r="C304" s="107"/>
      <c r="D304" s="107"/>
      <c r="E304" s="107"/>
      <c r="F304" s="59"/>
      <c r="G304" s="107"/>
      <c r="H304" s="60"/>
      <c r="I304" s="10"/>
      <c r="J304" s="11"/>
      <c r="K304" s="81"/>
      <c r="L304" s="108"/>
      <c r="M304" s="42"/>
    </row>
    <row r="305" spans="1:13">
      <c r="A305" s="43" t="s">
        <v>96</v>
      </c>
      <c r="B305" s="107"/>
      <c r="C305" s="107"/>
      <c r="D305" s="107"/>
      <c r="E305" s="107"/>
      <c r="F305" s="59"/>
      <c r="G305" s="107"/>
      <c r="H305" s="60"/>
      <c r="I305" s="10"/>
      <c r="J305" s="11"/>
      <c r="K305" s="81"/>
      <c r="L305" s="123"/>
      <c r="M305" s="42"/>
    </row>
    <row r="306" spans="1:13">
      <c r="A306" s="43" t="s">
        <v>97</v>
      </c>
      <c r="B306" s="107"/>
      <c r="C306" s="107"/>
      <c r="D306" s="107"/>
      <c r="E306" s="107"/>
      <c r="F306" s="59"/>
      <c r="G306" s="107"/>
      <c r="H306" s="60"/>
      <c r="I306" s="10"/>
      <c r="J306" s="11"/>
      <c r="K306" s="81"/>
      <c r="L306" s="123"/>
      <c r="M306" s="42"/>
    </row>
    <row r="307" spans="1:13">
      <c r="A307" s="43" t="s">
        <v>98</v>
      </c>
      <c r="B307" s="107"/>
      <c r="C307" s="107"/>
      <c r="D307" s="107"/>
      <c r="E307" s="107"/>
      <c r="F307" s="59"/>
      <c r="G307" s="107"/>
      <c r="H307" s="60"/>
      <c r="I307" s="10"/>
      <c r="J307" s="11"/>
      <c r="K307" s="81"/>
      <c r="L307" s="123"/>
      <c r="M307" s="42"/>
    </row>
    <row r="308" spans="1:13">
      <c r="A308" s="43" t="s">
        <v>99</v>
      </c>
      <c r="B308" s="107"/>
      <c r="C308" s="107"/>
      <c r="D308" s="107"/>
      <c r="E308" s="107"/>
      <c r="F308" s="59"/>
      <c r="G308" s="107"/>
      <c r="H308" s="60"/>
      <c r="I308" s="10"/>
      <c r="J308" s="11"/>
      <c r="K308" s="81"/>
      <c r="L308" s="123"/>
      <c r="M308" s="42"/>
    </row>
    <row r="309" spans="1:13" ht="15.75" thickBot="1">
      <c r="A309" s="151" t="s">
        <v>100</v>
      </c>
      <c r="B309" s="152"/>
      <c r="C309" s="152"/>
      <c r="D309" s="152"/>
      <c r="E309" s="152"/>
      <c r="F309" s="152"/>
      <c r="G309" s="152"/>
      <c r="H309" s="153"/>
      <c r="I309" s="10"/>
      <c r="J309" s="11"/>
      <c r="K309" s="28"/>
      <c r="L309" s="29"/>
      <c r="M309" s="42"/>
    </row>
    <row r="310" spans="1:13">
      <c r="A310" s="91" t="s">
        <v>82</v>
      </c>
      <c r="B310" s="92"/>
      <c r="C310" s="92"/>
      <c r="D310" s="92"/>
      <c r="E310" s="92"/>
      <c r="F310" s="92"/>
      <c r="G310" s="92"/>
      <c r="H310" s="92"/>
      <c r="I310" s="154" t="s">
        <v>9</v>
      </c>
      <c r="J310" s="155"/>
      <c r="K310" s="22"/>
      <c r="L310" s="23"/>
      <c r="M310" s="24"/>
    </row>
    <row r="311" spans="1:13" ht="15.75" thickBot="1">
      <c r="A311" s="93" t="s">
        <v>49</v>
      </c>
      <c r="B311" s="94"/>
      <c r="C311" s="94"/>
      <c r="D311" s="94"/>
      <c r="E311" s="94"/>
      <c r="F311" s="94"/>
      <c r="G311" s="94"/>
      <c r="H311" s="94"/>
      <c r="I311" s="95"/>
      <c r="J311" s="35"/>
      <c r="K311" s="36"/>
      <c r="L311" s="37"/>
      <c r="M311" s="38"/>
    </row>
    <row r="312" spans="1:13" ht="15.75" thickBot="1">
      <c r="A312" s="156" t="s">
        <v>50</v>
      </c>
      <c r="B312" s="157"/>
      <c r="C312" s="157"/>
      <c r="D312" s="157"/>
      <c r="E312" s="157"/>
      <c r="F312" s="157"/>
      <c r="G312" s="157"/>
      <c r="H312" s="158"/>
      <c r="I312" s="159" t="s">
        <v>17</v>
      </c>
      <c r="J312" s="160"/>
      <c r="K312" s="141"/>
      <c r="L312" s="142"/>
      <c r="M312" s="97"/>
    </row>
    <row r="313" spans="1:13" ht="15.75" thickBot="1">
      <c r="A313" s="120" t="s">
        <v>101</v>
      </c>
      <c r="B313" s="121"/>
      <c r="C313" s="121"/>
      <c r="D313" s="121"/>
      <c r="E313" s="121"/>
      <c r="F313" s="121"/>
      <c r="G313" s="121"/>
      <c r="H313" s="121"/>
      <c r="I313" s="118"/>
      <c r="J313" s="119"/>
      <c r="K313" s="141"/>
      <c r="L313" s="142"/>
      <c r="M313" s="97"/>
    </row>
    <row r="314" spans="1:13" ht="15.75" thickBot="1">
      <c r="A314" s="145" t="s">
        <v>58</v>
      </c>
      <c r="B314" s="146"/>
      <c r="C314" s="146"/>
      <c r="D314" s="146"/>
      <c r="E314" s="146"/>
      <c r="F314" s="146"/>
      <c r="G314" s="146"/>
      <c r="H314" s="146"/>
      <c r="I314" s="98"/>
      <c r="J314" s="99"/>
      <c r="K314" s="147">
        <f>K244+K254+K269+K298+K312+K313</f>
        <v>42.58</v>
      </c>
      <c r="L314" s="148"/>
      <c r="M314" s="97">
        <f>M244+M254+M269+M298+M312+M313</f>
        <v>477798.696</v>
      </c>
    </row>
  </sheetData>
  <mergeCells count="356">
    <mergeCell ref="K232:L232"/>
    <mergeCell ref="K233:L233"/>
    <mergeCell ref="A234:H234"/>
    <mergeCell ref="K234:L234"/>
    <mergeCell ref="A218:H218"/>
    <mergeCell ref="K218:L218"/>
    <mergeCell ref="I219:J219"/>
    <mergeCell ref="I210:J210"/>
    <mergeCell ref="K210:L210"/>
    <mergeCell ref="A211:H211"/>
    <mergeCell ref="K211:L211"/>
    <mergeCell ref="I212:J212"/>
    <mergeCell ref="K215:L215"/>
    <mergeCell ref="I220:J220"/>
    <mergeCell ref="I221:J221"/>
    <mergeCell ref="I222:J222"/>
    <mergeCell ref="I223:J223"/>
    <mergeCell ref="A229:H229"/>
    <mergeCell ref="I230:J230"/>
    <mergeCell ref="I216:J216"/>
    <mergeCell ref="A232:H232"/>
    <mergeCell ref="I232:J232"/>
    <mergeCell ref="A206:H206"/>
    <mergeCell ref="K206:L206"/>
    <mergeCell ref="I207:J207"/>
    <mergeCell ref="K207:L207"/>
    <mergeCell ref="K208:L208"/>
    <mergeCell ref="I209:J209"/>
    <mergeCell ref="K209:L209"/>
    <mergeCell ref="I203:J203"/>
    <mergeCell ref="K203:L203"/>
    <mergeCell ref="I204:J204"/>
    <mergeCell ref="K204:L204"/>
    <mergeCell ref="I205:J205"/>
    <mergeCell ref="K205:L205"/>
    <mergeCell ref="K199:L199"/>
    <mergeCell ref="I200:J200"/>
    <mergeCell ref="K200:L200"/>
    <mergeCell ref="I201:J201"/>
    <mergeCell ref="I202:J202"/>
    <mergeCell ref="K202:L202"/>
    <mergeCell ref="I196:J196"/>
    <mergeCell ref="K196:L196"/>
    <mergeCell ref="I197:J197"/>
    <mergeCell ref="K197:L197"/>
    <mergeCell ref="A198:H198"/>
    <mergeCell ref="K198:L198"/>
    <mergeCell ref="I192:J192"/>
    <mergeCell ref="K192:L192"/>
    <mergeCell ref="I193:J193"/>
    <mergeCell ref="K193:L193"/>
    <mergeCell ref="I194:J194"/>
    <mergeCell ref="K194:L194"/>
    <mergeCell ref="I186:J186"/>
    <mergeCell ref="I187:J187"/>
    <mergeCell ref="I188:J188"/>
    <mergeCell ref="K189:L189"/>
    <mergeCell ref="A191:H191"/>
    <mergeCell ref="K191:L191"/>
    <mergeCell ref="I180:J180"/>
    <mergeCell ref="I181:J181"/>
    <mergeCell ref="K181:L181"/>
    <mergeCell ref="I182:J182"/>
    <mergeCell ref="I184:J184"/>
    <mergeCell ref="K184:L184"/>
    <mergeCell ref="K173:L173"/>
    <mergeCell ref="K174:L174"/>
    <mergeCell ref="I176:J176"/>
    <mergeCell ref="K176:L176"/>
    <mergeCell ref="I178:J178"/>
    <mergeCell ref="I179:J179"/>
    <mergeCell ref="I168:J168"/>
    <mergeCell ref="I169:J169"/>
    <mergeCell ref="I170:J170"/>
    <mergeCell ref="K170:L170"/>
    <mergeCell ref="I171:J171"/>
    <mergeCell ref="I172:J172"/>
    <mergeCell ref="I162:J162"/>
    <mergeCell ref="K162:L162"/>
    <mergeCell ref="I163:J163"/>
    <mergeCell ref="K163:L163"/>
    <mergeCell ref="K164:L164"/>
    <mergeCell ref="I167:J167"/>
    <mergeCell ref="K167:L167"/>
    <mergeCell ref="A157:L157"/>
    <mergeCell ref="A158:L158"/>
    <mergeCell ref="C160:E160"/>
    <mergeCell ref="I160:J160"/>
    <mergeCell ref="K160:L160"/>
    <mergeCell ref="K161:L161"/>
    <mergeCell ref="I135:J135"/>
    <mergeCell ref="K138:L138"/>
    <mergeCell ref="I139:J139"/>
    <mergeCell ref="A141:H141"/>
    <mergeCell ref="K141:L141"/>
    <mergeCell ref="I143:J143"/>
    <mergeCell ref="I146:J146"/>
    <mergeCell ref="A152:H152"/>
    <mergeCell ref="I153:J153"/>
    <mergeCell ref="A155:H155"/>
    <mergeCell ref="K155:L155"/>
    <mergeCell ref="I142:J142"/>
    <mergeCell ref="I144:J144"/>
    <mergeCell ref="I145:J145"/>
    <mergeCell ref="I133:J133"/>
    <mergeCell ref="K133:L133"/>
    <mergeCell ref="A134:H134"/>
    <mergeCell ref="K134:L134"/>
    <mergeCell ref="A129:H129"/>
    <mergeCell ref="K129:L129"/>
    <mergeCell ref="I130:J130"/>
    <mergeCell ref="K130:L130"/>
    <mergeCell ref="K131:L131"/>
    <mergeCell ref="I123:J123"/>
    <mergeCell ref="K123:L123"/>
    <mergeCell ref="I124:J124"/>
    <mergeCell ref="I125:J125"/>
    <mergeCell ref="K125:L125"/>
    <mergeCell ref="I132:J132"/>
    <mergeCell ref="K132:L132"/>
    <mergeCell ref="I126:J126"/>
    <mergeCell ref="K126:L126"/>
    <mergeCell ref="I127:J127"/>
    <mergeCell ref="K127:L127"/>
    <mergeCell ref="I128:J128"/>
    <mergeCell ref="K128:L128"/>
    <mergeCell ref="K122:L122"/>
    <mergeCell ref="I116:J116"/>
    <mergeCell ref="K116:L116"/>
    <mergeCell ref="I117:J117"/>
    <mergeCell ref="K117:L117"/>
    <mergeCell ref="I119:J119"/>
    <mergeCell ref="K119:L119"/>
    <mergeCell ref="I109:J109"/>
    <mergeCell ref="I110:J110"/>
    <mergeCell ref="I120:J120"/>
    <mergeCell ref="K120:L120"/>
    <mergeCell ref="A121:H121"/>
    <mergeCell ref="K121:L121"/>
    <mergeCell ref="K99:L99"/>
    <mergeCell ref="I111:J111"/>
    <mergeCell ref="K112:L112"/>
    <mergeCell ref="A114:H114"/>
    <mergeCell ref="K114:L114"/>
    <mergeCell ref="I115:J115"/>
    <mergeCell ref="K115:L115"/>
    <mergeCell ref="I105:J105"/>
    <mergeCell ref="I107:J107"/>
    <mergeCell ref="K107:L107"/>
    <mergeCell ref="I101:J101"/>
    <mergeCell ref="I102:J102"/>
    <mergeCell ref="I103:J103"/>
    <mergeCell ref="I104:J104"/>
    <mergeCell ref="K104:L104"/>
    <mergeCell ref="K97:L97"/>
    <mergeCell ref="I99:J99"/>
    <mergeCell ref="K84:L84"/>
    <mergeCell ref="I85:J85"/>
    <mergeCell ref="K85:L85"/>
    <mergeCell ref="K86:L86"/>
    <mergeCell ref="I90:J90"/>
    <mergeCell ref="K77:L77"/>
    <mergeCell ref="A80:L80"/>
    <mergeCell ref="A81:L81"/>
    <mergeCell ref="K90:L90"/>
    <mergeCell ref="I91:J91"/>
    <mergeCell ref="I92:J92"/>
    <mergeCell ref="I93:J93"/>
    <mergeCell ref="K93:L93"/>
    <mergeCell ref="I94:J94"/>
    <mergeCell ref="I95:J95"/>
    <mergeCell ref="K96:L96"/>
    <mergeCell ref="A73:H73"/>
    <mergeCell ref="I74:J74"/>
    <mergeCell ref="A76:H76"/>
    <mergeCell ref="I76:J76"/>
    <mergeCell ref="K76:L76"/>
    <mergeCell ref="A78:H78"/>
    <mergeCell ref="K78:L78"/>
    <mergeCell ref="K83:L83"/>
    <mergeCell ref="I86:J86"/>
    <mergeCell ref="I64:J64"/>
    <mergeCell ref="I65:J65"/>
    <mergeCell ref="I66:J66"/>
    <mergeCell ref="I67:J67"/>
    <mergeCell ref="I56:J56"/>
    <mergeCell ref="K59:L59"/>
    <mergeCell ref="I60:J60"/>
    <mergeCell ref="K62:L62"/>
    <mergeCell ref="A50:H50"/>
    <mergeCell ref="K50:L50"/>
    <mergeCell ref="I51:J51"/>
    <mergeCell ref="K51:L51"/>
    <mergeCell ref="K52:L52"/>
    <mergeCell ref="I63:J63"/>
    <mergeCell ref="A62:H62"/>
    <mergeCell ref="I53:J53"/>
    <mergeCell ref="K53:L53"/>
    <mergeCell ref="I54:J54"/>
    <mergeCell ref="K54:L54"/>
    <mergeCell ref="A55:H55"/>
    <mergeCell ref="K55:L55"/>
    <mergeCell ref="I49:J49"/>
    <mergeCell ref="K49:L49"/>
    <mergeCell ref="I36:J36"/>
    <mergeCell ref="K36:L36"/>
    <mergeCell ref="I37:J37"/>
    <mergeCell ref="K37:L37"/>
    <mergeCell ref="I38:J38"/>
    <mergeCell ref="K38:L38"/>
    <mergeCell ref="I40:J40"/>
    <mergeCell ref="K40:L40"/>
    <mergeCell ref="I41:J41"/>
    <mergeCell ref="K41:L41"/>
    <mergeCell ref="K43:L43"/>
    <mergeCell ref="I44:J44"/>
    <mergeCell ref="K44:L44"/>
    <mergeCell ref="I45:J45"/>
    <mergeCell ref="I46:J46"/>
    <mergeCell ref="K46:L46"/>
    <mergeCell ref="I47:J47"/>
    <mergeCell ref="K47:L47"/>
    <mergeCell ref="I48:J48"/>
    <mergeCell ref="K48:L48"/>
    <mergeCell ref="I13:J13"/>
    <mergeCell ref="I20:J20"/>
    <mergeCell ref="K20:L20"/>
    <mergeCell ref="I22:J22"/>
    <mergeCell ref="A42:H42"/>
    <mergeCell ref="K42:L42"/>
    <mergeCell ref="I24:J24"/>
    <mergeCell ref="I25:J25"/>
    <mergeCell ref="K25:L25"/>
    <mergeCell ref="I26:J26"/>
    <mergeCell ref="I28:J28"/>
    <mergeCell ref="K28:L28"/>
    <mergeCell ref="I30:J30"/>
    <mergeCell ref="I31:J31"/>
    <mergeCell ref="I32:J32"/>
    <mergeCell ref="K33:L33"/>
    <mergeCell ref="A35:H35"/>
    <mergeCell ref="K35:L35"/>
    <mergeCell ref="A1:L1"/>
    <mergeCell ref="A2:L2"/>
    <mergeCell ref="C4:E4"/>
    <mergeCell ref="I4:J4"/>
    <mergeCell ref="K4:L4"/>
    <mergeCell ref="K87:L87"/>
    <mergeCell ref="C83:E83"/>
    <mergeCell ref="I83:J83"/>
    <mergeCell ref="I23:J23"/>
    <mergeCell ref="I14:J14"/>
    <mergeCell ref="K14:L14"/>
    <mergeCell ref="I15:J15"/>
    <mergeCell ref="I16:J16"/>
    <mergeCell ref="K17:L17"/>
    <mergeCell ref="K5:L5"/>
    <mergeCell ref="I6:J6"/>
    <mergeCell ref="K6:L6"/>
    <mergeCell ref="I7:J7"/>
    <mergeCell ref="K7:L7"/>
    <mergeCell ref="K18:L18"/>
    <mergeCell ref="K8:L8"/>
    <mergeCell ref="I11:J11"/>
    <mergeCell ref="K11:L11"/>
    <mergeCell ref="I12:J12"/>
    <mergeCell ref="A237:L237"/>
    <mergeCell ref="A238:L238"/>
    <mergeCell ref="C240:E240"/>
    <mergeCell ref="I240:J240"/>
    <mergeCell ref="K240:L240"/>
    <mergeCell ref="K241:L241"/>
    <mergeCell ref="I242:J242"/>
    <mergeCell ref="K242:L242"/>
    <mergeCell ref="I243:J243"/>
    <mergeCell ref="K243:L243"/>
    <mergeCell ref="K244:L244"/>
    <mergeCell ref="I247:J247"/>
    <mergeCell ref="K247:L247"/>
    <mergeCell ref="I248:J248"/>
    <mergeCell ref="I249:J249"/>
    <mergeCell ref="I250:J250"/>
    <mergeCell ref="K250:L250"/>
    <mergeCell ref="I251:J251"/>
    <mergeCell ref="I252:J252"/>
    <mergeCell ref="K253:L253"/>
    <mergeCell ref="K254:L254"/>
    <mergeCell ref="I256:J256"/>
    <mergeCell ref="K256:L256"/>
    <mergeCell ref="I258:J258"/>
    <mergeCell ref="I259:J259"/>
    <mergeCell ref="I260:J260"/>
    <mergeCell ref="I261:J261"/>
    <mergeCell ref="K261:L261"/>
    <mergeCell ref="I262:J262"/>
    <mergeCell ref="I264:J264"/>
    <mergeCell ref="K264:L264"/>
    <mergeCell ref="I266:J266"/>
    <mergeCell ref="I267:J267"/>
    <mergeCell ref="I268:J268"/>
    <mergeCell ref="K269:L269"/>
    <mergeCell ref="A271:H271"/>
    <mergeCell ref="K271:L271"/>
    <mergeCell ref="I272:J272"/>
    <mergeCell ref="K272:L272"/>
    <mergeCell ref="I273:J273"/>
    <mergeCell ref="K273:L273"/>
    <mergeCell ref="I274:J274"/>
    <mergeCell ref="K274:L274"/>
    <mergeCell ref="I276:J276"/>
    <mergeCell ref="K276:L276"/>
    <mergeCell ref="I277:J277"/>
    <mergeCell ref="K277:L277"/>
    <mergeCell ref="A278:H278"/>
    <mergeCell ref="K278:L278"/>
    <mergeCell ref="K279:L279"/>
    <mergeCell ref="I280:J280"/>
    <mergeCell ref="K280:L280"/>
    <mergeCell ref="I281:J281"/>
    <mergeCell ref="I282:J282"/>
    <mergeCell ref="K282:L282"/>
    <mergeCell ref="I283:J283"/>
    <mergeCell ref="K283:L283"/>
    <mergeCell ref="I299:J299"/>
    <mergeCell ref="I300:J300"/>
    <mergeCell ref="I301:J301"/>
    <mergeCell ref="I302:J302"/>
    <mergeCell ref="A286:H286"/>
    <mergeCell ref="K286:L286"/>
    <mergeCell ref="I287:J287"/>
    <mergeCell ref="K287:L287"/>
    <mergeCell ref="K288:L288"/>
    <mergeCell ref="A312:H312"/>
    <mergeCell ref="I312:J312"/>
    <mergeCell ref="K312:L312"/>
    <mergeCell ref="K313:L313"/>
    <mergeCell ref="A314:H314"/>
    <mergeCell ref="K314:L314"/>
    <mergeCell ref="K295:L295"/>
    <mergeCell ref="I296:J296"/>
    <mergeCell ref="I284:J284"/>
    <mergeCell ref="K284:L284"/>
    <mergeCell ref="I285:J285"/>
    <mergeCell ref="K285:L285"/>
    <mergeCell ref="I303:J303"/>
    <mergeCell ref="A309:H309"/>
    <mergeCell ref="I310:J310"/>
    <mergeCell ref="I289:J289"/>
    <mergeCell ref="K289:L289"/>
    <mergeCell ref="I290:J290"/>
    <mergeCell ref="K290:L290"/>
    <mergeCell ref="A291:H291"/>
    <mergeCell ref="K291:L291"/>
    <mergeCell ref="I292:J292"/>
    <mergeCell ref="A298:H298"/>
    <mergeCell ref="K298:L298"/>
  </mergeCells>
  <pageMargins left="0.7" right="0.7" top="0.75" bottom="0.75" header="0.3" footer="0.3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33"/>
  <sheetViews>
    <sheetView tabSelected="1" topLeftCell="A536" workbookViewId="0">
      <selection activeCell="A555" sqref="A555:XFD555"/>
    </sheetView>
  </sheetViews>
  <sheetFormatPr defaultRowHeight="15"/>
  <cols>
    <col min="7" max="7" width="9.140625" customWidth="1"/>
    <col min="8" max="8" width="4.7109375" customWidth="1"/>
    <col min="10" max="10" width="9.85546875" customWidth="1"/>
    <col min="12" max="12" width="9.140625" customWidth="1"/>
    <col min="13" max="13" width="14.5703125" customWidth="1"/>
  </cols>
  <sheetData>
    <row r="2" spans="1:13" ht="15.75">
      <c r="A2" s="215" t="s">
        <v>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1"/>
    </row>
    <row r="3" spans="1:13" ht="15.75">
      <c r="A3" s="216" t="s">
        <v>12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1"/>
    </row>
    <row r="4" spans="1:13" ht="15.75">
      <c r="A4" s="2"/>
      <c r="B4" s="2"/>
      <c r="C4" s="2"/>
      <c r="D4" s="2"/>
      <c r="E4" s="2"/>
      <c r="F4" s="2" t="s">
        <v>127</v>
      </c>
      <c r="G4" s="2"/>
      <c r="H4" s="2"/>
      <c r="I4" s="2"/>
      <c r="J4" s="2"/>
      <c r="K4" s="2" t="s">
        <v>120</v>
      </c>
      <c r="L4" s="2"/>
      <c r="M4" s="1"/>
    </row>
    <row r="5" spans="1:13">
      <c r="A5" s="3"/>
      <c r="B5" s="4"/>
      <c r="C5" s="208" t="s">
        <v>15</v>
      </c>
      <c r="D5" s="208"/>
      <c r="E5" s="208"/>
      <c r="F5" s="4"/>
      <c r="G5" s="4"/>
      <c r="H5" s="5"/>
      <c r="I5" s="195" t="s">
        <v>1</v>
      </c>
      <c r="J5" s="196"/>
      <c r="K5" s="209" t="s">
        <v>2</v>
      </c>
      <c r="L5" s="210"/>
      <c r="M5" s="6"/>
    </row>
    <row r="6" spans="1:13">
      <c r="A6" s="7"/>
      <c r="B6" s="8"/>
      <c r="C6" s="8"/>
      <c r="D6" s="8"/>
      <c r="E6" s="8"/>
      <c r="F6" s="8"/>
      <c r="G6" s="8"/>
      <c r="H6" s="9"/>
      <c r="I6" s="10"/>
      <c r="J6" s="11"/>
      <c r="K6" s="211" t="s">
        <v>3</v>
      </c>
      <c r="L6" s="212"/>
      <c r="M6" s="12" t="s">
        <v>4</v>
      </c>
    </row>
    <row r="7" spans="1:13">
      <c r="A7" s="7"/>
      <c r="B7" s="8"/>
      <c r="C7" s="8"/>
      <c r="D7" s="8"/>
      <c r="E7" s="8"/>
      <c r="F7" s="8"/>
      <c r="G7" s="8"/>
      <c r="H7" s="9"/>
      <c r="I7" s="149" t="s">
        <v>5</v>
      </c>
      <c r="J7" s="150"/>
      <c r="K7" s="213" t="s">
        <v>6</v>
      </c>
      <c r="L7" s="214"/>
      <c r="M7" s="12" t="s">
        <v>7</v>
      </c>
    </row>
    <row r="8" spans="1:13" ht="16.5" thickBot="1">
      <c r="A8" s="13"/>
      <c r="B8" s="14"/>
      <c r="C8" s="14"/>
      <c r="D8" s="14"/>
      <c r="E8" s="14"/>
      <c r="F8" s="14"/>
      <c r="G8" s="14"/>
      <c r="H8" s="15"/>
      <c r="I8" s="203">
        <v>201.8</v>
      </c>
      <c r="J8" s="204"/>
      <c r="K8" s="205"/>
      <c r="L8" s="206"/>
      <c r="M8" s="16"/>
    </row>
    <row r="9" spans="1:13">
      <c r="A9" s="17" t="s">
        <v>74</v>
      </c>
      <c r="B9" s="18"/>
      <c r="C9" s="18"/>
      <c r="D9" s="18"/>
      <c r="E9" s="18"/>
      <c r="F9" s="18"/>
      <c r="G9" s="18"/>
      <c r="H9" s="19"/>
      <c r="I9" s="20"/>
      <c r="J9" s="21"/>
      <c r="K9" s="207">
        <f>K12+K15</f>
        <v>6.65</v>
      </c>
      <c r="L9" s="200"/>
      <c r="M9" s="24">
        <f>K9*12*I8</f>
        <v>16103.640000000003</v>
      </c>
    </row>
    <row r="10" spans="1:13">
      <c r="A10" s="25" t="s">
        <v>59</v>
      </c>
      <c r="B10" s="26"/>
      <c r="C10" s="26"/>
      <c r="D10" s="26"/>
      <c r="E10" s="26"/>
      <c r="F10" s="26"/>
      <c r="G10" s="26"/>
      <c r="H10" s="27"/>
      <c r="I10" s="10"/>
      <c r="J10" s="11"/>
      <c r="K10" s="28"/>
      <c r="L10" s="29"/>
      <c r="M10" s="30"/>
    </row>
    <row r="11" spans="1:13" ht="15.75" thickBot="1">
      <c r="A11" s="31" t="s">
        <v>60</v>
      </c>
      <c r="B11" s="32"/>
      <c r="C11" s="32"/>
      <c r="D11" s="32"/>
      <c r="E11" s="32"/>
      <c r="F11" s="32"/>
      <c r="G11" s="32"/>
      <c r="H11" s="33"/>
      <c r="I11" s="34"/>
      <c r="J11" s="35"/>
      <c r="K11" s="36"/>
      <c r="L11" s="37"/>
      <c r="M11" s="38"/>
    </row>
    <row r="12" spans="1:13">
      <c r="A12" s="39" t="s">
        <v>61</v>
      </c>
      <c r="B12" s="40"/>
      <c r="C12" s="40"/>
      <c r="D12" s="40"/>
      <c r="E12" s="40"/>
      <c r="F12" s="40"/>
      <c r="G12" s="40"/>
      <c r="H12" s="41"/>
      <c r="I12" s="180" t="s">
        <v>8</v>
      </c>
      <c r="J12" s="181"/>
      <c r="K12" s="193">
        <v>3.98</v>
      </c>
      <c r="L12" s="194"/>
      <c r="M12" s="42">
        <f>K12*12*I8</f>
        <v>9637.9680000000008</v>
      </c>
    </row>
    <row r="13" spans="1:13">
      <c r="A13" s="43" t="s">
        <v>68</v>
      </c>
      <c r="B13" s="8"/>
      <c r="C13" s="8"/>
      <c r="D13" s="8"/>
      <c r="E13" s="8"/>
      <c r="F13" s="8"/>
      <c r="G13" s="8"/>
      <c r="H13" s="9"/>
      <c r="I13" s="149" t="s">
        <v>57</v>
      </c>
      <c r="J13" s="150"/>
      <c r="K13" s="1"/>
      <c r="L13" s="29"/>
      <c r="M13" s="42"/>
    </row>
    <row r="14" spans="1:13">
      <c r="A14" s="39" t="s">
        <v>67</v>
      </c>
      <c r="B14" s="40"/>
      <c r="C14" s="40"/>
      <c r="D14" s="40"/>
      <c r="E14" s="40"/>
      <c r="F14" s="40"/>
      <c r="G14" s="40"/>
      <c r="H14" s="41"/>
      <c r="I14" s="180"/>
      <c r="J14" s="181"/>
      <c r="K14" s="1"/>
      <c r="L14" s="29"/>
      <c r="M14" s="42"/>
    </row>
    <row r="15" spans="1:13">
      <c r="A15" s="39" t="s">
        <v>62</v>
      </c>
      <c r="B15" s="40"/>
      <c r="C15" s="40"/>
      <c r="D15" s="40"/>
      <c r="E15" s="40"/>
      <c r="F15" s="40"/>
      <c r="G15" s="40"/>
      <c r="H15" s="41"/>
      <c r="I15" s="182" t="s">
        <v>11</v>
      </c>
      <c r="J15" s="183"/>
      <c r="K15" s="188">
        <v>2.67</v>
      </c>
      <c r="L15" s="189"/>
      <c r="M15" s="42">
        <f>K15*12*I8</f>
        <v>6465.6720000000005</v>
      </c>
    </row>
    <row r="16" spans="1:13" ht="15.75">
      <c r="A16" s="45" t="s">
        <v>35</v>
      </c>
      <c r="B16" s="46"/>
      <c r="C16" s="46"/>
      <c r="D16" s="46"/>
      <c r="E16" s="46"/>
      <c r="F16" s="46"/>
      <c r="G16" s="46"/>
      <c r="H16" s="47"/>
      <c r="I16" s="149" t="s">
        <v>57</v>
      </c>
      <c r="J16" s="150"/>
      <c r="K16" s="2"/>
      <c r="L16" s="96"/>
      <c r="M16" s="42"/>
    </row>
    <row r="17" spans="1:13">
      <c r="A17" s="48" t="s">
        <v>36</v>
      </c>
      <c r="B17" s="4"/>
      <c r="C17" s="4"/>
      <c r="D17" s="4"/>
      <c r="E17" s="4"/>
      <c r="F17" s="4"/>
      <c r="G17" s="4"/>
      <c r="H17" s="5"/>
      <c r="I17" s="149"/>
      <c r="J17" s="150"/>
      <c r="K17" s="44"/>
      <c r="L17" s="29"/>
      <c r="M17" s="42"/>
    </row>
    <row r="18" spans="1:13" ht="15.75" thickBot="1">
      <c r="A18" s="39" t="s">
        <v>37</v>
      </c>
      <c r="B18" s="49"/>
      <c r="C18" s="49"/>
      <c r="D18" s="49"/>
      <c r="E18" s="49"/>
      <c r="F18" s="49"/>
      <c r="G18" s="49"/>
      <c r="H18" s="50"/>
      <c r="I18" s="51"/>
      <c r="J18" s="52"/>
      <c r="K18" s="164"/>
      <c r="L18" s="165"/>
      <c r="M18" s="42"/>
    </row>
    <row r="19" spans="1:13">
      <c r="A19" s="17" t="s">
        <v>14</v>
      </c>
      <c r="B19" s="53"/>
      <c r="C19" s="53"/>
      <c r="D19" s="53"/>
      <c r="E19" s="53"/>
      <c r="F19" s="53"/>
      <c r="G19" s="53"/>
      <c r="H19" s="54"/>
      <c r="I19" s="20"/>
      <c r="J19" s="55"/>
      <c r="K19" s="202">
        <f>K21+K26+K29</f>
        <v>5.4399999999999995</v>
      </c>
      <c r="L19" s="200"/>
      <c r="M19" s="24">
        <f>K19*12*I8</f>
        <v>13173.504000000001</v>
      </c>
    </row>
    <row r="20" spans="1:13" ht="15.75" thickBot="1">
      <c r="A20" s="31" t="s">
        <v>34</v>
      </c>
      <c r="B20" s="56"/>
      <c r="C20" s="56"/>
      <c r="D20" s="56"/>
      <c r="E20" s="56"/>
      <c r="F20" s="56"/>
      <c r="G20" s="56"/>
      <c r="H20" s="57"/>
      <c r="I20" s="34"/>
      <c r="J20" s="58"/>
      <c r="K20" s="36"/>
      <c r="L20" s="37"/>
      <c r="M20" s="38"/>
    </row>
    <row r="21" spans="1:13">
      <c r="A21" s="43" t="s">
        <v>65</v>
      </c>
      <c r="B21" s="59"/>
      <c r="C21" s="59"/>
      <c r="D21" s="59"/>
      <c r="E21" s="59"/>
      <c r="F21" s="59"/>
      <c r="G21" s="59"/>
      <c r="H21" s="60"/>
      <c r="I21" s="149" t="s">
        <v>8</v>
      </c>
      <c r="J21" s="150"/>
      <c r="K21" s="193">
        <v>2.73</v>
      </c>
      <c r="L21" s="194"/>
      <c r="M21" s="42">
        <f>K21*12*I8</f>
        <v>6610.9679999999998</v>
      </c>
    </row>
    <row r="22" spans="1:13">
      <c r="A22" s="39" t="s">
        <v>66</v>
      </c>
      <c r="B22" s="49"/>
      <c r="C22" s="49"/>
      <c r="D22" s="49"/>
      <c r="E22" s="49"/>
      <c r="F22" s="49"/>
      <c r="G22" s="49"/>
      <c r="H22" s="50"/>
      <c r="I22" s="131"/>
      <c r="J22" s="132"/>
      <c r="K22" s="1"/>
      <c r="L22" s="29"/>
      <c r="M22" s="42"/>
    </row>
    <row r="23" spans="1:13">
      <c r="A23" s="43" t="s">
        <v>68</v>
      </c>
      <c r="B23" s="8"/>
      <c r="C23" s="8"/>
      <c r="D23" s="8"/>
      <c r="E23" s="8"/>
      <c r="F23" s="8"/>
      <c r="G23" s="8"/>
      <c r="H23" s="9"/>
      <c r="I23" s="149" t="s">
        <v>57</v>
      </c>
      <c r="J23" s="150"/>
      <c r="K23" s="1"/>
      <c r="L23" s="29"/>
      <c r="M23" s="42"/>
    </row>
    <row r="24" spans="1:13">
      <c r="A24" s="39" t="s">
        <v>67</v>
      </c>
      <c r="B24" s="40"/>
      <c r="C24" s="40"/>
      <c r="D24" s="40"/>
      <c r="E24" s="40"/>
      <c r="F24" s="40"/>
      <c r="G24" s="40"/>
      <c r="H24" s="41"/>
      <c r="I24" s="180"/>
      <c r="J24" s="181"/>
      <c r="K24" s="1"/>
      <c r="L24" s="29"/>
      <c r="M24" s="42"/>
    </row>
    <row r="25" spans="1:13">
      <c r="A25" s="45" t="s">
        <v>63</v>
      </c>
      <c r="B25" s="46"/>
      <c r="C25" s="47"/>
      <c r="D25" s="8"/>
      <c r="E25" s="8"/>
      <c r="F25" s="8"/>
      <c r="G25" s="8"/>
      <c r="H25" s="9"/>
      <c r="I25" s="149" t="s">
        <v>57</v>
      </c>
      <c r="J25" s="150"/>
      <c r="K25" s="1"/>
      <c r="L25" s="29"/>
      <c r="M25" s="42"/>
    </row>
    <row r="26" spans="1:13">
      <c r="A26" s="43" t="s">
        <v>64</v>
      </c>
      <c r="B26" s="8"/>
      <c r="C26" s="8"/>
      <c r="D26" s="46"/>
      <c r="E26" s="46"/>
      <c r="F26" s="46"/>
      <c r="G26" s="46"/>
      <c r="H26" s="47"/>
      <c r="I26" s="182" t="s">
        <v>11</v>
      </c>
      <c r="J26" s="183"/>
      <c r="K26" s="188">
        <v>1.2</v>
      </c>
      <c r="L26" s="189"/>
      <c r="M26" s="42">
        <f>K26*12*I8</f>
        <v>2905.92</v>
      </c>
    </row>
    <row r="27" spans="1:13">
      <c r="A27" s="48" t="s">
        <v>41</v>
      </c>
      <c r="B27" s="61"/>
      <c r="C27" s="61"/>
      <c r="D27" s="61"/>
      <c r="E27" s="61"/>
      <c r="F27" s="61"/>
      <c r="G27" s="61"/>
      <c r="H27" s="62"/>
      <c r="I27" s="195" t="s">
        <v>40</v>
      </c>
      <c r="J27" s="196"/>
      <c r="K27" s="1"/>
      <c r="L27" s="29"/>
      <c r="M27" s="42"/>
    </row>
    <row r="28" spans="1:13">
      <c r="A28" s="39"/>
      <c r="B28" s="49"/>
      <c r="C28" s="49"/>
      <c r="D28" s="49"/>
      <c r="E28" s="49"/>
      <c r="F28" s="49"/>
      <c r="G28" s="49"/>
      <c r="H28" s="50"/>
      <c r="I28" s="51" t="s">
        <v>42</v>
      </c>
      <c r="J28" s="52"/>
      <c r="K28" s="44"/>
      <c r="L28" s="29"/>
      <c r="M28" s="42"/>
    </row>
    <row r="29" spans="1:13">
      <c r="A29" s="48" t="s">
        <v>43</v>
      </c>
      <c r="B29" s="61"/>
      <c r="C29" s="61"/>
      <c r="D29" s="61"/>
      <c r="E29" s="61"/>
      <c r="F29" s="61"/>
      <c r="G29" s="61"/>
      <c r="H29" s="62"/>
      <c r="I29" s="195" t="s">
        <v>11</v>
      </c>
      <c r="J29" s="196"/>
      <c r="K29" s="188">
        <v>1.51</v>
      </c>
      <c r="L29" s="189"/>
      <c r="M29" s="42">
        <f>K29*12*I8</f>
        <v>3656.6160000000004</v>
      </c>
    </row>
    <row r="30" spans="1:13">
      <c r="A30" s="39" t="s">
        <v>44</v>
      </c>
      <c r="B30" s="49"/>
      <c r="C30" s="49"/>
      <c r="D30" s="49"/>
      <c r="E30" s="49"/>
      <c r="F30" s="49"/>
      <c r="G30" s="49"/>
      <c r="H30" s="50"/>
      <c r="I30" s="51"/>
      <c r="J30" s="52"/>
      <c r="K30" s="1"/>
      <c r="L30" s="29"/>
      <c r="M30" s="42"/>
    </row>
    <row r="31" spans="1:13">
      <c r="A31" s="48" t="s">
        <v>45</v>
      </c>
      <c r="B31" s="61"/>
      <c r="C31" s="61"/>
      <c r="D31" s="61"/>
      <c r="E31" s="61"/>
      <c r="F31" s="61"/>
      <c r="G31" s="61"/>
      <c r="H31" s="62"/>
      <c r="I31" s="149" t="s">
        <v>57</v>
      </c>
      <c r="J31" s="150"/>
      <c r="K31" s="1"/>
      <c r="L31" s="29"/>
      <c r="M31" s="42"/>
    </row>
    <row r="32" spans="1:13">
      <c r="A32" s="48" t="s">
        <v>48</v>
      </c>
      <c r="B32" s="61"/>
      <c r="C32" s="61"/>
      <c r="D32" s="61"/>
      <c r="E32" s="61"/>
      <c r="F32" s="61"/>
      <c r="G32" s="61"/>
      <c r="H32" s="62"/>
      <c r="I32" s="195" t="s">
        <v>46</v>
      </c>
      <c r="J32" s="196"/>
      <c r="K32" s="14"/>
      <c r="L32" s="15"/>
      <c r="M32" s="63"/>
    </row>
    <row r="33" spans="1:13" ht="15.75" thickBot="1">
      <c r="A33" s="39"/>
      <c r="B33" s="49"/>
      <c r="C33" s="49"/>
      <c r="D33" s="49"/>
      <c r="E33" s="49"/>
      <c r="F33" s="49"/>
      <c r="G33" s="49"/>
      <c r="H33" s="50"/>
      <c r="I33" s="197" t="s">
        <v>47</v>
      </c>
      <c r="J33" s="198"/>
      <c r="K33" s="64"/>
      <c r="L33" s="65"/>
      <c r="M33" s="66"/>
    </row>
    <row r="34" spans="1:13">
      <c r="A34" s="67" t="s">
        <v>75</v>
      </c>
      <c r="B34" s="18"/>
      <c r="C34" s="18"/>
      <c r="D34" s="18"/>
      <c r="E34" s="18"/>
      <c r="F34" s="18"/>
      <c r="G34" s="68"/>
      <c r="H34" s="69"/>
      <c r="I34" s="20"/>
      <c r="J34" s="21"/>
      <c r="K34" s="199">
        <f>K36+K43+K51+K55+K56+K60</f>
        <v>43.1</v>
      </c>
      <c r="L34" s="200"/>
      <c r="M34" s="24">
        <f>M36+M43+M51+M55+M56+M60</f>
        <v>104370.96000000002</v>
      </c>
    </row>
    <row r="35" spans="1:13" ht="15.75" thickBot="1">
      <c r="A35" s="70"/>
      <c r="B35" s="71"/>
      <c r="C35" s="71"/>
      <c r="D35" s="71"/>
      <c r="E35" s="71"/>
      <c r="F35" s="71"/>
      <c r="G35" s="71"/>
      <c r="H35" s="72"/>
      <c r="I35" s="34"/>
      <c r="J35" s="35"/>
      <c r="K35" s="36"/>
      <c r="L35" s="37"/>
      <c r="M35" s="38"/>
    </row>
    <row r="36" spans="1:13" ht="15.75" thickBot="1">
      <c r="A36" s="156" t="s">
        <v>76</v>
      </c>
      <c r="B36" s="157"/>
      <c r="C36" s="157"/>
      <c r="D36" s="157"/>
      <c r="E36" s="157"/>
      <c r="F36" s="157"/>
      <c r="G36" s="157"/>
      <c r="H36" s="161"/>
      <c r="I36" s="73"/>
      <c r="J36" s="74"/>
      <c r="K36" s="201">
        <f>K37+K38+K39+K41+K42</f>
        <v>8</v>
      </c>
      <c r="L36" s="192"/>
      <c r="M36" s="75">
        <f>K36*12*I8</f>
        <v>19372.800000000003</v>
      </c>
    </row>
    <row r="37" spans="1:13">
      <c r="A37" s="39" t="s">
        <v>38</v>
      </c>
      <c r="B37" s="49"/>
      <c r="C37" s="49"/>
      <c r="D37" s="49"/>
      <c r="E37" s="49"/>
      <c r="F37" s="49"/>
      <c r="G37" s="49"/>
      <c r="H37" s="50"/>
      <c r="I37" s="180" t="s">
        <v>16</v>
      </c>
      <c r="J37" s="181"/>
      <c r="K37" s="193">
        <v>2.16</v>
      </c>
      <c r="L37" s="194"/>
      <c r="M37" s="42">
        <f>K37*12*I8</f>
        <v>5230.6560000000009</v>
      </c>
    </row>
    <row r="38" spans="1:13">
      <c r="A38" s="45" t="s">
        <v>39</v>
      </c>
      <c r="B38" s="76"/>
      <c r="C38" s="76"/>
      <c r="D38" s="76"/>
      <c r="E38" s="76"/>
      <c r="F38" s="76"/>
      <c r="G38" s="76"/>
      <c r="H38" s="77"/>
      <c r="I38" s="180" t="s">
        <v>10</v>
      </c>
      <c r="J38" s="181"/>
      <c r="K38" s="188">
        <v>5.08</v>
      </c>
      <c r="L38" s="189"/>
      <c r="M38" s="42">
        <f>K38*12*I8</f>
        <v>12301.728000000001</v>
      </c>
    </row>
    <row r="39" spans="1:13">
      <c r="A39" s="48" t="s">
        <v>31</v>
      </c>
      <c r="B39" s="61"/>
      <c r="C39" s="61"/>
      <c r="D39" s="61"/>
      <c r="E39" s="61"/>
      <c r="F39" s="61"/>
      <c r="G39" s="61"/>
      <c r="H39" s="62"/>
      <c r="I39" s="180" t="s">
        <v>11</v>
      </c>
      <c r="J39" s="181"/>
      <c r="K39" s="188">
        <v>0.57999999999999996</v>
      </c>
      <c r="L39" s="189"/>
      <c r="M39" s="42">
        <f>K39*12*I8</f>
        <v>1404.5279999999998</v>
      </c>
    </row>
    <row r="40" spans="1:13">
      <c r="A40" s="78" t="s">
        <v>18</v>
      </c>
      <c r="B40" s="40"/>
      <c r="C40" s="40"/>
      <c r="D40" s="40"/>
      <c r="E40" s="49"/>
      <c r="F40" s="49"/>
      <c r="G40" s="49"/>
      <c r="H40" s="50"/>
      <c r="I40" s="51"/>
      <c r="J40" s="52"/>
      <c r="K40" s="28"/>
      <c r="L40" s="29"/>
      <c r="M40" s="42"/>
    </row>
    <row r="41" spans="1:13">
      <c r="A41" s="45" t="s">
        <v>32</v>
      </c>
      <c r="B41" s="76"/>
      <c r="C41" s="76"/>
      <c r="D41" s="76"/>
      <c r="E41" s="76"/>
      <c r="F41" s="76"/>
      <c r="G41" s="76"/>
      <c r="H41" s="77"/>
      <c r="I41" s="182" t="s">
        <v>8</v>
      </c>
      <c r="J41" s="183"/>
      <c r="K41" s="188">
        <v>0.18</v>
      </c>
      <c r="L41" s="189"/>
      <c r="M41" s="42">
        <f>K41*12*I8</f>
        <v>435.88800000000003</v>
      </c>
    </row>
    <row r="42" spans="1:13" ht="15.75" thickBot="1">
      <c r="A42" s="48" t="s">
        <v>73</v>
      </c>
      <c r="B42" s="61"/>
      <c r="C42" s="61"/>
      <c r="D42" s="61"/>
      <c r="E42" s="61"/>
      <c r="F42" s="61"/>
      <c r="G42" s="61"/>
      <c r="H42" s="62"/>
      <c r="I42" s="166" t="s">
        <v>8</v>
      </c>
      <c r="J42" s="167"/>
      <c r="K42" s="190"/>
      <c r="L42" s="191"/>
      <c r="M42" s="42">
        <f>K42*12*I8</f>
        <v>0</v>
      </c>
    </row>
    <row r="43" spans="1:13" ht="15.75" thickBot="1">
      <c r="A43" s="184" t="s">
        <v>77</v>
      </c>
      <c r="B43" s="185"/>
      <c r="C43" s="185"/>
      <c r="D43" s="185"/>
      <c r="E43" s="185"/>
      <c r="F43" s="185"/>
      <c r="G43" s="185"/>
      <c r="H43" s="186"/>
      <c r="I43" s="73"/>
      <c r="J43" s="74"/>
      <c r="K43" s="162">
        <f>K44+K45+K47+K48+K49+K50</f>
        <v>2.11</v>
      </c>
      <c r="L43" s="192"/>
      <c r="M43" s="75">
        <f>K43*12*I8</f>
        <v>5109.576</v>
      </c>
    </row>
    <row r="44" spans="1:13">
      <c r="A44" s="79" t="s">
        <v>24</v>
      </c>
      <c r="B44" s="40"/>
      <c r="C44" s="40"/>
      <c r="D44" s="40"/>
      <c r="E44" s="40"/>
      <c r="F44" s="49"/>
      <c r="G44" s="49"/>
      <c r="H44" s="50"/>
      <c r="I44" s="80"/>
      <c r="J44" s="11"/>
      <c r="K44" s="193">
        <v>0.12</v>
      </c>
      <c r="L44" s="194"/>
      <c r="M44" s="42">
        <f>K44*12*I8</f>
        <v>290.59199999999998</v>
      </c>
    </row>
    <row r="45" spans="1:13">
      <c r="A45" s="3" t="s">
        <v>20</v>
      </c>
      <c r="B45" s="4"/>
      <c r="C45" s="4"/>
      <c r="D45" s="4"/>
      <c r="E45" s="4"/>
      <c r="F45" s="61"/>
      <c r="G45" s="61"/>
      <c r="H45" s="62"/>
      <c r="I45" s="149" t="s">
        <v>52</v>
      </c>
      <c r="J45" s="150"/>
      <c r="K45" s="188">
        <v>1.01</v>
      </c>
      <c r="L45" s="189"/>
      <c r="M45" s="42">
        <f>K45*12*I8</f>
        <v>2445.8160000000003</v>
      </c>
    </row>
    <row r="46" spans="1:13">
      <c r="A46" s="39" t="s">
        <v>19</v>
      </c>
      <c r="B46" s="49"/>
      <c r="C46" s="49"/>
      <c r="D46" s="49"/>
      <c r="E46" s="49"/>
      <c r="F46" s="49"/>
      <c r="G46" s="49"/>
      <c r="H46" s="50"/>
      <c r="I46" s="180" t="s">
        <v>53</v>
      </c>
      <c r="J46" s="181"/>
      <c r="K46" s="1"/>
      <c r="L46" s="29"/>
      <c r="M46" s="42"/>
    </row>
    <row r="47" spans="1:13">
      <c r="A47" s="45" t="s">
        <v>21</v>
      </c>
      <c r="B47" s="76"/>
      <c r="C47" s="76"/>
      <c r="D47" s="76"/>
      <c r="E47" s="76"/>
      <c r="F47" s="76"/>
      <c r="G47" s="76"/>
      <c r="H47" s="77"/>
      <c r="I47" s="182" t="s">
        <v>51</v>
      </c>
      <c r="J47" s="183"/>
      <c r="K47" s="188">
        <v>0.62</v>
      </c>
      <c r="L47" s="189"/>
      <c r="M47" s="42">
        <f>K47*12*I8</f>
        <v>1501.3920000000001</v>
      </c>
    </row>
    <row r="48" spans="1:13">
      <c r="A48" s="45" t="s">
        <v>22</v>
      </c>
      <c r="B48" s="76"/>
      <c r="C48" s="76"/>
      <c r="D48" s="76"/>
      <c r="E48" s="76"/>
      <c r="F48" s="76"/>
      <c r="G48" s="76"/>
      <c r="H48" s="77"/>
      <c r="I48" s="182" t="s">
        <v>69</v>
      </c>
      <c r="J48" s="183"/>
      <c r="K48" s="188">
        <v>0.15</v>
      </c>
      <c r="L48" s="189"/>
      <c r="M48" s="42">
        <f>K48*12*I8</f>
        <v>363.24</v>
      </c>
    </row>
    <row r="49" spans="1:13">
      <c r="A49" s="48" t="s">
        <v>23</v>
      </c>
      <c r="B49" s="61"/>
      <c r="C49" s="61"/>
      <c r="D49" s="61"/>
      <c r="E49" s="61"/>
      <c r="F49" s="61"/>
      <c r="G49" s="61"/>
      <c r="H49" s="62"/>
      <c r="I49" s="182" t="s">
        <v>54</v>
      </c>
      <c r="J49" s="183"/>
      <c r="K49" s="164">
        <v>0.08</v>
      </c>
      <c r="L49" s="165"/>
      <c r="M49" s="42">
        <f>K49*12*I8</f>
        <v>193.72800000000001</v>
      </c>
    </row>
    <row r="50" spans="1:13" ht="15.75" thickBot="1">
      <c r="A50" s="48" t="s">
        <v>71</v>
      </c>
      <c r="B50" s="61"/>
      <c r="C50" s="61"/>
      <c r="D50" s="61"/>
      <c r="E50" s="61"/>
      <c r="F50" s="61"/>
      <c r="G50" s="61"/>
      <c r="H50" s="62"/>
      <c r="I50" s="166" t="s">
        <v>72</v>
      </c>
      <c r="J50" s="167"/>
      <c r="K50" s="168">
        <v>0.13</v>
      </c>
      <c r="L50" s="169"/>
      <c r="M50" s="82">
        <f>K50*12*I8</f>
        <v>314.80800000000005</v>
      </c>
    </row>
    <row r="51" spans="1:13" ht="15.75" thickBot="1">
      <c r="A51" s="184" t="s">
        <v>78</v>
      </c>
      <c r="B51" s="185"/>
      <c r="C51" s="185"/>
      <c r="D51" s="185"/>
      <c r="E51" s="185"/>
      <c r="F51" s="185"/>
      <c r="G51" s="185"/>
      <c r="H51" s="186"/>
      <c r="I51" s="83"/>
      <c r="J51" s="84"/>
      <c r="K51" s="187">
        <f>K52+K53+K54</f>
        <v>1.38</v>
      </c>
      <c r="L51" s="163"/>
      <c r="M51" s="75">
        <f>K51*12*I8</f>
        <v>3341.808</v>
      </c>
    </row>
    <row r="52" spans="1:13">
      <c r="A52" s="39" t="s">
        <v>25</v>
      </c>
      <c r="B52" s="49"/>
      <c r="C52" s="49"/>
      <c r="D52" s="49"/>
      <c r="E52" s="49"/>
      <c r="F52" s="49"/>
      <c r="G52" s="49"/>
      <c r="H52" s="50"/>
      <c r="I52" s="174" t="s">
        <v>70</v>
      </c>
      <c r="J52" s="175"/>
      <c r="K52" s="176">
        <v>0.66</v>
      </c>
      <c r="L52" s="177"/>
      <c r="M52" s="42">
        <f>K52*12*I8</f>
        <v>1598.2560000000001</v>
      </c>
    </row>
    <row r="53" spans="1:13">
      <c r="A53" s="45" t="s">
        <v>26</v>
      </c>
      <c r="B53" s="76"/>
      <c r="C53" s="76"/>
      <c r="D53" s="76"/>
      <c r="E53" s="76"/>
      <c r="F53" s="76"/>
      <c r="G53" s="76"/>
      <c r="H53" s="77"/>
      <c r="I53" s="85" t="s">
        <v>55</v>
      </c>
      <c r="J53" s="86"/>
      <c r="K53" s="164">
        <v>0.57999999999999996</v>
      </c>
      <c r="L53" s="165"/>
      <c r="M53" s="42">
        <f>K53*12*I8</f>
        <v>1404.5279999999998</v>
      </c>
    </row>
    <row r="54" spans="1:13" ht="15.75" thickBot="1">
      <c r="A54" s="48" t="s">
        <v>23</v>
      </c>
      <c r="B54" s="61"/>
      <c r="C54" s="61"/>
      <c r="D54" s="61"/>
      <c r="E54" s="61"/>
      <c r="F54" s="61"/>
      <c r="G54" s="61"/>
      <c r="H54" s="62"/>
      <c r="I54" s="166" t="s">
        <v>54</v>
      </c>
      <c r="J54" s="167"/>
      <c r="K54" s="168">
        <v>0.14000000000000001</v>
      </c>
      <c r="L54" s="169"/>
      <c r="M54" s="42">
        <f>K54*12*I8</f>
        <v>339.02400000000006</v>
      </c>
    </row>
    <row r="55" spans="1:13" ht="15.75" thickBot="1">
      <c r="A55" s="87" t="s">
        <v>79</v>
      </c>
      <c r="B55" s="88"/>
      <c r="C55" s="88"/>
      <c r="D55" s="88"/>
      <c r="E55" s="88"/>
      <c r="F55" s="88"/>
      <c r="G55" s="88"/>
      <c r="H55" s="89"/>
      <c r="I55" s="170" t="s">
        <v>56</v>
      </c>
      <c r="J55" s="171"/>
      <c r="K55" s="172">
        <v>29.79</v>
      </c>
      <c r="L55" s="173"/>
      <c r="M55" s="75">
        <f>K55*12*I8</f>
        <v>72139.464000000007</v>
      </c>
    </row>
    <row r="56" spans="1:13" ht="15.75" thickBot="1">
      <c r="A56" s="156" t="s">
        <v>80</v>
      </c>
      <c r="B56" s="157"/>
      <c r="C56" s="157"/>
      <c r="D56" s="157"/>
      <c r="E56" s="157"/>
      <c r="F56" s="157"/>
      <c r="G56" s="157"/>
      <c r="H56" s="161"/>
      <c r="I56" s="73"/>
      <c r="J56" s="74"/>
      <c r="K56" s="162">
        <v>1.74</v>
      </c>
      <c r="L56" s="163"/>
      <c r="M56" s="75">
        <f>K56*12*I8</f>
        <v>4213.5839999999998</v>
      </c>
    </row>
    <row r="57" spans="1:13">
      <c r="A57" s="43" t="s">
        <v>33</v>
      </c>
      <c r="B57" s="59"/>
      <c r="C57" s="59"/>
      <c r="D57" s="59"/>
      <c r="E57" s="59"/>
      <c r="F57" s="59"/>
      <c r="G57" s="59"/>
      <c r="H57" s="60"/>
      <c r="I57" s="154" t="s">
        <v>13</v>
      </c>
      <c r="J57" s="155"/>
      <c r="K57" s="81"/>
      <c r="L57" s="130"/>
      <c r="M57" s="42"/>
    </row>
    <row r="58" spans="1:13">
      <c r="A58" s="43" t="s">
        <v>27</v>
      </c>
      <c r="B58" s="59"/>
      <c r="C58" s="59"/>
      <c r="D58" s="59"/>
      <c r="E58" s="59"/>
      <c r="F58" s="59"/>
      <c r="G58" s="59"/>
      <c r="H58" s="60"/>
      <c r="I58" s="10"/>
      <c r="J58" s="11"/>
      <c r="K58" s="81"/>
      <c r="L58" s="130"/>
      <c r="M58" s="42"/>
    </row>
    <row r="59" spans="1:13" ht="15.75" thickBot="1">
      <c r="A59" s="43" t="s">
        <v>28</v>
      </c>
      <c r="B59" s="59"/>
      <c r="C59" s="59"/>
      <c r="D59" s="59"/>
      <c r="E59" s="59"/>
      <c r="F59" s="59"/>
      <c r="G59" s="59"/>
      <c r="H59" s="60"/>
      <c r="I59" s="90"/>
      <c r="J59" s="11"/>
      <c r="K59" s="81"/>
      <c r="L59" s="130"/>
      <c r="M59" s="42"/>
    </row>
    <row r="60" spans="1:13" ht="15.75" thickBot="1">
      <c r="A60" s="87" t="s">
        <v>81</v>
      </c>
      <c r="B60" s="88"/>
      <c r="C60" s="88"/>
      <c r="D60" s="88"/>
      <c r="E60" s="88"/>
      <c r="F60" s="88"/>
      <c r="G60" s="88"/>
      <c r="H60" s="89"/>
      <c r="I60" s="73"/>
      <c r="J60" s="74"/>
      <c r="K60" s="162">
        <v>0.08</v>
      </c>
      <c r="L60" s="163"/>
      <c r="M60" s="75">
        <f>K60*12*I8</f>
        <v>193.72800000000001</v>
      </c>
    </row>
    <row r="61" spans="1:13">
      <c r="A61" s="43" t="s">
        <v>29</v>
      </c>
      <c r="B61" s="59"/>
      <c r="C61" s="59"/>
      <c r="D61" s="59"/>
      <c r="E61" s="59"/>
      <c r="F61" s="59"/>
      <c r="G61" s="59"/>
      <c r="H61" s="60"/>
      <c r="I61" s="154" t="s">
        <v>8</v>
      </c>
      <c r="J61" s="155"/>
      <c r="K61" s="129"/>
      <c r="L61" s="130"/>
      <c r="M61" s="42"/>
    </row>
    <row r="62" spans="1:13" ht="15.75" thickBot="1">
      <c r="A62" s="43" t="s">
        <v>30</v>
      </c>
      <c r="B62" s="59"/>
      <c r="C62" s="59"/>
      <c r="D62" s="59"/>
      <c r="E62" s="59"/>
      <c r="F62" s="59"/>
      <c r="G62" s="59"/>
      <c r="H62" s="60"/>
      <c r="I62" s="10"/>
      <c r="J62" s="11"/>
      <c r="K62" s="129"/>
      <c r="L62" s="130"/>
      <c r="M62" s="42"/>
    </row>
    <row r="63" spans="1:13" ht="15.75" thickBot="1">
      <c r="A63" s="156" t="s">
        <v>104</v>
      </c>
      <c r="B63" s="157"/>
      <c r="C63" s="157"/>
      <c r="D63" s="157"/>
      <c r="E63" s="157"/>
      <c r="F63" s="157"/>
      <c r="G63" s="157"/>
      <c r="H63" s="161"/>
      <c r="I63" s="73"/>
      <c r="J63" s="74"/>
      <c r="K63" s="162">
        <v>6.42</v>
      </c>
      <c r="L63" s="163"/>
      <c r="M63" s="75">
        <f>K63*12*I8</f>
        <v>15546.671999999999</v>
      </c>
    </row>
    <row r="64" spans="1:13">
      <c r="A64" s="43" t="s">
        <v>85</v>
      </c>
      <c r="B64" s="107"/>
      <c r="C64" s="107"/>
      <c r="D64" s="107"/>
      <c r="E64" s="107"/>
      <c r="F64" s="59"/>
      <c r="G64" s="107"/>
      <c r="H64" s="60"/>
      <c r="I64" s="149" t="s">
        <v>86</v>
      </c>
      <c r="J64" s="150"/>
      <c r="K64" s="81"/>
      <c r="L64" s="130"/>
      <c r="M64" s="42"/>
    </row>
    <row r="65" spans="1:13">
      <c r="A65" s="43" t="s">
        <v>87</v>
      </c>
      <c r="B65" s="107"/>
      <c r="C65" s="107"/>
      <c r="D65" s="107"/>
      <c r="E65" s="107"/>
      <c r="F65" s="59"/>
      <c r="G65" s="107"/>
      <c r="H65" s="60"/>
      <c r="I65" s="149" t="s">
        <v>88</v>
      </c>
      <c r="J65" s="150"/>
      <c r="K65" s="81"/>
      <c r="L65" s="130"/>
      <c r="M65" s="42"/>
    </row>
    <row r="66" spans="1:13">
      <c r="A66" s="43" t="s">
        <v>89</v>
      </c>
      <c r="B66" s="107"/>
      <c r="C66" s="107"/>
      <c r="D66" s="107"/>
      <c r="E66" s="107"/>
      <c r="F66" s="59"/>
      <c r="G66" s="107"/>
      <c r="H66" s="60"/>
      <c r="I66" s="149" t="s">
        <v>90</v>
      </c>
      <c r="J66" s="150"/>
      <c r="K66" s="81"/>
      <c r="L66" s="130"/>
      <c r="M66" s="42"/>
    </row>
    <row r="67" spans="1:13">
      <c r="A67" s="43" t="s">
        <v>91</v>
      </c>
      <c r="B67" s="107"/>
      <c r="C67" s="107"/>
      <c r="D67" s="107"/>
      <c r="E67" s="107"/>
      <c r="F67" s="59"/>
      <c r="G67" s="107"/>
      <c r="H67" s="60"/>
      <c r="I67" s="149" t="s">
        <v>92</v>
      </c>
      <c r="J67" s="150"/>
      <c r="K67" s="81"/>
      <c r="L67" s="130"/>
      <c r="M67" s="42"/>
    </row>
    <row r="68" spans="1:13">
      <c r="A68" s="43" t="s">
        <v>93</v>
      </c>
      <c r="B68" s="107"/>
      <c r="C68" s="107"/>
      <c r="D68" s="107"/>
      <c r="E68" s="107"/>
      <c r="F68" s="59"/>
      <c r="G68" s="107"/>
      <c r="H68" s="60"/>
      <c r="I68" s="149" t="s">
        <v>94</v>
      </c>
      <c r="J68" s="150"/>
      <c r="K68" s="81"/>
      <c r="L68" s="130"/>
      <c r="M68" s="42"/>
    </row>
    <row r="69" spans="1:13">
      <c r="A69" s="43" t="s">
        <v>95</v>
      </c>
      <c r="B69" s="107"/>
      <c r="C69" s="107"/>
      <c r="D69" s="107"/>
      <c r="E69" s="107"/>
      <c r="F69" s="59"/>
      <c r="G69" s="107"/>
      <c r="H69" s="60"/>
      <c r="I69" s="10"/>
      <c r="J69" s="11"/>
      <c r="K69" s="81"/>
      <c r="L69" s="108"/>
      <c r="M69" s="42"/>
    </row>
    <row r="70" spans="1:13">
      <c r="A70" s="43" t="s">
        <v>96</v>
      </c>
      <c r="B70" s="107"/>
      <c r="C70" s="107"/>
      <c r="D70" s="107"/>
      <c r="E70" s="107"/>
      <c r="F70" s="59"/>
      <c r="G70" s="107"/>
      <c r="H70" s="60"/>
      <c r="I70" s="10"/>
      <c r="J70" s="11"/>
      <c r="K70" s="81"/>
      <c r="L70" s="130"/>
      <c r="M70" s="42"/>
    </row>
    <row r="71" spans="1:13">
      <c r="A71" s="43" t="s">
        <v>97</v>
      </c>
      <c r="B71" s="107"/>
      <c r="C71" s="107"/>
      <c r="D71" s="107"/>
      <c r="E71" s="107"/>
      <c r="F71" s="59"/>
      <c r="G71" s="107"/>
      <c r="H71" s="60"/>
      <c r="I71" s="10"/>
      <c r="J71" s="11"/>
      <c r="K71" s="81"/>
      <c r="L71" s="130"/>
      <c r="M71" s="42"/>
    </row>
    <row r="72" spans="1:13">
      <c r="A72" s="43" t="s">
        <v>98</v>
      </c>
      <c r="B72" s="107"/>
      <c r="C72" s="107"/>
      <c r="D72" s="107"/>
      <c r="E72" s="107"/>
      <c r="F72" s="59"/>
      <c r="G72" s="107"/>
      <c r="H72" s="60"/>
      <c r="I72" s="10"/>
      <c r="J72" s="11"/>
      <c r="K72" s="81"/>
      <c r="L72" s="130"/>
      <c r="M72" s="42"/>
    </row>
    <row r="73" spans="1:13">
      <c r="A73" s="43" t="s">
        <v>99</v>
      </c>
      <c r="B73" s="107"/>
      <c r="C73" s="107"/>
      <c r="D73" s="107"/>
      <c r="E73" s="107"/>
      <c r="F73" s="59"/>
      <c r="G73" s="107"/>
      <c r="H73" s="60"/>
      <c r="I73" s="10"/>
      <c r="J73" s="11"/>
      <c r="K73" s="81"/>
      <c r="L73" s="130"/>
      <c r="M73" s="42"/>
    </row>
    <row r="74" spans="1:13" ht="15.75" thickBot="1">
      <c r="A74" s="151" t="s">
        <v>100</v>
      </c>
      <c r="B74" s="152"/>
      <c r="C74" s="152"/>
      <c r="D74" s="152"/>
      <c r="E74" s="152"/>
      <c r="F74" s="152"/>
      <c r="G74" s="152"/>
      <c r="H74" s="153"/>
      <c r="I74" s="10"/>
      <c r="J74" s="11"/>
      <c r="K74" s="28"/>
      <c r="L74" s="29"/>
      <c r="M74" s="42"/>
    </row>
    <row r="75" spans="1:13">
      <c r="A75" s="91" t="s">
        <v>82</v>
      </c>
      <c r="B75" s="92"/>
      <c r="C75" s="92"/>
      <c r="D75" s="92"/>
      <c r="E75" s="92"/>
      <c r="F75" s="92"/>
      <c r="G75" s="92"/>
      <c r="H75" s="92"/>
      <c r="I75" s="154" t="s">
        <v>9</v>
      </c>
      <c r="J75" s="155"/>
      <c r="K75" s="22"/>
      <c r="L75" s="23"/>
      <c r="M75" s="24"/>
    </row>
    <row r="76" spans="1:13" ht="15.75" thickBot="1">
      <c r="A76" s="93" t="s">
        <v>49</v>
      </c>
      <c r="B76" s="94"/>
      <c r="C76" s="94"/>
      <c r="D76" s="94"/>
      <c r="E76" s="94"/>
      <c r="F76" s="94"/>
      <c r="G76" s="94"/>
      <c r="H76" s="94"/>
      <c r="I76" s="95"/>
      <c r="J76" s="35"/>
      <c r="K76" s="36"/>
      <c r="L76" s="37"/>
      <c r="M76" s="38"/>
    </row>
    <row r="77" spans="1:13" ht="15.75" thickBot="1">
      <c r="A77" s="156" t="s">
        <v>50</v>
      </c>
      <c r="B77" s="157"/>
      <c r="C77" s="157"/>
      <c r="D77" s="157"/>
      <c r="E77" s="157"/>
      <c r="F77" s="157"/>
      <c r="G77" s="157"/>
      <c r="H77" s="158"/>
      <c r="I77" s="159" t="s">
        <v>17</v>
      </c>
      <c r="J77" s="160"/>
      <c r="K77" s="141">
        <v>1.58</v>
      </c>
      <c r="L77" s="142"/>
      <c r="M77" s="97">
        <f>K77*12*I8</f>
        <v>3826.1280000000006</v>
      </c>
    </row>
    <row r="78" spans="1:13" ht="15.75" thickBot="1">
      <c r="A78" s="126" t="s">
        <v>101</v>
      </c>
      <c r="B78" s="127"/>
      <c r="C78" s="127"/>
      <c r="D78" s="127"/>
      <c r="E78" s="127"/>
      <c r="F78" s="127"/>
      <c r="G78" s="127"/>
      <c r="H78" s="127"/>
      <c r="I78" s="128"/>
      <c r="J78" s="133"/>
      <c r="K78" s="141"/>
      <c r="L78" s="142"/>
      <c r="M78" s="97"/>
    </row>
    <row r="79" spans="1:13" ht="15.75" thickBot="1">
      <c r="A79" s="145" t="s">
        <v>58</v>
      </c>
      <c r="B79" s="146"/>
      <c r="C79" s="146"/>
      <c r="D79" s="146"/>
      <c r="E79" s="146"/>
      <c r="F79" s="146"/>
      <c r="G79" s="146"/>
      <c r="H79" s="146"/>
      <c r="I79" s="98"/>
      <c r="J79" s="99"/>
      <c r="K79" s="147">
        <f>K9+K19+K34+K63+K77+K78</f>
        <v>63.19</v>
      </c>
      <c r="L79" s="148"/>
      <c r="M79" s="97">
        <f>M9+M19+M34+M63+M77+M78</f>
        <v>153020.90400000001</v>
      </c>
    </row>
    <row r="81" spans="1:13" ht="15.75">
      <c r="A81" s="215" t="s">
        <v>0</v>
      </c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1"/>
    </row>
    <row r="82" spans="1:13" ht="15.75">
      <c r="A82" s="216" t="s">
        <v>12</v>
      </c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1"/>
    </row>
    <row r="83" spans="1:13" ht="15.75">
      <c r="A83" s="2"/>
      <c r="B83" s="2"/>
      <c r="C83" s="2"/>
      <c r="D83" s="2"/>
      <c r="E83" s="2"/>
      <c r="F83" s="2" t="s">
        <v>126</v>
      </c>
      <c r="G83" s="2"/>
      <c r="H83" s="2"/>
      <c r="I83" s="2"/>
      <c r="J83" s="2"/>
      <c r="K83" s="2" t="s">
        <v>120</v>
      </c>
      <c r="L83" s="2"/>
      <c r="M83" s="1"/>
    </row>
    <row r="84" spans="1:13">
      <c r="A84" s="3"/>
      <c r="B84" s="4"/>
      <c r="C84" s="208" t="s">
        <v>15</v>
      </c>
      <c r="D84" s="208"/>
      <c r="E84" s="208"/>
      <c r="F84" s="4"/>
      <c r="G84" s="4"/>
      <c r="H84" s="5"/>
      <c r="I84" s="195" t="s">
        <v>1</v>
      </c>
      <c r="J84" s="196"/>
      <c r="K84" s="209" t="s">
        <v>2</v>
      </c>
      <c r="L84" s="210"/>
      <c r="M84" s="6"/>
    </row>
    <row r="85" spans="1:13">
      <c r="A85" s="7"/>
      <c r="B85" s="8"/>
      <c r="C85" s="8"/>
      <c r="D85" s="8"/>
      <c r="E85" s="8"/>
      <c r="F85" s="8"/>
      <c r="G85" s="8"/>
      <c r="H85" s="9"/>
      <c r="I85" s="10"/>
      <c r="J85" s="11"/>
      <c r="K85" s="211" t="s">
        <v>3</v>
      </c>
      <c r="L85" s="212"/>
      <c r="M85" s="12" t="s">
        <v>4</v>
      </c>
    </row>
    <row r="86" spans="1:13">
      <c r="A86" s="7"/>
      <c r="B86" s="8"/>
      <c r="C86" s="8"/>
      <c r="D86" s="8"/>
      <c r="E86" s="8"/>
      <c r="F86" s="8"/>
      <c r="G86" s="8"/>
      <c r="H86" s="9"/>
      <c r="I86" s="149" t="s">
        <v>5</v>
      </c>
      <c r="J86" s="150"/>
      <c r="K86" s="213" t="s">
        <v>6</v>
      </c>
      <c r="L86" s="214"/>
      <c r="M86" s="12" t="s">
        <v>7</v>
      </c>
    </row>
    <row r="87" spans="1:13" ht="16.5" thickBot="1">
      <c r="A87" s="13"/>
      <c r="B87" s="14"/>
      <c r="C87" s="14"/>
      <c r="D87" s="14"/>
      <c r="E87" s="14"/>
      <c r="F87" s="14"/>
      <c r="G87" s="14"/>
      <c r="H87" s="15"/>
      <c r="I87" s="203">
        <v>201.8</v>
      </c>
      <c r="J87" s="204"/>
      <c r="K87" s="205"/>
      <c r="L87" s="206"/>
      <c r="M87" s="16"/>
    </row>
    <row r="88" spans="1:13">
      <c r="A88" s="17" t="s">
        <v>74</v>
      </c>
      <c r="B88" s="18"/>
      <c r="C88" s="18"/>
      <c r="D88" s="18"/>
      <c r="E88" s="18"/>
      <c r="F88" s="18"/>
      <c r="G88" s="18"/>
      <c r="H88" s="19"/>
      <c r="I88" s="20"/>
      <c r="J88" s="21"/>
      <c r="K88" s="207">
        <f>K91+K94</f>
        <v>6.65</v>
      </c>
      <c r="L88" s="200"/>
      <c r="M88" s="24">
        <f>K88*12*I87</f>
        <v>16103.640000000003</v>
      </c>
    </row>
    <row r="89" spans="1:13">
      <c r="A89" s="25" t="s">
        <v>59</v>
      </c>
      <c r="B89" s="26"/>
      <c r="C89" s="26"/>
      <c r="D89" s="26"/>
      <c r="E89" s="26"/>
      <c r="F89" s="26"/>
      <c r="G89" s="26"/>
      <c r="H89" s="27"/>
      <c r="I89" s="10"/>
      <c r="J89" s="11"/>
      <c r="K89" s="28"/>
      <c r="L89" s="29"/>
      <c r="M89" s="30"/>
    </row>
    <row r="90" spans="1:13" ht="15.75" thickBot="1">
      <c r="A90" s="31" t="s">
        <v>60</v>
      </c>
      <c r="B90" s="32"/>
      <c r="C90" s="32"/>
      <c r="D90" s="32"/>
      <c r="E90" s="32"/>
      <c r="F90" s="32"/>
      <c r="G90" s="32"/>
      <c r="H90" s="33"/>
      <c r="I90" s="34"/>
      <c r="J90" s="35"/>
      <c r="K90" s="36"/>
      <c r="L90" s="37"/>
      <c r="M90" s="38"/>
    </row>
    <row r="91" spans="1:13">
      <c r="A91" s="39" t="s">
        <v>61</v>
      </c>
      <c r="B91" s="40"/>
      <c r="C91" s="40"/>
      <c r="D91" s="40"/>
      <c r="E91" s="40"/>
      <c r="F91" s="40"/>
      <c r="G91" s="40"/>
      <c r="H91" s="41"/>
      <c r="I91" s="180" t="s">
        <v>8</v>
      </c>
      <c r="J91" s="181"/>
      <c r="K91" s="193">
        <v>3.98</v>
      </c>
      <c r="L91" s="194"/>
      <c r="M91" s="42">
        <f>K91*12*I87</f>
        <v>9637.9680000000008</v>
      </c>
    </row>
    <row r="92" spans="1:13">
      <c r="A92" s="43" t="s">
        <v>68</v>
      </c>
      <c r="B92" s="8"/>
      <c r="C92" s="8"/>
      <c r="D92" s="8"/>
      <c r="E92" s="8"/>
      <c r="F92" s="8"/>
      <c r="G92" s="8"/>
      <c r="H92" s="9"/>
      <c r="I92" s="149" t="s">
        <v>57</v>
      </c>
      <c r="J92" s="150"/>
      <c r="K92" s="1"/>
      <c r="L92" s="29"/>
      <c r="M92" s="42"/>
    </row>
    <row r="93" spans="1:13">
      <c r="A93" s="39" t="s">
        <v>67</v>
      </c>
      <c r="B93" s="40"/>
      <c r="C93" s="40"/>
      <c r="D93" s="40"/>
      <c r="E93" s="40"/>
      <c r="F93" s="40"/>
      <c r="G93" s="40"/>
      <c r="H93" s="41"/>
      <c r="I93" s="180"/>
      <c r="J93" s="181"/>
      <c r="K93" s="1"/>
      <c r="L93" s="29"/>
      <c r="M93" s="42"/>
    </row>
    <row r="94" spans="1:13">
      <c r="A94" s="39" t="s">
        <v>62</v>
      </c>
      <c r="B94" s="40"/>
      <c r="C94" s="40"/>
      <c r="D94" s="40"/>
      <c r="E94" s="40"/>
      <c r="F94" s="40"/>
      <c r="G94" s="40"/>
      <c r="H94" s="41"/>
      <c r="I94" s="182" t="s">
        <v>11</v>
      </c>
      <c r="J94" s="183"/>
      <c r="K94" s="188">
        <v>2.67</v>
      </c>
      <c r="L94" s="189"/>
      <c r="M94" s="42">
        <f>K94*12*I87</f>
        <v>6465.6720000000005</v>
      </c>
    </row>
    <row r="95" spans="1:13" ht="15.75">
      <c r="A95" s="45" t="s">
        <v>35</v>
      </c>
      <c r="B95" s="46"/>
      <c r="C95" s="46"/>
      <c r="D95" s="46"/>
      <c r="E95" s="46"/>
      <c r="F95" s="46"/>
      <c r="G95" s="46"/>
      <c r="H95" s="47"/>
      <c r="I95" s="149" t="s">
        <v>57</v>
      </c>
      <c r="J95" s="150"/>
      <c r="K95" s="2"/>
      <c r="L95" s="96"/>
      <c r="M95" s="42"/>
    </row>
    <row r="96" spans="1:13">
      <c r="A96" s="48" t="s">
        <v>36</v>
      </c>
      <c r="B96" s="4"/>
      <c r="C96" s="4"/>
      <c r="D96" s="4"/>
      <c r="E96" s="4"/>
      <c r="F96" s="4"/>
      <c r="G96" s="4"/>
      <c r="H96" s="5"/>
      <c r="I96" s="149"/>
      <c r="J96" s="150"/>
      <c r="K96" s="44"/>
      <c r="L96" s="29"/>
      <c r="M96" s="42"/>
    </row>
    <row r="97" spans="1:13" ht="15.75" thickBot="1">
      <c r="A97" s="39" t="s">
        <v>37</v>
      </c>
      <c r="B97" s="49"/>
      <c r="C97" s="49"/>
      <c r="D97" s="49"/>
      <c r="E97" s="49"/>
      <c r="F97" s="49"/>
      <c r="G97" s="49"/>
      <c r="H97" s="50"/>
      <c r="I97" s="51"/>
      <c r="J97" s="52"/>
      <c r="K97" s="164"/>
      <c r="L97" s="165"/>
      <c r="M97" s="42"/>
    </row>
    <row r="98" spans="1:13">
      <c r="A98" s="17" t="s">
        <v>14</v>
      </c>
      <c r="B98" s="53"/>
      <c r="C98" s="53"/>
      <c r="D98" s="53"/>
      <c r="E98" s="53"/>
      <c r="F98" s="53"/>
      <c r="G98" s="53"/>
      <c r="H98" s="54"/>
      <c r="I98" s="20"/>
      <c r="J98" s="55"/>
      <c r="K98" s="202">
        <f>K100+K105+K108</f>
        <v>5.4399999999999995</v>
      </c>
      <c r="L98" s="200"/>
      <c r="M98" s="24">
        <f>K98*12*I87</f>
        <v>13173.504000000001</v>
      </c>
    </row>
    <row r="99" spans="1:13" ht="15.75" thickBot="1">
      <c r="A99" s="31" t="s">
        <v>34</v>
      </c>
      <c r="B99" s="56"/>
      <c r="C99" s="56"/>
      <c r="D99" s="56"/>
      <c r="E99" s="56"/>
      <c r="F99" s="56"/>
      <c r="G99" s="56"/>
      <c r="H99" s="57"/>
      <c r="I99" s="34"/>
      <c r="J99" s="58"/>
      <c r="K99" s="36"/>
      <c r="L99" s="37"/>
      <c r="M99" s="38"/>
    </row>
    <row r="100" spans="1:13">
      <c r="A100" s="43" t="s">
        <v>65</v>
      </c>
      <c r="B100" s="59"/>
      <c r="C100" s="59"/>
      <c r="D100" s="59"/>
      <c r="E100" s="59"/>
      <c r="F100" s="59"/>
      <c r="G100" s="59"/>
      <c r="H100" s="60"/>
      <c r="I100" s="149" t="s">
        <v>8</v>
      </c>
      <c r="J100" s="150"/>
      <c r="K100" s="193">
        <v>2.73</v>
      </c>
      <c r="L100" s="194"/>
      <c r="M100" s="42">
        <f>K100*12*I87</f>
        <v>6610.9679999999998</v>
      </c>
    </row>
    <row r="101" spans="1:13">
      <c r="A101" s="39" t="s">
        <v>66</v>
      </c>
      <c r="B101" s="49"/>
      <c r="C101" s="49"/>
      <c r="D101" s="49"/>
      <c r="E101" s="49"/>
      <c r="F101" s="49"/>
      <c r="G101" s="49"/>
      <c r="H101" s="50"/>
      <c r="I101" s="131"/>
      <c r="J101" s="132"/>
      <c r="K101" s="1"/>
      <c r="L101" s="29"/>
      <c r="M101" s="42"/>
    </row>
    <row r="102" spans="1:13">
      <c r="A102" s="43" t="s">
        <v>68</v>
      </c>
      <c r="B102" s="8"/>
      <c r="C102" s="8"/>
      <c r="D102" s="8"/>
      <c r="E102" s="8"/>
      <c r="F102" s="8"/>
      <c r="G102" s="8"/>
      <c r="H102" s="9"/>
      <c r="I102" s="149" t="s">
        <v>57</v>
      </c>
      <c r="J102" s="150"/>
      <c r="K102" s="1"/>
      <c r="L102" s="29"/>
      <c r="M102" s="42"/>
    </row>
    <row r="103" spans="1:13">
      <c r="A103" s="39" t="s">
        <v>67</v>
      </c>
      <c r="B103" s="40"/>
      <c r="C103" s="40"/>
      <c r="D103" s="40"/>
      <c r="E103" s="40"/>
      <c r="F103" s="40"/>
      <c r="G103" s="40"/>
      <c r="H103" s="41"/>
      <c r="I103" s="180"/>
      <c r="J103" s="181"/>
      <c r="K103" s="1"/>
      <c r="L103" s="29"/>
      <c r="M103" s="42"/>
    </row>
    <row r="104" spans="1:13">
      <c r="A104" s="45" t="s">
        <v>63</v>
      </c>
      <c r="B104" s="46"/>
      <c r="C104" s="47"/>
      <c r="D104" s="8"/>
      <c r="E104" s="8"/>
      <c r="F104" s="8"/>
      <c r="G104" s="8"/>
      <c r="H104" s="9"/>
      <c r="I104" s="149" t="s">
        <v>57</v>
      </c>
      <c r="J104" s="150"/>
      <c r="K104" s="1"/>
      <c r="L104" s="29"/>
      <c r="M104" s="42"/>
    </row>
    <row r="105" spans="1:13">
      <c r="A105" s="43" t="s">
        <v>64</v>
      </c>
      <c r="B105" s="8"/>
      <c r="C105" s="8"/>
      <c r="D105" s="46"/>
      <c r="E105" s="46"/>
      <c r="F105" s="46"/>
      <c r="G105" s="46"/>
      <c r="H105" s="47"/>
      <c r="I105" s="182" t="s">
        <v>11</v>
      </c>
      <c r="J105" s="183"/>
      <c r="K105" s="188">
        <v>1.2</v>
      </c>
      <c r="L105" s="189"/>
      <c r="M105" s="42">
        <f>K105*12*I87</f>
        <v>2905.92</v>
      </c>
    </row>
    <row r="106" spans="1:13">
      <c r="A106" s="48" t="s">
        <v>41</v>
      </c>
      <c r="B106" s="61"/>
      <c r="C106" s="61"/>
      <c r="D106" s="61"/>
      <c r="E106" s="61"/>
      <c r="F106" s="61"/>
      <c r="G106" s="61"/>
      <c r="H106" s="62"/>
      <c r="I106" s="195" t="s">
        <v>40</v>
      </c>
      <c r="J106" s="196"/>
      <c r="K106" s="1"/>
      <c r="L106" s="29"/>
      <c r="M106" s="42"/>
    </row>
    <row r="107" spans="1:13">
      <c r="A107" s="39"/>
      <c r="B107" s="49"/>
      <c r="C107" s="49"/>
      <c r="D107" s="49"/>
      <c r="E107" s="49"/>
      <c r="F107" s="49"/>
      <c r="G107" s="49"/>
      <c r="H107" s="50"/>
      <c r="I107" s="51" t="s">
        <v>42</v>
      </c>
      <c r="J107" s="52"/>
      <c r="K107" s="44"/>
      <c r="L107" s="29"/>
      <c r="M107" s="42"/>
    </row>
    <row r="108" spans="1:13">
      <c r="A108" s="48" t="s">
        <v>43</v>
      </c>
      <c r="B108" s="61"/>
      <c r="C108" s="61"/>
      <c r="D108" s="61"/>
      <c r="E108" s="61"/>
      <c r="F108" s="61"/>
      <c r="G108" s="61"/>
      <c r="H108" s="62"/>
      <c r="I108" s="195" t="s">
        <v>11</v>
      </c>
      <c r="J108" s="196"/>
      <c r="K108" s="188">
        <v>1.51</v>
      </c>
      <c r="L108" s="189"/>
      <c r="M108" s="42">
        <f>K108*12*I87</f>
        <v>3656.6160000000004</v>
      </c>
    </row>
    <row r="109" spans="1:13">
      <c r="A109" s="39" t="s">
        <v>44</v>
      </c>
      <c r="B109" s="49"/>
      <c r="C109" s="49"/>
      <c r="D109" s="49"/>
      <c r="E109" s="49"/>
      <c r="F109" s="49"/>
      <c r="G109" s="49"/>
      <c r="H109" s="50"/>
      <c r="I109" s="51"/>
      <c r="J109" s="52"/>
      <c r="K109" s="1"/>
      <c r="L109" s="29"/>
      <c r="M109" s="42"/>
    </row>
    <row r="110" spans="1:13">
      <c r="A110" s="48" t="s">
        <v>45</v>
      </c>
      <c r="B110" s="61"/>
      <c r="C110" s="61"/>
      <c r="D110" s="61"/>
      <c r="E110" s="61"/>
      <c r="F110" s="61"/>
      <c r="G110" s="61"/>
      <c r="H110" s="62"/>
      <c r="I110" s="149" t="s">
        <v>57</v>
      </c>
      <c r="J110" s="150"/>
      <c r="K110" s="1"/>
      <c r="L110" s="29"/>
      <c r="M110" s="42"/>
    </row>
    <row r="111" spans="1:13">
      <c r="A111" s="48" t="s">
        <v>48</v>
      </c>
      <c r="B111" s="61"/>
      <c r="C111" s="61"/>
      <c r="D111" s="61"/>
      <c r="E111" s="61"/>
      <c r="F111" s="61"/>
      <c r="G111" s="61"/>
      <c r="H111" s="62"/>
      <c r="I111" s="195" t="s">
        <v>46</v>
      </c>
      <c r="J111" s="196"/>
      <c r="K111" s="14"/>
      <c r="L111" s="15"/>
      <c r="M111" s="63"/>
    </row>
    <row r="112" spans="1:13" ht="15.75" thickBot="1">
      <c r="A112" s="39"/>
      <c r="B112" s="49"/>
      <c r="C112" s="49"/>
      <c r="D112" s="49"/>
      <c r="E112" s="49"/>
      <c r="F112" s="49"/>
      <c r="G112" s="49"/>
      <c r="H112" s="50"/>
      <c r="I112" s="197" t="s">
        <v>47</v>
      </c>
      <c r="J112" s="198"/>
      <c r="K112" s="64"/>
      <c r="L112" s="65"/>
      <c r="M112" s="66"/>
    </row>
    <row r="113" spans="1:13">
      <c r="A113" s="67" t="s">
        <v>75</v>
      </c>
      <c r="B113" s="18"/>
      <c r="C113" s="18"/>
      <c r="D113" s="18"/>
      <c r="E113" s="18"/>
      <c r="F113" s="18"/>
      <c r="G113" s="68"/>
      <c r="H113" s="69"/>
      <c r="I113" s="20"/>
      <c r="J113" s="21"/>
      <c r="K113" s="199">
        <f>K115+K122+K130+K134+K135+K139</f>
        <v>42.5</v>
      </c>
      <c r="L113" s="200"/>
      <c r="M113" s="24">
        <f>M115+M122+M130+M134+M135+M139</f>
        <v>102918.00000000003</v>
      </c>
    </row>
    <row r="114" spans="1:13" ht="15.75" thickBot="1">
      <c r="A114" s="70"/>
      <c r="B114" s="71"/>
      <c r="C114" s="71"/>
      <c r="D114" s="71"/>
      <c r="E114" s="71"/>
      <c r="F114" s="71"/>
      <c r="G114" s="71"/>
      <c r="H114" s="72"/>
      <c r="I114" s="34"/>
      <c r="J114" s="35"/>
      <c r="K114" s="36"/>
      <c r="L114" s="37"/>
      <c r="M114" s="38"/>
    </row>
    <row r="115" spans="1:13" ht="15.75" thickBot="1">
      <c r="A115" s="156" t="s">
        <v>76</v>
      </c>
      <c r="B115" s="157"/>
      <c r="C115" s="157"/>
      <c r="D115" s="157"/>
      <c r="E115" s="157"/>
      <c r="F115" s="157"/>
      <c r="G115" s="157"/>
      <c r="H115" s="161"/>
      <c r="I115" s="73"/>
      <c r="J115" s="74"/>
      <c r="K115" s="201">
        <f>K116+K117+K118+K120+K121</f>
        <v>8</v>
      </c>
      <c r="L115" s="192"/>
      <c r="M115" s="75">
        <f>K115*12*I87</f>
        <v>19372.800000000003</v>
      </c>
    </row>
    <row r="116" spans="1:13">
      <c r="A116" s="39" t="s">
        <v>38</v>
      </c>
      <c r="B116" s="49"/>
      <c r="C116" s="49"/>
      <c r="D116" s="49"/>
      <c r="E116" s="49"/>
      <c r="F116" s="49"/>
      <c r="G116" s="49"/>
      <c r="H116" s="50"/>
      <c r="I116" s="180" t="s">
        <v>16</v>
      </c>
      <c r="J116" s="181"/>
      <c r="K116" s="193">
        <v>2.16</v>
      </c>
      <c r="L116" s="194"/>
      <c r="M116" s="42">
        <f>K116*12*I87</f>
        <v>5230.6560000000009</v>
      </c>
    </row>
    <row r="117" spans="1:13">
      <c r="A117" s="45" t="s">
        <v>39</v>
      </c>
      <c r="B117" s="76"/>
      <c r="C117" s="76"/>
      <c r="D117" s="76"/>
      <c r="E117" s="76"/>
      <c r="F117" s="76"/>
      <c r="G117" s="76"/>
      <c r="H117" s="77"/>
      <c r="I117" s="180" t="s">
        <v>10</v>
      </c>
      <c r="J117" s="181"/>
      <c r="K117" s="188">
        <v>5.08</v>
      </c>
      <c r="L117" s="189"/>
      <c r="M117" s="42">
        <f>K117*12*I87</f>
        <v>12301.728000000001</v>
      </c>
    </row>
    <row r="118" spans="1:13">
      <c r="A118" s="48" t="s">
        <v>31</v>
      </c>
      <c r="B118" s="61"/>
      <c r="C118" s="61"/>
      <c r="D118" s="61"/>
      <c r="E118" s="61"/>
      <c r="F118" s="61"/>
      <c r="G118" s="61"/>
      <c r="H118" s="62"/>
      <c r="I118" s="180" t="s">
        <v>11</v>
      </c>
      <c r="J118" s="181"/>
      <c r="K118" s="188">
        <v>0.57999999999999996</v>
      </c>
      <c r="L118" s="189"/>
      <c r="M118" s="42">
        <f>K118*12*I87</f>
        <v>1404.5279999999998</v>
      </c>
    </row>
    <row r="119" spans="1:13">
      <c r="A119" s="78" t="s">
        <v>18</v>
      </c>
      <c r="B119" s="40"/>
      <c r="C119" s="40"/>
      <c r="D119" s="40"/>
      <c r="E119" s="49"/>
      <c r="F119" s="49"/>
      <c r="G119" s="49"/>
      <c r="H119" s="50"/>
      <c r="I119" s="51"/>
      <c r="J119" s="52"/>
      <c r="K119" s="28"/>
      <c r="L119" s="29"/>
      <c r="M119" s="42"/>
    </row>
    <row r="120" spans="1:13">
      <c r="A120" s="45" t="s">
        <v>32</v>
      </c>
      <c r="B120" s="76"/>
      <c r="C120" s="76"/>
      <c r="D120" s="76"/>
      <c r="E120" s="76"/>
      <c r="F120" s="76"/>
      <c r="G120" s="76"/>
      <c r="H120" s="77"/>
      <c r="I120" s="182" t="s">
        <v>8</v>
      </c>
      <c r="J120" s="183"/>
      <c r="K120" s="188">
        <v>0.18</v>
      </c>
      <c r="L120" s="189"/>
      <c r="M120" s="42">
        <f>K120*12*I87</f>
        <v>435.88800000000003</v>
      </c>
    </row>
    <row r="121" spans="1:13" ht="15.75" thickBot="1">
      <c r="A121" s="48" t="s">
        <v>73</v>
      </c>
      <c r="B121" s="61"/>
      <c r="C121" s="61"/>
      <c r="D121" s="61"/>
      <c r="E121" s="61"/>
      <c r="F121" s="61"/>
      <c r="G121" s="61"/>
      <c r="H121" s="62"/>
      <c r="I121" s="166" t="s">
        <v>8</v>
      </c>
      <c r="J121" s="167"/>
      <c r="K121" s="190"/>
      <c r="L121" s="191"/>
      <c r="M121" s="42">
        <f>K121*12*I87</f>
        <v>0</v>
      </c>
    </row>
    <row r="122" spans="1:13" ht="15.75" thickBot="1">
      <c r="A122" s="184" t="s">
        <v>77</v>
      </c>
      <c r="B122" s="185"/>
      <c r="C122" s="185"/>
      <c r="D122" s="185"/>
      <c r="E122" s="185"/>
      <c r="F122" s="185"/>
      <c r="G122" s="185"/>
      <c r="H122" s="186"/>
      <c r="I122" s="73"/>
      <c r="J122" s="74"/>
      <c r="K122" s="162">
        <f>K123+K124+K126+K127+K128+K129</f>
        <v>2.11</v>
      </c>
      <c r="L122" s="192"/>
      <c r="M122" s="75">
        <f>K122*12*I87</f>
        <v>5109.576</v>
      </c>
    </row>
    <row r="123" spans="1:13">
      <c r="A123" s="79" t="s">
        <v>24</v>
      </c>
      <c r="B123" s="40"/>
      <c r="C123" s="40"/>
      <c r="D123" s="40"/>
      <c r="E123" s="40"/>
      <c r="F123" s="49"/>
      <c r="G123" s="49"/>
      <c r="H123" s="50"/>
      <c r="I123" s="80"/>
      <c r="J123" s="11"/>
      <c r="K123" s="193">
        <v>0.12</v>
      </c>
      <c r="L123" s="194"/>
      <c r="M123" s="42">
        <f>K123*12*I87</f>
        <v>290.59199999999998</v>
      </c>
    </row>
    <row r="124" spans="1:13">
      <c r="A124" s="3" t="s">
        <v>20</v>
      </c>
      <c r="B124" s="4"/>
      <c r="C124" s="4"/>
      <c r="D124" s="4"/>
      <c r="E124" s="4"/>
      <c r="F124" s="61"/>
      <c r="G124" s="61"/>
      <c r="H124" s="62"/>
      <c r="I124" s="149" t="s">
        <v>52</v>
      </c>
      <c r="J124" s="150"/>
      <c r="K124" s="188">
        <v>1.01</v>
      </c>
      <c r="L124" s="189"/>
      <c r="M124" s="42">
        <f>K124*12*I87</f>
        <v>2445.8160000000003</v>
      </c>
    </row>
    <row r="125" spans="1:13">
      <c r="A125" s="39" t="s">
        <v>19</v>
      </c>
      <c r="B125" s="49"/>
      <c r="C125" s="49"/>
      <c r="D125" s="49"/>
      <c r="E125" s="49"/>
      <c r="F125" s="49"/>
      <c r="G125" s="49"/>
      <c r="H125" s="50"/>
      <c r="I125" s="180" t="s">
        <v>53</v>
      </c>
      <c r="J125" s="181"/>
      <c r="K125" s="1"/>
      <c r="L125" s="29"/>
      <c r="M125" s="42"/>
    </row>
    <row r="126" spans="1:13">
      <c r="A126" s="45" t="s">
        <v>21</v>
      </c>
      <c r="B126" s="76"/>
      <c r="C126" s="76"/>
      <c r="D126" s="76"/>
      <c r="E126" s="76"/>
      <c r="F126" s="76"/>
      <c r="G126" s="76"/>
      <c r="H126" s="77"/>
      <c r="I126" s="182" t="s">
        <v>51</v>
      </c>
      <c r="J126" s="183"/>
      <c r="K126" s="188">
        <v>0.62</v>
      </c>
      <c r="L126" s="189"/>
      <c r="M126" s="42">
        <f>K126*12*I87</f>
        <v>1501.3920000000001</v>
      </c>
    </row>
    <row r="127" spans="1:13">
      <c r="A127" s="45" t="s">
        <v>22</v>
      </c>
      <c r="B127" s="76"/>
      <c r="C127" s="76"/>
      <c r="D127" s="76"/>
      <c r="E127" s="76"/>
      <c r="F127" s="76"/>
      <c r="G127" s="76"/>
      <c r="H127" s="77"/>
      <c r="I127" s="182" t="s">
        <v>69</v>
      </c>
      <c r="J127" s="183"/>
      <c r="K127" s="188">
        <v>0.15</v>
      </c>
      <c r="L127" s="189"/>
      <c r="M127" s="42">
        <f>K127*12*I87</f>
        <v>363.24</v>
      </c>
    </row>
    <row r="128" spans="1:13">
      <c r="A128" s="48" t="s">
        <v>23</v>
      </c>
      <c r="B128" s="61"/>
      <c r="C128" s="61"/>
      <c r="D128" s="61"/>
      <c r="E128" s="61"/>
      <c r="F128" s="61"/>
      <c r="G128" s="61"/>
      <c r="H128" s="62"/>
      <c r="I128" s="182" t="s">
        <v>54</v>
      </c>
      <c r="J128" s="183"/>
      <c r="K128" s="164">
        <v>0.08</v>
      </c>
      <c r="L128" s="165"/>
      <c r="M128" s="42">
        <f>K128*12*I87</f>
        <v>193.72800000000001</v>
      </c>
    </row>
    <row r="129" spans="1:13" ht="15.75" thickBot="1">
      <c r="A129" s="48" t="s">
        <v>71</v>
      </c>
      <c r="B129" s="61"/>
      <c r="C129" s="61"/>
      <c r="D129" s="61"/>
      <c r="E129" s="61"/>
      <c r="F129" s="61"/>
      <c r="G129" s="61"/>
      <c r="H129" s="62"/>
      <c r="I129" s="166" t="s">
        <v>72</v>
      </c>
      <c r="J129" s="167"/>
      <c r="K129" s="168">
        <v>0.13</v>
      </c>
      <c r="L129" s="169"/>
      <c r="M129" s="82">
        <f>K129*12*I87</f>
        <v>314.80800000000005</v>
      </c>
    </row>
    <row r="130" spans="1:13" ht="15.75" thickBot="1">
      <c r="A130" s="184" t="s">
        <v>78</v>
      </c>
      <c r="B130" s="185"/>
      <c r="C130" s="185"/>
      <c r="D130" s="185"/>
      <c r="E130" s="185"/>
      <c r="F130" s="185"/>
      <c r="G130" s="185"/>
      <c r="H130" s="186"/>
      <c r="I130" s="83"/>
      <c r="J130" s="84"/>
      <c r="K130" s="187">
        <f>K131+K132+K133</f>
        <v>1.38</v>
      </c>
      <c r="L130" s="163"/>
      <c r="M130" s="75">
        <f>K130*12*I87</f>
        <v>3341.808</v>
      </c>
    </row>
    <row r="131" spans="1:13">
      <c r="A131" s="39" t="s">
        <v>25</v>
      </c>
      <c r="B131" s="49"/>
      <c r="C131" s="49"/>
      <c r="D131" s="49"/>
      <c r="E131" s="49"/>
      <c r="F131" s="49"/>
      <c r="G131" s="49"/>
      <c r="H131" s="50"/>
      <c r="I131" s="174" t="s">
        <v>70</v>
      </c>
      <c r="J131" s="175"/>
      <c r="K131" s="176">
        <v>0.66</v>
      </c>
      <c r="L131" s="177"/>
      <c r="M131" s="42">
        <f>K131*12*I87</f>
        <v>1598.2560000000001</v>
      </c>
    </row>
    <row r="132" spans="1:13">
      <c r="A132" s="45" t="s">
        <v>26</v>
      </c>
      <c r="B132" s="76"/>
      <c r="C132" s="76"/>
      <c r="D132" s="76"/>
      <c r="E132" s="76"/>
      <c r="F132" s="76"/>
      <c r="G132" s="76"/>
      <c r="H132" s="77"/>
      <c r="I132" s="85" t="s">
        <v>55</v>
      </c>
      <c r="J132" s="86"/>
      <c r="K132" s="164">
        <v>0.57999999999999996</v>
      </c>
      <c r="L132" s="165"/>
      <c r="M132" s="42">
        <f>K132*12*I87</f>
        <v>1404.5279999999998</v>
      </c>
    </row>
    <row r="133" spans="1:13" ht="15.75" thickBot="1">
      <c r="A133" s="48" t="s">
        <v>23</v>
      </c>
      <c r="B133" s="61"/>
      <c r="C133" s="61"/>
      <c r="D133" s="61"/>
      <c r="E133" s="61"/>
      <c r="F133" s="61"/>
      <c r="G133" s="61"/>
      <c r="H133" s="62"/>
      <c r="I133" s="166" t="s">
        <v>54</v>
      </c>
      <c r="J133" s="167"/>
      <c r="K133" s="168">
        <v>0.14000000000000001</v>
      </c>
      <c r="L133" s="169"/>
      <c r="M133" s="42">
        <f>K133*12*I87</f>
        <v>339.02400000000006</v>
      </c>
    </row>
    <row r="134" spans="1:13" ht="15.75" thickBot="1">
      <c r="A134" s="87" t="s">
        <v>79</v>
      </c>
      <c r="B134" s="88"/>
      <c r="C134" s="88"/>
      <c r="D134" s="88"/>
      <c r="E134" s="88"/>
      <c r="F134" s="88"/>
      <c r="G134" s="88"/>
      <c r="H134" s="89"/>
      <c r="I134" s="170" t="s">
        <v>56</v>
      </c>
      <c r="J134" s="171"/>
      <c r="K134" s="172">
        <v>29.19</v>
      </c>
      <c r="L134" s="173"/>
      <c r="M134" s="75">
        <f>K134*12*I87</f>
        <v>70686.504000000015</v>
      </c>
    </row>
    <row r="135" spans="1:13" ht="15.75" thickBot="1">
      <c r="A135" s="156" t="s">
        <v>80</v>
      </c>
      <c r="B135" s="157"/>
      <c r="C135" s="157"/>
      <c r="D135" s="157"/>
      <c r="E135" s="157"/>
      <c r="F135" s="157"/>
      <c r="G135" s="157"/>
      <c r="H135" s="161"/>
      <c r="I135" s="73"/>
      <c r="J135" s="74"/>
      <c r="K135" s="162">
        <v>1.74</v>
      </c>
      <c r="L135" s="163"/>
      <c r="M135" s="75">
        <f>K135*12*I87</f>
        <v>4213.5839999999998</v>
      </c>
    </row>
    <row r="136" spans="1:13">
      <c r="A136" s="43" t="s">
        <v>33</v>
      </c>
      <c r="B136" s="59"/>
      <c r="C136" s="59"/>
      <c r="D136" s="59"/>
      <c r="E136" s="59"/>
      <c r="F136" s="59"/>
      <c r="G136" s="59"/>
      <c r="H136" s="60"/>
      <c r="I136" s="154" t="s">
        <v>13</v>
      </c>
      <c r="J136" s="155"/>
      <c r="K136" s="81"/>
      <c r="L136" s="130"/>
      <c r="M136" s="42"/>
    </row>
    <row r="137" spans="1:13">
      <c r="A137" s="43" t="s">
        <v>27</v>
      </c>
      <c r="B137" s="59"/>
      <c r="C137" s="59"/>
      <c r="D137" s="59"/>
      <c r="E137" s="59"/>
      <c r="F137" s="59"/>
      <c r="G137" s="59"/>
      <c r="H137" s="60"/>
      <c r="I137" s="10"/>
      <c r="J137" s="11"/>
      <c r="K137" s="81"/>
      <c r="L137" s="130"/>
      <c r="M137" s="42"/>
    </row>
    <row r="138" spans="1:13" ht="15.75" thickBot="1">
      <c r="A138" s="43" t="s">
        <v>28</v>
      </c>
      <c r="B138" s="59"/>
      <c r="C138" s="59"/>
      <c r="D138" s="59"/>
      <c r="E138" s="59"/>
      <c r="F138" s="59"/>
      <c r="G138" s="59"/>
      <c r="H138" s="60"/>
      <c r="I138" s="90"/>
      <c r="J138" s="11"/>
      <c r="K138" s="81"/>
      <c r="L138" s="130"/>
      <c r="M138" s="42"/>
    </row>
    <row r="139" spans="1:13" ht="15.75" thickBot="1">
      <c r="A139" s="87" t="s">
        <v>81</v>
      </c>
      <c r="B139" s="88"/>
      <c r="C139" s="88"/>
      <c r="D139" s="88"/>
      <c r="E139" s="88"/>
      <c r="F139" s="88"/>
      <c r="G139" s="88"/>
      <c r="H139" s="89"/>
      <c r="I139" s="73"/>
      <c r="J139" s="74"/>
      <c r="K139" s="162">
        <v>0.08</v>
      </c>
      <c r="L139" s="163"/>
      <c r="M139" s="75">
        <f>K139*12*I87</f>
        <v>193.72800000000001</v>
      </c>
    </row>
    <row r="140" spans="1:13">
      <c r="A140" s="43" t="s">
        <v>29</v>
      </c>
      <c r="B140" s="59"/>
      <c r="C140" s="59"/>
      <c r="D140" s="59"/>
      <c r="E140" s="59"/>
      <c r="F140" s="59"/>
      <c r="G140" s="59"/>
      <c r="H140" s="60"/>
      <c r="I140" s="154" t="s">
        <v>8</v>
      </c>
      <c r="J140" s="155"/>
      <c r="K140" s="129"/>
      <c r="L140" s="130"/>
      <c r="M140" s="42"/>
    </row>
    <row r="141" spans="1:13" ht="15.75" thickBot="1">
      <c r="A141" s="43" t="s">
        <v>30</v>
      </c>
      <c r="B141" s="59"/>
      <c r="C141" s="59"/>
      <c r="D141" s="59"/>
      <c r="E141" s="59"/>
      <c r="F141" s="59"/>
      <c r="G141" s="59"/>
      <c r="H141" s="60"/>
      <c r="I141" s="10"/>
      <c r="J141" s="11"/>
      <c r="K141" s="129"/>
      <c r="L141" s="130"/>
      <c r="M141" s="42"/>
    </row>
    <row r="142" spans="1:13" ht="15.75" thickBot="1">
      <c r="A142" s="156" t="s">
        <v>104</v>
      </c>
      <c r="B142" s="157"/>
      <c r="C142" s="157"/>
      <c r="D142" s="157"/>
      <c r="E142" s="157"/>
      <c r="F142" s="157"/>
      <c r="G142" s="157"/>
      <c r="H142" s="161"/>
      <c r="I142" s="73"/>
      <c r="J142" s="74"/>
      <c r="K142" s="162">
        <v>6.42</v>
      </c>
      <c r="L142" s="163"/>
      <c r="M142" s="75">
        <f>K142*12*I87</f>
        <v>15546.671999999999</v>
      </c>
    </row>
    <row r="143" spans="1:13">
      <c r="A143" s="43" t="s">
        <v>85</v>
      </c>
      <c r="B143" s="107"/>
      <c r="C143" s="107"/>
      <c r="D143" s="107"/>
      <c r="E143" s="107"/>
      <c r="F143" s="59"/>
      <c r="G143" s="107"/>
      <c r="H143" s="60"/>
      <c r="I143" s="149" t="s">
        <v>86</v>
      </c>
      <c r="J143" s="150"/>
      <c r="K143" s="81"/>
      <c r="L143" s="130"/>
      <c r="M143" s="42"/>
    </row>
    <row r="144" spans="1:13">
      <c r="A144" s="43" t="s">
        <v>87</v>
      </c>
      <c r="B144" s="107"/>
      <c r="C144" s="107"/>
      <c r="D144" s="107"/>
      <c r="E144" s="107"/>
      <c r="F144" s="59"/>
      <c r="G144" s="107"/>
      <c r="H144" s="60"/>
      <c r="I144" s="149" t="s">
        <v>88</v>
      </c>
      <c r="J144" s="150"/>
      <c r="K144" s="81"/>
      <c r="L144" s="130"/>
      <c r="M144" s="42"/>
    </row>
    <row r="145" spans="1:13">
      <c r="A145" s="43" t="s">
        <v>89</v>
      </c>
      <c r="B145" s="107"/>
      <c r="C145" s="107"/>
      <c r="D145" s="107"/>
      <c r="E145" s="107"/>
      <c r="F145" s="59"/>
      <c r="G145" s="107"/>
      <c r="H145" s="60"/>
      <c r="I145" s="149" t="s">
        <v>90</v>
      </c>
      <c r="J145" s="150"/>
      <c r="K145" s="81"/>
      <c r="L145" s="130"/>
      <c r="M145" s="42"/>
    </row>
    <row r="146" spans="1:13">
      <c r="A146" s="43" t="s">
        <v>91</v>
      </c>
      <c r="B146" s="107"/>
      <c r="C146" s="107"/>
      <c r="D146" s="107"/>
      <c r="E146" s="107"/>
      <c r="F146" s="59"/>
      <c r="G146" s="107"/>
      <c r="H146" s="60"/>
      <c r="I146" s="149" t="s">
        <v>92</v>
      </c>
      <c r="J146" s="150"/>
      <c r="K146" s="81"/>
      <c r="L146" s="130"/>
      <c r="M146" s="42"/>
    </row>
    <row r="147" spans="1:13">
      <c r="A147" s="43" t="s">
        <v>93</v>
      </c>
      <c r="B147" s="107"/>
      <c r="C147" s="107"/>
      <c r="D147" s="107"/>
      <c r="E147" s="107"/>
      <c r="F147" s="59"/>
      <c r="G147" s="107"/>
      <c r="H147" s="60"/>
      <c r="I147" s="149" t="s">
        <v>94</v>
      </c>
      <c r="J147" s="150"/>
      <c r="K147" s="81"/>
      <c r="L147" s="130"/>
      <c r="M147" s="42"/>
    </row>
    <row r="148" spans="1:13">
      <c r="A148" s="43" t="s">
        <v>95</v>
      </c>
      <c r="B148" s="107"/>
      <c r="C148" s="107"/>
      <c r="D148" s="107"/>
      <c r="E148" s="107"/>
      <c r="F148" s="59"/>
      <c r="G148" s="107"/>
      <c r="H148" s="60"/>
      <c r="I148" s="10"/>
      <c r="J148" s="11"/>
      <c r="K148" s="81"/>
      <c r="L148" s="108"/>
      <c r="M148" s="42"/>
    </row>
    <row r="149" spans="1:13">
      <c r="A149" s="43" t="s">
        <v>96</v>
      </c>
      <c r="B149" s="107"/>
      <c r="C149" s="107"/>
      <c r="D149" s="107"/>
      <c r="E149" s="107"/>
      <c r="F149" s="59"/>
      <c r="G149" s="107"/>
      <c r="H149" s="60"/>
      <c r="I149" s="10"/>
      <c r="J149" s="11"/>
      <c r="K149" s="81"/>
      <c r="L149" s="130"/>
      <c r="M149" s="42"/>
    </row>
    <row r="150" spans="1:13">
      <c r="A150" s="43" t="s">
        <v>97</v>
      </c>
      <c r="B150" s="107"/>
      <c r="C150" s="107"/>
      <c r="D150" s="107"/>
      <c r="E150" s="107"/>
      <c r="F150" s="59"/>
      <c r="G150" s="107"/>
      <c r="H150" s="60"/>
      <c r="I150" s="10"/>
      <c r="J150" s="11"/>
      <c r="K150" s="81"/>
      <c r="L150" s="130"/>
      <c r="M150" s="42"/>
    </row>
    <row r="151" spans="1:13">
      <c r="A151" s="43" t="s">
        <v>98</v>
      </c>
      <c r="B151" s="107"/>
      <c r="C151" s="107"/>
      <c r="D151" s="107"/>
      <c r="E151" s="107"/>
      <c r="F151" s="59"/>
      <c r="G151" s="107"/>
      <c r="H151" s="60"/>
      <c r="I151" s="10"/>
      <c r="J151" s="11"/>
      <c r="K151" s="81"/>
      <c r="L151" s="130"/>
      <c r="M151" s="42"/>
    </row>
    <row r="152" spans="1:13">
      <c r="A152" s="43" t="s">
        <v>99</v>
      </c>
      <c r="B152" s="107"/>
      <c r="C152" s="107"/>
      <c r="D152" s="107"/>
      <c r="E152" s="107"/>
      <c r="F152" s="59"/>
      <c r="G152" s="107"/>
      <c r="H152" s="60"/>
      <c r="I152" s="10"/>
      <c r="J152" s="11"/>
      <c r="K152" s="81"/>
      <c r="L152" s="130"/>
      <c r="M152" s="42"/>
    </row>
    <row r="153" spans="1:13" ht="15.75" thickBot="1">
      <c r="A153" s="151" t="s">
        <v>100</v>
      </c>
      <c r="B153" s="152"/>
      <c r="C153" s="152"/>
      <c r="D153" s="152"/>
      <c r="E153" s="152"/>
      <c r="F153" s="152"/>
      <c r="G153" s="152"/>
      <c r="H153" s="153"/>
      <c r="I153" s="10"/>
      <c r="J153" s="11"/>
      <c r="K153" s="28"/>
      <c r="L153" s="29"/>
      <c r="M153" s="42"/>
    </row>
    <row r="154" spans="1:13">
      <c r="A154" s="91" t="s">
        <v>82</v>
      </c>
      <c r="B154" s="92"/>
      <c r="C154" s="92"/>
      <c r="D154" s="92"/>
      <c r="E154" s="92"/>
      <c r="F154" s="92"/>
      <c r="G154" s="92"/>
      <c r="H154" s="92"/>
      <c r="I154" s="154" t="s">
        <v>9</v>
      </c>
      <c r="J154" s="155"/>
      <c r="K154" s="22"/>
      <c r="L154" s="23"/>
      <c r="M154" s="24"/>
    </row>
    <row r="155" spans="1:13" ht="15.75" thickBot="1">
      <c r="A155" s="93" t="s">
        <v>49</v>
      </c>
      <c r="B155" s="94"/>
      <c r="C155" s="94"/>
      <c r="D155" s="94"/>
      <c r="E155" s="94"/>
      <c r="F155" s="94"/>
      <c r="G155" s="94"/>
      <c r="H155" s="94"/>
      <c r="I155" s="95"/>
      <c r="J155" s="35"/>
      <c r="K155" s="36"/>
      <c r="L155" s="37"/>
      <c r="M155" s="38"/>
    </row>
    <row r="156" spans="1:13" ht="15.75" thickBot="1">
      <c r="A156" s="156" t="s">
        <v>50</v>
      </c>
      <c r="B156" s="157"/>
      <c r="C156" s="157"/>
      <c r="D156" s="157"/>
      <c r="E156" s="157"/>
      <c r="F156" s="157"/>
      <c r="G156" s="157"/>
      <c r="H156" s="158"/>
      <c r="I156" s="159" t="s">
        <v>17</v>
      </c>
      <c r="J156" s="160"/>
      <c r="K156" s="141">
        <v>1.58</v>
      </c>
      <c r="L156" s="142"/>
      <c r="M156" s="97">
        <f>K156*12*I87</f>
        <v>3826.1280000000006</v>
      </c>
    </row>
    <row r="157" spans="1:13" ht="15.75" thickBot="1">
      <c r="A157" s="126" t="s">
        <v>101</v>
      </c>
      <c r="B157" s="127"/>
      <c r="C157" s="127"/>
      <c r="D157" s="127"/>
      <c r="E157" s="127"/>
      <c r="F157" s="127"/>
      <c r="G157" s="127"/>
      <c r="H157" s="127"/>
      <c r="I157" s="128"/>
      <c r="J157" s="133"/>
      <c r="K157" s="141"/>
      <c r="L157" s="142"/>
      <c r="M157" s="97"/>
    </row>
    <row r="158" spans="1:13" ht="15.75" thickBot="1">
      <c r="A158" s="145" t="s">
        <v>58</v>
      </c>
      <c r="B158" s="146"/>
      <c r="C158" s="146"/>
      <c r="D158" s="146"/>
      <c r="E158" s="146"/>
      <c r="F158" s="146"/>
      <c r="G158" s="146"/>
      <c r="H158" s="146"/>
      <c r="I158" s="98"/>
      <c r="J158" s="99"/>
      <c r="K158" s="147">
        <f>K88+K98+K113+K142+K156+K157</f>
        <v>62.59</v>
      </c>
      <c r="L158" s="148"/>
      <c r="M158" s="97">
        <f>M88+M98+M113+M142+M156+M157</f>
        <v>151567.94400000002</v>
      </c>
    </row>
    <row r="160" spans="1:13" ht="15.75">
      <c r="A160" s="215" t="s">
        <v>0</v>
      </c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1"/>
    </row>
    <row r="161" spans="1:13" ht="15.75">
      <c r="A161" s="216" t="s">
        <v>12</v>
      </c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1"/>
    </row>
    <row r="162" spans="1:13" ht="15.75">
      <c r="A162" s="2"/>
      <c r="B162" s="2"/>
      <c r="C162" s="2"/>
      <c r="D162" s="2"/>
      <c r="E162" s="2"/>
      <c r="F162" s="2" t="s">
        <v>125</v>
      </c>
      <c r="G162" s="2"/>
      <c r="H162" s="2"/>
      <c r="I162" s="2"/>
      <c r="J162" s="2"/>
      <c r="K162" s="2" t="s">
        <v>120</v>
      </c>
      <c r="L162" s="2"/>
      <c r="M162" s="1"/>
    </row>
    <row r="163" spans="1:13">
      <c r="A163" s="3"/>
      <c r="B163" s="4"/>
      <c r="C163" s="208" t="s">
        <v>15</v>
      </c>
      <c r="D163" s="208"/>
      <c r="E163" s="208"/>
      <c r="F163" s="4"/>
      <c r="G163" s="4"/>
      <c r="H163" s="5"/>
      <c r="I163" s="195" t="s">
        <v>1</v>
      </c>
      <c r="J163" s="196"/>
      <c r="K163" s="209" t="s">
        <v>2</v>
      </c>
      <c r="L163" s="210"/>
      <c r="M163" s="6"/>
    </row>
    <row r="164" spans="1:13">
      <c r="A164" s="7"/>
      <c r="B164" s="8"/>
      <c r="C164" s="8"/>
      <c r="D164" s="8"/>
      <c r="E164" s="8"/>
      <c r="F164" s="8"/>
      <c r="G164" s="8"/>
      <c r="H164" s="9"/>
      <c r="I164" s="10"/>
      <c r="J164" s="11"/>
      <c r="K164" s="211" t="s">
        <v>3</v>
      </c>
      <c r="L164" s="212"/>
      <c r="M164" s="12" t="s">
        <v>4</v>
      </c>
    </row>
    <row r="165" spans="1:13">
      <c r="A165" s="7"/>
      <c r="B165" s="8"/>
      <c r="C165" s="8"/>
      <c r="D165" s="8"/>
      <c r="E165" s="8"/>
      <c r="F165" s="8"/>
      <c r="G165" s="8"/>
      <c r="H165" s="9"/>
      <c r="I165" s="149" t="s">
        <v>5</v>
      </c>
      <c r="J165" s="150"/>
      <c r="K165" s="213" t="s">
        <v>6</v>
      </c>
      <c r="L165" s="214"/>
      <c r="M165" s="12" t="s">
        <v>7</v>
      </c>
    </row>
    <row r="166" spans="1:13" ht="16.5" thickBot="1">
      <c r="A166" s="13"/>
      <c r="B166" s="14"/>
      <c r="C166" s="14"/>
      <c r="D166" s="14"/>
      <c r="E166" s="14"/>
      <c r="F166" s="14"/>
      <c r="G166" s="14"/>
      <c r="H166" s="15"/>
      <c r="I166" s="203">
        <v>201.8</v>
      </c>
      <c r="J166" s="204"/>
      <c r="K166" s="205"/>
      <c r="L166" s="206"/>
      <c r="M166" s="16"/>
    </row>
    <row r="167" spans="1:13">
      <c r="A167" s="17" t="s">
        <v>74</v>
      </c>
      <c r="B167" s="18"/>
      <c r="C167" s="18"/>
      <c r="D167" s="18"/>
      <c r="E167" s="18"/>
      <c r="F167" s="18"/>
      <c r="G167" s="18"/>
      <c r="H167" s="19"/>
      <c r="I167" s="20"/>
      <c r="J167" s="21"/>
      <c r="K167" s="207">
        <f>K170+K173</f>
        <v>6.65</v>
      </c>
      <c r="L167" s="200"/>
      <c r="M167" s="24">
        <f>K167*12*I166</f>
        <v>16103.640000000003</v>
      </c>
    </row>
    <row r="168" spans="1:13">
      <c r="A168" s="25" t="s">
        <v>59</v>
      </c>
      <c r="B168" s="26"/>
      <c r="C168" s="26"/>
      <c r="D168" s="26"/>
      <c r="E168" s="26"/>
      <c r="F168" s="26"/>
      <c r="G168" s="26"/>
      <c r="H168" s="27"/>
      <c r="I168" s="10"/>
      <c r="J168" s="11"/>
      <c r="K168" s="28"/>
      <c r="L168" s="29"/>
      <c r="M168" s="30"/>
    </row>
    <row r="169" spans="1:13" ht="15.75" thickBot="1">
      <c r="A169" s="31" t="s">
        <v>60</v>
      </c>
      <c r="B169" s="32"/>
      <c r="C169" s="32"/>
      <c r="D169" s="32"/>
      <c r="E169" s="32"/>
      <c r="F169" s="32"/>
      <c r="G169" s="32"/>
      <c r="H169" s="33"/>
      <c r="I169" s="34"/>
      <c r="J169" s="35"/>
      <c r="K169" s="36"/>
      <c r="L169" s="37"/>
      <c r="M169" s="38"/>
    </row>
    <row r="170" spans="1:13">
      <c r="A170" s="39" t="s">
        <v>61</v>
      </c>
      <c r="B170" s="40"/>
      <c r="C170" s="40"/>
      <c r="D170" s="40"/>
      <c r="E170" s="40"/>
      <c r="F170" s="40"/>
      <c r="G170" s="40"/>
      <c r="H170" s="41"/>
      <c r="I170" s="180" t="s">
        <v>8</v>
      </c>
      <c r="J170" s="181"/>
      <c r="K170" s="193">
        <v>3.98</v>
      </c>
      <c r="L170" s="194"/>
      <c r="M170" s="42">
        <f>K170*12*I166</f>
        <v>9637.9680000000008</v>
      </c>
    </row>
    <row r="171" spans="1:13">
      <c r="A171" s="43" t="s">
        <v>68</v>
      </c>
      <c r="B171" s="8"/>
      <c r="C171" s="8"/>
      <c r="D171" s="8"/>
      <c r="E171" s="8"/>
      <c r="F171" s="8"/>
      <c r="G171" s="8"/>
      <c r="H171" s="9"/>
      <c r="I171" s="149" t="s">
        <v>57</v>
      </c>
      <c r="J171" s="150"/>
      <c r="K171" s="1"/>
      <c r="L171" s="29"/>
      <c r="M171" s="42"/>
    </row>
    <row r="172" spans="1:13">
      <c r="A172" s="39" t="s">
        <v>67</v>
      </c>
      <c r="B172" s="40"/>
      <c r="C172" s="40"/>
      <c r="D172" s="40"/>
      <c r="E172" s="40"/>
      <c r="F172" s="40"/>
      <c r="G172" s="40"/>
      <c r="H172" s="41"/>
      <c r="I172" s="180"/>
      <c r="J172" s="181"/>
      <c r="K172" s="1"/>
      <c r="L172" s="29"/>
      <c r="M172" s="42"/>
    </row>
    <row r="173" spans="1:13">
      <c r="A173" s="39" t="s">
        <v>62</v>
      </c>
      <c r="B173" s="40"/>
      <c r="C173" s="40"/>
      <c r="D173" s="40"/>
      <c r="E173" s="40"/>
      <c r="F173" s="40"/>
      <c r="G173" s="40"/>
      <c r="H173" s="41"/>
      <c r="I173" s="182" t="s">
        <v>11</v>
      </c>
      <c r="J173" s="183"/>
      <c r="K173" s="188">
        <v>2.67</v>
      </c>
      <c r="L173" s="189"/>
      <c r="M173" s="42">
        <f>K173*12*I166</f>
        <v>6465.6720000000005</v>
      </c>
    </row>
    <row r="174" spans="1:13" ht="15.75">
      <c r="A174" s="45" t="s">
        <v>35</v>
      </c>
      <c r="B174" s="46"/>
      <c r="C174" s="46"/>
      <c r="D174" s="46"/>
      <c r="E174" s="46"/>
      <c r="F174" s="46"/>
      <c r="G174" s="46"/>
      <c r="H174" s="47"/>
      <c r="I174" s="149" t="s">
        <v>57</v>
      </c>
      <c r="J174" s="150"/>
      <c r="K174" s="2"/>
      <c r="L174" s="96"/>
      <c r="M174" s="42"/>
    </row>
    <row r="175" spans="1:13">
      <c r="A175" s="48" t="s">
        <v>36</v>
      </c>
      <c r="B175" s="4"/>
      <c r="C175" s="4"/>
      <c r="D175" s="4"/>
      <c r="E175" s="4"/>
      <c r="F175" s="4"/>
      <c r="G175" s="4"/>
      <c r="H175" s="5"/>
      <c r="I175" s="149"/>
      <c r="J175" s="150"/>
      <c r="K175" s="44"/>
      <c r="L175" s="29"/>
      <c r="M175" s="42"/>
    </row>
    <row r="176" spans="1:13" ht="15.75" thickBot="1">
      <c r="A176" s="39" t="s">
        <v>37</v>
      </c>
      <c r="B176" s="49"/>
      <c r="C176" s="49"/>
      <c r="D176" s="49"/>
      <c r="E176" s="49"/>
      <c r="F176" s="49"/>
      <c r="G176" s="49"/>
      <c r="H176" s="50"/>
      <c r="I176" s="51"/>
      <c r="J176" s="52"/>
      <c r="K176" s="164"/>
      <c r="L176" s="165"/>
      <c r="M176" s="42"/>
    </row>
    <row r="177" spans="1:13">
      <c r="A177" s="17" t="s">
        <v>14</v>
      </c>
      <c r="B177" s="53"/>
      <c r="C177" s="53"/>
      <c r="D177" s="53"/>
      <c r="E177" s="53"/>
      <c r="F177" s="53"/>
      <c r="G177" s="53"/>
      <c r="H177" s="54"/>
      <c r="I177" s="20"/>
      <c r="J177" s="55"/>
      <c r="K177" s="202">
        <f>K179+K184+K187</f>
        <v>5.4399999999999995</v>
      </c>
      <c r="L177" s="200"/>
      <c r="M177" s="24">
        <f>K177*12*I166</f>
        <v>13173.504000000001</v>
      </c>
    </row>
    <row r="178" spans="1:13" ht="15.75" thickBot="1">
      <c r="A178" s="31" t="s">
        <v>34</v>
      </c>
      <c r="B178" s="56"/>
      <c r="C178" s="56"/>
      <c r="D178" s="56"/>
      <c r="E178" s="56"/>
      <c r="F178" s="56"/>
      <c r="G178" s="56"/>
      <c r="H178" s="57"/>
      <c r="I178" s="34"/>
      <c r="J178" s="58"/>
      <c r="K178" s="36"/>
      <c r="L178" s="37"/>
      <c r="M178" s="38"/>
    </row>
    <row r="179" spans="1:13">
      <c r="A179" s="43" t="s">
        <v>65</v>
      </c>
      <c r="B179" s="59"/>
      <c r="C179" s="59"/>
      <c r="D179" s="59"/>
      <c r="E179" s="59"/>
      <c r="F179" s="59"/>
      <c r="G179" s="59"/>
      <c r="H179" s="60"/>
      <c r="I179" s="149" t="s">
        <v>8</v>
      </c>
      <c r="J179" s="150"/>
      <c r="K179" s="193">
        <v>2.73</v>
      </c>
      <c r="L179" s="194"/>
      <c r="M179" s="42">
        <f>K179*12*I166</f>
        <v>6610.9679999999998</v>
      </c>
    </row>
    <row r="180" spans="1:13">
      <c r="A180" s="39" t="s">
        <v>66</v>
      </c>
      <c r="B180" s="49"/>
      <c r="C180" s="49"/>
      <c r="D180" s="49"/>
      <c r="E180" s="49"/>
      <c r="F180" s="49"/>
      <c r="G180" s="49"/>
      <c r="H180" s="50"/>
      <c r="I180" s="131"/>
      <c r="J180" s="132"/>
      <c r="K180" s="1"/>
      <c r="L180" s="29"/>
      <c r="M180" s="42"/>
    </row>
    <row r="181" spans="1:13">
      <c r="A181" s="43" t="s">
        <v>68</v>
      </c>
      <c r="B181" s="8"/>
      <c r="C181" s="8"/>
      <c r="D181" s="8"/>
      <c r="E181" s="8"/>
      <c r="F181" s="8"/>
      <c r="G181" s="8"/>
      <c r="H181" s="9"/>
      <c r="I181" s="149" t="s">
        <v>57</v>
      </c>
      <c r="J181" s="150"/>
      <c r="K181" s="1"/>
      <c r="L181" s="29"/>
      <c r="M181" s="42"/>
    </row>
    <row r="182" spans="1:13">
      <c r="A182" s="39" t="s">
        <v>67</v>
      </c>
      <c r="B182" s="40"/>
      <c r="C182" s="40"/>
      <c r="D182" s="40"/>
      <c r="E182" s="40"/>
      <c r="F182" s="40"/>
      <c r="G182" s="40"/>
      <c r="H182" s="41"/>
      <c r="I182" s="180"/>
      <c r="J182" s="181"/>
      <c r="K182" s="1"/>
      <c r="L182" s="29"/>
      <c r="M182" s="42"/>
    </row>
    <row r="183" spans="1:13">
      <c r="A183" s="45" t="s">
        <v>63</v>
      </c>
      <c r="B183" s="46"/>
      <c r="C183" s="47"/>
      <c r="D183" s="8"/>
      <c r="E183" s="8"/>
      <c r="F183" s="8"/>
      <c r="G183" s="8"/>
      <c r="H183" s="9"/>
      <c r="I183" s="149" t="s">
        <v>57</v>
      </c>
      <c r="J183" s="150"/>
      <c r="K183" s="1"/>
      <c r="L183" s="29"/>
      <c r="M183" s="42"/>
    </row>
    <row r="184" spans="1:13">
      <c r="A184" s="43" t="s">
        <v>64</v>
      </c>
      <c r="B184" s="8"/>
      <c r="C184" s="8"/>
      <c r="D184" s="46"/>
      <c r="E184" s="46"/>
      <c r="F184" s="46"/>
      <c r="G184" s="46"/>
      <c r="H184" s="47"/>
      <c r="I184" s="182" t="s">
        <v>11</v>
      </c>
      <c r="J184" s="183"/>
      <c r="K184" s="188">
        <v>1.2</v>
      </c>
      <c r="L184" s="189"/>
      <c r="M184" s="42">
        <f>K184*12*I166</f>
        <v>2905.92</v>
      </c>
    </row>
    <row r="185" spans="1:13">
      <c r="A185" s="48" t="s">
        <v>41</v>
      </c>
      <c r="B185" s="61"/>
      <c r="C185" s="61"/>
      <c r="D185" s="61"/>
      <c r="E185" s="61"/>
      <c r="F185" s="61"/>
      <c r="G185" s="61"/>
      <c r="H185" s="62"/>
      <c r="I185" s="195" t="s">
        <v>40</v>
      </c>
      <c r="J185" s="196"/>
      <c r="K185" s="1"/>
      <c r="L185" s="29"/>
      <c r="M185" s="42"/>
    </row>
    <row r="186" spans="1:13">
      <c r="A186" s="39"/>
      <c r="B186" s="49"/>
      <c r="C186" s="49"/>
      <c r="D186" s="49"/>
      <c r="E186" s="49"/>
      <c r="F186" s="49"/>
      <c r="G186" s="49"/>
      <c r="H186" s="50"/>
      <c r="I186" s="51" t="s">
        <v>42</v>
      </c>
      <c r="J186" s="52"/>
      <c r="K186" s="44"/>
      <c r="L186" s="29"/>
      <c r="M186" s="42"/>
    </row>
    <row r="187" spans="1:13">
      <c r="A187" s="48" t="s">
        <v>43</v>
      </c>
      <c r="B187" s="61"/>
      <c r="C187" s="61"/>
      <c r="D187" s="61"/>
      <c r="E187" s="61"/>
      <c r="F187" s="61"/>
      <c r="G187" s="61"/>
      <c r="H187" s="62"/>
      <c r="I187" s="195" t="s">
        <v>11</v>
      </c>
      <c r="J187" s="196"/>
      <c r="K187" s="188">
        <v>1.51</v>
      </c>
      <c r="L187" s="189"/>
      <c r="M187" s="42">
        <f>K187*12*I166</f>
        <v>3656.6160000000004</v>
      </c>
    </row>
    <row r="188" spans="1:13">
      <c r="A188" s="39" t="s">
        <v>44</v>
      </c>
      <c r="B188" s="49"/>
      <c r="C188" s="49"/>
      <c r="D188" s="49"/>
      <c r="E188" s="49"/>
      <c r="F188" s="49"/>
      <c r="G188" s="49"/>
      <c r="H188" s="50"/>
      <c r="I188" s="51"/>
      <c r="J188" s="52"/>
      <c r="K188" s="1"/>
      <c r="L188" s="29"/>
      <c r="M188" s="42"/>
    </row>
    <row r="189" spans="1:13">
      <c r="A189" s="48" t="s">
        <v>45</v>
      </c>
      <c r="B189" s="61"/>
      <c r="C189" s="61"/>
      <c r="D189" s="61"/>
      <c r="E189" s="61"/>
      <c r="F189" s="61"/>
      <c r="G189" s="61"/>
      <c r="H189" s="62"/>
      <c r="I189" s="149" t="s">
        <v>57</v>
      </c>
      <c r="J189" s="150"/>
      <c r="K189" s="1"/>
      <c r="L189" s="29"/>
      <c r="M189" s="42"/>
    </row>
    <row r="190" spans="1:13">
      <c r="A190" s="48" t="s">
        <v>48</v>
      </c>
      <c r="B190" s="61"/>
      <c r="C190" s="61"/>
      <c r="D190" s="61"/>
      <c r="E190" s="61"/>
      <c r="F190" s="61"/>
      <c r="G190" s="61"/>
      <c r="H190" s="62"/>
      <c r="I190" s="195" t="s">
        <v>46</v>
      </c>
      <c r="J190" s="196"/>
      <c r="K190" s="14"/>
      <c r="L190" s="15"/>
      <c r="M190" s="63"/>
    </row>
    <row r="191" spans="1:13" ht="15.75" thickBot="1">
      <c r="A191" s="39"/>
      <c r="B191" s="49"/>
      <c r="C191" s="49"/>
      <c r="D191" s="49"/>
      <c r="E191" s="49"/>
      <c r="F191" s="49"/>
      <c r="G191" s="49"/>
      <c r="H191" s="50"/>
      <c r="I191" s="197" t="s">
        <v>47</v>
      </c>
      <c r="J191" s="198"/>
      <c r="K191" s="64"/>
      <c r="L191" s="65"/>
      <c r="M191" s="66"/>
    </row>
    <row r="192" spans="1:13">
      <c r="A192" s="67" t="s">
        <v>75</v>
      </c>
      <c r="B192" s="18"/>
      <c r="C192" s="18"/>
      <c r="D192" s="18"/>
      <c r="E192" s="18"/>
      <c r="F192" s="18"/>
      <c r="G192" s="68"/>
      <c r="H192" s="69"/>
      <c r="I192" s="20"/>
      <c r="J192" s="21"/>
      <c r="K192" s="199">
        <f>K194+K201+K209+K213+K214+K218</f>
        <v>38.33</v>
      </c>
      <c r="L192" s="200"/>
      <c r="M192" s="24">
        <f>M194+M201+M209+M213+M214+M218</f>
        <v>92819.928000000014</v>
      </c>
    </row>
    <row r="193" spans="1:13" ht="15.75" thickBot="1">
      <c r="A193" s="70"/>
      <c r="B193" s="71"/>
      <c r="C193" s="71"/>
      <c r="D193" s="71"/>
      <c r="E193" s="71"/>
      <c r="F193" s="71"/>
      <c r="G193" s="71"/>
      <c r="H193" s="72"/>
      <c r="I193" s="34"/>
      <c r="J193" s="35"/>
      <c r="K193" s="36"/>
      <c r="L193" s="37"/>
      <c r="M193" s="38"/>
    </row>
    <row r="194" spans="1:13" ht="15.75" thickBot="1">
      <c r="A194" s="156" t="s">
        <v>76</v>
      </c>
      <c r="B194" s="157"/>
      <c r="C194" s="157"/>
      <c r="D194" s="157"/>
      <c r="E194" s="157"/>
      <c r="F194" s="157"/>
      <c r="G194" s="157"/>
      <c r="H194" s="161"/>
      <c r="I194" s="73"/>
      <c r="J194" s="74"/>
      <c r="K194" s="201">
        <f>K195+K196+K197+K199+K200</f>
        <v>8</v>
      </c>
      <c r="L194" s="192"/>
      <c r="M194" s="75">
        <f>K194*12*I166</f>
        <v>19372.800000000003</v>
      </c>
    </row>
    <row r="195" spans="1:13">
      <c r="A195" s="39" t="s">
        <v>38</v>
      </c>
      <c r="B195" s="49"/>
      <c r="C195" s="49"/>
      <c r="D195" s="49"/>
      <c r="E195" s="49"/>
      <c r="F195" s="49"/>
      <c r="G195" s="49"/>
      <c r="H195" s="50"/>
      <c r="I195" s="180" t="s">
        <v>16</v>
      </c>
      <c r="J195" s="181"/>
      <c r="K195" s="193">
        <v>2.16</v>
      </c>
      <c r="L195" s="194"/>
      <c r="M195" s="42">
        <f>K195*12*I166</f>
        <v>5230.6560000000009</v>
      </c>
    </row>
    <row r="196" spans="1:13">
      <c r="A196" s="45" t="s">
        <v>39</v>
      </c>
      <c r="B196" s="76"/>
      <c r="C196" s="76"/>
      <c r="D196" s="76"/>
      <c r="E196" s="76"/>
      <c r="F196" s="76"/>
      <c r="G196" s="76"/>
      <c r="H196" s="77"/>
      <c r="I196" s="180" t="s">
        <v>10</v>
      </c>
      <c r="J196" s="181"/>
      <c r="K196" s="188">
        <v>5.08</v>
      </c>
      <c r="L196" s="189"/>
      <c r="M196" s="42">
        <f>K196*12*I166</f>
        <v>12301.728000000001</v>
      </c>
    </row>
    <row r="197" spans="1:13">
      <c r="A197" s="48" t="s">
        <v>31</v>
      </c>
      <c r="B197" s="61"/>
      <c r="C197" s="61"/>
      <c r="D197" s="61"/>
      <c r="E197" s="61"/>
      <c r="F197" s="61"/>
      <c r="G197" s="61"/>
      <c r="H197" s="62"/>
      <c r="I197" s="180" t="s">
        <v>11</v>
      </c>
      <c r="J197" s="181"/>
      <c r="K197" s="188">
        <v>0.57999999999999996</v>
      </c>
      <c r="L197" s="189"/>
      <c r="M197" s="42">
        <f>K197*12*I166</f>
        <v>1404.5279999999998</v>
      </c>
    </row>
    <row r="198" spans="1:13">
      <c r="A198" s="78" t="s">
        <v>18</v>
      </c>
      <c r="B198" s="40"/>
      <c r="C198" s="40"/>
      <c r="D198" s="40"/>
      <c r="E198" s="49"/>
      <c r="F198" s="49"/>
      <c r="G198" s="49"/>
      <c r="H198" s="50"/>
      <c r="I198" s="51"/>
      <c r="J198" s="52"/>
      <c r="K198" s="28"/>
      <c r="L198" s="29"/>
      <c r="M198" s="42"/>
    </row>
    <row r="199" spans="1:13">
      <c r="A199" s="45" t="s">
        <v>32</v>
      </c>
      <c r="B199" s="76"/>
      <c r="C199" s="76"/>
      <c r="D199" s="76"/>
      <c r="E199" s="76"/>
      <c r="F199" s="76"/>
      <c r="G199" s="76"/>
      <c r="H199" s="77"/>
      <c r="I199" s="182" t="s">
        <v>8</v>
      </c>
      <c r="J199" s="183"/>
      <c r="K199" s="188">
        <v>0.18</v>
      </c>
      <c r="L199" s="189"/>
      <c r="M199" s="42">
        <f>K199*12*I166</f>
        <v>435.88800000000003</v>
      </c>
    </row>
    <row r="200" spans="1:13" ht="15.75" thickBot="1">
      <c r="A200" s="48" t="s">
        <v>73</v>
      </c>
      <c r="B200" s="61"/>
      <c r="C200" s="61"/>
      <c r="D200" s="61"/>
      <c r="E200" s="61"/>
      <c r="F200" s="61"/>
      <c r="G200" s="61"/>
      <c r="H200" s="62"/>
      <c r="I200" s="166" t="s">
        <v>8</v>
      </c>
      <c r="J200" s="167"/>
      <c r="K200" s="190"/>
      <c r="L200" s="191"/>
      <c r="M200" s="42">
        <f>K200*12*I166</f>
        <v>0</v>
      </c>
    </row>
    <row r="201" spans="1:13" ht="15.75" thickBot="1">
      <c r="A201" s="184" t="s">
        <v>77</v>
      </c>
      <c r="B201" s="185"/>
      <c r="C201" s="185"/>
      <c r="D201" s="185"/>
      <c r="E201" s="185"/>
      <c r="F201" s="185"/>
      <c r="G201" s="185"/>
      <c r="H201" s="186"/>
      <c r="I201" s="73"/>
      <c r="J201" s="74"/>
      <c r="K201" s="162">
        <f>K202+K203+K205+K206+K207+K208</f>
        <v>2.11</v>
      </c>
      <c r="L201" s="192"/>
      <c r="M201" s="75">
        <f>K201*12*I166</f>
        <v>5109.576</v>
      </c>
    </row>
    <row r="202" spans="1:13">
      <c r="A202" s="79" t="s">
        <v>24</v>
      </c>
      <c r="B202" s="40"/>
      <c r="C202" s="40"/>
      <c r="D202" s="40"/>
      <c r="E202" s="40"/>
      <c r="F202" s="49"/>
      <c r="G202" s="49"/>
      <c r="H202" s="50"/>
      <c r="I202" s="80"/>
      <c r="J202" s="11"/>
      <c r="K202" s="193">
        <v>0.12</v>
      </c>
      <c r="L202" s="194"/>
      <c r="M202" s="42">
        <f>K202*12*I166</f>
        <v>290.59199999999998</v>
      </c>
    </row>
    <row r="203" spans="1:13">
      <c r="A203" s="3" t="s">
        <v>20</v>
      </c>
      <c r="B203" s="4"/>
      <c r="C203" s="4"/>
      <c r="D203" s="4"/>
      <c r="E203" s="4"/>
      <c r="F203" s="61"/>
      <c r="G203" s="61"/>
      <c r="H203" s="62"/>
      <c r="I203" s="149" t="s">
        <v>52</v>
      </c>
      <c r="J203" s="150"/>
      <c r="K203" s="188">
        <v>1.01</v>
      </c>
      <c r="L203" s="189"/>
      <c r="M203" s="42">
        <f>K203*12*I166</f>
        <v>2445.8160000000003</v>
      </c>
    </row>
    <row r="204" spans="1:13">
      <c r="A204" s="39" t="s">
        <v>19</v>
      </c>
      <c r="B204" s="49"/>
      <c r="C204" s="49"/>
      <c r="D204" s="49"/>
      <c r="E204" s="49"/>
      <c r="F204" s="49"/>
      <c r="G204" s="49"/>
      <c r="H204" s="50"/>
      <c r="I204" s="180" t="s">
        <v>53</v>
      </c>
      <c r="J204" s="181"/>
      <c r="K204" s="1"/>
      <c r="L204" s="29"/>
      <c r="M204" s="42"/>
    </row>
    <row r="205" spans="1:13">
      <c r="A205" s="45" t="s">
        <v>21</v>
      </c>
      <c r="B205" s="76"/>
      <c r="C205" s="76"/>
      <c r="D205" s="76"/>
      <c r="E205" s="76"/>
      <c r="F205" s="76"/>
      <c r="G205" s="76"/>
      <c r="H205" s="77"/>
      <c r="I205" s="182" t="s">
        <v>51</v>
      </c>
      <c r="J205" s="183"/>
      <c r="K205" s="188">
        <v>0.62</v>
      </c>
      <c r="L205" s="189"/>
      <c r="M205" s="42">
        <f>K205*12*I166</f>
        <v>1501.3920000000001</v>
      </c>
    </row>
    <row r="206" spans="1:13">
      <c r="A206" s="45" t="s">
        <v>22</v>
      </c>
      <c r="B206" s="76"/>
      <c r="C206" s="76"/>
      <c r="D206" s="76"/>
      <c r="E206" s="76"/>
      <c r="F206" s="76"/>
      <c r="G206" s="76"/>
      <c r="H206" s="77"/>
      <c r="I206" s="182" t="s">
        <v>69</v>
      </c>
      <c r="J206" s="183"/>
      <c r="K206" s="188">
        <v>0.15</v>
      </c>
      <c r="L206" s="189"/>
      <c r="M206" s="42">
        <f>K206*12*I166</f>
        <v>363.24</v>
      </c>
    </row>
    <row r="207" spans="1:13">
      <c r="A207" s="48" t="s">
        <v>23</v>
      </c>
      <c r="B207" s="61"/>
      <c r="C207" s="61"/>
      <c r="D207" s="61"/>
      <c r="E207" s="61"/>
      <c r="F207" s="61"/>
      <c r="G207" s="61"/>
      <c r="H207" s="62"/>
      <c r="I207" s="182" t="s">
        <v>54</v>
      </c>
      <c r="J207" s="183"/>
      <c r="K207" s="164">
        <v>0.08</v>
      </c>
      <c r="L207" s="165"/>
      <c r="M207" s="42">
        <f>K207*12*I166</f>
        <v>193.72800000000001</v>
      </c>
    </row>
    <row r="208" spans="1:13" ht="15.75" thickBot="1">
      <c r="A208" s="48" t="s">
        <v>71</v>
      </c>
      <c r="B208" s="61"/>
      <c r="C208" s="61"/>
      <c r="D208" s="61"/>
      <c r="E208" s="61"/>
      <c r="F208" s="61"/>
      <c r="G208" s="61"/>
      <c r="H208" s="62"/>
      <c r="I208" s="166" t="s">
        <v>72</v>
      </c>
      <c r="J208" s="167"/>
      <c r="K208" s="168">
        <v>0.13</v>
      </c>
      <c r="L208" s="169"/>
      <c r="M208" s="82">
        <f>K208*12*I166</f>
        <v>314.80800000000005</v>
      </c>
    </row>
    <row r="209" spans="1:13" ht="15.75" thickBot="1">
      <c r="A209" s="184" t="s">
        <v>78</v>
      </c>
      <c r="B209" s="185"/>
      <c r="C209" s="185"/>
      <c r="D209" s="185"/>
      <c r="E209" s="185"/>
      <c r="F209" s="185"/>
      <c r="G209" s="185"/>
      <c r="H209" s="186"/>
      <c r="I209" s="83"/>
      <c r="J209" s="84"/>
      <c r="K209" s="187">
        <f>K210+K211+K212</f>
        <v>1.38</v>
      </c>
      <c r="L209" s="163"/>
      <c r="M209" s="75">
        <f>K209*12*I166</f>
        <v>3341.808</v>
      </c>
    </row>
    <row r="210" spans="1:13">
      <c r="A210" s="39" t="s">
        <v>25</v>
      </c>
      <c r="B210" s="49"/>
      <c r="C210" s="49"/>
      <c r="D210" s="49"/>
      <c r="E210" s="49"/>
      <c r="F210" s="49"/>
      <c r="G210" s="49"/>
      <c r="H210" s="50"/>
      <c r="I210" s="174" t="s">
        <v>70</v>
      </c>
      <c r="J210" s="175"/>
      <c r="K210" s="176">
        <v>0.66</v>
      </c>
      <c r="L210" s="177"/>
      <c r="M210" s="42">
        <f>K210*12*I166</f>
        <v>1598.2560000000001</v>
      </c>
    </row>
    <row r="211" spans="1:13">
      <c r="A211" s="45" t="s">
        <v>26</v>
      </c>
      <c r="B211" s="76"/>
      <c r="C211" s="76"/>
      <c r="D211" s="76"/>
      <c r="E211" s="76"/>
      <c r="F211" s="76"/>
      <c r="G211" s="76"/>
      <c r="H211" s="77"/>
      <c r="I211" s="85" t="s">
        <v>55</v>
      </c>
      <c r="J211" s="86"/>
      <c r="K211" s="164">
        <v>0.57999999999999996</v>
      </c>
      <c r="L211" s="165"/>
      <c r="M211" s="42">
        <f>K211*12*I166</f>
        <v>1404.5279999999998</v>
      </c>
    </row>
    <row r="212" spans="1:13" ht="15.75" thickBot="1">
      <c r="A212" s="48" t="s">
        <v>23</v>
      </c>
      <c r="B212" s="61"/>
      <c r="C212" s="61"/>
      <c r="D212" s="61"/>
      <c r="E212" s="61"/>
      <c r="F212" s="61"/>
      <c r="G212" s="61"/>
      <c r="H212" s="62"/>
      <c r="I212" s="166" t="s">
        <v>54</v>
      </c>
      <c r="J212" s="167"/>
      <c r="K212" s="168">
        <v>0.14000000000000001</v>
      </c>
      <c r="L212" s="169"/>
      <c r="M212" s="42">
        <f>K212*12*I166</f>
        <v>339.02400000000006</v>
      </c>
    </row>
    <row r="213" spans="1:13" ht="15.75" thickBot="1">
      <c r="A213" s="87" t="s">
        <v>79</v>
      </c>
      <c r="B213" s="88"/>
      <c r="C213" s="88"/>
      <c r="D213" s="88"/>
      <c r="E213" s="88"/>
      <c r="F213" s="88"/>
      <c r="G213" s="88"/>
      <c r="H213" s="89"/>
      <c r="I213" s="170" t="s">
        <v>56</v>
      </c>
      <c r="J213" s="171"/>
      <c r="K213" s="172">
        <v>25.02</v>
      </c>
      <c r="L213" s="173"/>
      <c r="M213" s="75">
        <f>K213*12*I166</f>
        <v>60588.432000000008</v>
      </c>
    </row>
    <row r="214" spans="1:13" ht="15.75" thickBot="1">
      <c r="A214" s="156" t="s">
        <v>80</v>
      </c>
      <c r="B214" s="157"/>
      <c r="C214" s="157"/>
      <c r="D214" s="157"/>
      <c r="E214" s="157"/>
      <c r="F214" s="157"/>
      <c r="G214" s="157"/>
      <c r="H214" s="161"/>
      <c r="I214" s="73"/>
      <c r="J214" s="74"/>
      <c r="K214" s="162">
        <v>1.74</v>
      </c>
      <c r="L214" s="163"/>
      <c r="M214" s="75">
        <f>K214*12*I166</f>
        <v>4213.5839999999998</v>
      </c>
    </row>
    <row r="215" spans="1:13">
      <c r="A215" s="43" t="s">
        <v>33</v>
      </c>
      <c r="B215" s="59"/>
      <c r="C215" s="59"/>
      <c r="D215" s="59"/>
      <c r="E215" s="59"/>
      <c r="F215" s="59"/>
      <c r="G215" s="59"/>
      <c r="H215" s="60"/>
      <c r="I215" s="154" t="s">
        <v>13</v>
      </c>
      <c r="J215" s="155"/>
      <c r="K215" s="81"/>
      <c r="L215" s="130"/>
      <c r="M215" s="42"/>
    </row>
    <row r="216" spans="1:13">
      <c r="A216" s="43" t="s">
        <v>27</v>
      </c>
      <c r="B216" s="59"/>
      <c r="C216" s="59"/>
      <c r="D216" s="59"/>
      <c r="E216" s="59"/>
      <c r="F216" s="59"/>
      <c r="G216" s="59"/>
      <c r="H216" s="60"/>
      <c r="I216" s="10"/>
      <c r="J216" s="11"/>
      <c r="K216" s="81"/>
      <c r="L216" s="130"/>
      <c r="M216" s="42"/>
    </row>
    <row r="217" spans="1:13" ht="15.75" thickBot="1">
      <c r="A217" s="43" t="s">
        <v>28</v>
      </c>
      <c r="B217" s="59"/>
      <c r="C217" s="59"/>
      <c r="D217" s="59"/>
      <c r="E217" s="59"/>
      <c r="F217" s="59"/>
      <c r="G217" s="59"/>
      <c r="H217" s="60"/>
      <c r="I217" s="90"/>
      <c r="J217" s="11"/>
      <c r="K217" s="81"/>
      <c r="L217" s="130"/>
      <c r="M217" s="42"/>
    </row>
    <row r="218" spans="1:13" ht="15.75" thickBot="1">
      <c r="A218" s="87" t="s">
        <v>81</v>
      </c>
      <c r="B218" s="88"/>
      <c r="C218" s="88"/>
      <c r="D218" s="88"/>
      <c r="E218" s="88"/>
      <c r="F218" s="88"/>
      <c r="G218" s="88"/>
      <c r="H218" s="89"/>
      <c r="I218" s="73"/>
      <c r="J218" s="74"/>
      <c r="K218" s="162">
        <v>0.08</v>
      </c>
      <c r="L218" s="163"/>
      <c r="M218" s="75">
        <f>K218*12*I166</f>
        <v>193.72800000000001</v>
      </c>
    </row>
    <row r="219" spans="1:13">
      <c r="A219" s="43" t="s">
        <v>29</v>
      </c>
      <c r="B219" s="59"/>
      <c r="C219" s="59"/>
      <c r="D219" s="59"/>
      <c r="E219" s="59"/>
      <c r="F219" s="59"/>
      <c r="G219" s="59"/>
      <c r="H219" s="60"/>
      <c r="I219" s="154" t="s">
        <v>8</v>
      </c>
      <c r="J219" s="155"/>
      <c r="K219" s="129"/>
      <c r="L219" s="130"/>
      <c r="M219" s="42"/>
    </row>
    <row r="220" spans="1:13" ht="15.75" thickBot="1">
      <c r="A220" s="43" t="s">
        <v>30</v>
      </c>
      <c r="B220" s="59"/>
      <c r="C220" s="59"/>
      <c r="D220" s="59"/>
      <c r="E220" s="59"/>
      <c r="F220" s="59"/>
      <c r="G220" s="59"/>
      <c r="H220" s="60"/>
      <c r="I220" s="10"/>
      <c r="J220" s="11"/>
      <c r="K220" s="129"/>
      <c r="L220" s="130"/>
      <c r="M220" s="42"/>
    </row>
    <row r="221" spans="1:13" ht="15.75" thickBot="1">
      <c r="A221" s="156" t="s">
        <v>104</v>
      </c>
      <c r="B221" s="157"/>
      <c r="C221" s="157"/>
      <c r="D221" s="157"/>
      <c r="E221" s="157"/>
      <c r="F221" s="157"/>
      <c r="G221" s="157"/>
      <c r="H221" s="161"/>
      <c r="I221" s="73"/>
      <c r="J221" s="74"/>
      <c r="K221" s="162">
        <v>6.42</v>
      </c>
      <c r="L221" s="163"/>
      <c r="M221" s="75">
        <f>K221*12*I166</f>
        <v>15546.671999999999</v>
      </c>
    </row>
    <row r="222" spans="1:13">
      <c r="A222" s="43" t="s">
        <v>85</v>
      </c>
      <c r="B222" s="107"/>
      <c r="C222" s="107"/>
      <c r="D222" s="107"/>
      <c r="E222" s="107"/>
      <c r="F222" s="59"/>
      <c r="G222" s="107"/>
      <c r="H222" s="60"/>
      <c r="I222" s="149" t="s">
        <v>86</v>
      </c>
      <c r="J222" s="150"/>
      <c r="K222" s="81"/>
      <c r="L222" s="130"/>
      <c r="M222" s="42"/>
    </row>
    <row r="223" spans="1:13">
      <c r="A223" s="43" t="s">
        <v>87</v>
      </c>
      <c r="B223" s="107"/>
      <c r="C223" s="107"/>
      <c r="D223" s="107"/>
      <c r="E223" s="107"/>
      <c r="F223" s="59"/>
      <c r="G223" s="107"/>
      <c r="H223" s="60"/>
      <c r="I223" s="149" t="s">
        <v>88</v>
      </c>
      <c r="J223" s="150"/>
      <c r="K223" s="81"/>
      <c r="L223" s="130"/>
      <c r="M223" s="42"/>
    </row>
    <row r="224" spans="1:13">
      <c r="A224" s="43" t="s">
        <v>89</v>
      </c>
      <c r="B224" s="107"/>
      <c r="C224" s="107"/>
      <c r="D224" s="107"/>
      <c r="E224" s="107"/>
      <c r="F224" s="59"/>
      <c r="G224" s="107"/>
      <c r="H224" s="60"/>
      <c r="I224" s="149" t="s">
        <v>90</v>
      </c>
      <c r="J224" s="150"/>
      <c r="K224" s="81"/>
      <c r="L224" s="130"/>
      <c r="M224" s="42"/>
    </row>
    <row r="225" spans="1:13">
      <c r="A225" s="43" t="s">
        <v>91</v>
      </c>
      <c r="B225" s="107"/>
      <c r="C225" s="107"/>
      <c r="D225" s="107"/>
      <c r="E225" s="107"/>
      <c r="F225" s="59"/>
      <c r="G225" s="107"/>
      <c r="H225" s="60"/>
      <c r="I225" s="149" t="s">
        <v>92</v>
      </c>
      <c r="J225" s="150"/>
      <c r="K225" s="81"/>
      <c r="L225" s="130"/>
      <c r="M225" s="42"/>
    </row>
    <row r="226" spans="1:13">
      <c r="A226" s="43" t="s">
        <v>93</v>
      </c>
      <c r="B226" s="107"/>
      <c r="C226" s="107"/>
      <c r="D226" s="107"/>
      <c r="E226" s="107"/>
      <c r="F226" s="59"/>
      <c r="G226" s="107"/>
      <c r="H226" s="60"/>
      <c r="I226" s="149" t="s">
        <v>94</v>
      </c>
      <c r="J226" s="150"/>
      <c r="K226" s="81"/>
      <c r="L226" s="130"/>
      <c r="M226" s="42"/>
    </row>
    <row r="227" spans="1:13">
      <c r="A227" s="43" t="s">
        <v>95</v>
      </c>
      <c r="B227" s="107"/>
      <c r="C227" s="107"/>
      <c r="D227" s="107"/>
      <c r="E227" s="107"/>
      <c r="F227" s="59"/>
      <c r="G227" s="107"/>
      <c r="H227" s="60"/>
      <c r="I227" s="10"/>
      <c r="J227" s="11"/>
      <c r="K227" s="81"/>
      <c r="L227" s="108"/>
      <c r="M227" s="42"/>
    </row>
    <row r="228" spans="1:13">
      <c r="A228" s="43" t="s">
        <v>96</v>
      </c>
      <c r="B228" s="107"/>
      <c r="C228" s="107"/>
      <c r="D228" s="107"/>
      <c r="E228" s="107"/>
      <c r="F228" s="59"/>
      <c r="G228" s="107"/>
      <c r="H228" s="60"/>
      <c r="I228" s="10"/>
      <c r="J228" s="11"/>
      <c r="K228" s="81"/>
      <c r="L228" s="130"/>
      <c r="M228" s="42"/>
    </row>
    <row r="229" spans="1:13">
      <c r="A229" s="43" t="s">
        <v>97</v>
      </c>
      <c r="B229" s="107"/>
      <c r="C229" s="107"/>
      <c r="D229" s="107"/>
      <c r="E229" s="107"/>
      <c r="F229" s="59"/>
      <c r="G229" s="107"/>
      <c r="H229" s="60"/>
      <c r="I229" s="10"/>
      <c r="J229" s="11"/>
      <c r="K229" s="81"/>
      <c r="L229" s="130"/>
      <c r="M229" s="42"/>
    </row>
    <row r="230" spans="1:13">
      <c r="A230" s="43" t="s">
        <v>98</v>
      </c>
      <c r="B230" s="107"/>
      <c r="C230" s="107"/>
      <c r="D230" s="107"/>
      <c r="E230" s="107"/>
      <c r="F230" s="59"/>
      <c r="G230" s="107"/>
      <c r="H230" s="60"/>
      <c r="I230" s="10"/>
      <c r="J230" s="11"/>
      <c r="K230" s="81"/>
      <c r="L230" s="130"/>
      <c r="M230" s="42"/>
    </row>
    <row r="231" spans="1:13">
      <c r="A231" s="43" t="s">
        <v>99</v>
      </c>
      <c r="B231" s="107"/>
      <c r="C231" s="107"/>
      <c r="D231" s="107"/>
      <c r="E231" s="107"/>
      <c r="F231" s="59"/>
      <c r="G231" s="107"/>
      <c r="H231" s="60"/>
      <c r="I231" s="10"/>
      <c r="J231" s="11"/>
      <c r="K231" s="81"/>
      <c r="L231" s="130"/>
      <c r="M231" s="42"/>
    </row>
    <row r="232" spans="1:13" ht="15.75" thickBot="1">
      <c r="A232" s="151" t="s">
        <v>100</v>
      </c>
      <c r="B232" s="152"/>
      <c r="C232" s="152"/>
      <c r="D232" s="152"/>
      <c r="E232" s="152"/>
      <c r="F232" s="152"/>
      <c r="G232" s="152"/>
      <c r="H232" s="153"/>
      <c r="I232" s="10"/>
      <c r="J232" s="11"/>
      <c r="K232" s="28"/>
      <c r="L232" s="29"/>
      <c r="M232" s="42"/>
    </row>
    <row r="233" spans="1:13">
      <c r="A233" s="91" t="s">
        <v>82</v>
      </c>
      <c r="B233" s="92"/>
      <c r="C233" s="92"/>
      <c r="D233" s="92"/>
      <c r="E233" s="92"/>
      <c r="F233" s="92"/>
      <c r="G233" s="92"/>
      <c r="H233" s="92"/>
      <c r="I233" s="154" t="s">
        <v>9</v>
      </c>
      <c r="J233" s="155"/>
      <c r="K233" s="22"/>
      <c r="L233" s="23"/>
      <c r="M233" s="24"/>
    </row>
    <row r="234" spans="1:13" ht="15.75" thickBot="1">
      <c r="A234" s="93" t="s">
        <v>49</v>
      </c>
      <c r="B234" s="94"/>
      <c r="C234" s="94"/>
      <c r="D234" s="94"/>
      <c r="E234" s="94"/>
      <c r="F234" s="94"/>
      <c r="G234" s="94"/>
      <c r="H234" s="94"/>
      <c r="I234" s="95"/>
      <c r="J234" s="35"/>
      <c r="K234" s="36"/>
      <c r="L234" s="37"/>
      <c r="M234" s="38"/>
    </row>
    <row r="235" spans="1:13" ht="15.75" thickBot="1">
      <c r="A235" s="156" t="s">
        <v>50</v>
      </c>
      <c r="B235" s="157"/>
      <c r="C235" s="157"/>
      <c r="D235" s="157"/>
      <c r="E235" s="157"/>
      <c r="F235" s="157"/>
      <c r="G235" s="157"/>
      <c r="H235" s="158"/>
      <c r="I235" s="159" t="s">
        <v>17</v>
      </c>
      <c r="J235" s="160"/>
      <c r="K235" s="141">
        <v>1.58</v>
      </c>
      <c r="L235" s="142"/>
      <c r="M235" s="97">
        <f>K235*12*I166</f>
        <v>3826.1280000000006</v>
      </c>
    </row>
    <row r="236" spans="1:13" ht="15.75" thickBot="1">
      <c r="A236" s="126" t="s">
        <v>101</v>
      </c>
      <c r="B236" s="127"/>
      <c r="C236" s="127"/>
      <c r="D236" s="127"/>
      <c r="E236" s="127"/>
      <c r="F236" s="127"/>
      <c r="G236" s="127"/>
      <c r="H236" s="127"/>
      <c r="I236" s="128"/>
      <c r="J236" s="133"/>
      <c r="K236" s="141"/>
      <c r="L236" s="142"/>
      <c r="M236" s="97"/>
    </row>
    <row r="237" spans="1:13" ht="15.75" thickBot="1">
      <c r="A237" s="145" t="s">
        <v>58</v>
      </c>
      <c r="B237" s="146"/>
      <c r="C237" s="146"/>
      <c r="D237" s="146"/>
      <c r="E237" s="146"/>
      <c r="F237" s="146"/>
      <c r="G237" s="146"/>
      <c r="H237" s="146"/>
      <c r="I237" s="98"/>
      <c r="J237" s="99"/>
      <c r="K237" s="147">
        <f>K167+K177+K192+K221+K235+K236</f>
        <v>58.42</v>
      </c>
      <c r="L237" s="148"/>
      <c r="M237" s="97">
        <f>M167+M177+M192+M221+M235+M236</f>
        <v>141469.872</v>
      </c>
    </row>
    <row r="239" spans="1:13" ht="15.75">
      <c r="A239" s="215" t="s">
        <v>0</v>
      </c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1"/>
    </row>
    <row r="240" spans="1:13" ht="15.75">
      <c r="A240" s="216" t="s">
        <v>12</v>
      </c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1"/>
    </row>
    <row r="241" spans="1:13" ht="15.75">
      <c r="A241" s="2"/>
      <c r="B241" s="2"/>
      <c r="C241" s="2"/>
      <c r="D241" s="2"/>
      <c r="E241" s="2"/>
      <c r="F241" s="2" t="s">
        <v>124</v>
      </c>
      <c r="G241" s="2"/>
      <c r="H241" s="2"/>
      <c r="I241" s="2"/>
      <c r="J241" s="2"/>
      <c r="K241" s="2" t="s">
        <v>120</v>
      </c>
      <c r="L241" s="2"/>
      <c r="M241" s="1"/>
    </row>
    <row r="242" spans="1:13">
      <c r="A242" s="3"/>
      <c r="B242" s="4"/>
      <c r="C242" s="208" t="s">
        <v>15</v>
      </c>
      <c r="D242" s="208"/>
      <c r="E242" s="208"/>
      <c r="F242" s="4"/>
      <c r="G242" s="4"/>
      <c r="H242" s="5"/>
      <c r="I242" s="195" t="s">
        <v>1</v>
      </c>
      <c r="J242" s="196"/>
      <c r="K242" s="209" t="s">
        <v>2</v>
      </c>
      <c r="L242" s="210"/>
      <c r="M242" s="6"/>
    </row>
    <row r="243" spans="1:13">
      <c r="A243" s="7"/>
      <c r="B243" s="8"/>
      <c r="C243" s="8"/>
      <c r="D243" s="8"/>
      <c r="E243" s="8"/>
      <c r="F243" s="8"/>
      <c r="G243" s="8"/>
      <c r="H243" s="9"/>
      <c r="I243" s="10"/>
      <c r="J243" s="11"/>
      <c r="K243" s="211" t="s">
        <v>3</v>
      </c>
      <c r="L243" s="212"/>
      <c r="M243" s="12" t="s">
        <v>4</v>
      </c>
    </row>
    <row r="244" spans="1:13">
      <c r="A244" s="7"/>
      <c r="B244" s="8"/>
      <c r="C244" s="8"/>
      <c r="D244" s="8"/>
      <c r="E244" s="8"/>
      <c r="F244" s="8"/>
      <c r="G244" s="8"/>
      <c r="H244" s="9"/>
      <c r="I244" s="149" t="s">
        <v>5</v>
      </c>
      <c r="J244" s="150"/>
      <c r="K244" s="213" t="s">
        <v>6</v>
      </c>
      <c r="L244" s="214"/>
      <c r="M244" s="12" t="s">
        <v>7</v>
      </c>
    </row>
    <row r="245" spans="1:13" ht="16.5" thickBot="1">
      <c r="A245" s="13"/>
      <c r="B245" s="14"/>
      <c r="C245" s="14"/>
      <c r="D245" s="14"/>
      <c r="E245" s="14"/>
      <c r="F245" s="14"/>
      <c r="G245" s="14"/>
      <c r="H245" s="15"/>
      <c r="I245" s="203">
        <v>201.8</v>
      </c>
      <c r="J245" s="204"/>
      <c r="K245" s="205"/>
      <c r="L245" s="206"/>
      <c r="M245" s="16"/>
    </row>
    <row r="246" spans="1:13">
      <c r="A246" s="17" t="s">
        <v>74</v>
      </c>
      <c r="B246" s="18"/>
      <c r="C246" s="18"/>
      <c r="D246" s="18"/>
      <c r="E246" s="18"/>
      <c r="F246" s="18"/>
      <c r="G246" s="18"/>
      <c r="H246" s="19"/>
      <c r="I246" s="20"/>
      <c r="J246" s="21"/>
      <c r="K246" s="207">
        <f>K249+K252</f>
        <v>6.65</v>
      </c>
      <c r="L246" s="200"/>
      <c r="M246" s="24">
        <f>K246*12*I245</f>
        <v>16103.640000000003</v>
      </c>
    </row>
    <row r="247" spans="1:13">
      <c r="A247" s="25" t="s">
        <v>59</v>
      </c>
      <c r="B247" s="26"/>
      <c r="C247" s="26"/>
      <c r="D247" s="26"/>
      <c r="E247" s="26"/>
      <c r="F247" s="26"/>
      <c r="G247" s="26"/>
      <c r="H247" s="27"/>
      <c r="I247" s="10"/>
      <c r="J247" s="11"/>
      <c r="K247" s="28"/>
      <c r="L247" s="29"/>
      <c r="M247" s="30"/>
    </row>
    <row r="248" spans="1:13" ht="15.75" thickBot="1">
      <c r="A248" s="31" t="s">
        <v>60</v>
      </c>
      <c r="B248" s="32"/>
      <c r="C248" s="32"/>
      <c r="D248" s="32"/>
      <c r="E248" s="32"/>
      <c r="F248" s="32"/>
      <c r="G248" s="32"/>
      <c r="H248" s="33"/>
      <c r="I248" s="34"/>
      <c r="J248" s="35"/>
      <c r="K248" s="36"/>
      <c r="L248" s="37"/>
      <c r="M248" s="38"/>
    </row>
    <row r="249" spans="1:13">
      <c r="A249" s="39" t="s">
        <v>61</v>
      </c>
      <c r="B249" s="40"/>
      <c r="C249" s="40"/>
      <c r="D249" s="40"/>
      <c r="E249" s="40"/>
      <c r="F249" s="40"/>
      <c r="G249" s="40"/>
      <c r="H249" s="41"/>
      <c r="I249" s="180" t="s">
        <v>8</v>
      </c>
      <c r="J249" s="181"/>
      <c r="K249" s="193">
        <v>3.98</v>
      </c>
      <c r="L249" s="194"/>
      <c r="M249" s="42">
        <f>K249*12*I245</f>
        <v>9637.9680000000008</v>
      </c>
    </row>
    <row r="250" spans="1:13">
      <c r="A250" s="43" t="s">
        <v>68</v>
      </c>
      <c r="B250" s="8"/>
      <c r="C250" s="8"/>
      <c r="D250" s="8"/>
      <c r="E250" s="8"/>
      <c r="F250" s="8"/>
      <c r="G250" s="8"/>
      <c r="H250" s="9"/>
      <c r="I250" s="149" t="s">
        <v>57</v>
      </c>
      <c r="J250" s="150"/>
      <c r="K250" s="1"/>
      <c r="L250" s="29"/>
      <c r="M250" s="42"/>
    </row>
    <row r="251" spans="1:13">
      <c r="A251" s="39" t="s">
        <v>67</v>
      </c>
      <c r="B251" s="40"/>
      <c r="C251" s="40"/>
      <c r="D251" s="40"/>
      <c r="E251" s="40"/>
      <c r="F251" s="40"/>
      <c r="G251" s="40"/>
      <c r="H251" s="41"/>
      <c r="I251" s="180"/>
      <c r="J251" s="181"/>
      <c r="K251" s="1"/>
      <c r="L251" s="29"/>
      <c r="M251" s="42"/>
    </row>
    <row r="252" spans="1:13">
      <c r="A252" s="39" t="s">
        <v>62</v>
      </c>
      <c r="B252" s="40"/>
      <c r="C252" s="40"/>
      <c r="D252" s="40"/>
      <c r="E252" s="40"/>
      <c r="F252" s="40"/>
      <c r="G252" s="40"/>
      <c r="H252" s="41"/>
      <c r="I252" s="182" t="s">
        <v>11</v>
      </c>
      <c r="J252" s="183"/>
      <c r="K252" s="188">
        <v>2.67</v>
      </c>
      <c r="L252" s="189"/>
      <c r="M252" s="42">
        <f>K252*12*I245</f>
        <v>6465.6720000000005</v>
      </c>
    </row>
    <row r="253" spans="1:13" ht="15.75">
      <c r="A253" s="45" t="s">
        <v>35</v>
      </c>
      <c r="B253" s="46"/>
      <c r="C253" s="46"/>
      <c r="D253" s="46"/>
      <c r="E253" s="46"/>
      <c r="F253" s="46"/>
      <c r="G253" s="46"/>
      <c r="H253" s="47"/>
      <c r="I253" s="149" t="s">
        <v>57</v>
      </c>
      <c r="J253" s="150"/>
      <c r="K253" s="2"/>
      <c r="L253" s="96"/>
      <c r="M253" s="42"/>
    </row>
    <row r="254" spans="1:13">
      <c r="A254" s="48" t="s">
        <v>36</v>
      </c>
      <c r="B254" s="4"/>
      <c r="C254" s="4"/>
      <c r="D254" s="4"/>
      <c r="E254" s="4"/>
      <c r="F254" s="4"/>
      <c r="G254" s="4"/>
      <c r="H254" s="5"/>
      <c r="I254" s="149"/>
      <c r="J254" s="150"/>
      <c r="K254" s="44"/>
      <c r="L254" s="29"/>
      <c r="M254" s="42"/>
    </row>
    <row r="255" spans="1:13" ht="15.75" thickBot="1">
      <c r="A255" s="39" t="s">
        <v>37</v>
      </c>
      <c r="B255" s="49"/>
      <c r="C255" s="49"/>
      <c r="D255" s="49"/>
      <c r="E255" s="49"/>
      <c r="F255" s="49"/>
      <c r="G255" s="49"/>
      <c r="H255" s="50"/>
      <c r="I255" s="51"/>
      <c r="J255" s="52"/>
      <c r="K255" s="164"/>
      <c r="L255" s="165"/>
      <c r="M255" s="42"/>
    </row>
    <row r="256" spans="1:13">
      <c r="A256" s="17" t="s">
        <v>14</v>
      </c>
      <c r="B256" s="53"/>
      <c r="C256" s="53"/>
      <c r="D256" s="53"/>
      <c r="E256" s="53"/>
      <c r="F256" s="53"/>
      <c r="G256" s="53"/>
      <c r="H256" s="54"/>
      <c r="I256" s="20"/>
      <c r="J256" s="55"/>
      <c r="K256" s="202">
        <f>K258+K263+K266</f>
        <v>5.4399999999999995</v>
      </c>
      <c r="L256" s="200"/>
      <c r="M256" s="24">
        <f>K256*12*I245</f>
        <v>13173.504000000001</v>
      </c>
    </row>
    <row r="257" spans="1:13" ht="15.75" thickBot="1">
      <c r="A257" s="31" t="s">
        <v>34</v>
      </c>
      <c r="B257" s="56"/>
      <c r="C257" s="56"/>
      <c r="D257" s="56"/>
      <c r="E257" s="56"/>
      <c r="F257" s="56"/>
      <c r="G257" s="56"/>
      <c r="H257" s="57"/>
      <c r="I257" s="34"/>
      <c r="J257" s="58"/>
      <c r="K257" s="36"/>
      <c r="L257" s="37"/>
      <c r="M257" s="38"/>
    </row>
    <row r="258" spans="1:13">
      <c r="A258" s="43" t="s">
        <v>65</v>
      </c>
      <c r="B258" s="59"/>
      <c r="C258" s="59"/>
      <c r="D258" s="59"/>
      <c r="E258" s="59"/>
      <c r="F258" s="59"/>
      <c r="G258" s="59"/>
      <c r="H258" s="60"/>
      <c r="I258" s="149" t="s">
        <v>8</v>
      </c>
      <c r="J258" s="150"/>
      <c r="K258" s="193">
        <v>2.73</v>
      </c>
      <c r="L258" s="194"/>
      <c r="M258" s="42">
        <f>K258*12*I245</f>
        <v>6610.9679999999998</v>
      </c>
    </row>
    <row r="259" spans="1:13">
      <c r="A259" s="39" t="s">
        <v>66</v>
      </c>
      <c r="B259" s="49"/>
      <c r="C259" s="49"/>
      <c r="D259" s="49"/>
      <c r="E259" s="49"/>
      <c r="F259" s="49"/>
      <c r="G259" s="49"/>
      <c r="H259" s="50"/>
      <c r="I259" s="131"/>
      <c r="J259" s="132"/>
      <c r="K259" s="1"/>
      <c r="L259" s="29"/>
      <c r="M259" s="42"/>
    </row>
    <row r="260" spans="1:13">
      <c r="A260" s="43" t="s">
        <v>68</v>
      </c>
      <c r="B260" s="8"/>
      <c r="C260" s="8"/>
      <c r="D260" s="8"/>
      <c r="E260" s="8"/>
      <c r="F260" s="8"/>
      <c r="G260" s="8"/>
      <c r="H260" s="9"/>
      <c r="I260" s="149" t="s">
        <v>57</v>
      </c>
      <c r="J260" s="150"/>
      <c r="K260" s="1"/>
      <c r="L260" s="29"/>
      <c r="M260" s="42"/>
    </row>
    <row r="261" spans="1:13">
      <c r="A261" s="39" t="s">
        <v>67</v>
      </c>
      <c r="B261" s="40"/>
      <c r="C261" s="40"/>
      <c r="D261" s="40"/>
      <c r="E261" s="40"/>
      <c r="F261" s="40"/>
      <c r="G261" s="40"/>
      <c r="H261" s="41"/>
      <c r="I261" s="180"/>
      <c r="J261" s="181"/>
      <c r="K261" s="1"/>
      <c r="L261" s="29"/>
      <c r="M261" s="42"/>
    </row>
    <row r="262" spans="1:13">
      <c r="A262" s="45" t="s">
        <v>63</v>
      </c>
      <c r="B262" s="46"/>
      <c r="C262" s="47"/>
      <c r="D262" s="8"/>
      <c r="E262" s="8"/>
      <c r="F262" s="8"/>
      <c r="G262" s="8"/>
      <c r="H262" s="9"/>
      <c r="I262" s="149" t="s">
        <v>57</v>
      </c>
      <c r="J262" s="150"/>
      <c r="K262" s="1"/>
      <c r="L262" s="29"/>
      <c r="M262" s="42"/>
    </row>
    <row r="263" spans="1:13">
      <c r="A263" s="43" t="s">
        <v>64</v>
      </c>
      <c r="B263" s="8"/>
      <c r="C263" s="8"/>
      <c r="D263" s="46"/>
      <c r="E263" s="46"/>
      <c r="F263" s="46"/>
      <c r="G263" s="46"/>
      <c r="H263" s="47"/>
      <c r="I263" s="182" t="s">
        <v>11</v>
      </c>
      <c r="J263" s="183"/>
      <c r="K263" s="188">
        <v>1.2</v>
      </c>
      <c r="L263" s="189"/>
      <c r="M263" s="42">
        <f>K263*12*I245</f>
        <v>2905.92</v>
      </c>
    </row>
    <row r="264" spans="1:13">
      <c r="A264" s="48" t="s">
        <v>41</v>
      </c>
      <c r="B264" s="61"/>
      <c r="C264" s="61"/>
      <c r="D264" s="61"/>
      <c r="E264" s="61"/>
      <c r="F264" s="61"/>
      <c r="G264" s="61"/>
      <c r="H264" s="62"/>
      <c r="I264" s="195" t="s">
        <v>40</v>
      </c>
      <c r="J264" s="196"/>
      <c r="K264" s="1"/>
      <c r="L264" s="29"/>
      <c r="M264" s="42"/>
    </row>
    <row r="265" spans="1:13">
      <c r="A265" s="39"/>
      <c r="B265" s="49"/>
      <c r="C265" s="49"/>
      <c r="D265" s="49"/>
      <c r="E265" s="49"/>
      <c r="F265" s="49"/>
      <c r="G265" s="49"/>
      <c r="H265" s="50"/>
      <c r="I265" s="51" t="s">
        <v>42</v>
      </c>
      <c r="J265" s="52"/>
      <c r="K265" s="44"/>
      <c r="L265" s="29"/>
      <c r="M265" s="42"/>
    </row>
    <row r="266" spans="1:13">
      <c r="A266" s="48" t="s">
        <v>43</v>
      </c>
      <c r="B266" s="61"/>
      <c r="C266" s="61"/>
      <c r="D266" s="61"/>
      <c r="E266" s="61"/>
      <c r="F266" s="61"/>
      <c r="G266" s="61"/>
      <c r="H266" s="62"/>
      <c r="I266" s="195" t="s">
        <v>11</v>
      </c>
      <c r="J266" s="196"/>
      <c r="K266" s="188">
        <v>1.51</v>
      </c>
      <c r="L266" s="189"/>
      <c r="M266" s="42">
        <f>K266*12*I245</f>
        <v>3656.6160000000004</v>
      </c>
    </row>
    <row r="267" spans="1:13">
      <c r="A267" s="39" t="s">
        <v>44</v>
      </c>
      <c r="B267" s="49"/>
      <c r="C267" s="49"/>
      <c r="D267" s="49"/>
      <c r="E267" s="49"/>
      <c r="F267" s="49"/>
      <c r="G267" s="49"/>
      <c r="H267" s="50"/>
      <c r="I267" s="51"/>
      <c r="J267" s="52"/>
      <c r="K267" s="1"/>
      <c r="L267" s="29"/>
      <c r="M267" s="42"/>
    </row>
    <row r="268" spans="1:13">
      <c r="A268" s="48" t="s">
        <v>45</v>
      </c>
      <c r="B268" s="61"/>
      <c r="C268" s="61"/>
      <c r="D268" s="61"/>
      <c r="E268" s="61"/>
      <c r="F268" s="61"/>
      <c r="G268" s="61"/>
      <c r="H268" s="62"/>
      <c r="I268" s="149" t="s">
        <v>57</v>
      </c>
      <c r="J268" s="150"/>
      <c r="K268" s="1"/>
      <c r="L268" s="29"/>
      <c r="M268" s="42"/>
    </row>
    <row r="269" spans="1:13">
      <c r="A269" s="48" t="s">
        <v>48</v>
      </c>
      <c r="B269" s="61"/>
      <c r="C269" s="61"/>
      <c r="D269" s="61"/>
      <c r="E269" s="61"/>
      <c r="F269" s="61"/>
      <c r="G269" s="61"/>
      <c r="H269" s="62"/>
      <c r="I269" s="195" t="s">
        <v>46</v>
      </c>
      <c r="J269" s="196"/>
      <c r="K269" s="14"/>
      <c r="L269" s="15"/>
      <c r="M269" s="63"/>
    </row>
    <row r="270" spans="1:13" ht="15.75" thickBot="1">
      <c r="A270" s="39"/>
      <c r="B270" s="49"/>
      <c r="C270" s="49"/>
      <c r="D270" s="49"/>
      <c r="E270" s="49"/>
      <c r="F270" s="49"/>
      <c r="G270" s="49"/>
      <c r="H270" s="50"/>
      <c r="I270" s="197" t="s">
        <v>47</v>
      </c>
      <c r="J270" s="198"/>
      <c r="K270" s="64"/>
      <c r="L270" s="65"/>
      <c r="M270" s="66"/>
    </row>
    <row r="271" spans="1:13">
      <c r="A271" s="67" t="s">
        <v>75</v>
      </c>
      <c r="B271" s="18"/>
      <c r="C271" s="18"/>
      <c r="D271" s="18"/>
      <c r="E271" s="18"/>
      <c r="F271" s="18"/>
      <c r="G271" s="68"/>
      <c r="H271" s="69"/>
      <c r="I271" s="20"/>
      <c r="J271" s="21"/>
      <c r="K271" s="199">
        <f>K273+K280+K288+K292+K293+K297</f>
        <v>48.87</v>
      </c>
      <c r="L271" s="200"/>
      <c r="M271" s="24">
        <f>M273+M280+M288+M292+M293+M297</f>
        <v>118343.59200000002</v>
      </c>
    </row>
    <row r="272" spans="1:13" ht="15.75" thickBot="1">
      <c r="A272" s="70"/>
      <c r="B272" s="71"/>
      <c r="C272" s="71"/>
      <c r="D272" s="71"/>
      <c r="E272" s="71"/>
      <c r="F272" s="71"/>
      <c r="G272" s="71"/>
      <c r="H272" s="72"/>
      <c r="I272" s="34"/>
      <c r="J272" s="35"/>
      <c r="K272" s="36"/>
      <c r="L272" s="37"/>
      <c r="M272" s="38"/>
    </row>
    <row r="273" spans="1:13" ht="15.75" thickBot="1">
      <c r="A273" s="156" t="s">
        <v>76</v>
      </c>
      <c r="B273" s="157"/>
      <c r="C273" s="157"/>
      <c r="D273" s="157"/>
      <c r="E273" s="157"/>
      <c r="F273" s="157"/>
      <c r="G273" s="157"/>
      <c r="H273" s="161"/>
      <c r="I273" s="73"/>
      <c r="J273" s="74"/>
      <c r="K273" s="201">
        <f>K274+K275+K276+K278+K279</f>
        <v>8</v>
      </c>
      <c r="L273" s="192"/>
      <c r="M273" s="75">
        <f>K273*12*I245</f>
        <v>19372.800000000003</v>
      </c>
    </row>
    <row r="274" spans="1:13">
      <c r="A274" s="39" t="s">
        <v>38</v>
      </c>
      <c r="B274" s="49"/>
      <c r="C274" s="49"/>
      <c r="D274" s="49"/>
      <c r="E274" s="49"/>
      <c r="F274" s="49"/>
      <c r="G274" s="49"/>
      <c r="H274" s="50"/>
      <c r="I274" s="180" t="s">
        <v>16</v>
      </c>
      <c r="J274" s="181"/>
      <c r="K274" s="193">
        <v>2.16</v>
      </c>
      <c r="L274" s="194"/>
      <c r="M274" s="42">
        <f>K274*12*I245</f>
        <v>5230.6560000000009</v>
      </c>
    </row>
    <row r="275" spans="1:13">
      <c r="A275" s="45" t="s">
        <v>39</v>
      </c>
      <c r="B275" s="76"/>
      <c r="C275" s="76"/>
      <c r="D275" s="76"/>
      <c r="E275" s="76"/>
      <c r="F275" s="76"/>
      <c r="G275" s="76"/>
      <c r="H275" s="77"/>
      <c r="I275" s="180" t="s">
        <v>10</v>
      </c>
      <c r="J275" s="181"/>
      <c r="K275" s="188">
        <v>5.08</v>
      </c>
      <c r="L275" s="189"/>
      <c r="M275" s="42">
        <f>K275*12*I245</f>
        <v>12301.728000000001</v>
      </c>
    </row>
    <row r="276" spans="1:13">
      <c r="A276" s="48" t="s">
        <v>31</v>
      </c>
      <c r="B276" s="61"/>
      <c r="C276" s="61"/>
      <c r="D276" s="61"/>
      <c r="E276" s="61"/>
      <c r="F276" s="61"/>
      <c r="G276" s="61"/>
      <c r="H276" s="62"/>
      <c r="I276" s="180" t="s">
        <v>11</v>
      </c>
      <c r="J276" s="181"/>
      <c r="K276" s="188">
        <v>0.57999999999999996</v>
      </c>
      <c r="L276" s="189"/>
      <c r="M276" s="42">
        <f>K276*12*I245</f>
        <v>1404.5279999999998</v>
      </c>
    </row>
    <row r="277" spans="1:13">
      <c r="A277" s="78" t="s">
        <v>18</v>
      </c>
      <c r="B277" s="40"/>
      <c r="C277" s="40"/>
      <c r="D277" s="40"/>
      <c r="E277" s="49"/>
      <c r="F277" s="49"/>
      <c r="G277" s="49"/>
      <c r="H277" s="50"/>
      <c r="I277" s="51"/>
      <c r="J277" s="52"/>
      <c r="K277" s="28"/>
      <c r="L277" s="29"/>
      <c r="M277" s="42"/>
    </row>
    <row r="278" spans="1:13">
      <c r="A278" s="45" t="s">
        <v>32</v>
      </c>
      <c r="B278" s="76"/>
      <c r="C278" s="76"/>
      <c r="D278" s="76"/>
      <c r="E278" s="76"/>
      <c r="F278" s="76"/>
      <c r="G278" s="76"/>
      <c r="H278" s="77"/>
      <c r="I278" s="182" t="s">
        <v>8</v>
      </c>
      <c r="J278" s="183"/>
      <c r="K278" s="188">
        <v>0.18</v>
      </c>
      <c r="L278" s="189"/>
      <c r="M278" s="42">
        <f>K278*12*I245</f>
        <v>435.88800000000003</v>
      </c>
    </row>
    <row r="279" spans="1:13" ht="15.75" thickBot="1">
      <c r="A279" s="48" t="s">
        <v>73</v>
      </c>
      <c r="B279" s="61"/>
      <c r="C279" s="61"/>
      <c r="D279" s="61"/>
      <c r="E279" s="61"/>
      <c r="F279" s="61"/>
      <c r="G279" s="61"/>
      <c r="H279" s="62"/>
      <c r="I279" s="166" t="s">
        <v>8</v>
      </c>
      <c r="J279" s="167"/>
      <c r="K279" s="190"/>
      <c r="L279" s="191"/>
      <c r="M279" s="42">
        <f>K279*12*I245</f>
        <v>0</v>
      </c>
    </row>
    <row r="280" spans="1:13" ht="15.75" thickBot="1">
      <c r="A280" s="184" t="s">
        <v>77</v>
      </c>
      <c r="B280" s="185"/>
      <c r="C280" s="185"/>
      <c r="D280" s="185"/>
      <c r="E280" s="185"/>
      <c r="F280" s="185"/>
      <c r="G280" s="185"/>
      <c r="H280" s="186"/>
      <c r="I280" s="73"/>
      <c r="J280" s="74"/>
      <c r="K280" s="162">
        <f>K281+K282+K284+K285+K286+K287</f>
        <v>2.11</v>
      </c>
      <c r="L280" s="192"/>
      <c r="M280" s="75">
        <f>K280*12*I245</f>
        <v>5109.576</v>
      </c>
    </row>
    <row r="281" spans="1:13">
      <c r="A281" s="79" t="s">
        <v>24</v>
      </c>
      <c r="B281" s="40"/>
      <c r="C281" s="40"/>
      <c r="D281" s="40"/>
      <c r="E281" s="40"/>
      <c r="F281" s="49"/>
      <c r="G281" s="49"/>
      <c r="H281" s="50"/>
      <c r="I281" s="80"/>
      <c r="J281" s="11"/>
      <c r="K281" s="193">
        <v>0.12</v>
      </c>
      <c r="L281" s="194"/>
      <c r="M281" s="42">
        <f>K281*12*I245</f>
        <v>290.59199999999998</v>
      </c>
    </row>
    <row r="282" spans="1:13">
      <c r="A282" s="3" t="s">
        <v>20</v>
      </c>
      <c r="B282" s="4"/>
      <c r="C282" s="4"/>
      <c r="D282" s="4"/>
      <c r="E282" s="4"/>
      <c r="F282" s="61"/>
      <c r="G282" s="61"/>
      <c r="H282" s="62"/>
      <c r="I282" s="149" t="s">
        <v>52</v>
      </c>
      <c r="J282" s="150"/>
      <c r="K282" s="188">
        <v>1.01</v>
      </c>
      <c r="L282" s="189"/>
      <c r="M282" s="42">
        <f>K282*12*I245</f>
        <v>2445.8160000000003</v>
      </c>
    </row>
    <row r="283" spans="1:13">
      <c r="A283" s="39" t="s">
        <v>19</v>
      </c>
      <c r="B283" s="49"/>
      <c r="C283" s="49"/>
      <c r="D283" s="49"/>
      <c r="E283" s="49"/>
      <c r="F283" s="49"/>
      <c r="G283" s="49"/>
      <c r="H283" s="50"/>
      <c r="I283" s="180" t="s">
        <v>53</v>
      </c>
      <c r="J283" s="181"/>
      <c r="K283" s="1"/>
      <c r="L283" s="29"/>
      <c r="M283" s="42"/>
    </row>
    <row r="284" spans="1:13">
      <c r="A284" s="45" t="s">
        <v>21</v>
      </c>
      <c r="B284" s="76"/>
      <c r="C284" s="76"/>
      <c r="D284" s="76"/>
      <c r="E284" s="76"/>
      <c r="F284" s="76"/>
      <c r="G284" s="76"/>
      <c r="H284" s="77"/>
      <c r="I284" s="182" t="s">
        <v>51</v>
      </c>
      <c r="J284" s="183"/>
      <c r="K284" s="188">
        <v>0.62</v>
      </c>
      <c r="L284" s="189"/>
      <c r="M284" s="42">
        <f>K284*12*I245</f>
        <v>1501.3920000000001</v>
      </c>
    </row>
    <row r="285" spans="1:13">
      <c r="A285" s="45" t="s">
        <v>22</v>
      </c>
      <c r="B285" s="76"/>
      <c r="C285" s="76"/>
      <c r="D285" s="76"/>
      <c r="E285" s="76"/>
      <c r="F285" s="76"/>
      <c r="G285" s="76"/>
      <c r="H285" s="77"/>
      <c r="I285" s="182" t="s">
        <v>69</v>
      </c>
      <c r="J285" s="183"/>
      <c r="K285" s="188">
        <v>0.15</v>
      </c>
      <c r="L285" s="189"/>
      <c r="M285" s="42">
        <f>K285*12*I245</f>
        <v>363.24</v>
      </c>
    </row>
    <row r="286" spans="1:13">
      <c r="A286" s="48" t="s">
        <v>23</v>
      </c>
      <c r="B286" s="61"/>
      <c r="C286" s="61"/>
      <c r="D286" s="61"/>
      <c r="E286" s="61"/>
      <c r="F286" s="61"/>
      <c r="G286" s="61"/>
      <c r="H286" s="62"/>
      <c r="I286" s="182" t="s">
        <v>54</v>
      </c>
      <c r="J286" s="183"/>
      <c r="K286" s="164">
        <v>0.08</v>
      </c>
      <c r="L286" s="165"/>
      <c r="M286" s="42">
        <f>K286*12*I245</f>
        <v>193.72800000000001</v>
      </c>
    </row>
    <row r="287" spans="1:13" ht="15.75" thickBot="1">
      <c r="A287" s="48" t="s">
        <v>71</v>
      </c>
      <c r="B287" s="61"/>
      <c r="C287" s="61"/>
      <c r="D287" s="61"/>
      <c r="E287" s="61"/>
      <c r="F287" s="61"/>
      <c r="G287" s="61"/>
      <c r="H287" s="62"/>
      <c r="I287" s="166" t="s">
        <v>72</v>
      </c>
      <c r="J287" s="167"/>
      <c r="K287" s="168">
        <v>0.13</v>
      </c>
      <c r="L287" s="169"/>
      <c r="M287" s="82">
        <f>K287*12*I245</f>
        <v>314.80800000000005</v>
      </c>
    </row>
    <row r="288" spans="1:13" ht="15.75" thickBot="1">
      <c r="A288" s="184" t="s">
        <v>78</v>
      </c>
      <c r="B288" s="185"/>
      <c r="C288" s="185"/>
      <c r="D288" s="185"/>
      <c r="E288" s="185"/>
      <c r="F288" s="185"/>
      <c r="G288" s="185"/>
      <c r="H288" s="186"/>
      <c r="I288" s="83"/>
      <c r="J288" s="84"/>
      <c r="K288" s="187">
        <f>K289+K290+K291</f>
        <v>1.38</v>
      </c>
      <c r="L288" s="163"/>
      <c r="M288" s="75">
        <f>K288*12*I245</f>
        <v>3341.808</v>
      </c>
    </row>
    <row r="289" spans="1:13">
      <c r="A289" s="39" t="s">
        <v>25</v>
      </c>
      <c r="B289" s="49"/>
      <c r="C289" s="49"/>
      <c r="D289" s="49"/>
      <c r="E289" s="49"/>
      <c r="F289" s="49"/>
      <c r="G289" s="49"/>
      <c r="H289" s="50"/>
      <c r="I289" s="174" t="s">
        <v>70</v>
      </c>
      <c r="J289" s="175"/>
      <c r="K289" s="176">
        <v>0.66</v>
      </c>
      <c r="L289" s="177"/>
      <c r="M289" s="42">
        <f>K289*12*I245</f>
        <v>1598.2560000000001</v>
      </c>
    </row>
    <row r="290" spans="1:13">
      <c r="A290" s="45" t="s">
        <v>26</v>
      </c>
      <c r="B290" s="76"/>
      <c r="C290" s="76"/>
      <c r="D290" s="76"/>
      <c r="E290" s="76"/>
      <c r="F290" s="76"/>
      <c r="G290" s="76"/>
      <c r="H290" s="77"/>
      <c r="I290" s="85" t="s">
        <v>55</v>
      </c>
      <c r="J290" s="86"/>
      <c r="K290" s="164">
        <v>0.57999999999999996</v>
      </c>
      <c r="L290" s="165"/>
      <c r="M290" s="42">
        <f>K290*12*I245</f>
        <v>1404.5279999999998</v>
      </c>
    </row>
    <row r="291" spans="1:13" ht="15.75" thickBot="1">
      <c r="A291" s="48" t="s">
        <v>23</v>
      </c>
      <c r="B291" s="61"/>
      <c r="C291" s="61"/>
      <c r="D291" s="61"/>
      <c r="E291" s="61"/>
      <c r="F291" s="61"/>
      <c r="G291" s="61"/>
      <c r="H291" s="62"/>
      <c r="I291" s="166" t="s">
        <v>54</v>
      </c>
      <c r="J291" s="167"/>
      <c r="K291" s="168">
        <v>0.14000000000000001</v>
      </c>
      <c r="L291" s="169"/>
      <c r="M291" s="42">
        <f>K291*12*I245</f>
        <v>339.02400000000006</v>
      </c>
    </row>
    <row r="292" spans="1:13" ht="15.75" thickBot="1">
      <c r="A292" s="87" t="s">
        <v>79</v>
      </c>
      <c r="B292" s="88"/>
      <c r="C292" s="88"/>
      <c r="D292" s="88"/>
      <c r="E292" s="88"/>
      <c r="F292" s="88"/>
      <c r="G292" s="88"/>
      <c r="H292" s="89"/>
      <c r="I292" s="170" t="s">
        <v>56</v>
      </c>
      <c r="J292" s="171"/>
      <c r="K292" s="172">
        <v>35.56</v>
      </c>
      <c r="L292" s="173"/>
      <c r="M292" s="75">
        <f>K292*12*I245</f>
        <v>86112.096000000005</v>
      </c>
    </row>
    <row r="293" spans="1:13" ht="15.75" thickBot="1">
      <c r="A293" s="156" t="s">
        <v>80</v>
      </c>
      <c r="B293" s="157"/>
      <c r="C293" s="157"/>
      <c r="D293" s="157"/>
      <c r="E293" s="157"/>
      <c r="F293" s="157"/>
      <c r="G293" s="157"/>
      <c r="H293" s="161"/>
      <c r="I293" s="73"/>
      <c r="J293" s="74"/>
      <c r="K293" s="162">
        <v>1.74</v>
      </c>
      <c r="L293" s="163"/>
      <c r="M293" s="75">
        <f>K293*12*I245</f>
        <v>4213.5839999999998</v>
      </c>
    </row>
    <row r="294" spans="1:13">
      <c r="A294" s="43" t="s">
        <v>33</v>
      </c>
      <c r="B294" s="59"/>
      <c r="C294" s="59"/>
      <c r="D294" s="59"/>
      <c r="E294" s="59"/>
      <c r="F294" s="59"/>
      <c r="G294" s="59"/>
      <c r="H294" s="60"/>
      <c r="I294" s="154" t="s">
        <v>13</v>
      </c>
      <c r="J294" s="155"/>
      <c r="K294" s="81"/>
      <c r="L294" s="130"/>
      <c r="M294" s="42"/>
    </row>
    <row r="295" spans="1:13">
      <c r="A295" s="43" t="s">
        <v>27</v>
      </c>
      <c r="B295" s="59"/>
      <c r="C295" s="59"/>
      <c r="D295" s="59"/>
      <c r="E295" s="59"/>
      <c r="F295" s="59"/>
      <c r="G295" s="59"/>
      <c r="H295" s="60"/>
      <c r="I295" s="10"/>
      <c r="J295" s="11"/>
      <c r="K295" s="81"/>
      <c r="L295" s="130"/>
      <c r="M295" s="42"/>
    </row>
    <row r="296" spans="1:13" ht="15.75" thickBot="1">
      <c r="A296" s="43" t="s">
        <v>28</v>
      </c>
      <c r="B296" s="59"/>
      <c r="C296" s="59"/>
      <c r="D296" s="59"/>
      <c r="E296" s="59"/>
      <c r="F296" s="59"/>
      <c r="G296" s="59"/>
      <c r="H296" s="60"/>
      <c r="I296" s="90"/>
      <c r="J296" s="11"/>
      <c r="K296" s="81"/>
      <c r="L296" s="130"/>
      <c r="M296" s="42"/>
    </row>
    <row r="297" spans="1:13" ht="15.75" thickBot="1">
      <c r="A297" s="87" t="s">
        <v>81</v>
      </c>
      <c r="B297" s="88"/>
      <c r="C297" s="88"/>
      <c r="D297" s="88"/>
      <c r="E297" s="88"/>
      <c r="F297" s="88"/>
      <c r="G297" s="88"/>
      <c r="H297" s="89"/>
      <c r="I297" s="73"/>
      <c r="J297" s="74"/>
      <c r="K297" s="162">
        <v>0.08</v>
      </c>
      <c r="L297" s="163"/>
      <c r="M297" s="75">
        <f>K297*12*I245</f>
        <v>193.72800000000001</v>
      </c>
    </row>
    <row r="298" spans="1:13">
      <c r="A298" s="43" t="s">
        <v>29</v>
      </c>
      <c r="B298" s="59"/>
      <c r="C298" s="59"/>
      <c r="D298" s="59"/>
      <c r="E298" s="59"/>
      <c r="F298" s="59"/>
      <c r="G298" s="59"/>
      <c r="H298" s="60"/>
      <c r="I298" s="154" t="s">
        <v>8</v>
      </c>
      <c r="J298" s="155"/>
      <c r="K298" s="129"/>
      <c r="L298" s="130"/>
      <c r="M298" s="42"/>
    </row>
    <row r="299" spans="1:13" ht="15.75" thickBot="1">
      <c r="A299" s="43" t="s">
        <v>30</v>
      </c>
      <c r="B299" s="59"/>
      <c r="C299" s="59"/>
      <c r="D299" s="59"/>
      <c r="E299" s="59"/>
      <c r="F299" s="59"/>
      <c r="G299" s="59"/>
      <c r="H299" s="60"/>
      <c r="I299" s="10"/>
      <c r="J299" s="11"/>
      <c r="K299" s="129"/>
      <c r="L299" s="130"/>
      <c r="M299" s="42"/>
    </row>
    <row r="300" spans="1:13" ht="15.75" thickBot="1">
      <c r="A300" s="156" t="s">
        <v>104</v>
      </c>
      <c r="B300" s="157"/>
      <c r="C300" s="157"/>
      <c r="D300" s="157"/>
      <c r="E300" s="157"/>
      <c r="F300" s="157"/>
      <c r="G300" s="157"/>
      <c r="H300" s="161"/>
      <c r="I300" s="73"/>
      <c r="J300" s="74"/>
      <c r="K300" s="162">
        <v>6.42</v>
      </c>
      <c r="L300" s="163"/>
      <c r="M300" s="75">
        <f>K300*12*I245</f>
        <v>15546.671999999999</v>
      </c>
    </row>
    <row r="301" spans="1:13">
      <c r="A301" s="43" t="s">
        <v>85</v>
      </c>
      <c r="B301" s="107"/>
      <c r="C301" s="107"/>
      <c r="D301" s="107"/>
      <c r="E301" s="107"/>
      <c r="F301" s="59"/>
      <c r="G301" s="107"/>
      <c r="H301" s="60"/>
      <c r="I301" s="149" t="s">
        <v>86</v>
      </c>
      <c r="J301" s="150"/>
      <c r="K301" s="81"/>
      <c r="L301" s="130"/>
      <c r="M301" s="42"/>
    </row>
    <row r="302" spans="1:13">
      <c r="A302" s="43" t="s">
        <v>87</v>
      </c>
      <c r="B302" s="107"/>
      <c r="C302" s="107"/>
      <c r="D302" s="107"/>
      <c r="E302" s="107"/>
      <c r="F302" s="59"/>
      <c r="G302" s="107"/>
      <c r="H302" s="60"/>
      <c r="I302" s="149" t="s">
        <v>88</v>
      </c>
      <c r="J302" s="150"/>
      <c r="K302" s="81"/>
      <c r="L302" s="130"/>
      <c r="M302" s="42"/>
    </row>
    <row r="303" spans="1:13">
      <c r="A303" s="43" t="s">
        <v>89</v>
      </c>
      <c r="B303" s="107"/>
      <c r="C303" s="107"/>
      <c r="D303" s="107"/>
      <c r="E303" s="107"/>
      <c r="F303" s="59"/>
      <c r="G303" s="107"/>
      <c r="H303" s="60"/>
      <c r="I303" s="149" t="s">
        <v>90</v>
      </c>
      <c r="J303" s="150"/>
      <c r="K303" s="81"/>
      <c r="L303" s="130"/>
      <c r="M303" s="42"/>
    </row>
    <row r="304" spans="1:13">
      <c r="A304" s="43" t="s">
        <v>91</v>
      </c>
      <c r="B304" s="107"/>
      <c r="C304" s="107"/>
      <c r="D304" s="107"/>
      <c r="E304" s="107"/>
      <c r="F304" s="59"/>
      <c r="G304" s="107"/>
      <c r="H304" s="60"/>
      <c r="I304" s="149" t="s">
        <v>92</v>
      </c>
      <c r="J304" s="150"/>
      <c r="K304" s="81"/>
      <c r="L304" s="130"/>
      <c r="M304" s="42"/>
    </row>
    <row r="305" spans="1:13">
      <c r="A305" s="43" t="s">
        <v>93</v>
      </c>
      <c r="B305" s="107"/>
      <c r="C305" s="107"/>
      <c r="D305" s="107"/>
      <c r="E305" s="107"/>
      <c r="F305" s="59"/>
      <c r="G305" s="107"/>
      <c r="H305" s="60"/>
      <c r="I305" s="149" t="s">
        <v>94</v>
      </c>
      <c r="J305" s="150"/>
      <c r="K305" s="81"/>
      <c r="L305" s="130"/>
      <c r="M305" s="42"/>
    </row>
    <row r="306" spans="1:13">
      <c r="A306" s="43" t="s">
        <v>95</v>
      </c>
      <c r="B306" s="107"/>
      <c r="C306" s="107"/>
      <c r="D306" s="107"/>
      <c r="E306" s="107"/>
      <c r="F306" s="59"/>
      <c r="G306" s="107"/>
      <c r="H306" s="60"/>
      <c r="I306" s="10"/>
      <c r="J306" s="11"/>
      <c r="K306" s="81"/>
      <c r="L306" s="108"/>
      <c r="M306" s="42"/>
    </row>
    <row r="307" spans="1:13">
      <c r="A307" s="43" t="s">
        <v>96</v>
      </c>
      <c r="B307" s="107"/>
      <c r="C307" s="107"/>
      <c r="D307" s="107"/>
      <c r="E307" s="107"/>
      <c r="F307" s="59"/>
      <c r="G307" s="107"/>
      <c r="H307" s="60"/>
      <c r="I307" s="10"/>
      <c r="J307" s="11"/>
      <c r="K307" s="81"/>
      <c r="L307" s="130"/>
      <c r="M307" s="42"/>
    </row>
    <row r="308" spans="1:13">
      <c r="A308" s="43" t="s">
        <v>97</v>
      </c>
      <c r="B308" s="107"/>
      <c r="C308" s="107"/>
      <c r="D308" s="107"/>
      <c r="E308" s="107"/>
      <c r="F308" s="59"/>
      <c r="G308" s="107"/>
      <c r="H308" s="60"/>
      <c r="I308" s="10"/>
      <c r="J308" s="11"/>
      <c r="K308" s="81"/>
      <c r="L308" s="130"/>
      <c r="M308" s="42"/>
    </row>
    <row r="309" spans="1:13">
      <c r="A309" s="43" t="s">
        <v>98</v>
      </c>
      <c r="B309" s="107"/>
      <c r="C309" s="107"/>
      <c r="D309" s="107"/>
      <c r="E309" s="107"/>
      <c r="F309" s="59"/>
      <c r="G309" s="107"/>
      <c r="H309" s="60"/>
      <c r="I309" s="10"/>
      <c r="J309" s="11"/>
      <c r="K309" s="81"/>
      <c r="L309" s="130"/>
      <c r="M309" s="42"/>
    </row>
    <row r="310" spans="1:13">
      <c r="A310" s="43" t="s">
        <v>99</v>
      </c>
      <c r="B310" s="107"/>
      <c r="C310" s="107"/>
      <c r="D310" s="107"/>
      <c r="E310" s="107"/>
      <c r="F310" s="59"/>
      <c r="G310" s="107"/>
      <c r="H310" s="60"/>
      <c r="I310" s="10"/>
      <c r="J310" s="11"/>
      <c r="K310" s="81"/>
      <c r="L310" s="130"/>
      <c r="M310" s="42"/>
    </row>
    <row r="311" spans="1:13" ht="15.75" thickBot="1">
      <c r="A311" s="151" t="s">
        <v>100</v>
      </c>
      <c r="B311" s="152"/>
      <c r="C311" s="152"/>
      <c r="D311" s="152"/>
      <c r="E311" s="152"/>
      <c r="F311" s="152"/>
      <c r="G311" s="152"/>
      <c r="H311" s="153"/>
      <c r="I311" s="10"/>
      <c r="J311" s="11"/>
      <c r="K311" s="28"/>
      <c r="L311" s="29"/>
      <c r="M311" s="42"/>
    </row>
    <row r="312" spans="1:13">
      <c r="A312" s="91" t="s">
        <v>82</v>
      </c>
      <c r="B312" s="92"/>
      <c r="C312" s="92"/>
      <c r="D312" s="92"/>
      <c r="E312" s="92"/>
      <c r="F312" s="92"/>
      <c r="G312" s="92"/>
      <c r="H312" s="92"/>
      <c r="I312" s="154" t="s">
        <v>9</v>
      </c>
      <c r="J312" s="155"/>
      <c r="K312" s="22"/>
      <c r="L312" s="23"/>
      <c r="M312" s="24"/>
    </row>
    <row r="313" spans="1:13" ht="15.75" thickBot="1">
      <c r="A313" s="93" t="s">
        <v>49</v>
      </c>
      <c r="B313" s="94"/>
      <c r="C313" s="94"/>
      <c r="D313" s="94"/>
      <c r="E313" s="94"/>
      <c r="F313" s="94"/>
      <c r="G313" s="94"/>
      <c r="H313" s="94"/>
      <c r="I313" s="95"/>
      <c r="J313" s="35"/>
      <c r="K313" s="36"/>
      <c r="L313" s="37"/>
      <c r="M313" s="38"/>
    </row>
    <row r="314" spans="1:13" ht="15.75" thickBot="1">
      <c r="A314" s="156" t="s">
        <v>50</v>
      </c>
      <c r="B314" s="157"/>
      <c r="C314" s="157"/>
      <c r="D314" s="157"/>
      <c r="E314" s="157"/>
      <c r="F314" s="157"/>
      <c r="G314" s="157"/>
      <c r="H314" s="158"/>
      <c r="I314" s="159" t="s">
        <v>17</v>
      </c>
      <c r="J314" s="160"/>
      <c r="K314" s="141">
        <v>1.58</v>
      </c>
      <c r="L314" s="142"/>
      <c r="M314" s="97">
        <f>K314*12*I245</f>
        <v>3826.1280000000006</v>
      </c>
    </row>
    <row r="315" spans="1:13" ht="15.75" thickBot="1">
      <c r="A315" s="126" t="s">
        <v>101</v>
      </c>
      <c r="B315" s="127"/>
      <c r="C315" s="127"/>
      <c r="D315" s="127"/>
      <c r="E315" s="127"/>
      <c r="F315" s="127"/>
      <c r="G315" s="127"/>
      <c r="H315" s="127"/>
      <c r="I315" s="128"/>
      <c r="J315" s="133"/>
      <c r="K315" s="141"/>
      <c r="L315" s="142"/>
      <c r="M315" s="97"/>
    </row>
    <row r="316" spans="1:13" ht="15.75" thickBot="1">
      <c r="A316" s="145" t="s">
        <v>58</v>
      </c>
      <c r="B316" s="146"/>
      <c r="C316" s="146"/>
      <c r="D316" s="146"/>
      <c r="E316" s="146"/>
      <c r="F316" s="146"/>
      <c r="G316" s="146"/>
      <c r="H316" s="146"/>
      <c r="I316" s="98"/>
      <c r="J316" s="99"/>
      <c r="K316" s="147">
        <f>K246+K256+K271+K300+K314+K315</f>
        <v>68.959999999999994</v>
      </c>
      <c r="L316" s="148"/>
      <c r="M316" s="97">
        <f>M246+M256+M271+M300+M314+M315</f>
        <v>166993.53600000002</v>
      </c>
    </row>
    <row r="318" spans="1:13" ht="15.75">
      <c r="A318" s="215" t="s">
        <v>0</v>
      </c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1"/>
    </row>
    <row r="319" spans="1:13" ht="15.75">
      <c r="A319" s="216" t="s">
        <v>12</v>
      </c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1"/>
    </row>
    <row r="320" spans="1:13" ht="15.75">
      <c r="A320" s="2"/>
      <c r="B320" s="2"/>
      <c r="C320" s="2"/>
      <c r="D320" s="2"/>
      <c r="E320" s="2"/>
      <c r="F320" s="2" t="s">
        <v>123</v>
      </c>
      <c r="G320" s="2"/>
      <c r="H320" s="2"/>
      <c r="I320" s="2"/>
      <c r="J320" s="2"/>
      <c r="K320" s="2" t="s">
        <v>120</v>
      </c>
      <c r="L320" s="2"/>
      <c r="M320" s="1"/>
    </row>
    <row r="321" spans="1:13">
      <c r="A321" s="3"/>
      <c r="B321" s="4"/>
      <c r="C321" s="208" t="s">
        <v>15</v>
      </c>
      <c r="D321" s="208"/>
      <c r="E321" s="208"/>
      <c r="F321" s="4"/>
      <c r="G321" s="4"/>
      <c r="H321" s="5"/>
      <c r="I321" s="195" t="s">
        <v>1</v>
      </c>
      <c r="J321" s="196"/>
      <c r="K321" s="209" t="s">
        <v>2</v>
      </c>
      <c r="L321" s="210"/>
      <c r="M321" s="6"/>
    </row>
    <row r="322" spans="1:13">
      <c r="A322" s="7"/>
      <c r="B322" s="8"/>
      <c r="C322" s="8"/>
      <c r="D322" s="8"/>
      <c r="E322" s="8"/>
      <c r="F322" s="8"/>
      <c r="G322" s="8"/>
      <c r="H322" s="9"/>
      <c r="I322" s="10"/>
      <c r="J322" s="11"/>
      <c r="K322" s="211" t="s">
        <v>3</v>
      </c>
      <c r="L322" s="212"/>
      <c r="M322" s="12" t="s">
        <v>4</v>
      </c>
    </row>
    <row r="323" spans="1:13">
      <c r="A323" s="7"/>
      <c r="B323" s="8"/>
      <c r="C323" s="8"/>
      <c r="D323" s="8"/>
      <c r="E323" s="8"/>
      <c r="F323" s="8"/>
      <c r="G323" s="8"/>
      <c r="H323" s="9"/>
      <c r="I323" s="149" t="s">
        <v>5</v>
      </c>
      <c r="J323" s="150"/>
      <c r="K323" s="213" t="s">
        <v>6</v>
      </c>
      <c r="L323" s="214"/>
      <c r="M323" s="12" t="s">
        <v>7</v>
      </c>
    </row>
    <row r="324" spans="1:13" ht="16.5" thickBot="1">
      <c r="A324" s="13"/>
      <c r="B324" s="14"/>
      <c r="C324" s="14"/>
      <c r="D324" s="14"/>
      <c r="E324" s="14"/>
      <c r="F324" s="14"/>
      <c r="G324" s="14"/>
      <c r="H324" s="15"/>
      <c r="I324" s="203">
        <v>201.8</v>
      </c>
      <c r="J324" s="204"/>
      <c r="K324" s="205"/>
      <c r="L324" s="206"/>
      <c r="M324" s="16"/>
    </row>
    <row r="325" spans="1:13">
      <c r="A325" s="17" t="s">
        <v>74</v>
      </c>
      <c r="B325" s="18"/>
      <c r="C325" s="18"/>
      <c r="D325" s="18"/>
      <c r="E325" s="18"/>
      <c r="F325" s="18"/>
      <c r="G325" s="18"/>
      <c r="H325" s="19"/>
      <c r="I325" s="20"/>
      <c r="J325" s="21"/>
      <c r="K325" s="207">
        <f>K328+K331</f>
        <v>6.65</v>
      </c>
      <c r="L325" s="200"/>
      <c r="M325" s="24">
        <f>K325*12*I324</f>
        <v>16103.640000000003</v>
      </c>
    </row>
    <row r="326" spans="1:13">
      <c r="A326" s="25" t="s">
        <v>59</v>
      </c>
      <c r="B326" s="26"/>
      <c r="C326" s="26"/>
      <c r="D326" s="26"/>
      <c r="E326" s="26"/>
      <c r="F326" s="26"/>
      <c r="G326" s="26"/>
      <c r="H326" s="27"/>
      <c r="I326" s="10"/>
      <c r="J326" s="11"/>
      <c r="K326" s="28"/>
      <c r="L326" s="29"/>
      <c r="M326" s="30"/>
    </row>
    <row r="327" spans="1:13" ht="15.75" thickBot="1">
      <c r="A327" s="31" t="s">
        <v>60</v>
      </c>
      <c r="B327" s="32"/>
      <c r="C327" s="32"/>
      <c r="D327" s="32"/>
      <c r="E327" s="32"/>
      <c r="F327" s="32"/>
      <c r="G327" s="32"/>
      <c r="H327" s="33"/>
      <c r="I327" s="34"/>
      <c r="J327" s="35"/>
      <c r="K327" s="36"/>
      <c r="L327" s="37"/>
      <c r="M327" s="38"/>
    </row>
    <row r="328" spans="1:13">
      <c r="A328" s="39" t="s">
        <v>61</v>
      </c>
      <c r="B328" s="40"/>
      <c r="C328" s="40"/>
      <c r="D328" s="40"/>
      <c r="E328" s="40"/>
      <c r="F328" s="40"/>
      <c r="G328" s="40"/>
      <c r="H328" s="41"/>
      <c r="I328" s="180" t="s">
        <v>8</v>
      </c>
      <c r="J328" s="181"/>
      <c r="K328" s="193">
        <v>3.98</v>
      </c>
      <c r="L328" s="194"/>
      <c r="M328" s="42">
        <f>K328*12*I324</f>
        <v>9637.9680000000008</v>
      </c>
    </row>
    <row r="329" spans="1:13">
      <c r="A329" s="43" t="s">
        <v>68</v>
      </c>
      <c r="B329" s="8"/>
      <c r="C329" s="8"/>
      <c r="D329" s="8"/>
      <c r="E329" s="8"/>
      <c r="F329" s="8"/>
      <c r="G329" s="8"/>
      <c r="H329" s="9"/>
      <c r="I329" s="149" t="s">
        <v>57</v>
      </c>
      <c r="J329" s="150"/>
      <c r="K329" s="1"/>
      <c r="L329" s="29"/>
      <c r="M329" s="42"/>
    </row>
    <row r="330" spans="1:13">
      <c r="A330" s="39" t="s">
        <v>67</v>
      </c>
      <c r="B330" s="40"/>
      <c r="C330" s="40"/>
      <c r="D330" s="40"/>
      <c r="E330" s="40"/>
      <c r="F330" s="40"/>
      <c r="G330" s="40"/>
      <c r="H330" s="41"/>
      <c r="I330" s="180"/>
      <c r="J330" s="181"/>
      <c r="K330" s="1"/>
      <c r="L330" s="29"/>
      <c r="M330" s="42"/>
    </row>
    <row r="331" spans="1:13">
      <c r="A331" s="39" t="s">
        <v>62</v>
      </c>
      <c r="B331" s="40"/>
      <c r="C331" s="40"/>
      <c r="D331" s="40"/>
      <c r="E331" s="40"/>
      <c r="F331" s="40"/>
      <c r="G331" s="40"/>
      <c r="H331" s="41"/>
      <c r="I331" s="182" t="s">
        <v>11</v>
      </c>
      <c r="J331" s="183"/>
      <c r="K331" s="188">
        <v>2.67</v>
      </c>
      <c r="L331" s="189"/>
      <c r="M331" s="42">
        <f>K331*12*I324</f>
        <v>6465.6720000000005</v>
      </c>
    </row>
    <row r="332" spans="1:13" ht="15.75">
      <c r="A332" s="45" t="s">
        <v>35</v>
      </c>
      <c r="B332" s="46"/>
      <c r="C332" s="46"/>
      <c r="D332" s="46"/>
      <c r="E332" s="46"/>
      <c r="F332" s="46"/>
      <c r="G332" s="46"/>
      <c r="H332" s="47"/>
      <c r="I332" s="149" t="s">
        <v>57</v>
      </c>
      <c r="J332" s="150"/>
      <c r="K332" s="2"/>
      <c r="L332" s="96"/>
      <c r="M332" s="42"/>
    </row>
    <row r="333" spans="1:13">
      <c r="A333" s="48" t="s">
        <v>36</v>
      </c>
      <c r="B333" s="4"/>
      <c r="C333" s="4"/>
      <c r="D333" s="4"/>
      <c r="E333" s="4"/>
      <c r="F333" s="4"/>
      <c r="G333" s="4"/>
      <c r="H333" s="5"/>
      <c r="I333" s="149"/>
      <c r="J333" s="150"/>
      <c r="K333" s="44"/>
      <c r="L333" s="29"/>
      <c r="M333" s="42"/>
    </row>
    <row r="334" spans="1:13" ht="15.75" thickBot="1">
      <c r="A334" s="39" t="s">
        <v>37</v>
      </c>
      <c r="B334" s="49"/>
      <c r="C334" s="49"/>
      <c r="D334" s="49"/>
      <c r="E334" s="49"/>
      <c r="F334" s="49"/>
      <c r="G334" s="49"/>
      <c r="H334" s="50"/>
      <c r="I334" s="51"/>
      <c r="J334" s="52"/>
      <c r="K334" s="164"/>
      <c r="L334" s="165"/>
      <c r="M334" s="42"/>
    </row>
    <row r="335" spans="1:13">
      <c r="A335" s="17" t="s">
        <v>14</v>
      </c>
      <c r="B335" s="53"/>
      <c r="C335" s="53"/>
      <c r="D335" s="53"/>
      <c r="E335" s="53"/>
      <c r="F335" s="53"/>
      <c r="G335" s="53"/>
      <c r="H335" s="54"/>
      <c r="I335" s="20"/>
      <c r="J335" s="55"/>
      <c r="K335" s="202">
        <f>K337+K342+K345</f>
        <v>5.4399999999999995</v>
      </c>
      <c r="L335" s="200"/>
      <c r="M335" s="24">
        <f>K335*12*I324</f>
        <v>13173.504000000001</v>
      </c>
    </row>
    <row r="336" spans="1:13" ht="15.75" thickBot="1">
      <c r="A336" s="31" t="s">
        <v>34</v>
      </c>
      <c r="B336" s="56"/>
      <c r="C336" s="56"/>
      <c r="D336" s="56"/>
      <c r="E336" s="56"/>
      <c r="F336" s="56"/>
      <c r="G336" s="56"/>
      <c r="H336" s="57"/>
      <c r="I336" s="34"/>
      <c r="J336" s="58"/>
      <c r="K336" s="36"/>
      <c r="L336" s="37"/>
      <c r="M336" s="38"/>
    </row>
    <row r="337" spans="1:13">
      <c r="A337" s="43" t="s">
        <v>65</v>
      </c>
      <c r="B337" s="59"/>
      <c r="C337" s="59"/>
      <c r="D337" s="59"/>
      <c r="E337" s="59"/>
      <c r="F337" s="59"/>
      <c r="G337" s="59"/>
      <c r="H337" s="60"/>
      <c r="I337" s="149" t="s">
        <v>8</v>
      </c>
      <c r="J337" s="150"/>
      <c r="K337" s="193">
        <v>2.73</v>
      </c>
      <c r="L337" s="194"/>
      <c r="M337" s="42">
        <f>K337*12*I324</f>
        <v>6610.9679999999998</v>
      </c>
    </row>
    <row r="338" spans="1:13">
      <c r="A338" s="39" t="s">
        <v>66</v>
      </c>
      <c r="B338" s="49"/>
      <c r="C338" s="49"/>
      <c r="D338" s="49"/>
      <c r="E338" s="49"/>
      <c r="F338" s="49"/>
      <c r="G338" s="49"/>
      <c r="H338" s="50"/>
      <c r="I338" s="131"/>
      <c r="J338" s="132"/>
      <c r="K338" s="1"/>
      <c r="L338" s="29"/>
      <c r="M338" s="42"/>
    </row>
    <row r="339" spans="1:13">
      <c r="A339" s="43" t="s">
        <v>68</v>
      </c>
      <c r="B339" s="8"/>
      <c r="C339" s="8"/>
      <c r="D339" s="8"/>
      <c r="E339" s="8"/>
      <c r="F339" s="8"/>
      <c r="G339" s="8"/>
      <c r="H339" s="9"/>
      <c r="I339" s="149" t="s">
        <v>57</v>
      </c>
      <c r="J339" s="150"/>
      <c r="K339" s="1"/>
      <c r="L339" s="29"/>
      <c r="M339" s="42"/>
    </row>
    <row r="340" spans="1:13">
      <c r="A340" s="39" t="s">
        <v>67</v>
      </c>
      <c r="B340" s="40"/>
      <c r="C340" s="40"/>
      <c r="D340" s="40"/>
      <c r="E340" s="40"/>
      <c r="F340" s="40"/>
      <c r="G340" s="40"/>
      <c r="H340" s="41"/>
      <c r="I340" s="180"/>
      <c r="J340" s="181"/>
      <c r="K340" s="1"/>
      <c r="L340" s="29"/>
      <c r="M340" s="42"/>
    </row>
    <row r="341" spans="1:13">
      <c r="A341" s="45" t="s">
        <v>63</v>
      </c>
      <c r="B341" s="46"/>
      <c r="C341" s="47"/>
      <c r="D341" s="8"/>
      <c r="E341" s="8"/>
      <c r="F341" s="8"/>
      <c r="G341" s="8"/>
      <c r="H341" s="9"/>
      <c r="I341" s="149" t="s">
        <v>57</v>
      </c>
      <c r="J341" s="150"/>
      <c r="K341" s="1"/>
      <c r="L341" s="29"/>
      <c r="M341" s="42"/>
    </row>
    <row r="342" spans="1:13">
      <c r="A342" s="43" t="s">
        <v>64</v>
      </c>
      <c r="B342" s="8"/>
      <c r="C342" s="8"/>
      <c r="D342" s="46"/>
      <c r="E342" s="46"/>
      <c r="F342" s="46"/>
      <c r="G342" s="46"/>
      <c r="H342" s="47"/>
      <c r="I342" s="182" t="s">
        <v>11</v>
      </c>
      <c r="J342" s="183"/>
      <c r="K342" s="188">
        <v>1.2</v>
      </c>
      <c r="L342" s="189"/>
      <c r="M342" s="42">
        <f>K342*12*I324</f>
        <v>2905.92</v>
      </c>
    </row>
    <row r="343" spans="1:13">
      <c r="A343" s="48" t="s">
        <v>41</v>
      </c>
      <c r="B343" s="61"/>
      <c r="C343" s="61"/>
      <c r="D343" s="61"/>
      <c r="E343" s="61"/>
      <c r="F343" s="61"/>
      <c r="G343" s="61"/>
      <c r="H343" s="62"/>
      <c r="I343" s="195" t="s">
        <v>40</v>
      </c>
      <c r="J343" s="196"/>
      <c r="K343" s="1"/>
      <c r="L343" s="29"/>
      <c r="M343" s="42"/>
    </row>
    <row r="344" spans="1:13">
      <c r="A344" s="39"/>
      <c r="B344" s="49"/>
      <c r="C344" s="49"/>
      <c r="D344" s="49"/>
      <c r="E344" s="49"/>
      <c r="F344" s="49"/>
      <c r="G344" s="49"/>
      <c r="H344" s="50"/>
      <c r="I344" s="51" t="s">
        <v>42</v>
      </c>
      <c r="J344" s="52"/>
      <c r="K344" s="44"/>
      <c r="L344" s="29"/>
      <c r="M344" s="42"/>
    </row>
    <row r="345" spans="1:13">
      <c r="A345" s="48" t="s">
        <v>43</v>
      </c>
      <c r="B345" s="61"/>
      <c r="C345" s="61"/>
      <c r="D345" s="61"/>
      <c r="E345" s="61"/>
      <c r="F345" s="61"/>
      <c r="G345" s="61"/>
      <c r="H345" s="62"/>
      <c r="I345" s="195" t="s">
        <v>11</v>
      </c>
      <c r="J345" s="196"/>
      <c r="K345" s="188">
        <v>1.51</v>
      </c>
      <c r="L345" s="189"/>
      <c r="M345" s="42">
        <f>K345*12*I324</f>
        <v>3656.6160000000004</v>
      </c>
    </row>
    <row r="346" spans="1:13">
      <c r="A346" s="39" t="s">
        <v>44</v>
      </c>
      <c r="B346" s="49"/>
      <c r="C346" s="49"/>
      <c r="D346" s="49"/>
      <c r="E346" s="49"/>
      <c r="F346" s="49"/>
      <c r="G346" s="49"/>
      <c r="H346" s="50"/>
      <c r="I346" s="51"/>
      <c r="J346" s="52"/>
      <c r="K346" s="1"/>
      <c r="L346" s="29"/>
      <c r="M346" s="42"/>
    </row>
    <row r="347" spans="1:13">
      <c r="A347" s="48" t="s">
        <v>45</v>
      </c>
      <c r="B347" s="61"/>
      <c r="C347" s="61"/>
      <c r="D347" s="61"/>
      <c r="E347" s="61"/>
      <c r="F347" s="61"/>
      <c r="G347" s="61"/>
      <c r="H347" s="62"/>
      <c r="I347" s="149" t="s">
        <v>57</v>
      </c>
      <c r="J347" s="150"/>
      <c r="K347" s="1"/>
      <c r="L347" s="29"/>
      <c r="M347" s="42"/>
    </row>
    <row r="348" spans="1:13">
      <c r="A348" s="48" t="s">
        <v>48</v>
      </c>
      <c r="B348" s="61"/>
      <c r="C348" s="61"/>
      <c r="D348" s="61"/>
      <c r="E348" s="61"/>
      <c r="F348" s="61"/>
      <c r="G348" s="61"/>
      <c r="H348" s="62"/>
      <c r="I348" s="195" t="s">
        <v>46</v>
      </c>
      <c r="J348" s="196"/>
      <c r="K348" s="14"/>
      <c r="L348" s="15"/>
      <c r="M348" s="63"/>
    </row>
    <row r="349" spans="1:13" ht="15.75" thickBot="1">
      <c r="A349" s="39"/>
      <c r="B349" s="49"/>
      <c r="C349" s="49"/>
      <c r="D349" s="49"/>
      <c r="E349" s="49"/>
      <c r="F349" s="49"/>
      <c r="G349" s="49"/>
      <c r="H349" s="50"/>
      <c r="I349" s="197" t="s">
        <v>47</v>
      </c>
      <c r="J349" s="198"/>
      <c r="K349" s="64"/>
      <c r="L349" s="65"/>
      <c r="M349" s="66"/>
    </row>
    <row r="350" spans="1:13">
      <c r="A350" s="67" t="s">
        <v>75</v>
      </c>
      <c r="B350" s="18"/>
      <c r="C350" s="18"/>
      <c r="D350" s="18"/>
      <c r="E350" s="18"/>
      <c r="F350" s="18"/>
      <c r="G350" s="68"/>
      <c r="H350" s="69"/>
      <c r="I350" s="20"/>
      <c r="J350" s="21"/>
      <c r="K350" s="199">
        <f>K352+K359+K367+K371+K372+K376</f>
        <v>40.29</v>
      </c>
      <c r="L350" s="200"/>
      <c r="M350" s="24">
        <f>M352+M359+M367+M371+M372+M376</f>
        <v>97566.26400000001</v>
      </c>
    </row>
    <row r="351" spans="1:13" ht="15.75" thickBot="1">
      <c r="A351" s="70"/>
      <c r="B351" s="71"/>
      <c r="C351" s="71"/>
      <c r="D351" s="71"/>
      <c r="E351" s="71"/>
      <c r="F351" s="71"/>
      <c r="G351" s="71"/>
      <c r="H351" s="72"/>
      <c r="I351" s="34"/>
      <c r="J351" s="35"/>
      <c r="K351" s="36"/>
      <c r="L351" s="37"/>
      <c r="M351" s="38"/>
    </row>
    <row r="352" spans="1:13" ht="15.75" thickBot="1">
      <c r="A352" s="156" t="s">
        <v>76</v>
      </c>
      <c r="B352" s="157"/>
      <c r="C352" s="157"/>
      <c r="D352" s="157"/>
      <c r="E352" s="157"/>
      <c r="F352" s="157"/>
      <c r="G352" s="157"/>
      <c r="H352" s="161"/>
      <c r="I352" s="73"/>
      <c r="J352" s="74"/>
      <c r="K352" s="201">
        <f>K353+K354+K355+K357+K358</f>
        <v>8</v>
      </c>
      <c r="L352" s="192"/>
      <c r="M352" s="75">
        <f>K352*12*I324</f>
        <v>19372.800000000003</v>
      </c>
    </row>
    <row r="353" spans="1:13">
      <c r="A353" s="39" t="s">
        <v>38</v>
      </c>
      <c r="B353" s="49"/>
      <c r="C353" s="49"/>
      <c r="D353" s="49"/>
      <c r="E353" s="49"/>
      <c r="F353" s="49"/>
      <c r="G353" s="49"/>
      <c r="H353" s="50"/>
      <c r="I353" s="180" t="s">
        <v>16</v>
      </c>
      <c r="J353" s="181"/>
      <c r="K353" s="193">
        <v>2.16</v>
      </c>
      <c r="L353" s="194"/>
      <c r="M353" s="42">
        <f>K353*12*I324</f>
        <v>5230.6560000000009</v>
      </c>
    </row>
    <row r="354" spans="1:13">
      <c r="A354" s="45" t="s">
        <v>39</v>
      </c>
      <c r="B354" s="76"/>
      <c r="C354" s="76"/>
      <c r="D354" s="76"/>
      <c r="E354" s="76"/>
      <c r="F354" s="76"/>
      <c r="G354" s="76"/>
      <c r="H354" s="77"/>
      <c r="I354" s="180" t="s">
        <v>10</v>
      </c>
      <c r="J354" s="181"/>
      <c r="K354" s="188">
        <v>5.08</v>
      </c>
      <c r="L354" s="189"/>
      <c r="M354" s="42">
        <f>K354*12*I324</f>
        <v>12301.728000000001</v>
      </c>
    </row>
    <row r="355" spans="1:13">
      <c r="A355" s="48" t="s">
        <v>31</v>
      </c>
      <c r="B355" s="61"/>
      <c r="C355" s="61"/>
      <c r="D355" s="61"/>
      <c r="E355" s="61"/>
      <c r="F355" s="61"/>
      <c r="G355" s="61"/>
      <c r="H355" s="62"/>
      <c r="I355" s="180" t="s">
        <v>11</v>
      </c>
      <c r="J355" s="181"/>
      <c r="K355" s="188">
        <v>0.57999999999999996</v>
      </c>
      <c r="L355" s="189"/>
      <c r="M355" s="42">
        <f>K355*12*I324</f>
        <v>1404.5279999999998</v>
      </c>
    </row>
    <row r="356" spans="1:13">
      <c r="A356" s="78" t="s">
        <v>18</v>
      </c>
      <c r="B356" s="40"/>
      <c r="C356" s="40"/>
      <c r="D356" s="40"/>
      <c r="E356" s="49"/>
      <c r="F356" s="49"/>
      <c r="G356" s="49"/>
      <c r="H356" s="50"/>
      <c r="I356" s="51"/>
      <c r="J356" s="52"/>
      <c r="K356" s="28"/>
      <c r="L356" s="29"/>
      <c r="M356" s="42"/>
    </row>
    <row r="357" spans="1:13">
      <c r="A357" s="45" t="s">
        <v>32</v>
      </c>
      <c r="B357" s="76"/>
      <c r="C357" s="76"/>
      <c r="D357" s="76"/>
      <c r="E357" s="76"/>
      <c r="F357" s="76"/>
      <c r="G357" s="76"/>
      <c r="H357" s="77"/>
      <c r="I357" s="182" t="s">
        <v>8</v>
      </c>
      <c r="J357" s="183"/>
      <c r="K357" s="188">
        <v>0.18</v>
      </c>
      <c r="L357" s="189"/>
      <c r="M357" s="42">
        <f>K357*12*I324</f>
        <v>435.88800000000003</v>
      </c>
    </row>
    <row r="358" spans="1:13" ht="15.75" thickBot="1">
      <c r="A358" s="48" t="s">
        <v>73</v>
      </c>
      <c r="B358" s="61"/>
      <c r="C358" s="61"/>
      <c r="D358" s="61"/>
      <c r="E358" s="61"/>
      <c r="F358" s="61"/>
      <c r="G358" s="61"/>
      <c r="H358" s="62"/>
      <c r="I358" s="166" t="s">
        <v>8</v>
      </c>
      <c r="J358" s="167"/>
      <c r="K358" s="190"/>
      <c r="L358" s="191"/>
      <c r="M358" s="42">
        <f>K358*12*I324</f>
        <v>0</v>
      </c>
    </row>
    <row r="359" spans="1:13" ht="15.75" thickBot="1">
      <c r="A359" s="184" t="s">
        <v>77</v>
      </c>
      <c r="B359" s="185"/>
      <c r="C359" s="185"/>
      <c r="D359" s="185"/>
      <c r="E359" s="185"/>
      <c r="F359" s="185"/>
      <c r="G359" s="185"/>
      <c r="H359" s="186"/>
      <c r="I359" s="73"/>
      <c r="J359" s="74"/>
      <c r="K359" s="162">
        <f>K360+K361+K363+K364+K365+K366</f>
        <v>2.11</v>
      </c>
      <c r="L359" s="192"/>
      <c r="M359" s="75">
        <f>K359*12*I324</f>
        <v>5109.576</v>
      </c>
    </row>
    <row r="360" spans="1:13">
      <c r="A360" s="79" t="s">
        <v>24</v>
      </c>
      <c r="B360" s="40"/>
      <c r="C360" s="40"/>
      <c r="D360" s="40"/>
      <c r="E360" s="40"/>
      <c r="F360" s="49"/>
      <c r="G360" s="49"/>
      <c r="H360" s="50"/>
      <c r="I360" s="80"/>
      <c r="J360" s="11"/>
      <c r="K360" s="193">
        <v>0.12</v>
      </c>
      <c r="L360" s="194"/>
      <c r="M360" s="42">
        <f>K360*12*I324</f>
        <v>290.59199999999998</v>
      </c>
    </row>
    <row r="361" spans="1:13">
      <c r="A361" s="3" t="s">
        <v>20</v>
      </c>
      <c r="B361" s="4"/>
      <c r="C361" s="4"/>
      <c r="D361" s="4"/>
      <c r="E361" s="4"/>
      <c r="F361" s="61"/>
      <c r="G361" s="61"/>
      <c r="H361" s="62"/>
      <c r="I361" s="149" t="s">
        <v>52</v>
      </c>
      <c r="J361" s="150"/>
      <c r="K361" s="188">
        <v>1.01</v>
      </c>
      <c r="L361" s="189"/>
      <c r="M361" s="42">
        <f>K361*12*I324</f>
        <v>2445.8160000000003</v>
      </c>
    </row>
    <row r="362" spans="1:13">
      <c r="A362" s="39" t="s">
        <v>19</v>
      </c>
      <c r="B362" s="49"/>
      <c r="C362" s="49"/>
      <c r="D362" s="49"/>
      <c r="E362" s="49"/>
      <c r="F362" s="49"/>
      <c r="G362" s="49"/>
      <c r="H362" s="50"/>
      <c r="I362" s="180" t="s">
        <v>53</v>
      </c>
      <c r="J362" s="181"/>
      <c r="K362" s="1"/>
      <c r="L362" s="29"/>
      <c r="M362" s="42"/>
    </row>
    <row r="363" spans="1:13">
      <c r="A363" s="45" t="s">
        <v>21</v>
      </c>
      <c r="B363" s="76"/>
      <c r="C363" s="76"/>
      <c r="D363" s="76"/>
      <c r="E363" s="76"/>
      <c r="F363" s="76"/>
      <c r="G363" s="76"/>
      <c r="H363" s="77"/>
      <c r="I363" s="182" t="s">
        <v>51</v>
      </c>
      <c r="J363" s="183"/>
      <c r="K363" s="188">
        <v>0.62</v>
      </c>
      <c r="L363" s="189"/>
      <c r="M363" s="42">
        <f>K363*12*I324</f>
        <v>1501.3920000000001</v>
      </c>
    </row>
    <row r="364" spans="1:13">
      <c r="A364" s="45" t="s">
        <v>22</v>
      </c>
      <c r="B364" s="76"/>
      <c r="C364" s="76"/>
      <c r="D364" s="76"/>
      <c r="E364" s="76"/>
      <c r="F364" s="76"/>
      <c r="G364" s="76"/>
      <c r="H364" s="77"/>
      <c r="I364" s="182" t="s">
        <v>69</v>
      </c>
      <c r="J364" s="183"/>
      <c r="K364" s="188">
        <v>0.15</v>
      </c>
      <c r="L364" s="189"/>
      <c r="M364" s="42">
        <f>K364*12*I324</f>
        <v>363.24</v>
      </c>
    </row>
    <row r="365" spans="1:13">
      <c r="A365" s="48" t="s">
        <v>23</v>
      </c>
      <c r="B365" s="61"/>
      <c r="C365" s="61"/>
      <c r="D365" s="61"/>
      <c r="E365" s="61"/>
      <c r="F365" s="61"/>
      <c r="G365" s="61"/>
      <c r="H365" s="62"/>
      <c r="I365" s="182" t="s">
        <v>54</v>
      </c>
      <c r="J365" s="183"/>
      <c r="K365" s="164">
        <v>0.08</v>
      </c>
      <c r="L365" s="165"/>
      <c r="M365" s="42">
        <f>K365*12*I324</f>
        <v>193.72800000000001</v>
      </c>
    </row>
    <row r="366" spans="1:13" ht="15.75" thickBot="1">
      <c r="A366" s="48" t="s">
        <v>71</v>
      </c>
      <c r="B366" s="61"/>
      <c r="C366" s="61"/>
      <c r="D366" s="61"/>
      <c r="E366" s="61"/>
      <c r="F366" s="61"/>
      <c r="G366" s="61"/>
      <c r="H366" s="62"/>
      <c r="I366" s="166" t="s">
        <v>72</v>
      </c>
      <c r="J366" s="167"/>
      <c r="K366" s="168">
        <v>0.13</v>
      </c>
      <c r="L366" s="169"/>
      <c r="M366" s="82">
        <f>K366*12*I324</f>
        <v>314.80800000000005</v>
      </c>
    </row>
    <row r="367" spans="1:13" ht="15.75" thickBot="1">
      <c r="A367" s="184" t="s">
        <v>78</v>
      </c>
      <c r="B367" s="185"/>
      <c r="C367" s="185"/>
      <c r="D367" s="185"/>
      <c r="E367" s="185"/>
      <c r="F367" s="185"/>
      <c r="G367" s="185"/>
      <c r="H367" s="186"/>
      <c r="I367" s="83"/>
      <c r="J367" s="84"/>
      <c r="K367" s="187">
        <f>K368+K369+K370</f>
        <v>1.38</v>
      </c>
      <c r="L367" s="163"/>
      <c r="M367" s="75">
        <f>K367*12*I324</f>
        <v>3341.808</v>
      </c>
    </row>
    <row r="368" spans="1:13">
      <c r="A368" s="39" t="s">
        <v>25</v>
      </c>
      <c r="B368" s="49"/>
      <c r="C368" s="49"/>
      <c r="D368" s="49"/>
      <c r="E368" s="49"/>
      <c r="F368" s="49"/>
      <c r="G368" s="49"/>
      <c r="H368" s="50"/>
      <c r="I368" s="174" t="s">
        <v>70</v>
      </c>
      <c r="J368" s="175"/>
      <c r="K368" s="176">
        <v>0.66</v>
      </c>
      <c r="L368" s="177"/>
      <c r="M368" s="42">
        <f>K368*12*I324</f>
        <v>1598.2560000000001</v>
      </c>
    </row>
    <row r="369" spans="1:13">
      <c r="A369" s="45" t="s">
        <v>26</v>
      </c>
      <c r="B369" s="76"/>
      <c r="C369" s="76"/>
      <c r="D369" s="76"/>
      <c r="E369" s="76"/>
      <c r="F369" s="76"/>
      <c r="G369" s="76"/>
      <c r="H369" s="77"/>
      <c r="I369" s="85" t="s">
        <v>55</v>
      </c>
      <c r="J369" s="86"/>
      <c r="K369" s="164">
        <v>0.57999999999999996</v>
      </c>
      <c r="L369" s="165"/>
      <c r="M369" s="42">
        <f>K369*12*I324</f>
        <v>1404.5279999999998</v>
      </c>
    </row>
    <row r="370" spans="1:13" ht="15.75" thickBot="1">
      <c r="A370" s="48" t="s">
        <v>23</v>
      </c>
      <c r="B370" s="61"/>
      <c r="C370" s="61"/>
      <c r="D370" s="61"/>
      <c r="E370" s="61"/>
      <c r="F370" s="61"/>
      <c r="G370" s="61"/>
      <c r="H370" s="62"/>
      <c r="I370" s="166" t="s">
        <v>54</v>
      </c>
      <c r="J370" s="167"/>
      <c r="K370" s="168">
        <v>0.14000000000000001</v>
      </c>
      <c r="L370" s="169"/>
      <c r="M370" s="42">
        <f>K370*12*I324</f>
        <v>339.02400000000006</v>
      </c>
    </row>
    <row r="371" spans="1:13" ht="15.75" thickBot="1">
      <c r="A371" s="87" t="s">
        <v>79</v>
      </c>
      <c r="B371" s="88"/>
      <c r="C371" s="88"/>
      <c r="D371" s="88"/>
      <c r="E371" s="88"/>
      <c r="F371" s="88"/>
      <c r="G371" s="88"/>
      <c r="H371" s="89"/>
      <c r="I371" s="170" t="s">
        <v>56</v>
      </c>
      <c r="J371" s="171"/>
      <c r="K371" s="172">
        <v>26.98</v>
      </c>
      <c r="L371" s="173"/>
      <c r="M371" s="75">
        <f>K371*12*I324</f>
        <v>65334.768000000004</v>
      </c>
    </row>
    <row r="372" spans="1:13" ht="15.75" thickBot="1">
      <c r="A372" s="156" t="s">
        <v>80</v>
      </c>
      <c r="B372" s="157"/>
      <c r="C372" s="157"/>
      <c r="D372" s="157"/>
      <c r="E372" s="157"/>
      <c r="F372" s="157"/>
      <c r="G372" s="157"/>
      <c r="H372" s="161"/>
      <c r="I372" s="73"/>
      <c r="J372" s="74"/>
      <c r="K372" s="162">
        <v>1.74</v>
      </c>
      <c r="L372" s="163"/>
      <c r="M372" s="75">
        <f>K372*12*I324</f>
        <v>4213.5839999999998</v>
      </c>
    </row>
    <row r="373" spans="1:13">
      <c r="A373" s="43" t="s">
        <v>33</v>
      </c>
      <c r="B373" s="59"/>
      <c r="C373" s="59"/>
      <c r="D373" s="59"/>
      <c r="E373" s="59"/>
      <c r="F373" s="59"/>
      <c r="G373" s="59"/>
      <c r="H373" s="60"/>
      <c r="I373" s="154" t="s">
        <v>13</v>
      </c>
      <c r="J373" s="155"/>
      <c r="K373" s="81"/>
      <c r="L373" s="130"/>
      <c r="M373" s="42"/>
    </row>
    <row r="374" spans="1:13">
      <c r="A374" s="43" t="s">
        <v>27</v>
      </c>
      <c r="B374" s="59"/>
      <c r="C374" s="59"/>
      <c r="D374" s="59"/>
      <c r="E374" s="59"/>
      <c r="F374" s="59"/>
      <c r="G374" s="59"/>
      <c r="H374" s="60"/>
      <c r="I374" s="10"/>
      <c r="J374" s="11"/>
      <c r="K374" s="81"/>
      <c r="L374" s="130"/>
      <c r="M374" s="42"/>
    </row>
    <row r="375" spans="1:13" ht="15.75" thickBot="1">
      <c r="A375" s="43" t="s">
        <v>28</v>
      </c>
      <c r="B375" s="59"/>
      <c r="C375" s="59"/>
      <c r="D375" s="59"/>
      <c r="E375" s="59"/>
      <c r="F375" s="59"/>
      <c r="G375" s="59"/>
      <c r="H375" s="60"/>
      <c r="I375" s="90"/>
      <c r="J375" s="11"/>
      <c r="K375" s="81"/>
      <c r="L375" s="130"/>
      <c r="M375" s="42"/>
    </row>
    <row r="376" spans="1:13" ht="15.75" thickBot="1">
      <c r="A376" s="87" t="s">
        <v>81</v>
      </c>
      <c r="B376" s="88"/>
      <c r="C376" s="88"/>
      <c r="D376" s="88"/>
      <c r="E376" s="88"/>
      <c r="F376" s="88"/>
      <c r="G376" s="88"/>
      <c r="H376" s="89"/>
      <c r="I376" s="73"/>
      <c r="J376" s="74"/>
      <c r="K376" s="162">
        <v>0.08</v>
      </c>
      <c r="L376" s="163"/>
      <c r="M376" s="75">
        <f>K376*12*I324</f>
        <v>193.72800000000001</v>
      </c>
    </row>
    <row r="377" spans="1:13">
      <c r="A377" s="43" t="s">
        <v>29</v>
      </c>
      <c r="B377" s="59"/>
      <c r="C377" s="59"/>
      <c r="D377" s="59"/>
      <c r="E377" s="59"/>
      <c r="F377" s="59"/>
      <c r="G377" s="59"/>
      <c r="H377" s="60"/>
      <c r="I377" s="154" t="s">
        <v>8</v>
      </c>
      <c r="J377" s="155"/>
      <c r="K377" s="129"/>
      <c r="L377" s="130"/>
      <c r="M377" s="42"/>
    </row>
    <row r="378" spans="1:13" ht="15.75" thickBot="1">
      <c r="A378" s="43" t="s">
        <v>30</v>
      </c>
      <c r="B378" s="59"/>
      <c r="C378" s="59"/>
      <c r="D378" s="59"/>
      <c r="E378" s="59"/>
      <c r="F378" s="59"/>
      <c r="G378" s="59"/>
      <c r="H378" s="60"/>
      <c r="I378" s="10"/>
      <c r="J378" s="11"/>
      <c r="K378" s="129"/>
      <c r="L378" s="130"/>
      <c r="M378" s="42"/>
    </row>
    <row r="379" spans="1:13" ht="15.75" thickBot="1">
      <c r="A379" s="156" t="s">
        <v>104</v>
      </c>
      <c r="B379" s="157"/>
      <c r="C379" s="157"/>
      <c r="D379" s="157"/>
      <c r="E379" s="157"/>
      <c r="F379" s="157"/>
      <c r="G379" s="157"/>
      <c r="H379" s="161"/>
      <c r="I379" s="73"/>
      <c r="J379" s="74"/>
      <c r="K379" s="162">
        <v>6.42</v>
      </c>
      <c r="L379" s="163"/>
      <c r="M379" s="75">
        <f>K379*12*I324</f>
        <v>15546.671999999999</v>
      </c>
    </row>
    <row r="380" spans="1:13">
      <c r="A380" s="43" t="s">
        <v>85</v>
      </c>
      <c r="B380" s="107"/>
      <c r="C380" s="107"/>
      <c r="D380" s="107"/>
      <c r="E380" s="107"/>
      <c r="F380" s="59"/>
      <c r="G380" s="107"/>
      <c r="H380" s="60"/>
      <c r="I380" s="149" t="s">
        <v>86</v>
      </c>
      <c r="J380" s="150"/>
      <c r="K380" s="81"/>
      <c r="L380" s="130"/>
      <c r="M380" s="42"/>
    </row>
    <row r="381" spans="1:13">
      <c r="A381" s="43" t="s">
        <v>87</v>
      </c>
      <c r="B381" s="107"/>
      <c r="C381" s="107"/>
      <c r="D381" s="107"/>
      <c r="E381" s="107"/>
      <c r="F381" s="59"/>
      <c r="G381" s="107"/>
      <c r="H381" s="60"/>
      <c r="I381" s="149" t="s">
        <v>88</v>
      </c>
      <c r="J381" s="150"/>
      <c r="K381" s="81"/>
      <c r="L381" s="130"/>
      <c r="M381" s="42"/>
    </row>
    <row r="382" spans="1:13">
      <c r="A382" s="43" t="s">
        <v>89</v>
      </c>
      <c r="B382" s="107"/>
      <c r="C382" s="107"/>
      <c r="D382" s="107"/>
      <c r="E382" s="107"/>
      <c r="F382" s="59"/>
      <c r="G382" s="107"/>
      <c r="H382" s="60"/>
      <c r="I382" s="149" t="s">
        <v>90</v>
      </c>
      <c r="J382" s="150"/>
      <c r="K382" s="81"/>
      <c r="L382" s="130"/>
      <c r="M382" s="42"/>
    </row>
    <row r="383" spans="1:13">
      <c r="A383" s="43" t="s">
        <v>91</v>
      </c>
      <c r="B383" s="107"/>
      <c r="C383" s="107"/>
      <c r="D383" s="107"/>
      <c r="E383" s="107"/>
      <c r="F383" s="59"/>
      <c r="G383" s="107"/>
      <c r="H383" s="60"/>
      <c r="I383" s="149" t="s">
        <v>92</v>
      </c>
      <c r="J383" s="150"/>
      <c r="K383" s="81"/>
      <c r="L383" s="130"/>
      <c r="M383" s="42"/>
    </row>
    <row r="384" spans="1:13">
      <c r="A384" s="43" t="s">
        <v>93</v>
      </c>
      <c r="B384" s="107"/>
      <c r="C384" s="107"/>
      <c r="D384" s="107"/>
      <c r="E384" s="107"/>
      <c r="F384" s="59"/>
      <c r="G384" s="107"/>
      <c r="H384" s="60"/>
      <c r="I384" s="149" t="s">
        <v>94</v>
      </c>
      <c r="J384" s="150"/>
      <c r="K384" s="81"/>
      <c r="L384" s="130"/>
      <c r="M384" s="42"/>
    </row>
    <row r="385" spans="1:13">
      <c r="A385" s="43" t="s">
        <v>95</v>
      </c>
      <c r="B385" s="107"/>
      <c r="C385" s="107"/>
      <c r="D385" s="107"/>
      <c r="E385" s="107"/>
      <c r="F385" s="59"/>
      <c r="G385" s="107"/>
      <c r="H385" s="60"/>
      <c r="I385" s="10"/>
      <c r="J385" s="11"/>
      <c r="K385" s="81"/>
      <c r="L385" s="108"/>
      <c r="M385" s="42"/>
    </row>
    <row r="386" spans="1:13">
      <c r="A386" s="43" t="s">
        <v>96</v>
      </c>
      <c r="B386" s="107"/>
      <c r="C386" s="107"/>
      <c r="D386" s="107"/>
      <c r="E386" s="107"/>
      <c r="F386" s="59"/>
      <c r="G386" s="107"/>
      <c r="H386" s="60"/>
      <c r="I386" s="10"/>
      <c r="J386" s="11"/>
      <c r="K386" s="81"/>
      <c r="L386" s="130"/>
      <c r="M386" s="42"/>
    </row>
    <row r="387" spans="1:13">
      <c r="A387" s="43" t="s">
        <v>97</v>
      </c>
      <c r="B387" s="107"/>
      <c r="C387" s="107"/>
      <c r="D387" s="107"/>
      <c r="E387" s="107"/>
      <c r="F387" s="59"/>
      <c r="G387" s="107"/>
      <c r="H387" s="60"/>
      <c r="I387" s="10"/>
      <c r="J387" s="11"/>
      <c r="K387" s="81"/>
      <c r="L387" s="130"/>
      <c r="M387" s="42"/>
    </row>
    <row r="388" spans="1:13">
      <c r="A388" s="43" t="s">
        <v>98</v>
      </c>
      <c r="B388" s="107"/>
      <c r="C388" s="107"/>
      <c r="D388" s="107"/>
      <c r="E388" s="107"/>
      <c r="F388" s="59"/>
      <c r="G388" s="107"/>
      <c r="H388" s="60"/>
      <c r="I388" s="10"/>
      <c r="J388" s="11"/>
      <c r="K388" s="81"/>
      <c r="L388" s="130"/>
      <c r="M388" s="42"/>
    </row>
    <row r="389" spans="1:13">
      <c r="A389" s="43" t="s">
        <v>99</v>
      </c>
      <c r="B389" s="107"/>
      <c r="C389" s="107"/>
      <c r="D389" s="107"/>
      <c r="E389" s="107"/>
      <c r="F389" s="59"/>
      <c r="G389" s="107"/>
      <c r="H389" s="60"/>
      <c r="I389" s="10"/>
      <c r="J389" s="11"/>
      <c r="K389" s="81"/>
      <c r="L389" s="130"/>
      <c r="M389" s="42"/>
    </row>
    <row r="390" spans="1:13" ht="15.75" thickBot="1">
      <c r="A390" s="151" t="s">
        <v>100</v>
      </c>
      <c r="B390" s="152"/>
      <c r="C390" s="152"/>
      <c r="D390" s="152"/>
      <c r="E390" s="152"/>
      <c r="F390" s="152"/>
      <c r="G390" s="152"/>
      <c r="H390" s="153"/>
      <c r="I390" s="10"/>
      <c r="J390" s="11"/>
      <c r="K390" s="28"/>
      <c r="L390" s="29"/>
      <c r="M390" s="42"/>
    </row>
    <row r="391" spans="1:13">
      <c r="A391" s="91" t="s">
        <v>82</v>
      </c>
      <c r="B391" s="92"/>
      <c r="C391" s="92"/>
      <c r="D391" s="92"/>
      <c r="E391" s="92"/>
      <c r="F391" s="92"/>
      <c r="G391" s="92"/>
      <c r="H391" s="92"/>
      <c r="I391" s="154" t="s">
        <v>9</v>
      </c>
      <c r="J391" s="155"/>
      <c r="K391" s="22"/>
      <c r="L391" s="23"/>
      <c r="M391" s="24"/>
    </row>
    <row r="392" spans="1:13" ht="15.75" thickBot="1">
      <c r="A392" s="93" t="s">
        <v>49</v>
      </c>
      <c r="B392" s="94"/>
      <c r="C392" s="94"/>
      <c r="D392" s="94"/>
      <c r="E392" s="94"/>
      <c r="F392" s="94"/>
      <c r="G392" s="94"/>
      <c r="H392" s="94"/>
      <c r="I392" s="95"/>
      <c r="J392" s="35"/>
      <c r="K392" s="36"/>
      <c r="L392" s="37"/>
      <c r="M392" s="38"/>
    </row>
    <row r="393" spans="1:13" ht="15.75" thickBot="1">
      <c r="A393" s="156" t="s">
        <v>50</v>
      </c>
      <c r="B393" s="157"/>
      <c r="C393" s="157"/>
      <c r="D393" s="157"/>
      <c r="E393" s="157"/>
      <c r="F393" s="157"/>
      <c r="G393" s="157"/>
      <c r="H393" s="158"/>
      <c r="I393" s="159" t="s">
        <v>17</v>
      </c>
      <c r="J393" s="160"/>
      <c r="K393" s="141">
        <v>1.58</v>
      </c>
      <c r="L393" s="142"/>
      <c r="M393" s="97">
        <f>K393*12*I324</f>
        <v>3826.1280000000006</v>
      </c>
    </row>
    <row r="394" spans="1:13" ht="15.75" thickBot="1">
      <c r="A394" s="126" t="s">
        <v>101</v>
      </c>
      <c r="B394" s="127"/>
      <c r="C394" s="127"/>
      <c r="D394" s="127"/>
      <c r="E394" s="127"/>
      <c r="F394" s="127"/>
      <c r="G394" s="127"/>
      <c r="H394" s="127"/>
      <c r="I394" s="128"/>
      <c r="J394" s="133"/>
      <c r="K394" s="141"/>
      <c r="L394" s="142"/>
      <c r="M394" s="97"/>
    </row>
    <row r="395" spans="1:13" ht="15.75" thickBot="1">
      <c r="A395" s="145" t="s">
        <v>58</v>
      </c>
      <c r="B395" s="146"/>
      <c r="C395" s="146"/>
      <c r="D395" s="146"/>
      <c r="E395" s="146"/>
      <c r="F395" s="146"/>
      <c r="G395" s="146"/>
      <c r="H395" s="146"/>
      <c r="I395" s="98"/>
      <c r="J395" s="99"/>
      <c r="K395" s="147">
        <f>K325+K335+K350+K379+K393+K394</f>
        <v>60.379999999999995</v>
      </c>
      <c r="L395" s="148"/>
      <c r="M395" s="97">
        <f>M325+M335+M350+M379+M393+M394</f>
        <v>146216.20800000001</v>
      </c>
    </row>
    <row r="397" spans="1:13" ht="15.75">
      <c r="A397" s="215" t="s">
        <v>0</v>
      </c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1"/>
    </row>
    <row r="398" spans="1:13" ht="15.75">
      <c r="A398" s="216" t="s">
        <v>12</v>
      </c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1"/>
    </row>
    <row r="399" spans="1:13" ht="15.75">
      <c r="A399" s="2"/>
      <c r="B399" s="2"/>
      <c r="C399" s="2"/>
      <c r="D399" s="2"/>
      <c r="E399" s="2"/>
      <c r="F399" s="2" t="s">
        <v>122</v>
      </c>
      <c r="G399" s="2"/>
      <c r="H399" s="2"/>
      <c r="I399" s="2"/>
      <c r="J399" s="2"/>
      <c r="K399" s="2" t="s">
        <v>120</v>
      </c>
      <c r="L399" s="2"/>
      <c r="M399" s="1"/>
    </row>
    <row r="400" spans="1:13">
      <c r="A400" s="3"/>
      <c r="B400" s="4"/>
      <c r="C400" s="208" t="s">
        <v>15</v>
      </c>
      <c r="D400" s="208"/>
      <c r="E400" s="208"/>
      <c r="F400" s="4"/>
      <c r="G400" s="4"/>
      <c r="H400" s="5"/>
      <c r="I400" s="195" t="s">
        <v>1</v>
      </c>
      <c r="J400" s="196"/>
      <c r="K400" s="209" t="s">
        <v>2</v>
      </c>
      <c r="L400" s="210"/>
      <c r="M400" s="6"/>
    </row>
    <row r="401" spans="1:13">
      <c r="A401" s="7"/>
      <c r="B401" s="8"/>
      <c r="C401" s="8"/>
      <c r="D401" s="8"/>
      <c r="E401" s="8"/>
      <c r="F401" s="8"/>
      <c r="G401" s="8"/>
      <c r="H401" s="9"/>
      <c r="I401" s="10"/>
      <c r="J401" s="11"/>
      <c r="K401" s="211" t="s">
        <v>3</v>
      </c>
      <c r="L401" s="212"/>
      <c r="M401" s="12" t="s">
        <v>4</v>
      </c>
    </row>
    <row r="402" spans="1:13">
      <c r="A402" s="7"/>
      <c r="B402" s="8"/>
      <c r="C402" s="8"/>
      <c r="D402" s="8"/>
      <c r="E402" s="8"/>
      <c r="F402" s="8"/>
      <c r="G402" s="8"/>
      <c r="H402" s="9"/>
      <c r="I402" s="149" t="s">
        <v>5</v>
      </c>
      <c r="J402" s="150"/>
      <c r="K402" s="213" t="s">
        <v>6</v>
      </c>
      <c r="L402" s="214"/>
      <c r="M402" s="12" t="s">
        <v>7</v>
      </c>
    </row>
    <row r="403" spans="1:13" ht="16.5" thickBot="1">
      <c r="A403" s="13"/>
      <c r="B403" s="14"/>
      <c r="C403" s="14"/>
      <c r="D403" s="14"/>
      <c r="E403" s="14"/>
      <c r="F403" s="14"/>
      <c r="G403" s="14"/>
      <c r="H403" s="15"/>
      <c r="I403" s="203">
        <v>201.8</v>
      </c>
      <c r="J403" s="204"/>
      <c r="K403" s="205"/>
      <c r="L403" s="206"/>
      <c r="M403" s="16"/>
    </row>
    <row r="404" spans="1:13">
      <c r="A404" s="17" t="s">
        <v>74</v>
      </c>
      <c r="B404" s="18"/>
      <c r="C404" s="18"/>
      <c r="D404" s="18"/>
      <c r="E404" s="18"/>
      <c r="F404" s="18"/>
      <c r="G404" s="18"/>
      <c r="H404" s="19"/>
      <c r="I404" s="20"/>
      <c r="J404" s="21"/>
      <c r="K404" s="207">
        <f>K407+K410</f>
        <v>6.65</v>
      </c>
      <c r="L404" s="200"/>
      <c r="M404" s="24">
        <f>K404*12*I403</f>
        <v>16103.640000000003</v>
      </c>
    </row>
    <row r="405" spans="1:13">
      <c r="A405" s="25" t="s">
        <v>59</v>
      </c>
      <c r="B405" s="26"/>
      <c r="C405" s="26"/>
      <c r="D405" s="26"/>
      <c r="E405" s="26"/>
      <c r="F405" s="26"/>
      <c r="G405" s="26"/>
      <c r="H405" s="27"/>
      <c r="I405" s="10"/>
      <c r="J405" s="11"/>
      <c r="K405" s="28"/>
      <c r="L405" s="29"/>
      <c r="M405" s="30"/>
    </row>
    <row r="406" spans="1:13" ht="15.75" thickBot="1">
      <c r="A406" s="31" t="s">
        <v>60</v>
      </c>
      <c r="B406" s="32"/>
      <c r="C406" s="32"/>
      <c r="D406" s="32"/>
      <c r="E406" s="32"/>
      <c r="F406" s="32"/>
      <c r="G406" s="32"/>
      <c r="H406" s="33"/>
      <c r="I406" s="34"/>
      <c r="J406" s="35"/>
      <c r="K406" s="36"/>
      <c r="L406" s="37"/>
      <c r="M406" s="38"/>
    </row>
    <row r="407" spans="1:13">
      <c r="A407" s="39" t="s">
        <v>61</v>
      </c>
      <c r="B407" s="40"/>
      <c r="C407" s="40"/>
      <c r="D407" s="40"/>
      <c r="E407" s="40"/>
      <c r="F407" s="40"/>
      <c r="G407" s="40"/>
      <c r="H407" s="41"/>
      <c r="I407" s="180" t="s">
        <v>8</v>
      </c>
      <c r="J407" s="181"/>
      <c r="K407" s="193">
        <v>3.98</v>
      </c>
      <c r="L407" s="194"/>
      <c r="M407" s="42">
        <f>K407*12*I403</f>
        <v>9637.9680000000008</v>
      </c>
    </row>
    <row r="408" spans="1:13">
      <c r="A408" s="43" t="s">
        <v>68</v>
      </c>
      <c r="B408" s="8"/>
      <c r="C408" s="8"/>
      <c r="D408" s="8"/>
      <c r="E408" s="8"/>
      <c r="F408" s="8"/>
      <c r="G408" s="8"/>
      <c r="H408" s="9"/>
      <c r="I408" s="149" t="s">
        <v>57</v>
      </c>
      <c r="J408" s="150"/>
      <c r="K408" s="1"/>
      <c r="L408" s="29"/>
      <c r="M408" s="42"/>
    </row>
    <row r="409" spans="1:13">
      <c r="A409" s="39" t="s">
        <v>67</v>
      </c>
      <c r="B409" s="40"/>
      <c r="C409" s="40"/>
      <c r="D409" s="40"/>
      <c r="E409" s="40"/>
      <c r="F409" s="40"/>
      <c r="G409" s="40"/>
      <c r="H409" s="41"/>
      <c r="I409" s="180"/>
      <c r="J409" s="181"/>
      <c r="K409" s="1"/>
      <c r="L409" s="29"/>
      <c r="M409" s="42"/>
    </row>
    <row r="410" spans="1:13">
      <c r="A410" s="39" t="s">
        <v>62</v>
      </c>
      <c r="B410" s="40"/>
      <c r="C410" s="40"/>
      <c r="D410" s="40"/>
      <c r="E410" s="40"/>
      <c r="F410" s="40"/>
      <c r="G410" s="40"/>
      <c r="H410" s="41"/>
      <c r="I410" s="182" t="s">
        <v>11</v>
      </c>
      <c r="J410" s="183"/>
      <c r="K410" s="188">
        <v>2.67</v>
      </c>
      <c r="L410" s="189"/>
      <c r="M410" s="42">
        <f>K410*12*I403</f>
        <v>6465.6720000000005</v>
      </c>
    </row>
    <row r="411" spans="1:13" ht="15.75">
      <c r="A411" s="45" t="s">
        <v>35</v>
      </c>
      <c r="B411" s="46"/>
      <c r="C411" s="46"/>
      <c r="D411" s="46"/>
      <c r="E411" s="46"/>
      <c r="F411" s="46"/>
      <c r="G411" s="46"/>
      <c r="H411" s="47"/>
      <c r="I411" s="149" t="s">
        <v>57</v>
      </c>
      <c r="J411" s="150"/>
      <c r="K411" s="2"/>
      <c r="L411" s="96"/>
      <c r="M411" s="42"/>
    </row>
    <row r="412" spans="1:13">
      <c r="A412" s="48" t="s">
        <v>36</v>
      </c>
      <c r="B412" s="4"/>
      <c r="C412" s="4"/>
      <c r="D412" s="4"/>
      <c r="E412" s="4"/>
      <c r="F412" s="4"/>
      <c r="G412" s="4"/>
      <c r="H412" s="5"/>
      <c r="I412" s="149"/>
      <c r="J412" s="150"/>
      <c r="K412" s="44"/>
      <c r="L412" s="29"/>
      <c r="M412" s="42"/>
    </row>
    <row r="413" spans="1:13" ht="15.75" thickBot="1">
      <c r="A413" s="39" t="s">
        <v>37</v>
      </c>
      <c r="B413" s="49"/>
      <c r="C413" s="49"/>
      <c r="D413" s="49"/>
      <c r="E413" s="49"/>
      <c r="F413" s="49"/>
      <c r="G413" s="49"/>
      <c r="H413" s="50"/>
      <c r="I413" s="51"/>
      <c r="J413" s="52"/>
      <c r="K413" s="164"/>
      <c r="L413" s="165"/>
      <c r="M413" s="42"/>
    </row>
    <row r="414" spans="1:13">
      <c r="A414" s="17" t="s">
        <v>14</v>
      </c>
      <c r="B414" s="53"/>
      <c r="C414" s="53"/>
      <c r="D414" s="53"/>
      <c r="E414" s="53"/>
      <c r="F414" s="53"/>
      <c r="G414" s="53"/>
      <c r="H414" s="54"/>
      <c r="I414" s="20"/>
      <c r="J414" s="55"/>
      <c r="K414" s="202">
        <f>K416+K421+K424</f>
        <v>5.4399999999999995</v>
      </c>
      <c r="L414" s="200"/>
      <c r="M414" s="24">
        <f>K414*12*I403</f>
        <v>13173.504000000001</v>
      </c>
    </row>
    <row r="415" spans="1:13" ht="15.75" thickBot="1">
      <c r="A415" s="31" t="s">
        <v>34</v>
      </c>
      <c r="B415" s="56"/>
      <c r="C415" s="56"/>
      <c r="D415" s="56"/>
      <c r="E415" s="56"/>
      <c r="F415" s="56"/>
      <c r="G415" s="56"/>
      <c r="H415" s="57"/>
      <c r="I415" s="34"/>
      <c r="J415" s="58"/>
      <c r="K415" s="36"/>
      <c r="L415" s="37"/>
      <c r="M415" s="38"/>
    </row>
    <row r="416" spans="1:13">
      <c r="A416" s="43" t="s">
        <v>65</v>
      </c>
      <c r="B416" s="59"/>
      <c r="C416" s="59"/>
      <c r="D416" s="59"/>
      <c r="E416" s="59"/>
      <c r="F416" s="59"/>
      <c r="G416" s="59"/>
      <c r="H416" s="60"/>
      <c r="I416" s="149" t="s">
        <v>8</v>
      </c>
      <c r="J416" s="150"/>
      <c r="K416" s="193">
        <v>2.73</v>
      </c>
      <c r="L416" s="194"/>
      <c r="M416" s="42">
        <f>K416*12*I403</f>
        <v>6610.9679999999998</v>
      </c>
    </row>
    <row r="417" spans="1:13">
      <c r="A417" s="39" t="s">
        <v>66</v>
      </c>
      <c r="B417" s="49"/>
      <c r="C417" s="49"/>
      <c r="D417" s="49"/>
      <c r="E417" s="49"/>
      <c r="F417" s="49"/>
      <c r="G417" s="49"/>
      <c r="H417" s="50"/>
      <c r="I417" s="131"/>
      <c r="J417" s="132"/>
      <c r="K417" s="1"/>
      <c r="L417" s="29"/>
      <c r="M417" s="42"/>
    </row>
    <row r="418" spans="1:13">
      <c r="A418" s="43" t="s">
        <v>68</v>
      </c>
      <c r="B418" s="8"/>
      <c r="C418" s="8"/>
      <c r="D418" s="8"/>
      <c r="E418" s="8"/>
      <c r="F418" s="8"/>
      <c r="G418" s="8"/>
      <c r="H418" s="9"/>
      <c r="I418" s="149" t="s">
        <v>57</v>
      </c>
      <c r="J418" s="150"/>
      <c r="K418" s="1"/>
      <c r="L418" s="29"/>
      <c r="M418" s="42"/>
    </row>
    <row r="419" spans="1:13">
      <c r="A419" s="39" t="s">
        <v>67</v>
      </c>
      <c r="B419" s="40"/>
      <c r="C419" s="40"/>
      <c r="D419" s="40"/>
      <c r="E419" s="40"/>
      <c r="F419" s="40"/>
      <c r="G419" s="40"/>
      <c r="H419" s="41"/>
      <c r="I419" s="180"/>
      <c r="J419" s="181"/>
      <c r="K419" s="1"/>
      <c r="L419" s="29"/>
      <c r="M419" s="42"/>
    </row>
    <row r="420" spans="1:13">
      <c r="A420" s="45" t="s">
        <v>63</v>
      </c>
      <c r="B420" s="46"/>
      <c r="C420" s="47"/>
      <c r="D420" s="8"/>
      <c r="E420" s="8"/>
      <c r="F420" s="8"/>
      <c r="G420" s="8"/>
      <c r="H420" s="9"/>
      <c r="I420" s="149" t="s">
        <v>57</v>
      </c>
      <c r="J420" s="150"/>
      <c r="K420" s="1"/>
      <c r="L420" s="29"/>
      <c r="M420" s="42"/>
    </row>
    <row r="421" spans="1:13">
      <c r="A421" s="43" t="s">
        <v>64</v>
      </c>
      <c r="B421" s="8"/>
      <c r="C421" s="8"/>
      <c r="D421" s="46"/>
      <c r="E421" s="46"/>
      <c r="F421" s="46"/>
      <c r="G421" s="46"/>
      <c r="H421" s="47"/>
      <c r="I421" s="182" t="s">
        <v>11</v>
      </c>
      <c r="J421" s="183"/>
      <c r="K421" s="188">
        <v>1.2</v>
      </c>
      <c r="L421" s="189"/>
      <c r="M421" s="42">
        <f>K421*12*I403</f>
        <v>2905.92</v>
      </c>
    </row>
    <row r="422" spans="1:13">
      <c r="A422" s="48" t="s">
        <v>41</v>
      </c>
      <c r="B422" s="61"/>
      <c r="C422" s="61"/>
      <c r="D422" s="61"/>
      <c r="E422" s="61"/>
      <c r="F422" s="61"/>
      <c r="G422" s="61"/>
      <c r="H422" s="62"/>
      <c r="I422" s="195" t="s">
        <v>40</v>
      </c>
      <c r="J422" s="196"/>
      <c r="K422" s="1"/>
      <c r="L422" s="29"/>
      <c r="M422" s="42"/>
    </row>
    <row r="423" spans="1:13">
      <c r="A423" s="39"/>
      <c r="B423" s="49"/>
      <c r="C423" s="49"/>
      <c r="D423" s="49"/>
      <c r="E423" s="49"/>
      <c r="F423" s="49"/>
      <c r="G423" s="49"/>
      <c r="H423" s="50"/>
      <c r="I423" s="51" t="s">
        <v>42</v>
      </c>
      <c r="J423" s="52"/>
      <c r="K423" s="44"/>
      <c r="L423" s="29"/>
      <c r="M423" s="42"/>
    </row>
    <row r="424" spans="1:13">
      <c r="A424" s="48" t="s">
        <v>43</v>
      </c>
      <c r="B424" s="61"/>
      <c r="C424" s="61"/>
      <c r="D424" s="61"/>
      <c r="E424" s="61"/>
      <c r="F424" s="61"/>
      <c r="G424" s="61"/>
      <c r="H424" s="62"/>
      <c r="I424" s="195" t="s">
        <v>11</v>
      </c>
      <c r="J424" s="196"/>
      <c r="K424" s="188">
        <v>1.51</v>
      </c>
      <c r="L424" s="189"/>
      <c r="M424" s="42">
        <f>K424*12*I403</f>
        <v>3656.6160000000004</v>
      </c>
    </row>
    <row r="425" spans="1:13">
      <c r="A425" s="39" t="s">
        <v>44</v>
      </c>
      <c r="B425" s="49"/>
      <c r="C425" s="49"/>
      <c r="D425" s="49"/>
      <c r="E425" s="49"/>
      <c r="F425" s="49"/>
      <c r="G425" s="49"/>
      <c r="H425" s="50"/>
      <c r="I425" s="51"/>
      <c r="J425" s="52"/>
      <c r="K425" s="1"/>
      <c r="L425" s="29"/>
      <c r="M425" s="42"/>
    </row>
    <row r="426" spans="1:13">
      <c r="A426" s="48" t="s">
        <v>45</v>
      </c>
      <c r="B426" s="61"/>
      <c r="C426" s="61"/>
      <c r="D426" s="61"/>
      <c r="E426" s="61"/>
      <c r="F426" s="61"/>
      <c r="G426" s="61"/>
      <c r="H426" s="62"/>
      <c r="I426" s="149" t="s">
        <v>57</v>
      </c>
      <c r="J426" s="150"/>
      <c r="K426" s="1"/>
      <c r="L426" s="29"/>
      <c r="M426" s="42"/>
    </row>
    <row r="427" spans="1:13">
      <c r="A427" s="48" t="s">
        <v>48</v>
      </c>
      <c r="B427" s="61"/>
      <c r="C427" s="61"/>
      <c r="D427" s="61"/>
      <c r="E427" s="61"/>
      <c r="F427" s="61"/>
      <c r="G427" s="61"/>
      <c r="H427" s="62"/>
      <c r="I427" s="195" t="s">
        <v>46</v>
      </c>
      <c r="J427" s="196"/>
      <c r="K427" s="14"/>
      <c r="L427" s="15"/>
      <c r="M427" s="63"/>
    </row>
    <row r="428" spans="1:13" ht="15.75" thickBot="1">
      <c r="A428" s="39"/>
      <c r="B428" s="49"/>
      <c r="C428" s="49"/>
      <c r="D428" s="49"/>
      <c r="E428" s="49"/>
      <c r="F428" s="49"/>
      <c r="G428" s="49"/>
      <c r="H428" s="50"/>
      <c r="I428" s="197" t="s">
        <v>47</v>
      </c>
      <c r="J428" s="198"/>
      <c r="K428" s="64"/>
      <c r="L428" s="65"/>
      <c r="M428" s="66"/>
    </row>
    <row r="429" spans="1:13">
      <c r="A429" s="67" t="s">
        <v>75</v>
      </c>
      <c r="B429" s="18"/>
      <c r="C429" s="18"/>
      <c r="D429" s="18"/>
      <c r="E429" s="18"/>
      <c r="F429" s="18"/>
      <c r="G429" s="68"/>
      <c r="H429" s="69"/>
      <c r="I429" s="20"/>
      <c r="J429" s="21"/>
      <c r="K429" s="199">
        <f>K431+K438+K446+K450+K451+K455</f>
        <v>30.469999999999995</v>
      </c>
      <c r="L429" s="200"/>
      <c r="M429" s="24">
        <f>M431+M438+M446+M450+M451+M455</f>
        <v>73786.152000000016</v>
      </c>
    </row>
    <row r="430" spans="1:13" ht="15.75" thickBot="1">
      <c r="A430" s="70"/>
      <c r="B430" s="71"/>
      <c r="C430" s="71"/>
      <c r="D430" s="71"/>
      <c r="E430" s="71"/>
      <c r="F430" s="71"/>
      <c r="G430" s="71"/>
      <c r="H430" s="72"/>
      <c r="I430" s="34"/>
      <c r="J430" s="35"/>
      <c r="K430" s="36"/>
      <c r="L430" s="37"/>
      <c r="M430" s="38"/>
    </row>
    <row r="431" spans="1:13" ht="15.75" thickBot="1">
      <c r="A431" s="156" t="s">
        <v>76</v>
      </c>
      <c r="B431" s="157"/>
      <c r="C431" s="157"/>
      <c r="D431" s="157"/>
      <c r="E431" s="157"/>
      <c r="F431" s="157"/>
      <c r="G431" s="157"/>
      <c r="H431" s="161"/>
      <c r="I431" s="73"/>
      <c r="J431" s="74"/>
      <c r="K431" s="201">
        <f>K432+K433+K434+K436+K437</f>
        <v>8</v>
      </c>
      <c r="L431" s="192"/>
      <c r="M431" s="75">
        <f>K431*12*I403</f>
        <v>19372.800000000003</v>
      </c>
    </row>
    <row r="432" spans="1:13">
      <c r="A432" s="39" t="s">
        <v>38</v>
      </c>
      <c r="B432" s="49"/>
      <c r="C432" s="49"/>
      <c r="D432" s="49"/>
      <c r="E432" s="49"/>
      <c r="F432" s="49"/>
      <c r="G432" s="49"/>
      <c r="H432" s="50"/>
      <c r="I432" s="180" t="s">
        <v>16</v>
      </c>
      <c r="J432" s="181"/>
      <c r="K432" s="193">
        <v>2.16</v>
      </c>
      <c r="L432" s="194"/>
      <c r="M432" s="42">
        <f>K432*12*I403</f>
        <v>5230.6560000000009</v>
      </c>
    </row>
    <row r="433" spans="1:13">
      <c r="A433" s="45" t="s">
        <v>39</v>
      </c>
      <c r="B433" s="76"/>
      <c r="C433" s="76"/>
      <c r="D433" s="76"/>
      <c r="E433" s="76"/>
      <c r="F433" s="76"/>
      <c r="G433" s="76"/>
      <c r="H433" s="77"/>
      <c r="I433" s="180" t="s">
        <v>10</v>
      </c>
      <c r="J433" s="181"/>
      <c r="K433" s="188">
        <v>5.08</v>
      </c>
      <c r="L433" s="189"/>
      <c r="M433" s="42">
        <f>K433*12*I403</f>
        <v>12301.728000000001</v>
      </c>
    </row>
    <row r="434" spans="1:13">
      <c r="A434" s="48" t="s">
        <v>31</v>
      </c>
      <c r="B434" s="61"/>
      <c r="C434" s="61"/>
      <c r="D434" s="61"/>
      <c r="E434" s="61"/>
      <c r="F434" s="61"/>
      <c r="G434" s="61"/>
      <c r="H434" s="62"/>
      <c r="I434" s="180" t="s">
        <v>11</v>
      </c>
      <c r="J434" s="181"/>
      <c r="K434" s="188">
        <v>0.57999999999999996</v>
      </c>
      <c r="L434" s="189"/>
      <c r="M434" s="42">
        <f>K434*12*I403</f>
        <v>1404.5279999999998</v>
      </c>
    </row>
    <row r="435" spans="1:13">
      <c r="A435" s="78" t="s">
        <v>18</v>
      </c>
      <c r="B435" s="40"/>
      <c r="C435" s="40"/>
      <c r="D435" s="40"/>
      <c r="E435" s="49"/>
      <c r="F435" s="49"/>
      <c r="G435" s="49"/>
      <c r="H435" s="50"/>
      <c r="I435" s="51"/>
      <c r="J435" s="52"/>
      <c r="K435" s="28"/>
      <c r="L435" s="29"/>
      <c r="M435" s="42"/>
    </row>
    <row r="436" spans="1:13">
      <c r="A436" s="45" t="s">
        <v>32</v>
      </c>
      <c r="B436" s="76"/>
      <c r="C436" s="76"/>
      <c r="D436" s="76"/>
      <c r="E436" s="76"/>
      <c r="F436" s="76"/>
      <c r="G436" s="76"/>
      <c r="H436" s="77"/>
      <c r="I436" s="182" t="s">
        <v>8</v>
      </c>
      <c r="J436" s="183"/>
      <c r="K436" s="188">
        <v>0.18</v>
      </c>
      <c r="L436" s="189"/>
      <c r="M436" s="42">
        <f>K436*12*I403</f>
        <v>435.88800000000003</v>
      </c>
    </row>
    <row r="437" spans="1:13" ht="15.75" thickBot="1">
      <c r="A437" s="48" t="s">
        <v>73</v>
      </c>
      <c r="B437" s="61"/>
      <c r="C437" s="61"/>
      <c r="D437" s="61"/>
      <c r="E437" s="61"/>
      <c r="F437" s="61"/>
      <c r="G437" s="61"/>
      <c r="H437" s="62"/>
      <c r="I437" s="166" t="s">
        <v>8</v>
      </c>
      <c r="J437" s="167"/>
      <c r="K437" s="190"/>
      <c r="L437" s="191"/>
      <c r="M437" s="42">
        <f>K437*12*I403</f>
        <v>0</v>
      </c>
    </row>
    <row r="438" spans="1:13" ht="15.75" thickBot="1">
      <c r="A438" s="184" t="s">
        <v>77</v>
      </c>
      <c r="B438" s="185"/>
      <c r="C438" s="185"/>
      <c r="D438" s="185"/>
      <c r="E438" s="185"/>
      <c r="F438" s="185"/>
      <c r="G438" s="185"/>
      <c r="H438" s="186"/>
      <c r="I438" s="73"/>
      <c r="J438" s="74"/>
      <c r="K438" s="162">
        <f>K439+K440+K442+K443+K444+K445</f>
        <v>2.11</v>
      </c>
      <c r="L438" s="192"/>
      <c r="M438" s="75">
        <f>K438*12*I403</f>
        <v>5109.576</v>
      </c>
    </row>
    <row r="439" spans="1:13">
      <c r="A439" s="79" t="s">
        <v>24</v>
      </c>
      <c r="B439" s="40"/>
      <c r="C439" s="40"/>
      <c r="D439" s="40"/>
      <c r="E439" s="40"/>
      <c r="F439" s="49"/>
      <c r="G439" s="49"/>
      <c r="H439" s="50"/>
      <c r="I439" s="80"/>
      <c r="J439" s="11"/>
      <c r="K439" s="193">
        <v>0.12</v>
      </c>
      <c r="L439" s="194"/>
      <c r="M439" s="42">
        <f>K439*12*I403</f>
        <v>290.59199999999998</v>
      </c>
    </row>
    <row r="440" spans="1:13">
      <c r="A440" s="3" t="s">
        <v>20</v>
      </c>
      <c r="B440" s="4"/>
      <c r="C440" s="4"/>
      <c r="D440" s="4"/>
      <c r="E440" s="4"/>
      <c r="F440" s="61"/>
      <c r="G440" s="61"/>
      <c r="H440" s="62"/>
      <c r="I440" s="149" t="s">
        <v>52</v>
      </c>
      <c r="J440" s="150"/>
      <c r="K440" s="188">
        <v>1.01</v>
      </c>
      <c r="L440" s="189"/>
      <c r="M440" s="42">
        <f>K440*12*I403</f>
        <v>2445.8160000000003</v>
      </c>
    </row>
    <row r="441" spans="1:13">
      <c r="A441" s="39" t="s">
        <v>19</v>
      </c>
      <c r="B441" s="49"/>
      <c r="C441" s="49"/>
      <c r="D441" s="49"/>
      <c r="E441" s="49"/>
      <c r="F441" s="49"/>
      <c r="G441" s="49"/>
      <c r="H441" s="50"/>
      <c r="I441" s="180" t="s">
        <v>53</v>
      </c>
      <c r="J441" s="181"/>
      <c r="K441" s="1"/>
      <c r="L441" s="29"/>
      <c r="M441" s="42"/>
    </row>
    <row r="442" spans="1:13">
      <c r="A442" s="45" t="s">
        <v>21</v>
      </c>
      <c r="B442" s="76"/>
      <c r="C442" s="76"/>
      <c r="D442" s="76"/>
      <c r="E442" s="76"/>
      <c r="F442" s="76"/>
      <c r="G442" s="76"/>
      <c r="H442" s="77"/>
      <c r="I442" s="182" t="s">
        <v>51</v>
      </c>
      <c r="J442" s="183"/>
      <c r="K442" s="188">
        <v>0.62</v>
      </c>
      <c r="L442" s="189"/>
      <c r="M442" s="42">
        <f>K442*12*I403</f>
        <v>1501.3920000000001</v>
      </c>
    </row>
    <row r="443" spans="1:13">
      <c r="A443" s="45" t="s">
        <v>22</v>
      </c>
      <c r="B443" s="76"/>
      <c r="C443" s="76"/>
      <c r="D443" s="76"/>
      <c r="E443" s="76"/>
      <c r="F443" s="76"/>
      <c r="G443" s="76"/>
      <c r="H443" s="77"/>
      <c r="I443" s="182" t="s">
        <v>69</v>
      </c>
      <c r="J443" s="183"/>
      <c r="K443" s="188">
        <v>0.15</v>
      </c>
      <c r="L443" s="189"/>
      <c r="M443" s="42">
        <f>K443*12*I403</f>
        <v>363.24</v>
      </c>
    </row>
    <row r="444" spans="1:13">
      <c r="A444" s="48" t="s">
        <v>23</v>
      </c>
      <c r="B444" s="61"/>
      <c r="C444" s="61"/>
      <c r="D444" s="61"/>
      <c r="E444" s="61"/>
      <c r="F444" s="61"/>
      <c r="G444" s="61"/>
      <c r="H444" s="62"/>
      <c r="I444" s="182" t="s">
        <v>54</v>
      </c>
      <c r="J444" s="183"/>
      <c r="K444" s="164">
        <v>0.08</v>
      </c>
      <c r="L444" s="165"/>
      <c r="M444" s="42">
        <f>K444*12*I403</f>
        <v>193.72800000000001</v>
      </c>
    </row>
    <row r="445" spans="1:13" ht="15.75" thickBot="1">
      <c r="A445" s="48" t="s">
        <v>71</v>
      </c>
      <c r="B445" s="61"/>
      <c r="C445" s="61"/>
      <c r="D445" s="61"/>
      <c r="E445" s="61"/>
      <c r="F445" s="61"/>
      <c r="G445" s="61"/>
      <c r="H445" s="62"/>
      <c r="I445" s="166" t="s">
        <v>72</v>
      </c>
      <c r="J445" s="167"/>
      <c r="K445" s="168">
        <v>0.13</v>
      </c>
      <c r="L445" s="169"/>
      <c r="M445" s="82">
        <f>K445*12*I403</f>
        <v>314.80800000000005</v>
      </c>
    </row>
    <row r="446" spans="1:13" ht="15.75" thickBot="1">
      <c r="A446" s="184" t="s">
        <v>78</v>
      </c>
      <c r="B446" s="185"/>
      <c r="C446" s="185"/>
      <c r="D446" s="185"/>
      <c r="E446" s="185"/>
      <c r="F446" s="185"/>
      <c r="G446" s="185"/>
      <c r="H446" s="186"/>
      <c r="I446" s="83"/>
      <c r="J446" s="84"/>
      <c r="K446" s="187">
        <f>K447+K448+K449</f>
        <v>1.38</v>
      </c>
      <c r="L446" s="163"/>
      <c r="M446" s="75">
        <f>K446*12*I403</f>
        <v>3341.808</v>
      </c>
    </row>
    <row r="447" spans="1:13">
      <c r="A447" s="39" t="s">
        <v>25</v>
      </c>
      <c r="B447" s="49"/>
      <c r="C447" s="49"/>
      <c r="D447" s="49"/>
      <c r="E447" s="49"/>
      <c r="F447" s="49"/>
      <c r="G447" s="49"/>
      <c r="H447" s="50"/>
      <c r="I447" s="174" t="s">
        <v>70</v>
      </c>
      <c r="J447" s="175"/>
      <c r="K447" s="176">
        <v>0.66</v>
      </c>
      <c r="L447" s="177"/>
      <c r="M447" s="42">
        <f>K447*12*I403</f>
        <v>1598.2560000000001</v>
      </c>
    </row>
    <row r="448" spans="1:13">
      <c r="A448" s="45" t="s">
        <v>26</v>
      </c>
      <c r="B448" s="76"/>
      <c r="C448" s="76"/>
      <c r="D448" s="76"/>
      <c r="E448" s="76"/>
      <c r="F448" s="76"/>
      <c r="G448" s="76"/>
      <c r="H448" s="77"/>
      <c r="I448" s="85" t="s">
        <v>55</v>
      </c>
      <c r="J448" s="86"/>
      <c r="K448" s="164">
        <v>0.57999999999999996</v>
      </c>
      <c r="L448" s="165"/>
      <c r="M448" s="42">
        <f>K448*12*I403</f>
        <v>1404.5279999999998</v>
      </c>
    </row>
    <row r="449" spans="1:13" ht="15.75" thickBot="1">
      <c r="A449" s="48" t="s">
        <v>23</v>
      </c>
      <c r="B449" s="61"/>
      <c r="C449" s="61"/>
      <c r="D449" s="61"/>
      <c r="E449" s="61"/>
      <c r="F449" s="61"/>
      <c r="G449" s="61"/>
      <c r="H449" s="62"/>
      <c r="I449" s="166" t="s">
        <v>54</v>
      </c>
      <c r="J449" s="167"/>
      <c r="K449" s="168">
        <v>0.14000000000000001</v>
      </c>
      <c r="L449" s="169"/>
      <c r="M449" s="42">
        <f>K449*12*I403</f>
        <v>339.02400000000006</v>
      </c>
    </row>
    <row r="450" spans="1:13" ht="15.75" thickBot="1">
      <c r="A450" s="87" t="s">
        <v>79</v>
      </c>
      <c r="B450" s="88"/>
      <c r="C450" s="88"/>
      <c r="D450" s="88"/>
      <c r="E450" s="88"/>
      <c r="F450" s="88"/>
      <c r="G450" s="88"/>
      <c r="H450" s="89"/>
      <c r="I450" s="170" t="s">
        <v>56</v>
      </c>
      <c r="J450" s="171"/>
      <c r="K450" s="172">
        <v>17.16</v>
      </c>
      <c r="L450" s="173"/>
      <c r="M450" s="75">
        <f>K450*12*I403</f>
        <v>41554.656000000003</v>
      </c>
    </row>
    <row r="451" spans="1:13" ht="15.75" thickBot="1">
      <c r="A451" s="156" t="s">
        <v>80</v>
      </c>
      <c r="B451" s="157"/>
      <c r="C451" s="157"/>
      <c r="D451" s="157"/>
      <c r="E451" s="157"/>
      <c r="F451" s="157"/>
      <c r="G451" s="157"/>
      <c r="H451" s="161"/>
      <c r="I451" s="73"/>
      <c r="J451" s="74"/>
      <c r="K451" s="162">
        <v>1.74</v>
      </c>
      <c r="L451" s="163"/>
      <c r="M451" s="75">
        <f>K451*12*I403</f>
        <v>4213.5839999999998</v>
      </c>
    </row>
    <row r="452" spans="1:13">
      <c r="A452" s="43" t="s">
        <v>33</v>
      </c>
      <c r="B452" s="59"/>
      <c r="C452" s="59"/>
      <c r="D452" s="59"/>
      <c r="E452" s="59"/>
      <c r="F452" s="59"/>
      <c r="G452" s="59"/>
      <c r="H452" s="60"/>
      <c r="I452" s="154" t="s">
        <v>13</v>
      </c>
      <c r="J452" s="155"/>
      <c r="K452" s="81"/>
      <c r="L452" s="130"/>
      <c r="M452" s="42"/>
    </row>
    <row r="453" spans="1:13">
      <c r="A453" s="43" t="s">
        <v>27</v>
      </c>
      <c r="B453" s="59"/>
      <c r="C453" s="59"/>
      <c r="D453" s="59"/>
      <c r="E453" s="59"/>
      <c r="F453" s="59"/>
      <c r="G453" s="59"/>
      <c r="H453" s="60"/>
      <c r="I453" s="10"/>
      <c r="J453" s="11"/>
      <c r="K453" s="81"/>
      <c r="L453" s="130"/>
      <c r="M453" s="42"/>
    </row>
    <row r="454" spans="1:13" ht="15.75" thickBot="1">
      <c r="A454" s="43" t="s">
        <v>28</v>
      </c>
      <c r="B454" s="59"/>
      <c r="C454" s="59"/>
      <c r="D454" s="59"/>
      <c r="E454" s="59"/>
      <c r="F454" s="59"/>
      <c r="G454" s="59"/>
      <c r="H454" s="60"/>
      <c r="I454" s="90"/>
      <c r="J454" s="11"/>
      <c r="K454" s="81"/>
      <c r="L454" s="130"/>
      <c r="M454" s="42"/>
    </row>
    <row r="455" spans="1:13" ht="15.75" thickBot="1">
      <c r="A455" s="87" t="s">
        <v>81</v>
      </c>
      <c r="B455" s="88"/>
      <c r="C455" s="88"/>
      <c r="D455" s="88"/>
      <c r="E455" s="88"/>
      <c r="F455" s="88"/>
      <c r="G455" s="88"/>
      <c r="H455" s="89"/>
      <c r="I455" s="73"/>
      <c r="J455" s="74"/>
      <c r="K455" s="162">
        <v>0.08</v>
      </c>
      <c r="L455" s="163"/>
      <c r="M455" s="75">
        <f>K455*12*I403</f>
        <v>193.72800000000001</v>
      </c>
    </row>
    <row r="456" spans="1:13">
      <c r="A456" s="43" t="s">
        <v>29</v>
      </c>
      <c r="B456" s="59"/>
      <c r="C456" s="59"/>
      <c r="D456" s="59"/>
      <c r="E456" s="59"/>
      <c r="F456" s="59"/>
      <c r="G456" s="59"/>
      <c r="H456" s="60"/>
      <c r="I456" s="154" t="s">
        <v>8</v>
      </c>
      <c r="J456" s="155"/>
      <c r="K456" s="129"/>
      <c r="L456" s="130"/>
      <c r="M456" s="42"/>
    </row>
    <row r="457" spans="1:13" ht="15.75" thickBot="1">
      <c r="A457" s="43" t="s">
        <v>30</v>
      </c>
      <c r="B457" s="59"/>
      <c r="C457" s="59"/>
      <c r="D457" s="59"/>
      <c r="E457" s="59"/>
      <c r="F457" s="59"/>
      <c r="G457" s="59"/>
      <c r="H457" s="60"/>
      <c r="I457" s="10"/>
      <c r="J457" s="11"/>
      <c r="K457" s="129"/>
      <c r="L457" s="130"/>
      <c r="M457" s="42"/>
    </row>
    <row r="458" spans="1:13" ht="15.75" thickBot="1">
      <c r="A458" s="156" t="s">
        <v>104</v>
      </c>
      <c r="B458" s="157"/>
      <c r="C458" s="157"/>
      <c r="D458" s="157"/>
      <c r="E458" s="157"/>
      <c r="F458" s="157"/>
      <c r="G458" s="157"/>
      <c r="H458" s="161"/>
      <c r="I458" s="73"/>
      <c r="J458" s="74"/>
      <c r="K458" s="162">
        <v>6.42</v>
      </c>
      <c r="L458" s="163"/>
      <c r="M458" s="75">
        <f>K458*12*I403</f>
        <v>15546.671999999999</v>
      </c>
    </row>
    <row r="459" spans="1:13">
      <c r="A459" s="43" t="s">
        <v>85</v>
      </c>
      <c r="B459" s="107"/>
      <c r="C459" s="107"/>
      <c r="D459" s="107"/>
      <c r="E459" s="107"/>
      <c r="F459" s="59"/>
      <c r="G459" s="107"/>
      <c r="H459" s="60"/>
      <c r="I459" s="149" t="s">
        <v>86</v>
      </c>
      <c r="J459" s="150"/>
      <c r="K459" s="81"/>
      <c r="L459" s="130"/>
      <c r="M459" s="42"/>
    </row>
    <row r="460" spans="1:13">
      <c r="A460" s="43" t="s">
        <v>87</v>
      </c>
      <c r="B460" s="107"/>
      <c r="C460" s="107"/>
      <c r="D460" s="107"/>
      <c r="E460" s="107"/>
      <c r="F460" s="59"/>
      <c r="G460" s="107"/>
      <c r="H460" s="60"/>
      <c r="I460" s="149" t="s">
        <v>88</v>
      </c>
      <c r="J460" s="150"/>
      <c r="K460" s="81"/>
      <c r="L460" s="130"/>
      <c r="M460" s="42"/>
    </row>
    <row r="461" spans="1:13">
      <c r="A461" s="43" t="s">
        <v>89</v>
      </c>
      <c r="B461" s="107"/>
      <c r="C461" s="107"/>
      <c r="D461" s="107"/>
      <c r="E461" s="107"/>
      <c r="F461" s="59"/>
      <c r="G461" s="107"/>
      <c r="H461" s="60"/>
      <c r="I461" s="149" t="s">
        <v>90</v>
      </c>
      <c r="J461" s="150"/>
      <c r="K461" s="81"/>
      <c r="L461" s="130"/>
      <c r="M461" s="42"/>
    </row>
    <row r="462" spans="1:13">
      <c r="A462" s="43" t="s">
        <v>91</v>
      </c>
      <c r="B462" s="107"/>
      <c r="C462" s="107"/>
      <c r="D462" s="107"/>
      <c r="E462" s="107"/>
      <c r="F462" s="59"/>
      <c r="G462" s="107"/>
      <c r="H462" s="60"/>
      <c r="I462" s="149" t="s">
        <v>92</v>
      </c>
      <c r="J462" s="150"/>
      <c r="K462" s="81"/>
      <c r="L462" s="130"/>
      <c r="M462" s="42"/>
    </row>
    <row r="463" spans="1:13">
      <c r="A463" s="43" t="s">
        <v>93</v>
      </c>
      <c r="B463" s="107"/>
      <c r="C463" s="107"/>
      <c r="D463" s="107"/>
      <c r="E463" s="107"/>
      <c r="F463" s="59"/>
      <c r="G463" s="107"/>
      <c r="H463" s="60"/>
      <c r="I463" s="149" t="s">
        <v>94</v>
      </c>
      <c r="J463" s="150"/>
      <c r="K463" s="81"/>
      <c r="L463" s="130"/>
      <c r="M463" s="42"/>
    </row>
    <row r="464" spans="1:13">
      <c r="A464" s="43" t="s">
        <v>95</v>
      </c>
      <c r="B464" s="107"/>
      <c r="C464" s="107"/>
      <c r="D464" s="107"/>
      <c r="E464" s="107"/>
      <c r="F464" s="59"/>
      <c r="G464" s="107"/>
      <c r="H464" s="60"/>
      <c r="I464" s="10"/>
      <c r="J464" s="11"/>
      <c r="K464" s="81"/>
      <c r="L464" s="108"/>
      <c r="M464" s="42"/>
    </row>
    <row r="465" spans="1:13">
      <c r="A465" s="43" t="s">
        <v>96</v>
      </c>
      <c r="B465" s="107"/>
      <c r="C465" s="107"/>
      <c r="D465" s="107"/>
      <c r="E465" s="107"/>
      <c r="F465" s="59"/>
      <c r="G465" s="107"/>
      <c r="H465" s="60"/>
      <c r="I465" s="10"/>
      <c r="J465" s="11"/>
      <c r="K465" s="81"/>
      <c r="L465" s="130"/>
      <c r="M465" s="42"/>
    </row>
    <row r="466" spans="1:13">
      <c r="A466" s="43" t="s">
        <v>97</v>
      </c>
      <c r="B466" s="107"/>
      <c r="C466" s="107"/>
      <c r="D466" s="107"/>
      <c r="E466" s="107"/>
      <c r="F466" s="59"/>
      <c r="G466" s="107"/>
      <c r="H466" s="60"/>
      <c r="I466" s="10"/>
      <c r="J466" s="11"/>
      <c r="K466" s="81"/>
      <c r="L466" s="130"/>
      <c r="M466" s="42"/>
    </row>
    <row r="467" spans="1:13">
      <c r="A467" s="43" t="s">
        <v>98</v>
      </c>
      <c r="B467" s="107"/>
      <c r="C467" s="107"/>
      <c r="D467" s="107"/>
      <c r="E467" s="107"/>
      <c r="F467" s="59"/>
      <c r="G467" s="107"/>
      <c r="H467" s="60"/>
      <c r="I467" s="10"/>
      <c r="J467" s="11"/>
      <c r="K467" s="81"/>
      <c r="L467" s="130"/>
      <c r="M467" s="42"/>
    </row>
    <row r="468" spans="1:13">
      <c r="A468" s="43" t="s">
        <v>99</v>
      </c>
      <c r="B468" s="107"/>
      <c r="C468" s="107"/>
      <c r="D468" s="107"/>
      <c r="E468" s="107"/>
      <c r="F468" s="59"/>
      <c r="G468" s="107"/>
      <c r="H468" s="60"/>
      <c r="I468" s="10"/>
      <c r="J468" s="11"/>
      <c r="K468" s="81"/>
      <c r="L468" s="130"/>
      <c r="M468" s="42"/>
    </row>
    <row r="469" spans="1:13" ht="15.75" thickBot="1">
      <c r="A469" s="151" t="s">
        <v>100</v>
      </c>
      <c r="B469" s="152"/>
      <c r="C469" s="152"/>
      <c r="D469" s="152"/>
      <c r="E469" s="152"/>
      <c r="F469" s="152"/>
      <c r="G469" s="152"/>
      <c r="H469" s="153"/>
      <c r="I469" s="10"/>
      <c r="J469" s="11"/>
      <c r="K469" s="28"/>
      <c r="L469" s="29"/>
      <c r="M469" s="42"/>
    </row>
    <row r="470" spans="1:13">
      <c r="A470" s="91" t="s">
        <v>82</v>
      </c>
      <c r="B470" s="92"/>
      <c r="C470" s="92"/>
      <c r="D470" s="92"/>
      <c r="E470" s="92"/>
      <c r="F470" s="92"/>
      <c r="G470" s="92"/>
      <c r="H470" s="92"/>
      <c r="I470" s="154" t="s">
        <v>9</v>
      </c>
      <c r="J470" s="155"/>
      <c r="K470" s="22"/>
      <c r="L470" s="23"/>
      <c r="M470" s="24"/>
    </row>
    <row r="471" spans="1:13" ht="15.75" thickBot="1">
      <c r="A471" s="93" t="s">
        <v>49</v>
      </c>
      <c r="B471" s="94"/>
      <c r="C471" s="94"/>
      <c r="D471" s="94"/>
      <c r="E471" s="94"/>
      <c r="F471" s="94"/>
      <c r="G471" s="94"/>
      <c r="H471" s="94"/>
      <c r="I471" s="95"/>
      <c r="J471" s="35"/>
      <c r="K471" s="36"/>
      <c r="L471" s="37"/>
      <c r="M471" s="38"/>
    </row>
    <row r="472" spans="1:13" ht="15.75" thickBot="1">
      <c r="A472" s="156" t="s">
        <v>50</v>
      </c>
      <c r="B472" s="157"/>
      <c r="C472" s="157"/>
      <c r="D472" s="157"/>
      <c r="E472" s="157"/>
      <c r="F472" s="157"/>
      <c r="G472" s="157"/>
      <c r="H472" s="158"/>
      <c r="I472" s="159" t="s">
        <v>17</v>
      </c>
      <c r="J472" s="160"/>
      <c r="K472" s="141">
        <v>1.58</v>
      </c>
      <c r="L472" s="142"/>
      <c r="M472" s="97">
        <f>K472*12*I403</f>
        <v>3826.1280000000006</v>
      </c>
    </row>
    <row r="473" spans="1:13" ht="15.75" thickBot="1">
      <c r="A473" s="126" t="s">
        <v>101</v>
      </c>
      <c r="B473" s="127"/>
      <c r="C473" s="127"/>
      <c r="D473" s="127"/>
      <c r="E473" s="127"/>
      <c r="F473" s="127"/>
      <c r="G473" s="127"/>
      <c r="H473" s="127"/>
      <c r="I473" s="128"/>
      <c r="J473" s="133"/>
      <c r="K473" s="141"/>
      <c r="L473" s="142"/>
      <c r="M473" s="97"/>
    </row>
    <row r="474" spans="1:13" ht="15.75" thickBot="1">
      <c r="A474" s="145" t="s">
        <v>58</v>
      </c>
      <c r="B474" s="146"/>
      <c r="C474" s="146"/>
      <c r="D474" s="146"/>
      <c r="E474" s="146"/>
      <c r="F474" s="146"/>
      <c r="G474" s="146"/>
      <c r="H474" s="146"/>
      <c r="I474" s="98"/>
      <c r="J474" s="99"/>
      <c r="K474" s="147">
        <f>K404+K414+K429+K458+K472+K473</f>
        <v>50.559999999999995</v>
      </c>
      <c r="L474" s="148"/>
      <c r="M474" s="97">
        <f>M404+M414+M429+M458+M472+M473</f>
        <v>122436.09600000002</v>
      </c>
    </row>
    <row r="476" spans="1:13" ht="15.75">
      <c r="A476" s="215" t="s">
        <v>0</v>
      </c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1"/>
    </row>
    <row r="477" spans="1:13" ht="15.75">
      <c r="A477" s="216" t="s">
        <v>12</v>
      </c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1"/>
    </row>
    <row r="478" spans="1:13" ht="15.75">
      <c r="A478" s="2"/>
      <c r="B478" s="2"/>
      <c r="C478" s="2"/>
      <c r="D478" s="2"/>
      <c r="E478" s="2"/>
      <c r="F478" s="2" t="s">
        <v>121</v>
      </c>
      <c r="G478" s="2"/>
      <c r="H478" s="2"/>
      <c r="I478" s="2"/>
      <c r="J478" s="2"/>
      <c r="K478" s="2" t="s">
        <v>120</v>
      </c>
      <c r="L478" s="2"/>
      <c r="M478" s="1"/>
    </row>
    <row r="479" spans="1:13">
      <c r="A479" s="3"/>
      <c r="B479" s="4"/>
      <c r="C479" s="208" t="s">
        <v>15</v>
      </c>
      <c r="D479" s="208"/>
      <c r="E479" s="208"/>
      <c r="F479" s="4"/>
      <c r="G479" s="4"/>
      <c r="H479" s="5"/>
      <c r="I479" s="195" t="s">
        <v>1</v>
      </c>
      <c r="J479" s="196"/>
      <c r="K479" s="209" t="s">
        <v>2</v>
      </c>
      <c r="L479" s="210"/>
      <c r="M479" s="6"/>
    </row>
    <row r="480" spans="1:13">
      <c r="A480" s="7"/>
      <c r="B480" s="8"/>
      <c r="C480" s="8"/>
      <c r="D480" s="8"/>
      <c r="E480" s="8"/>
      <c r="F480" s="8"/>
      <c r="G480" s="8"/>
      <c r="H480" s="9"/>
      <c r="I480" s="10"/>
      <c r="J480" s="11"/>
      <c r="K480" s="211" t="s">
        <v>3</v>
      </c>
      <c r="L480" s="212"/>
      <c r="M480" s="12" t="s">
        <v>4</v>
      </c>
    </row>
    <row r="481" spans="1:13">
      <c r="A481" s="7"/>
      <c r="B481" s="8"/>
      <c r="C481" s="8"/>
      <c r="D481" s="8"/>
      <c r="E481" s="8"/>
      <c r="F481" s="8"/>
      <c r="G481" s="8"/>
      <c r="H481" s="9"/>
      <c r="I481" s="149" t="s">
        <v>5</v>
      </c>
      <c r="J481" s="150"/>
      <c r="K481" s="213" t="s">
        <v>6</v>
      </c>
      <c r="L481" s="214"/>
      <c r="M481" s="12" t="s">
        <v>7</v>
      </c>
    </row>
    <row r="482" spans="1:13" ht="16.5" thickBot="1">
      <c r="A482" s="13"/>
      <c r="B482" s="14"/>
      <c r="C482" s="14"/>
      <c r="D482" s="14"/>
      <c r="E482" s="14"/>
      <c r="F482" s="14"/>
      <c r="G482" s="14"/>
      <c r="H482" s="15"/>
      <c r="I482" s="203">
        <v>201.8</v>
      </c>
      <c r="J482" s="204"/>
      <c r="K482" s="205"/>
      <c r="L482" s="206"/>
      <c r="M482" s="16"/>
    </row>
    <row r="483" spans="1:13">
      <c r="A483" s="17" t="s">
        <v>74</v>
      </c>
      <c r="B483" s="18"/>
      <c r="C483" s="18"/>
      <c r="D483" s="18"/>
      <c r="E483" s="18"/>
      <c r="F483" s="18"/>
      <c r="G483" s="18"/>
      <c r="H483" s="19"/>
      <c r="I483" s="20"/>
      <c r="J483" s="21"/>
      <c r="K483" s="207">
        <f>K486+K489</f>
        <v>6.65</v>
      </c>
      <c r="L483" s="200"/>
      <c r="M483" s="24">
        <f>K483*12*I482</f>
        <v>16103.640000000003</v>
      </c>
    </row>
    <row r="484" spans="1:13">
      <c r="A484" s="25" t="s">
        <v>59</v>
      </c>
      <c r="B484" s="26"/>
      <c r="C484" s="26"/>
      <c r="D484" s="26"/>
      <c r="E484" s="26"/>
      <c r="F484" s="26"/>
      <c r="G484" s="26"/>
      <c r="H484" s="27"/>
      <c r="I484" s="10"/>
      <c r="J484" s="11"/>
      <c r="K484" s="28"/>
      <c r="L484" s="29"/>
      <c r="M484" s="30"/>
    </row>
    <row r="485" spans="1:13" ht="15.75" thickBot="1">
      <c r="A485" s="31" t="s">
        <v>60</v>
      </c>
      <c r="B485" s="32"/>
      <c r="C485" s="32"/>
      <c r="D485" s="32"/>
      <c r="E485" s="32"/>
      <c r="F485" s="32"/>
      <c r="G485" s="32"/>
      <c r="H485" s="33"/>
      <c r="I485" s="34"/>
      <c r="J485" s="35"/>
      <c r="K485" s="36"/>
      <c r="L485" s="37"/>
      <c r="M485" s="38"/>
    </row>
    <row r="486" spans="1:13">
      <c r="A486" s="39" t="s">
        <v>61</v>
      </c>
      <c r="B486" s="40"/>
      <c r="C486" s="40"/>
      <c r="D486" s="40"/>
      <c r="E486" s="40"/>
      <c r="F486" s="40"/>
      <c r="G486" s="40"/>
      <c r="H486" s="41"/>
      <c r="I486" s="180" t="s">
        <v>8</v>
      </c>
      <c r="J486" s="181"/>
      <c r="K486" s="193">
        <v>3.98</v>
      </c>
      <c r="L486" s="194"/>
      <c r="M486" s="42">
        <f>K486*12*I482</f>
        <v>9637.9680000000008</v>
      </c>
    </row>
    <row r="487" spans="1:13">
      <c r="A487" s="43" t="s">
        <v>68</v>
      </c>
      <c r="B487" s="8"/>
      <c r="C487" s="8"/>
      <c r="D487" s="8"/>
      <c r="E487" s="8"/>
      <c r="F487" s="8"/>
      <c r="G487" s="8"/>
      <c r="H487" s="9"/>
      <c r="I487" s="149" t="s">
        <v>57</v>
      </c>
      <c r="J487" s="150"/>
      <c r="K487" s="1"/>
      <c r="L487" s="29"/>
      <c r="M487" s="42"/>
    </row>
    <row r="488" spans="1:13">
      <c r="A488" s="39" t="s">
        <v>67</v>
      </c>
      <c r="B488" s="40"/>
      <c r="C488" s="40"/>
      <c r="D488" s="40"/>
      <c r="E488" s="40"/>
      <c r="F488" s="40"/>
      <c r="G488" s="40"/>
      <c r="H488" s="41"/>
      <c r="I488" s="180"/>
      <c r="J488" s="181"/>
      <c r="K488" s="1"/>
      <c r="L488" s="29"/>
      <c r="M488" s="42"/>
    </row>
    <row r="489" spans="1:13">
      <c r="A489" s="39" t="s">
        <v>62</v>
      </c>
      <c r="B489" s="40"/>
      <c r="C489" s="40"/>
      <c r="D489" s="40"/>
      <c r="E489" s="40"/>
      <c r="F489" s="40"/>
      <c r="G489" s="40"/>
      <c r="H489" s="41"/>
      <c r="I489" s="182" t="s">
        <v>11</v>
      </c>
      <c r="J489" s="183"/>
      <c r="K489" s="188">
        <v>2.67</v>
      </c>
      <c r="L489" s="189"/>
      <c r="M489" s="42">
        <f>K489*12*I482</f>
        <v>6465.6720000000005</v>
      </c>
    </row>
    <row r="490" spans="1:13" ht="15.75">
      <c r="A490" s="45" t="s">
        <v>35</v>
      </c>
      <c r="B490" s="46"/>
      <c r="C490" s="46"/>
      <c r="D490" s="46"/>
      <c r="E490" s="46"/>
      <c r="F490" s="46"/>
      <c r="G490" s="46"/>
      <c r="H490" s="47"/>
      <c r="I490" s="149" t="s">
        <v>57</v>
      </c>
      <c r="J490" s="150"/>
      <c r="K490" s="2"/>
      <c r="L490" s="96"/>
      <c r="M490" s="42"/>
    </row>
    <row r="491" spans="1:13">
      <c r="A491" s="48" t="s">
        <v>36</v>
      </c>
      <c r="B491" s="4"/>
      <c r="C491" s="4"/>
      <c r="D491" s="4"/>
      <c r="E491" s="4"/>
      <c r="F491" s="4"/>
      <c r="G491" s="4"/>
      <c r="H491" s="5"/>
      <c r="I491" s="149"/>
      <c r="J491" s="150"/>
      <c r="K491" s="44"/>
      <c r="L491" s="29"/>
      <c r="M491" s="42"/>
    </row>
    <row r="492" spans="1:13" ht="15.75" thickBot="1">
      <c r="A492" s="39" t="s">
        <v>37</v>
      </c>
      <c r="B492" s="49"/>
      <c r="C492" s="49"/>
      <c r="D492" s="49"/>
      <c r="E492" s="49"/>
      <c r="F492" s="49"/>
      <c r="G492" s="49"/>
      <c r="H492" s="50"/>
      <c r="I492" s="51"/>
      <c r="J492" s="52"/>
      <c r="K492" s="164"/>
      <c r="L492" s="165"/>
      <c r="M492" s="42"/>
    </row>
    <row r="493" spans="1:13">
      <c r="A493" s="17" t="s">
        <v>14</v>
      </c>
      <c r="B493" s="53"/>
      <c r="C493" s="53"/>
      <c r="D493" s="53"/>
      <c r="E493" s="53"/>
      <c r="F493" s="53"/>
      <c r="G493" s="53"/>
      <c r="H493" s="54"/>
      <c r="I493" s="20"/>
      <c r="J493" s="55"/>
      <c r="K493" s="202">
        <f>K495+K500+K503</f>
        <v>5.4399999999999995</v>
      </c>
      <c r="L493" s="200"/>
      <c r="M493" s="24">
        <f>K493*12*I482</f>
        <v>13173.504000000001</v>
      </c>
    </row>
    <row r="494" spans="1:13" ht="15.75" thickBot="1">
      <c r="A494" s="31" t="s">
        <v>34</v>
      </c>
      <c r="B494" s="56"/>
      <c r="C494" s="56"/>
      <c r="D494" s="56"/>
      <c r="E494" s="56"/>
      <c r="F494" s="56"/>
      <c r="G494" s="56"/>
      <c r="H494" s="57"/>
      <c r="I494" s="34"/>
      <c r="J494" s="58"/>
      <c r="K494" s="36"/>
      <c r="L494" s="37"/>
      <c r="M494" s="38"/>
    </row>
    <row r="495" spans="1:13">
      <c r="A495" s="43" t="s">
        <v>65</v>
      </c>
      <c r="B495" s="59"/>
      <c r="C495" s="59"/>
      <c r="D495" s="59"/>
      <c r="E495" s="59"/>
      <c r="F495" s="59"/>
      <c r="G495" s="59"/>
      <c r="H495" s="60"/>
      <c r="I495" s="149" t="s">
        <v>8</v>
      </c>
      <c r="J495" s="150"/>
      <c r="K495" s="193">
        <v>2.73</v>
      </c>
      <c r="L495" s="194"/>
      <c r="M495" s="42">
        <f>K495*12*I482</f>
        <v>6610.9679999999998</v>
      </c>
    </row>
    <row r="496" spans="1:13">
      <c r="A496" s="39" t="s">
        <v>66</v>
      </c>
      <c r="B496" s="49"/>
      <c r="C496" s="49"/>
      <c r="D496" s="49"/>
      <c r="E496" s="49"/>
      <c r="F496" s="49"/>
      <c r="G496" s="49"/>
      <c r="H496" s="50"/>
      <c r="I496" s="131"/>
      <c r="J496" s="132"/>
      <c r="K496" s="1"/>
      <c r="L496" s="29"/>
      <c r="M496" s="42"/>
    </row>
    <row r="497" spans="1:13">
      <c r="A497" s="43" t="s">
        <v>68</v>
      </c>
      <c r="B497" s="8"/>
      <c r="C497" s="8"/>
      <c r="D497" s="8"/>
      <c r="E497" s="8"/>
      <c r="F497" s="8"/>
      <c r="G497" s="8"/>
      <c r="H497" s="9"/>
      <c r="I497" s="149" t="s">
        <v>57</v>
      </c>
      <c r="J497" s="150"/>
      <c r="K497" s="1"/>
      <c r="L497" s="29"/>
      <c r="M497" s="42"/>
    </row>
    <row r="498" spans="1:13">
      <c r="A498" s="39" t="s">
        <v>67</v>
      </c>
      <c r="B498" s="40"/>
      <c r="C498" s="40"/>
      <c r="D498" s="40"/>
      <c r="E498" s="40"/>
      <c r="F498" s="40"/>
      <c r="G498" s="40"/>
      <c r="H498" s="41"/>
      <c r="I498" s="180"/>
      <c r="J498" s="181"/>
      <c r="K498" s="1"/>
      <c r="L498" s="29"/>
      <c r="M498" s="42"/>
    </row>
    <row r="499" spans="1:13">
      <c r="A499" s="45" t="s">
        <v>63</v>
      </c>
      <c r="B499" s="46"/>
      <c r="C499" s="47"/>
      <c r="D499" s="8"/>
      <c r="E499" s="8"/>
      <c r="F499" s="8"/>
      <c r="G499" s="8"/>
      <c r="H499" s="9"/>
      <c r="I499" s="149" t="s">
        <v>57</v>
      </c>
      <c r="J499" s="150"/>
      <c r="K499" s="1"/>
      <c r="L499" s="29"/>
      <c r="M499" s="42"/>
    </row>
    <row r="500" spans="1:13">
      <c r="A500" s="43" t="s">
        <v>64</v>
      </c>
      <c r="B500" s="8"/>
      <c r="C500" s="8"/>
      <c r="D500" s="46"/>
      <c r="E500" s="46"/>
      <c r="F500" s="46"/>
      <c r="G500" s="46"/>
      <c r="H500" s="47"/>
      <c r="I500" s="182" t="s">
        <v>11</v>
      </c>
      <c r="J500" s="183"/>
      <c r="K500" s="188">
        <v>1.2</v>
      </c>
      <c r="L500" s="189"/>
      <c r="M500" s="42">
        <f>K500*12*I482</f>
        <v>2905.92</v>
      </c>
    </row>
    <row r="501" spans="1:13">
      <c r="A501" s="48" t="s">
        <v>41</v>
      </c>
      <c r="B501" s="61"/>
      <c r="C501" s="61"/>
      <c r="D501" s="61"/>
      <c r="E501" s="61"/>
      <c r="F501" s="61"/>
      <c r="G501" s="61"/>
      <c r="H501" s="62"/>
      <c r="I501" s="195" t="s">
        <v>40</v>
      </c>
      <c r="J501" s="196"/>
      <c r="K501" s="1"/>
      <c r="L501" s="29"/>
      <c r="M501" s="42"/>
    </row>
    <row r="502" spans="1:13">
      <c r="A502" s="39"/>
      <c r="B502" s="49"/>
      <c r="C502" s="49"/>
      <c r="D502" s="49"/>
      <c r="E502" s="49"/>
      <c r="F502" s="49"/>
      <c r="G502" s="49"/>
      <c r="H502" s="50"/>
      <c r="I502" s="51" t="s">
        <v>42</v>
      </c>
      <c r="J502" s="52"/>
      <c r="K502" s="44"/>
      <c r="L502" s="29"/>
      <c r="M502" s="42"/>
    </row>
    <row r="503" spans="1:13">
      <c r="A503" s="48" t="s">
        <v>43</v>
      </c>
      <c r="B503" s="61"/>
      <c r="C503" s="61"/>
      <c r="D503" s="61"/>
      <c r="E503" s="61"/>
      <c r="F503" s="61"/>
      <c r="G503" s="61"/>
      <c r="H503" s="62"/>
      <c r="I503" s="195" t="s">
        <v>11</v>
      </c>
      <c r="J503" s="196"/>
      <c r="K503" s="188">
        <v>1.51</v>
      </c>
      <c r="L503" s="189"/>
      <c r="M503" s="42">
        <f>K503*12*I482</f>
        <v>3656.6160000000004</v>
      </c>
    </row>
    <row r="504" spans="1:13">
      <c r="A504" s="39" t="s">
        <v>44</v>
      </c>
      <c r="B504" s="49"/>
      <c r="C504" s="49"/>
      <c r="D504" s="49"/>
      <c r="E504" s="49"/>
      <c r="F504" s="49"/>
      <c r="G504" s="49"/>
      <c r="H504" s="50"/>
      <c r="I504" s="51"/>
      <c r="J504" s="52"/>
      <c r="K504" s="1"/>
      <c r="L504" s="29"/>
      <c r="M504" s="42"/>
    </row>
    <row r="505" spans="1:13">
      <c r="A505" s="48" t="s">
        <v>45</v>
      </c>
      <c r="B505" s="61"/>
      <c r="C505" s="61"/>
      <c r="D505" s="61"/>
      <c r="E505" s="61"/>
      <c r="F505" s="61"/>
      <c r="G505" s="61"/>
      <c r="H505" s="62"/>
      <c r="I505" s="149" t="s">
        <v>57</v>
      </c>
      <c r="J505" s="150"/>
      <c r="K505" s="1"/>
      <c r="L505" s="29"/>
      <c r="M505" s="42"/>
    </row>
    <row r="506" spans="1:13">
      <c r="A506" s="48" t="s">
        <v>48</v>
      </c>
      <c r="B506" s="61"/>
      <c r="C506" s="61"/>
      <c r="D506" s="61"/>
      <c r="E506" s="61"/>
      <c r="F506" s="61"/>
      <c r="G506" s="61"/>
      <c r="H506" s="62"/>
      <c r="I506" s="195" t="s">
        <v>46</v>
      </c>
      <c r="J506" s="196"/>
      <c r="K506" s="14"/>
      <c r="L506" s="15"/>
      <c r="M506" s="63"/>
    </row>
    <row r="507" spans="1:13" ht="15.75" thickBot="1">
      <c r="A507" s="39"/>
      <c r="B507" s="49"/>
      <c r="C507" s="49"/>
      <c r="D507" s="49"/>
      <c r="E507" s="49"/>
      <c r="F507" s="49"/>
      <c r="G507" s="49"/>
      <c r="H507" s="50"/>
      <c r="I507" s="197" t="s">
        <v>47</v>
      </c>
      <c r="J507" s="198"/>
      <c r="K507" s="64"/>
      <c r="L507" s="65"/>
      <c r="M507" s="66"/>
    </row>
    <row r="508" spans="1:13">
      <c r="A508" s="67" t="s">
        <v>75</v>
      </c>
      <c r="B508" s="18"/>
      <c r="C508" s="18"/>
      <c r="D508" s="18"/>
      <c r="E508" s="18"/>
      <c r="F508" s="18"/>
      <c r="G508" s="68"/>
      <c r="H508" s="69"/>
      <c r="I508" s="20"/>
      <c r="J508" s="21"/>
      <c r="K508" s="199">
        <f>K510+K517+K525+K529+K530+K534</f>
        <v>46.88</v>
      </c>
      <c r="L508" s="200"/>
      <c r="M508" s="24">
        <f>M510+M517+M525+M529+M530+M534</f>
        <v>113524.60800000002</v>
      </c>
    </row>
    <row r="509" spans="1:13" ht="15.75" thickBot="1">
      <c r="A509" s="70"/>
      <c r="B509" s="71"/>
      <c r="C509" s="71"/>
      <c r="D509" s="71"/>
      <c r="E509" s="71"/>
      <c r="F509" s="71"/>
      <c r="G509" s="71"/>
      <c r="H509" s="72"/>
      <c r="I509" s="34"/>
      <c r="J509" s="35"/>
      <c r="K509" s="36"/>
      <c r="L509" s="37"/>
      <c r="M509" s="38"/>
    </row>
    <row r="510" spans="1:13" ht="15.75" thickBot="1">
      <c r="A510" s="156" t="s">
        <v>76</v>
      </c>
      <c r="B510" s="157"/>
      <c r="C510" s="157"/>
      <c r="D510" s="157"/>
      <c r="E510" s="157"/>
      <c r="F510" s="157"/>
      <c r="G510" s="157"/>
      <c r="H510" s="161"/>
      <c r="I510" s="73"/>
      <c r="J510" s="74"/>
      <c r="K510" s="201">
        <f>K511+K512+K513+K515+K516</f>
        <v>8</v>
      </c>
      <c r="L510" s="192"/>
      <c r="M510" s="75">
        <f>K510*12*I482</f>
        <v>19372.800000000003</v>
      </c>
    </row>
    <row r="511" spans="1:13">
      <c r="A511" s="39" t="s">
        <v>38</v>
      </c>
      <c r="B511" s="49"/>
      <c r="C511" s="49"/>
      <c r="D511" s="49"/>
      <c r="E511" s="49"/>
      <c r="F511" s="49"/>
      <c r="G511" s="49"/>
      <c r="H511" s="50"/>
      <c r="I511" s="180" t="s">
        <v>16</v>
      </c>
      <c r="J511" s="181"/>
      <c r="K511" s="193">
        <v>2.16</v>
      </c>
      <c r="L511" s="194"/>
      <c r="M511" s="42">
        <f>K511*12*I482</f>
        <v>5230.6560000000009</v>
      </c>
    </row>
    <row r="512" spans="1:13">
      <c r="A512" s="45" t="s">
        <v>39</v>
      </c>
      <c r="B512" s="76"/>
      <c r="C512" s="76"/>
      <c r="D512" s="76"/>
      <c r="E512" s="76"/>
      <c r="F512" s="76"/>
      <c r="G512" s="76"/>
      <c r="H512" s="77"/>
      <c r="I512" s="180" t="s">
        <v>10</v>
      </c>
      <c r="J512" s="181"/>
      <c r="K512" s="188">
        <v>5.08</v>
      </c>
      <c r="L512" s="189"/>
      <c r="M512" s="42">
        <f>K512*12*I482</f>
        <v>12301.728000000001</v>
      </c>
    </row>
    <row r="513" spans="1:13">
      <c r="A513" s="48" t="s">
        <v>31</v>
      </c>
      <c r="B513" s="61"/>
      <c r="C513" s="61"/>
      <c r="D513" s="61"/>
      <c r="E513" s="61"/>
      <c r="F513" s="61"/>
      <c r="G513" s="61"/>
      <c r="H513" s="62"/>
      <c r="I513" s="180" t="s">
        <v>11</v>
      </c>
      <c r="J513" s="181"/>
      <c r="K513" s="188">
        <v>0.57999999999999996</v>
      </c>
      <c r="L513" s="189"/>
      <c r="M513" s="42">
        <f>K513*12*I482</f>
        <v>1404.5279999999998</v>
      </c>
    </row>
    <row r="514" spans="1:13">
      <c r="A514" s="78" t="s">
        <v>18</v>
      </c>
      <c r="B514" s="40"/>
      <c r="C514" s="40"/>
      <c r="D514" s="40"/>
      <c r="E514" s="49"/>
      <c r="F514" s="49"/>
      <c r="G514" s="49"/>
      <c r="H514" s="50"/>
      <c r="I514" s="51"/>
      <c r="J514" s="52"/>
      <c r="K514" s="28"/>
      <c r="L514" s="29"/>
      <c r="M514" s="42"/>
    </row>
    <row r="515" spans="1:13">
      <c r="A515" s="45" t="s">
        <v>32</v>
      </c>
      <c r="B515" s="76"/>
      <c r="C515" s="76"/>
      <c r="D515" s="76"/>
      <c r="E515" s="76"/>
      <c r="F515" s="76"/>
      <c r="G515" s="76"/>
      <c r="H515" s="77"/>
      <c r="I515" s="182" t="s">
        <v>8</v>
      </c>
      <c r="J515" s="183"/>
      <c r="K515" s="188">
        <v>0.18</v>
      </c>
      <c r="L515" s="189"/>
      <c r="M515" s="42">
        <f>K515*12*I482</f>
        <v>435.88800000000003</v>
      </c>
    </row>
    <row r="516" spans="1:13" ht="15.75" thickBot="1">
      <c r="A516" s="48" t="s">
        <v>73</v>
      </c>
      <c r="B516" s="61"/>
      <c r="C516" s="61"/>
      <c r="D516" s="61"/>
      <c r="E516" s="61"/>
      <c r="F516" s="61"/>
      <c r="G516" s="61"/>
      <c r="H516" s="62"/>
      <c r="I516" s="166" t="s">
        <v>8</v>
      </c>
      <c r="J516" s="167"/>
      <c r="K516" s="190"/>
      <c r="L516" s="191"/>
      <c r="M516" s="42">
        <f>K516*12*I482</f>
        <v>0</v>
      </c>
    </row>
    <row r="517" spans="1:13" ht="15.75" thickBot="1">
      <c r="A517" s="184" t="s">
        <v>77</v>
      </c>
      <c r="B517" s="185"/>
      <c r="C517" s="185"/>
      <c r="D517" s="185"/>
      <c r="E517" s="185"/>
      <c r="F517" s="185"/>
      <c r="G517" s="185"/>
      <c r="H517" s="186"/>
      <c r="I517" s="73"/>
      <c r="J517" s="74"/>
      <c r="K517" s="162">
        <f>K518+K519+K521+K522+K523+K524</f>
        <v>2.11</v>
      </c>
      <c r="L517" s="192"/>
      <c r="M517" s="75">
        <f>K517*12*I482</f>
        <v>5109.576</v>
      </c>
    </row>
    <row r="518" spans="1:13">
      <c r="A518" s="79" t="s">
        <v>24</v>
      </c>
      <c r="B518" s="40"/>
      <c r="C518" s="40"/>
      <c r="D518" s="40"/>
      <c r="E518" s="40"/>
      <c r="F518" s="49"/>
      <c r="G518" s="49"/>
      <c r="H518" s="50"/>
      <c r="I518" s="80"/>
      <c r="J518" s="11"/>
      <c r="K518" s="193">
        <v>0.12</v>
      </c>
      <c r="L518" s="194"/>
      <c r="M518" s="42">
        <f>K518*12*I482</f>
        <v>290.59199999999998</v>
      </c>
    </row>
    <row r="519" spans="1:13">
      <c r="A519" s="3" t="s">
        <v>20</v>
      </c>
      <c r="B519" s="4"/>
      <c r="C519" s="4"/>
      <c r="D519" s="4"/>
      <c r="E519" s="4"/>
      <c r="F519" s="61"/>
      <c r="G519" s="61"/>
      <c r="H519" s="62"/>
      <c r="I519" s="149" t="s">
        <v>52</v>
      </c>
      <c r="J519" s="150"/>
      <c r="K519" s="188">
        <v>1.01</v>
      </c>
      <c r="L519" s="189"/>
      <c r="M519" s="42">
        <f>K519*12*I482</f>
        <v>2445.8160000000003</v>
      </c>
    </row>
    <row r="520" spans="1:13">
      <c r="A520" s="39" t="s">
        <v>19</v>
      </c>
      <c r="B520" s="49"/>
      <c r="C520" s="49"/>
      <c r="D520" s="49"/>
      <c r="E520" s="49"/>
      <c r="F520" s="49"/>
      <c r="G520" s="49"/>
      <c r="H520" s="50"/>
      <c r="I520" s="180" t="s">
        <v>53</v>
      </c>
      <c r="J520" s="181"/>
      <c r="K520" s="1"/>
      <c r="L520" s="29"/>
      <c r="M520" s="42"/>
    </row>
    <row r="521" spans="1:13">
      <c r="A521" s="45" t="s">
        <v>21</v>
      </c>
      <c r="B521" s="76"/>
      <c r="C521" s="76"/>
      <c r="D521" s="76"/>
      <c r="E521" s="76"/>
      <c r="F521" s="76"/>
      <c r="G521" s="76"/>
      <c r="H521" s="77"/>
      <c r="I521" s="182" t="s">
        <v>51</v>
      </c>
      <c r="J521" s="183"/>
      <c r="K521" s="188">
        <v>0.62</v>
      </c>
      <c r="L521" s="189"/>
      <c r="M521" s="42">
        <f>K521*12*I482</f>
        <v>1501.3920000000001</v>
      </c>
    </row>
    <row r="522" spans="1:13">
      <c r="A522" s="45" t="s">
        <v>22</v>
      </c>
      <c r="B522" s="76"/>
      <c r="C522" s="76"/>
      <c r="D522" s="76"/>
      <c r="E522" s="76"/>
      <c r="F522" s="76"/>
      <c r="G522" s="76"/>
      <c r="H522" s="77"/>
      <c r="I522" s="182" t="s">
        <v>69</v>
      </c>
      <c r="J522" s="183"/>
      <c r="K522" s="188">
        <v>0.15</v>
      </c>
      <c r="L522" s="189"/>
      <c r="M522" s="42">
        <f>K522*12*I482</f>
        <v>363.24</v>
      </c>
    </row>
    <row r="523" spans="1:13">
      <c r="A523" s="48" t="s">
        <v>23</v>
      </c>
      <c r="B523" s="61"/>
      <c r="C523" s="61"/>
      <c r="D523" s="61"/>
      <c r="E523" s="61"/>
      <c r="F523" s="61"/>
      <c r="G523" s="61"/>
      <c r="H523" s="62"/>
      <c r="I523" s="182" t="s">
        <v>54</v>
      </c>
      <c r="J523" s="183"/>
      <c r="K523" s="164">
        <v>0.08</v>
      </c>
      <c r="L523" s="165"/>
      <c r="M523" s="42">
        <f>K523*12*I482</f>
        <v>193.72800000000001</v>
      </c>
    </row>
    <row r="524" spans="1:13" ht="15.75" thickBot="1">
      <c r="A524" s="48" t="s">
        <v>71</v>
      </c>
      <c r="B524" s="61"/>
      <c r="C524" s="61"/>
      <c r="D524" s="61"/>
      <c r="E524" s="61"/>
      <c r="F524" s="61"/>
      <c r="G524" s="61"/>
      <c r="H524" s="62"/>
      <c r="I524" s="166" t="s">
        <v>72</v>
      </c>
      <c r="J524" s="167"/>
      <c r="K524" s="168">
        <v>0.13</v>
      </c>
      <c r="L524" s="169"/>
      <c r="M524" s="82">
        <f>K524*12*I482</f>
        <v>314.80800000000005</v>
      </c>
    </row>
    <row r="525" spans="1:13" ht="15.75" thickBot="1">
      <c r="A525" s="184" t="s">
        <v>78</v>
      </c>
      <c r="B525" s="185"/>
      <c r="C525" s="185"/>
      <c r="D525" s="185"/>
      <c r="E525" s="185"/>
      <c r="F525" s="185"/>
      <c r="G525" s="185"/>
      <c r="H525" s="186"/>
      <c r="I525" s="83"/>
      <c r="J525" s="84"/>
      <c r="K525" s="187">
        <f>K526+K527+K528</f>
        <v>1.38</v>
      </c>
      <c r="L525" s="163"/>
      <c r="M525" s="75">
        <f>K525*12*I482</f>
        <v>3341.808</v>
      </c>
    </row>
    <row r="526" spans="1:13">
      <c r="A526" s="39" t="s">
        <v>25</v>
      </c>
      <c r="B526" s="49"/>
      <c r="C526" s="49"/>
      <c r="D526" s="49"/>
      <c r="E526" s="49"/>
      <c r="F526" s="49"/>
      <c r="G526" s="49"/>
      <c r="H526" s="50"/>
      <c r="I526" s="174" t="s">
        <v>70</v>
      </c>
      <c r="J526" s="175"/>
      <c r="K526" s="176">
        <v>0.66</v>
      </c>
      <c r="L526" s="177"/>
      <c r="M526" s="42">
        <f>K526*12*I482</f>
        <v>1598.2560000000001</v>
      </c>
    </row>
    <row r="527" spans="1:13">
      <c r="A527" s="45" t="s">
        <v>26</v>
      </c>
      <c r="B527" s="76"/>
      <c r="C527" s="76"/>
      <c r="D527" s="76"/>
      <c r="E527" s="76"/>
      <c r="F527" s="76"/>
      <c r="G527" s="76"/>
      <c r="H527" s="77"/>
      <c r="I527" s="85" t="s">
        <v>55</v>
      </c>
      <c r="J527" s="86"/>
      <c r="K527" s="164">
        <v>0.57999999999999996</v>
      </c>
      <c r="L527" s="165"/>
      <c r="M527" s="42">
        <f>K527*12*I482</f>
        <v>1404.5279999999998</v>
      </c>
    </row>
    <row r="528" spans="1:13" ht="15.75" thickBot="1">
      <c r="A528" s="48" t="s">
        <v>23</v>
      </c>
      <c r="B528" s="61"/>
      <c r="C528" s="61"/>
      <c r="D528" s="61"/>
      <c r="E528" s="61"/>
      <c r="F528" s="61"/>
      <c r="G528" s="61"/>
      <c r="H528" s="62"/>
      <c r="I528" s="166" t="s">
        <v>54</v>
      </c>
      <c r="J528" s="167"/>
      <c r="K528" s="168">
        <v>0.14000000000000001</v>
      </c>
      <c r="L528" s="169"/>
      <c r="M528" s="42">
        <f>K528*12*I482</f>
        <v>339.02400000000006</v>
      </c>
    </row>
    <row r="529" spans="1:13" ht="15.75" thickBot="1">
      <c r="A529" s="87" t="s">
        <v>79</v>
      </c>
      <c r="B529" s="88"/>
      <c r="C529" s="88"/>
      <c r="D529" s="88"/>
      <c r="E529" s="88"/>
      <c r="F529" s="88"/>
      <c r="G529" s="88"/>
      <c r="H529" s="89"/>
      <c r="I529" s="170" t="s">
        <v>56</v>
      </c>
      <c r="J529" s="171"/>
      <c r="K529" s="172">
        <v>33.57</v>
      </c>
      <c r="L529" s="173"/>
      <c r="M529" s="75">
        <f>K529*12*I482</f>
        <v>81293.112000000008</v>
      </c>
    </row>
    <row r="530" spans="1:13" ht="15.75" thickBot="1">
      <c r="A530" s="156" t="s">
        <v>80</v>
      </c>
      <c r="B530" s="157"/>
      <c r="C530" s="157"/>
      <c r="D530" s="157"/>
      <c r="E530" s="157"/>
      <c r="F530" s="157"/>
      <c r="G530" s="157"/>
      <c r="H530" s="161"/>
      <c r="I530" s="73"/>
      <c r="J530" s="74"/>
      <c r="K530" s="162">
        <v>1.74</v>
      </c>
      <c r="L530" s="163"/>
      <c r="M530" s="75">
        <f>K530*12*I482</f>
        <v>4213.5839999999998</v>
      </c>
    </row>
    <row r="531" spans="1:13">
      <c r="A531" s="43" t="s">
        <v>33</v>
      </c>
      <c r="B531" s="59"/>
      <c r="C531" s="59"/>
      <c r="D531" s="59"/>
      <c r="E531" s="59"/>
      <c r="F531" s="59"/>
      <c r="G531" s="59"/>
      <c r="H531" s="60"/>
      <c r="I531" s="154" t="s">
        <v>13</v>
      </c>
      <c r="J531" s="155"/>
      <c r="K531" s="81"/>
      <c r="L531" s="130"/>
      <c r="M531" s="42"/>
    </row>
    <row r="532" spans="1:13">
      <c r="A532" s="43" t="s">
        <v>27</v>
      </c>
      <c r="B532" s="59"/>
      <c r="C532" s="59"/>
      <c r="D532" s="59"/>
      <c r="E532" s="59"/>
      <c r="F532" s="59"/>
      <c r="G532" s="59"/>
      <c r="H532" s="60"/>
      <c r="I532" s="10"/>
      <c r="J532" s="11"/>
      <c r="K532" s="81"/>
      <c r="L532" s="130"/>
      <c r="M532" s="42"/>
    </row>
    <row r="533" spans="1:13" ht="15.75" thickBot="1">
      <c r="A533" s="43" t="s">
        <v>28</v>
      </c>
      <c r="B533" s="59"/>
      <c r="C533" s="59"/>
      <c r="D533" s="59"/>
      <c r="E533" s="59"/>
      <c r="F533" s="59"/>
      <c r="G533" s="59"/>
      <c r="H533" s="60"/>
      <c r="I533" s="90"/>
      <c r="J533" s="11"/>
      <c r="K533" s="81"/>
      <c r="L533" s="130"/>
      <c r="M533" s="42"/>
    </row>
    <row r="534" spans="1:13" ht="15.75" thickBot="1">
      <c r="A534" s="87" t="s">
        <v>81</v>
      </c>
      <c r="B534" s="88"/>
      <c r="C534" s="88"/>
      <c r="D534" s="88"/>
      <c r="E534" s="88"/>
      <c r="F534" s="88"/>
      <c r="G534" s="88"/>
      <c r="H534" s="89"/>
      <c r="I534" s="73"/>
      <c r="J534" s="74"/>
      <c r="K534" s="162">
        <v>0.08</v>
      </c>
      <c r="L534" s="163"/>
      <c r="M534" s="75">
        <f>K534*12*I482</f>
        <v>193.72800000000001</v>
      </c>
    </row>
    <row r="535" spans="1:13">
      <c r="A535" s="43" t="s">
        <v>29</v>
      </c>
      <c r="B535" s="59"/>
      <c r="C535" s="59"/>
      <c r="D535" s="59"/>
      <c r="E535" s="59"/>
      <c r="F535" s="59"/>
      <c r="G535" s="59"/>
      <c r="H535" s="60"/>
      <c r="I535" s="154" t="s">
        <v>8</v>
      </c>
      <c r="J535" s="155"/>
      <c r="K535" s="129"/>
      <c r="L535" s="130"/>
      <c r="M535" s="42"/>
    </row>
    <row r="536" spans="1:13" ht="15.75" thickBot="1">
      <c r="A536" s="43" t="s">
        <v>30</v>
      </c>
      <c r="B536" s="59"/>
      <c r="C536" s="59"/>
      <c r="D536" s="59"/>
      <c r="E536" s="59"/>
      <c r="F536" s="59"/>
      <c r="G536" s="59"/>
      <c r="H536" s="60"/>
      <c r="I536" s="10"/>
      <c r="J536" s="11"/>
      <c r="K536" s="129"/>
      <c r="L536" s="130"/>
      <c r="M536" s="42"/>
    </row>
    <row r="537" spans="1:13" ht="15.75" thickBot="1">
      <c r="A537" s="156" t="s">
        <v>104</v>
      </c>
      <c r="B537" s="157"/>
      <c r="C537" s="157"/>
      <c r="D537" s="157"/>
      <c r="E537" s="157"/>
      <c r="F537" s="157"/>
      <c r="G537" s="157"/>
      <c r="H537" s="161"/>
      <c r="I537" s="73"/>
      <c r="J537" s="74"/>
      <c r="K537" s="162">
        <v>6.42</v>
      </c>
      <c r="L537" s="163"/>
      <c r="M537" s="75">
        <f>K537*12*I482</f>
        <v>15546.671999999999</v>
      </c>
    </row>
    <row r="538" spans="1:13">
      <c r="A538" s="43" t="s">
        <v>85</v>
      </c>
      <c r="B538" s="107"/>
      <c r="C538" s="107"/>
      <c r="D538" s="107"/>
      <c r="E538" s="107"/>
      <c r="F538" s="59"/>
      <c r="G538" s="107"/>
      <c r="H538" s="60"/>
      <c r="I538" s="149" t="s">
        <v>86</v>
      </c>
      <c r="J538" s="150"/>
      <c r="K538" s="81"/>
      <c r="L538" s="130"/>
      <c r="M538" s="42"/>
    </row>
    <row r="539" spans="1:13">
      <c r="A539" s="43" t="s">
        <v>87</v>
      </c>
      <c r="B539" s="107"/>
      <c r="C539" s="107"/>
      <c r="D539" s="107"/>
      <c r="E539" s="107"/>
      <c r="F539" s="59"/>
      <c r="G539" s="107"/>
      <c r="H539" s="60"/>
      <c r="I539" s="149" t="s">
        <v>88</v>
      </c>
      <c r="J539" s="150"/>
      <c r="K539" s="81"/>
      <c r="L539" s="130"/>
      <c r="M539" s="42"/>
    </row>
    <row r="540" spans="1:13">
      <c r="A540" s="43" t="s">
        <v>89</v>
      </c>
      <c r="B540" s="107"/>
      <c r="C540" s="107"/>
      <c r="D540" s="107"/>
      <c r="E540" s="107"/>
      <c r="F540" s="59"/>
      <c r="G540" s="107"/>
      <c r="H540" s="60"/>
      <c r="I540" s="149" t="s">
        <v>90</v>
      </c>
      <c r="J540" s="150"/>
      <c r="K540" s="81"/>
      <c r="L540" s="130"/>
      <c r="M540" s="42"/>
    </row>
    <row r="541" spans="1:13">
      <c r="A541" s="43" t="s">
        <v>91</v>
      </c>
      <c r="B541" s="107"/>
      <c r="C541" s="107"/>
      <c r="D541" s="107"/>
      <c r="E541" s="107"/>
      <c r="F541" s="59"/>
      <c r="G541" s="107"/>
      <c r="H541" s="60"/>
      <c r="I541" s="149" t="s">
        <v>92</v>
      </c>
      <c r="J541" s="150"/>
      <c r="K541" s="81"/>
      <c r="L541" s="130"/>
      <c r="M541" s="42"/>
    </row>
    <row r="542" spans="1:13">
      <c r="A542" s="43" t="s">
        <v>93</v>
      </c>
      <c r="B542" s="107"/>
      <c r="C542" s="107"/>
      <c r="D542" s="107"/>
      <c r="E542" s="107"/>
      <c r="F542" s="59"/>
      <c r="G542" s="107"/>
      <c r="H542" s="60"/>
      <c r="I542" s="149" t="s">
        <v>94</v>
      </c>
      <c r="J542" s="150"/>
      <c r="K542" s="81"/>
      <c r="L542" s="130"/>
      <c r="M542" s="42"/>
    </row>
    <row r="543" spans="1:13">
      <c r="A543" s="43" t="s">
        <v>95</v>
      </c>
      <c r="B543" s="107"/>
      <c r="C543" s="107"/>
      <c r="D543" s="107"/>
      <c r="E543" s="107"/>
      <c r="F543" s="59"/>
      <c r="G543" s="107"/>
      <c r="H543" s="60"/>
      <c r="I543" s="10"/>
      <c r="J543" s="11"/>
      <c r="K543" s="81"/>
      <c r="L543" s="108"/>
      <c r="M543" s="42"/>
    </row>
    <row r="544" spans="1:13">
      <c r="A544" s="43" t="s">
        <v>96</v>
      </c>
      <c r="B544" s="107"/>
      <c r="C544" s="107"/>
      <c r="D544" s="107"/>
      <c r="E544" s="107"/>
      <c r="F544" s="59"/>
      <c r="G544" s="107"/>
      <c r="H544" s="60"/>
      <c r="I544" s="10"/>
      <c r="J544" s="11"/>
      <c r="K544" s="81"/>
      <c r="L544" s="130"/>
      <c r="M544" s="42"/>
    </row>
    <row r="545" spans="1:13">
      <c r="A545" s="43" t="s">
        <v>97</v>
      </c>
      <c r="B545" s="107"/>
      <c r="C545" s="107"/>
      <c r="D545" s="107"/>
      <c r="E545" s="107"/>
      <c r="F545" s="59"/>
      <c r="G545" s="107"/>
      <c r="H545" s="60"/>
      <c r="I545" s="10"/>
      <c r="J545" s="11"/>
      <c r="K545" s="81"/>
      <c r="L545" s="130"/>
      <c r="M545" s="42"/>
    </row>
    <row r="546" spans="1:13">
      <c r="A546" s="43" t="s">
        <v>98</v>
      </c>
      <c r="B546" s="107"/>
      <c r="C546" s="107"/>
      <c r="D546" s="107"/>
      <c r="E546" s="107"/>
      <c r="F546" s="59"/>
      <c r="G546" s="107"/>
      <c r="H546" s="60"/>
      <c r="I546" s="10"/>
      <c r="J546" s="11"/>
      <c r="K546" s="81"/>
      <c r="L546" s="130"/>
      <c r="M546" s="42"/>
    </row>
    <row r="547" spans="1:13">
      <c r="A547" s="43" t="s">
        <v>99</v>
      </c>
      <c r="B547" s="107"/>
      <c r="C547" s="107"/>
      <c r="D547" s="107"/>
      <c r="E547" s="107"/>
      <c r="F547" s="59"/>
      <c r="G547" s="107"/>
      <c r="H547" s="60"/>
      <c r="I547" s="10"/>
      <c r="J547" s="11"/>
      <c r="K547" s="81"/>
      <c r="L547" s="130"/>
      <c r="M547" s="42"/>
    </row>
    <row r="548" spans="1:13" ht="15.75" thickBot="1">
      <c r="A548" s="151" t="s">
        <v>100</v>
      </c>
      <c r="B548" s="152"/>
      <c r="C548" s="152"/>
      <c r="D548" s="152"/>
      <c r="E548" s="152"/>
      <c r="F548" s="152"/>
      <c r="G548" s="152"/>
      <c r="H548" s="153"/>
      <c r="I548" s="10"/>
      <c r="J548" s="11"/>
      <c r="K548" s="28"/>
      <c r="L548" s="29"/>
      <c r="M548" s="42"/>
    </row>
    <row r="549" spans="1:13">
      <c r="A549" s="91" t="s">
        <v>82</v>
      </c>
      <c r="B549" s="92"/>
      <c r="C549" s="92"/>
      <c r="D549" s="92"/>
      <c r="E549" s="92"/>
      <c r="F549" s="92"/>
      <c r="G549" s="92"/>
      <c r="H549" s="92"/>
      <c r="I549" s="154" t="s">
        <v>9</v>
      </c>
      <c r="J549" s="155"/>
      <c r="K549" s="22"/>
      <c r="L549" s="23"/>
      <c r="M549" s="24"/>
    </row>
    <row r="550" spans="1:13" ht="15.75" thickBot="1">
      <c r="A550" s="93" t="s">
        <v>49</v>
      </c>
      <c r="B550" s="94"/>
      <c r="C550" s="94"/>
      <c r="D550" s="94"/>
      <c r="E550" s="94"/>
      <c r="F550" s="94"/>
      <c r="G550" s="94"/>
      <c r="H550" s="94"/>
      <c r="I550" s="95"/>
      <c r="J550" s="35"/>
      <c r="K550" s="36"/>
      <c r="L550" s="37"/>
      <c r="M550" s="38"/>
    </row>
    <row r="551" spans="1:13" ht="15.75" thickBot="1">
      <c r="A551" s="156" t="s">
        <v>50</v>
      </c>
      <c r="B551" s="157"/>
      <c r="C551" s="157"/>
      <c r="D551" s="157"/>
      <c r="E551" s="157"/>
      <c r="F551" s="157"/>
      <c r="G551" s="157"/>
      <c r="H551" s="158"/>
      <c r="I551" s="159" t="s">
        <v>17</v>
      </c>
      <c r="J551" s="160"/>
      <c r="K551" s="141">
        <v>1.58</v>
      </c>
      <c r="L551" s="142"/>
      <c r="M551" s="97">
        <f>K551*12*I482</f>
        <v>3826.1280000000006</v>
      </c>
    </row>
    <row r="552" spans="1:13" ht="15.75" thickBot="1">
      <c r="A552" s="126" t="s">
        <v>101</v>
      </c>
      <c r="B552" s="127"/>
      <c r="C552" s="127"/>
      <c r="D552" s="127"/>
      <c r="E552" s="127"/>
      <c r="F552" s="127"/>
      <c r="G552" s="127"/>
      <c r="H552" s="127"/>
      <c r="I552" s="128"/>
      <c r="J552" s="133"/>
      <c r="K552" s="141"/>
      <c r="L552" s="142"/>
      <c r="M552" s="97"/>
    </row>
    <row r="553" spans="1:13" ht="15.75" thickBot="1">
      <c r="A553" s="145" t="s">
        <v>58</v>
      </c>
      <c r="B553" s="146"/>
      <c r="C553" s="146"/>
      <c r="D553" s="146"/>
      <c r="E553" s="146"/>
      <c r="F553" s="146"/>
      <c r="G553" s="146"/>
      <c r="H553" s="146"/>
      <c r="I553" s="98"/>
      <c r="J553" s="99"/>
      <c r="K553" s="147">
        <f>K483+K493+K508+K537+K551+K552</f>
        <v>66.97</v>
      </c>
      <c r="L553" s="148"/>
      <c r="M553" s="97">
        <f>M483+M493+M508+M537+M551+M552</f>
        <v>162174.55200000003</v>
      </c>
    </row>
    <row r="555" spans="1:13" ht="15.75">
      <c r="A555" s="398"/>
      <c r="B555" s="398"/>
      <c r="C555" s="398"/>
      <c r="D555" s="398"/>
      <c r="E555" s="398"/>
      <c r="F555" s="398"/>
      <c r="G555" s="398"/>
      <c r="H555" s="398"/>
      <c r="I555" s="398"/>
      <c r="J555" s="398"/>
      <c r="K555" s="398"/>
      <c r="L555" s="398"/>
      <c r="M555" s="398"/>
    </row>
    <row r="556" spans="1:13" ht="15.75">
      <c r="A556" s="215" t="s">
        <v>0</v>
      </c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326"/>
    </row>
    <row r="557" spans="1:13" ht="15.75">
      <c r="A557" s="216" t="s">
        <v>12</v>
      </c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326"/>
    </row>
    <row r="558" spans="1:13" ht="15.75">
      <c r="A558" s="138"/>
      <c r="B558" s="138"/>
      <c r="C558" s="138"/>
      <c r="D558" s="397" t="s">
        <v>200</v>
      </c>
      <c r="E558" s="396"/>
      <c r="F558" s="396"/>
      <c r="G558" s="396"/>
      <c r="H558" s="396"/>
      <c r="I558" s="396"/>
      <c r="J558" s="396"/>
      <c r="K558" s="138"/>
      <c r="L558" s="138"/>
      <c r="M558" s="326"/>
    </row>
    <row r="559" spans="1:13" ht="15.75">
      <c r="A559" s="391"/>
      <c r="B559" s="361"/>
      <c r="C559" s="395" t="s">
        <v>15</v>
      </c>
      <c r="D559" s="395"/>
      <c r="E559" s="395"/>
      <c r="F559" s="361"/>
      <c r="G559" s="361"/>
      <c r="H559" s="360"/>
      <c r="I559" s="346" t="s">
        <v>1</v>
      </c>
      <c r="J559" s="345"/>
      <c r="K559" s="394" t="s">
        <v>2</v>
      </c>
      <c r="L559" s="393"/>
      <c r="M559" s="359"/>
    </row>
    <row r="560" spans="1:13" ht="15.75">
      <c r="A560" s="290"/>
      <c r="B560" s="260"/>
      <c r="C560" s="260"/>
      <c r="D560" s="260"/>
      <c r="E560" s="260"/>
      <c r="F560" s="260"/>
      <c r="G560" s="260"/>
      <c r="H560" s="259"/>
      <c r="I560" s="260"/>
      <c r="J560" s="259"/>
      <c r="K560" s="274" t="s">
        <v>3</v>
      </c>
      <c r="L560" s="273"/>
      <c r="M560" s="392" t="s">
        <v>4</v>
      </c>
    </row>
    <row r="561" spans="1:13" ht="15.75">
      <c r="A561" s="290"/>
      <c r="B561" s="260"/>
      <c r="C561" s="260"/>
      <c r="D561" s="260"/>
      <c r="E561" s="260"/>
      <c r="F561" s="260"/>
      <c r="G561" s="260"/>
      <c r="H561" s="259"/>
      <c r="I561" s="274" t="s">
        <v>5</v>
      </c>
      <c r="J561" s="273"/>
      <c r="K561" s="328" t="s">
        <v>6</v>
      </c>
      <c r="L561" s="327"/>
      <c r="M561" s="392" t="s">
        <v>7</v>
      </c>
    </row>
    <row r="562" spans="1:13" ht="16.5" thickBot="1">
      <c r="A562" s="391"/>
      <c r="B562" s="361"/>
      <c r="C562" s="361"/>
      <c r="D562" s="361"/>
      <c r="E562" s="361"/>
      <c r="F562" s="361"/>
      <c r="G562" s="361"/>
      <c r="H562" s="360"/>
      <c r="I562" s="203">
        <v>1103.7</v>
      </c>
      <c r="J562" s="204"/>
      <c r="K562" s="299"/>
      <c r="L562" s="298"/>
      <c r="M562" s="390"/>
    </row>
    <row r="563" spans="1:13" ht="15.75">
      <c r="A563" s="378" t="s">
        <v>74</v>
      </c>
      <c r="B563" s="356"/>
      <c r="C563" s="356"/>
      <c r="D563" s="356"/>
      <c r="E563" s="356"/>
      <c r="F563" s="356"/>
      <c r="G563" s="356"/>
      <c r="H563" s="389"/>
      <c r="I563" s="252"/>
      <c r="J563" s="251"/>
      <c r="K563" s="388">
        <f>K566+K569</f>
        <v>7.93</v>
      </c>
      <c r="L563" s="354"/>
      <c r="M563" s="250">
        <f>K563*12*I562</f>
        <v>105028.092</v>
      </c>
    </row>
    <row r="564" spans="1:13" ht="15.75">
      <c r="A564" s="387" t="s">
        <v>59</v>
      </c>
      <c r="B564" s="386"/>
      <c r="C564" s="386"/>
      <c r="D564" s="386"/>
      <c r="E564" s="386"/>
      <c r="F564" s="386"/>
      <c r="G564" s="386"/>
      <c r="H564" s="96"/>
      <c r="I564" s="260"/>
      <c r="J564" s="259"/>
      <c r="K564" s="260"/>
      <c r="L564" s="259"/>
      <c r="M564" s="385"/>
    </row>
    <row r="565" spans="1:13" ht="16.5" thickBot="1">
      <c r="A565" s="373" t="s">
        <v>60</v>
      </c>
      <c r="B565" s="384"/>
      <c r="C565" s="384"/>
      <c r="D565" s="384"/>
      <c r="E565" s="384"/>
      <c r="F565" s="384"/>
      <c r="G565" s="384"/>
      <c r="H565" s="383"/>
      <c r="I565" s="245"/>
      <c r="J565" s="244"/>
      <c r="K565" s="245"/>
      <c r="L565" s="244"/>
      <c r="M565" s="243"/>
    </row>
    <row r="566" spans="1:13" ht="15.75">
      <c r="A566" s="382" t="s">
        <v>61</v>
      </c>
      <c r="B566" s="334"/>
      <c r="C566" s="334"/>
      <c r="D566" s="334"/>
      <c r="E566" s="334"/>
      <c r="F566" s="334"/>
      <c r="G566" s="334"/>
      <c r="H566" s="333"/>
      <c r="I566" s="328" t="s">
        <v>8</v>
      </c>
      <c r="J566" s="327"/>
      <c r="K566" s="286">
        <v>4.76</v>
      </c>
      <c r="L566" s="285"/>
      <c r="M566" s="258">
        <f>K566*12*I562</f>
        <v>63043.343999999997</v>
      </c>
    </row>
    <row r="567" spans="1:13" ht="15.75">
      <c r="A567" s="347" t="s">
        <v>68</v>
      </c>
      <c r="B567" s="330"/>
      <c r="C567" s="330"/>
      <c r="D567" s="330"/>
      <c r="E567" s="330"/>
      <c r="F567" s="330"/>
      <c r="G567" s="330"/>
      <c r="H567" s="329"/>
      <c r="I567" s="363" t="s">
        <v>57</v>
      </c>
      <c r="J567" s="362"/>
      <c r="K567" s="326"/>
      <c r="L567" s="259"/>
      <c r="M567" s="258"/>
    </row>
    <row r="568" spans="1:13" ht="15.75">
      <c r="A568" s="316" t="s">
        <v>67</v>
      </c>
      <c r="B568" s="343"/>
      <c r="C568" s="343"/>
      <c r="D568" s="343"/>
      <c r="E568" s="343"/>
      <c r="F568" s="343"/>
      <c r="G568" s="343"/>
      <c r="H568" s="342"/>
      <c r="I568" s="328"/>
      <c r="J568" s="327"/>
      <c r="K568" s="326"/>
      <c r="L568" s="259"/>
      <c r="M568" s="258"/>
    </row>
    <row r="569" spans="1:13" ht="15.75">
      <c r="A569" s="316" t="s">
        <v>62</v>
      </c>
      <c r="B569" s="343"/>
      <c r="C569" s="343"/>
      <c r="D569" s="343"/>
      <c r="E569" s="343"/>
      <c r="F569" s="343"/>
      <c r="G569" s="343"/>
      <c r="H569" s="342"/>
      <c r="I569" s="325" t="s">
        <v>11</v>
      </c>
      <c r="J569" s="324"/>
      <c r="K569" s="274">
        <v>3.17</v>
      </c>
      <c r="L569" s="273"/>
      <c r="M569" s="258">
        <f>K569*12*I562</f>
        <v>41984.748</v>
      </c>
    </row>
    <row r="570" spans="1:13" ht="15.75">
      <c r="A570" s="350" t="s">
        <v>35</v>
      </c>
      <c r="B570" s="349"/>
      <c r="C570" s="349"/>
      <c r="D570" s="349"/>
      <c r="E570" s="349"/>
      <c r="F570" s="349"/>
      <c r="G570" s="349"/>
      <c r="H570" s="348"/>
      <c r="I570" s="363" t="s">
        <v>57</v>
      </c>
      <c r="J570" s="362"/>
      <c r="K570" s="2"/>
      <c r="L570" s="96"/>
      <c r="M570" s="258"/>
    </row>
    <row r="571" spans="1:13" ht="15.75">
      <c r="A571" s="347" t="s">
        <v>36</v>
      </c>
      <c r="B571" s="330"/>
      <c r="C571" s="330"/>
      <c r="D571" s="330"/>
      <c r="E571" s="330"/>
      <c r="F571" s="330"/>
      <c r="G571" s="330"/>
      <c r="H571" s="329"/>
      <c r="I571" s="274"/>
      <c r="J571" s="273"/>
      <c r="K571" s="326"/>
      <c r="L571" s="259"/>
      <c r="M571" s="258"/>
    </row>
    <row r="572" spans="1:13" ht="16.5" thickBot="1">
      <c r="A572" s="381" t="s">
        <v>37</v>
      </c>
      <c r="B572" s="380"/>
      <c r="C572" s="380"/>
      <c r="D572" s="380"/>
      <c r="E572" s="380"/>
      <c r="F572" s="380"/>
      <c r="G572" s="380"/>
      <c r="H572" s="379"/>
      <c r="I572" s="343"/>
      <c r="J572" s="342"/>
      <c r="K572" s="304"/>
      <c r="L572" s="303"/>
      <c r="M572" s="258"/>
    </row>
    <row r="573" spans="1:13" ht="15.75">
      <c r="A573" s="378" t="s">
        <v>14</v>
      </c>
      <c r="B573" s="377"/>
      <c r="C573" s="377"/>
      <c r="D573" s="377"/>
      <c r="E573" s="377"/>
      <c r="F573" s="377"/>
      <c r="G573" s="377"/>
      <c r="H573" s="376"/>
      <c r="I573" s="252"/>
      <c r="J573" s="375"/>
      <c r="K573" s="374">
        <f>K575+K580+K583</f>
        <v>6.91</v>
      </c>
      <c r="L573" s="354"/>
      <c r="M573" s="250">
        <f>K573*12*I562</f>
        <v>91518.804000000004</v>
      </c>
    </row>
    <row r="574" spans="1:13" ht="16.5" thickBot="1">
      <c r="A574" s="373" t="s">
        <v>34</v>
      </c>
      <c r="B574" s="372"/>
      <c r="C574" s="372"/>
      <c r="D574" s="372"/>
      <c r="E574" s="372"/>
      <c r="F574" s="372"/>
      <c r="G574" s="372"/>
      <c r="H574" s="371"/>
      <c r="I574" s="245"/>
      <c r="J574" s="370"/>
      <c r="K574" s="245"/>
      <c r="L574" s="244"/>
      <c r="M574" s="243"/>
    </row>
    <row r="575" spans="1:13" ht="15.75">
      <c r="A575" s="277" t="s">
        <v>65</v>
      </c>
      <c r="B575" s="276"/>
      <c r="C575" s="276"/>
      <c r="D575" s="276"/>
      <c r="E575" s="276"/>
      <c r="F575" s="276"/>
      <c r="G575" s="276"/>
      <c r="H575" s="275"/>
      <c r="I575" s="274" t="s">
        <v>8</v>
      </c>
      <c r="J575" s="273"/>
      <c r="K575" s="286">
        <v>3.46</v>
      </c>
      <c r="L575" s="285"/>
      <c r="M575" s="258">
        <f>K575*12*I562</f>
        <v>45825.623999999996</v>
      </c>
    </row>
    <row r="576" spans="1:13" ht="15.75">
      <c r="A576" s="316" t="s">
        <v>66</v>
      </c>
      <c r="B576" s="315"/>
      <c r="C576" s="315"/>
      <c r="D576" s="315"/>
      <c r="E576" s="315"/>
      <c r="F576" s="315"/>
      <c r="G576" s="315"/>
      <c r="H576" s="314"/>
      <c r="I576" s="369"/>
      <c r="J576" s="368"/>
      <c r="K576" s="326"/>
      <c r="L576" s="259"/>
      <c r="M576" s="258"/>
    </row>
    <row r="577" spans="1:13" ht="15.75">
      <c r="A577" s="347" t="s">
        <v>68</v>
      </c>
      <c r="B577" s="330"/>
      <c r="C577" s="330"/>
      <c r="D577" s="330"/>
      <c r="E577" s="330"/>
      <c r="F577" s="330"/>
      <c r="G577" s="330"/>
      <c r="H577" s="329"/>
      <c r="I577" s="363" t="s">
        <v>57</v>
      </c>
      <c r="J577" s="362"/>
      <c r="K577" s="326"/>
      <c r="L577" s="259"/>
      <c r="M577" s="258"/>
    </row>
    <row r="578" spans="1:13" ht="15.75">
      <c r="A578" s="316" t="s">
        <v>67</v>
      </c>
      <c r="B578" s="343"/>
      <c r="C578" s="343"/>
      <c r="D578" s="343"/>
      <c r="E578" s="343"/>
      <c r="F578" s="343"/>
      <c r="G578" s="343"/>
      <c r="H578" s="342"/>
      <c r="I578" s="328"/>
      <c r="J578" s="327"/>
      <c r="K578" s="326"/>
      <c r="L578" s="259"/>
      <c r="M578" s="258"/>
    </row>
    <row r="579" spans="1:13" ht="15.75">
      <c r="A579" s="350" t="s">
        <v>63</v>
      </c>
      <c r="B579" s="349"/>
      <c r="C579" s="349"/>
      <c r="D579" s="349"/>
      <c r="E579" s="349"/>
      <c r="F579" s="349"/>
      <c r="G579" s="349"/>
      <c r="H579" s="348"/>
      <c r="I579" s="363" t="s">
        <v>57</v>
      </c>
      <c r="J579" s="362"/>
      <c r="K579" s="326"/>
      <c r="L579" s="259"/>
      <c r="M579" s="258"/>
    </row>
    <row r="580" spans="1:13" ht="15.75">
      <c r="A580" s="272" t="s">
        <v>64</v>
      </c>
      <c r="B580" s="260"/>
      <c r="C580" s="260"/>
      <c r="D580" s="367"/>
      <c r="E580" s="367"/>
      <c r="F580" s="367"/>
      <c r="G580" s="367"/>
      <c r="H580" s="366"/>
      <c r="I580" s="325" t="s">
        <v>11</v>
      </c>
      <c r="J580" s="324"/>
      <c r="K580" s="274">
        <v>1.92</v>
      </c>
      <c r="L580" s="273"/>
      <c r="M580" s="258">
        <f>K580*12*I562</f>
        <v>25429.248</v>
      </c>
    </row>
    <row r="581" spans="1:13" ht="15.75">
      <c r="A581" s="347" t="s">
        <v>41</v>
      </c>
      <c r="B581" s="330"/>
      <c r="C581" s="330"/>
      <c r="D581" s="330"/>
      <c r="E581" s="330"/>
      <c r="F581" s="330"/>
      <c r="G581" s="330"/>
      <c r="H581" s="329"/>
      <c r="I581" s="346" t="s">
        <v>40</v>
      </c>
      <c r="J581" s="345"/>
      <c r="K581" s="326"/>
      <c r="L581" s="259"/>
      <c r="M581" s="258"/>
    </row>
    <row r="582" spans="1:13" ht="15.75">
      <c r="A582" s="316"/>
      <c r="B582" s="315"/>
      <c r="C582" s="315"/>
      <c r="D582" s="315"/>
      <c r="E582" s="315"/>
      <c r="F582" s="315"/>
      <c r="G582" s="315"/>
      <c r="H582" s="314"/>
      <c r="I582" s="365" t="s">
        <v>42</v>
      </c>
      <c r="J582" s="364"/>
      <c r="K582" s="326"/>
      <c r="L582" s="259"/>
      <c r="M582" s="258"/>
    </row>
    <row r="583" spans="1:13" ht="15.75">
      <c r="A583" s="347" t="s">
        <v>43</v>
      </c>
      <c r="B583" s="330"/>
      <c r="C583" s="330"/>
      <c r="D583" s="330"/>
      <c r="E583" s="330"/>
      <c r="F583" s="330"/>
      <c r="G583" s="330"/>
      <c r="H583" s="329"/>
      <c r="I583" s="346" t="s">
        <v>11</v>
      </c>
      <c r="J583" s="345"/>
      <c r="K583" s="274">
        <v>1.53</v>
      </c>
      <c r="L583" s="273"/>
      <c r="M583" s="258">
        <f>K583*12*I562</f>
        <v>20263.932000000001</v>
      </c>
    </row>
    <row r="584" spans="1:13" ht="15.75">
      <c r="A584" s="316" t="s">
        <v>44</v>
      </c>
      <c r="B584" s="315"/>
      <c r="C584" s="315"/>
      <c r="D584" s="315"/>
      <c r="E584" s="315"/>
      <c r="F584" s="315"/>
      <c r="G584" s="315"/>
      <c r="H584" s="314"/>
      <c r="I584" s="343"/>
      <c r="J584" s="342"/>
      <c r="K584" s="326"/>
      <c r="L584" s="259"/>
      <c r="M584" s="258"/>
    </row>
    <row r="585" spans="1:13" ht="15.75">
      <c r="A585" s="302" t="s">
        <v>45</v>
      </c>
      <c r="B585" s="301"/>
      <c r="C585" s="301"/>
      <c r="D585" s="301"/>
      <c r="E585" s="301"/>
      <c r="F585" s="301"/>
      <c r="G585" s="301"/>
      <c r="H585" s="300"/>
      <c r="I585" s="363" t="s">
        <v>57</v>
      </c>
      <c r="J585" s="362"/>
      <c r="K585" s="326"/>
      <c r="L585" s="259"/>
      <c r="M585" s="258"/>
    </row>
    <row r="586" spans="1:13" ht="15.75">
      <c r="A586" s="347" t="s">
        <v>48</v>
      </c>
      <c r="B586" s="330"/>
      <c r="C586" s="330"/>
      <c r="D586" s="330"/>
      <c r="E586" s="330"/>
      <c r="F586" s="330"/>
      <c r="G586" s="330"/>
      <c r="H586" s="329"/>
      <c r="I586" s="346" t="s">
        <v>46</v>
      </c>
      <c r="J586" s="345"/>
      <c r="K586" s="361"/>
      <c r="L586" s="360"/>
      <c r="M586" s="359"/>
    </row>
    <row r="587" spans="1:13" ht="16.5" thickBot="1">
      <c r="A587" s="316"/>
      <c r="B587" s="315"/>
      <c r="C587" s="315"/>
      <c r="D587" s="315"/>
      <c r="E587" s="315"/>
      <c r="F587" s="315"/>
      <c r="G587" s="315"/>
      <c r="H587" s="314"/>
      <c r="I587" s="338" t="s">
        <v>47</v>
      </c>
      <c r="J587" s="337"/>
      <c r="K587" s="343"/>
      <c r="L587" s="342"/>
      <c r="M587" s="358"/>
    </row>
    <row r="588" spans="1:13" ht="15.75">
      <c r="A588" s="357" t="s">
        <v>75</v>
      </c>
      <c r="B588" s="356"/>
      <c r="C588" s="356"/>
      <c r="D588" s="356"/>
      <c r="E588" s="356"/>
      <c r="F588" s="356"/>
      <c r="G588" s="252"/>
      <c r="H588" s="251"/>
      <c r="I588" s="252"/>
      <c r="J588" s="251"/>
      <c r="K588" s="355">
        <f>K590+K597+K605+K609+K610+K614</f>
        <v>28.13</v>
      </c>
      <c r="L588" s="354"/>
      <c r="M588" s="250">
        <f>M590+M597+M605+M609+M610+M614</f>
        <v>372564.97200000001</v>
      </c>
    </row>
    <row r="589" spans="1:13" ht="16.5" thickBot="1">
      <c r="A589" s="353"/>
      <c r="B589" s="245"/>
      <c r="C589" s="245"/>
      <c r="D589" s="245"/>
      <c r="E589" s="245"/>
      <c r="F589" s="245"/>
      <c r="G589" s="245"/>
      <c r="H589" s="244"/>
      <c r="I589" s="245"/>
      <c r="J589" s="244"/>
      <c r="K589" s="245"/>
      <c r="L589" s="244"/>
      <c r="M589" s="243"/>
    </row>
    <row r="590" spans="1:13" ht="16.5" thickBot="1">
      <c r="A590" s="242" t="s">
        <v>76</v>
      </c>
      <c r="B590" s="241"/>
      <c r="C590" s="241"/>
      <c r="D590" s="241"/>
      <c r="E590" s="241"/>
      <c r="F590" s="241"/>
      <c r="G590" s="241"/>
      <c r="H590" s="352"/>
      <c r="I590" s="282"/>
      <c r="J590" s="281"/>
      <c r="K590" s="351">
        <f>K591+K592+K593+K595+K596</f>
        <v>4.47</v>
      </c>
      <c r="L590" s="336"/>
      <c r="M590" s="278">
        <f>K590*12*I562</f>
        <v>59202.468000000001</v>
      </c>
    </row>
    <row r="591" spans="1:13" ht="15.75">
      <c r="A591" s="316" t="s">
        <v>38</v>
      </c>
      <c r="B591" s="315"/>
      <c r="C591" s="315"/>
      <c r="D591" s="315"/>
      <c r="E591" s="315"/>
      <c r="F591" s="315"/>
      <c r="G591" s="315"/>
      <c r="H591" s="314"/>
      <c r="I591" s="328" t="s">
        <v>16</v>
      </c>
      <c r="J591" s="327"/>
      <c r="K591" s="286">
        <v>0.63</v>
      </c>
      <c r="L591" s="285"/>
      <c r="M591" s="258">
        <f>K591*12*I562</f>
        <v>8343.9720000000016</v>
      </c>
    </row>
    <row r="592" spans="1:13" ht="15.75">
      <c r="A592" s="350" t="s">
        <v>39</v>
      </c>
      <c r="B592" s="349"/>
      <c r="C592" s="349"/>
      <c r="D592" s="349"/>
      <c r="E592" s="349"/>
      <c r="F592" s="349"/>
      <c r="G592" s="349"/>
      <c r="H592" s="348"/>
      <c r="I592" s="325" t="s">
        <v>10</v>
      </c>
      <c r="J592" s="324"/>
      <c r="K592" s="274">
        <v>1.48</v>
      </c>
      <c r="L592" s="273"/>
      <c r="M592" s="258">
        <f>K592*12*I562</f>
        <v>19601.712</v>
      </c>
    </row>
    <row r="593" spans="1:13" ht="15.75">
      <c r="A593" s="347" t="s">
        <v>31</v>
      </c>
      <c r="B593" s="330"/>
      <c r="C593" s="330"/>
      <c r="D593" s="330"/>
      <c r="E593" s="330"/>
      <c r="F593" s="330"/>
      <c r="G593" s="330"/>
      <c r="H593" s="329"/>
      <c r="I593" s="346" t="s">
        <v>11</v>
      </c>
      <c r="J593" s="345"/>
      <c r="K593" s="274">
        <v>0.17</v>
      </c>
      <c r="L593" s="273"/>
      <c r="M593" s="258">
        <f>K593*12*I562</f>
        <v>2251.5480000000002</v>
      </c>
    </row>
    <row r="594" spans="1:13" ht="15.75">
      <c r="A594" s="344" t="s">
        <v>18</v>
      </c>
      <c r="B594" s="343"/>
      <c r="C594" s="343"/>
      <c r="D594" s="343"/>
      <c r="E594" s="315"/>
      <c r="F594" s="315"/>
      <c r="G594" s="315"/>
      <c r="H594" s="314"/>
      <c r="I594" s="343"/>
      <c r="J594" s="342"/>
      <c r="K594" s="260"/>
      <c r="L594" s="259"/>
      <c r="M594" s="258"/>
    </row>
    <row r="595" spans="1:13" ht="15.75">
      <c r="A595" s="309" t="s">
        <v>32</v>
      </c>
      <c r="B595" s="308"/>
      <c r="C595" s="308"/>
      <c r="D595" s="308"/>
      <c r="E595" s="308"/>
      <c r="F595" s="308"/>
      <c r="G595" s="308"/>
      <c r="H595" s="307"/>
      <c r="I595" s="325" t="s">
        <v>8</v>
      </c>
      <c r="J595" s="324"/>
      <c r="K595" s="274">
        <v>0.05</v>
      </c>
      <c r="L595" s="273"/>
      <c r="M595" s="258">
        <f>K595*12*I562</f>
        <v>662.22000000000014</v>
      </c>
    </row>
    <row r="596" spans="1:13" ht="16.5" thickBot="1">
      <c r="A596" s="341" t="s">
        <v>73</v>
      </c>
      <c r="B596" s="340"/>
      <c r="C596" s="340"/>
      <c r="D596" s="340"/>
      <c r="E596" s="340"/>
      <c r="F596" s="340"/>
      <c r="G596" s="340"/>
      <c r="H596" s="339"/>
      <c r="I596" s="299" t="s">
        <v>8</v>
      </c>
      <c r="J596" s="298"/>
      <c r="K596" s="338">
        <v>2.14</v>
      </c>
      <c r="L596" s="337"/>
      <c r="M596" s="258">
        <f>K596*12*I562</f>
        <v>28343.016</v>
      </c>
    </row>
    <row r="597" spans="1:13" ht="16.5" thickBot="1">
      <c r="A597" s="322" t="s">
        <v>77</v>
      </c>
      <c r="B597" s="321"/>
      <c r="C597" s="321"/>
      <c r="D597" s="321"/>
      <c r="E597" s="321"/>
      <c r="F597" s="321"/>
      <c r="G597" s="321"/>
      <c r="H597" s="320"/>
      <c r="I597" s="282"/>
      <c r="J597" s="281"/>
      <c r="K597" s="280">
        <f>K598+K599+K601+K602+K603+K604</f>
        <v>1.6600000000000001</v>
      </c>
      <c r="L597" s="336"/>
      <c r="M597" s="278">
        <f>K597*12*I562</f>
        <v>21985.704000000002</v>
      </c>
    </row>
    <row r="598" spans="1:13" ht="15.75">
      <c r="A598" s="335" t="s">
        <v>24</v>
      </c>
      <c r="B598" s="334"/>
      <c r="C598" s="334"/>
      <c r="D598" s="334"/>
      <c r="E598" s="334"/>
      <c r="F598" s="334"/>
      <c r="G598" s="334"/>
      <c r="H598" s="333"/>
      <c r="I598" s="332"/>
      <c r="J598" s="259"/>
      <c r="K598" s="286">
        <v>0.31</v>
      </c>
      <c r="L598" s="285"/>
      <c r="M598" s="258">
        <f>K598*12*I562</f>
        <v>4105.7640000000001</v>
      </c>
    </row>
    <row r="599" spans="1:13" ht="15.75">
      <c r="A599" s="331" t="s">
        <v>20</v>
      </c>
      <c r="B599" s="330"/>
      <c r="C599" s="330"/>
      <c r="D599" s="330"/>
      <c r="E599" s="330"/>
      <c r="F599" s="330"/>
      <c r="G599" s="330"/>
      <c r="H599" s="329"/>
      <c r="I599" s="274" t="s">
        <v>52</v>
      </c>
      <c r="J599" s="273"/>
      <c r="K599" s="274">
        <v>0.68</v>
      </c>
      <c r="L599" s="273"/>
      <c r="M599" s="258">
        <f>K599*12*I562</f>
        <v>9006.1920000000009</v>
      </c>
    </row>
    <row r="600" spans="1:13" ht="15.75">
      <c r="A600" s="316" t="s">
        <v>19</v>
      </c>
      <c r="B600" s="315"/>
      <c r="C600" s="315"/>
      <c r="D600" s="315"/>
      <c r="E600" s="315"/>
      <c r="F600" s="315"/>
      <c r="G600" s="315"/>
      <c r="H600" s="314"/>
      <c r="I600" s="328" t="s">
        <v>53</v>
      </c>
      <c r="J600" s="327"/>
      <c r="K600" s="326"/>
      <c r="L600" s="259"/>
      <c r="M600" s="258"/>
    </row>
    <row r="601" spans="1:13" ht="15.75">
      <c r="A601" s="309" t="s">
        <v>21</v>
      </c>
      <c r="B601" s="308"/>
      <c r="C601" s="308"/>
      <c r="D601" s="308"/>
      <c r="E601" s="308"/>
      <c r="F601" s="308"/>
      <c r="G601" s="308"/>
      <c r="H601" s="307"/>
      <c r="I601" s="325" t="s">
        <v>51</v>
      </c>
      <c r="J601" s="324"/>
      <c r="K601" s="274">
        <v>0.42</v>
      </c>
      <c r="L601" s="273"/>
      <c r="M601" s="258">
        <f>K601*12*I562</f>
        <v>5562.6480000000001</v>
      </c>
    </row>
    <row r="602" spans="1:13" ht="15.75">
      <c r="A602" s="309" t="s">
        <v>22</v>
      </c>
      <c r="B602" s="308"/>
      <c r="C602" s="308"/>
      <c r="D602" s="308"/>
      <c r="E602" s="308"/>
      <c r="F602" s="308"/>
      <c r="G602" s="308"/>
      <c r="H602" s="307"/>
      <c r="I602" s="325" t="s">
        <v>69</v>
      </c>
      <c r="J602" s="324"/>
      <c r="K602" s="274">
        <v>0.11</v>
      </c>
      <c r="L602" s="273"/>
      <c r="M602" s="258">
        <f>K602*12*I562</f>
        <v>1456.8840000000002</v>
      </c>
    </row>
    <row r="603" spans="1:13" ht="15.75">
      <c r="A603" s="302" t="s">
        <v>23</v>
      </c>
      <c r="B603" s="301"/>
      <c r="C603" s="301"/>
      <c r="D603" s="301"/>
      <c r="E603" s="301"/>
      <c r="F603" s="301"/>
      <c r="G603" s="301"/>
      <c r="H603" s="300"/>
      <c r="I603" s="325" t="s">
        <v>54</v>
      </c>
      <c r="J603" s="324"/>
      <c r="K603" s="304">
        <v>0.06</v>
      </c>
      <c r="L603" s="303"/>
      <c r="M603" s="258">
        <f>K603*12*I562</f>
        <v>794.66399999999999</v>
      </c>
    </row>
    <row r="604" spans="1:13" ht="16.5" thickBot="1">
      <c r="A604" s="302" t="s">
        <v>71</v>
      </c>
      <c r="B604" s="301"/>
      <c r="C604" s="301"/>
      <c r="D604" s="301"/>
      <c r="E604" s="301"/>
      <c r="F604" s="301"/>
      <c r="G604" s="301"/>
      <c r="H604" s="300"/>
      <c r="I604" s="299" t="s">
        <v>72</v>
      </c>
      <c r="J604" s="298"/>
      <c r="K604" s="297">
        <v>0.08</v>
      </c>
      <c r="L604" s="296"/>
      <c r="M604" s="323">
        <f>K604*12*I562</f>
        <v>1059.5519999999999</v>
      </c>
    </row>
    <row r="605" spans="1:13" ht="16.5" thickBot="1">
      <c r="A605" s="322" t="s">
        <v>78</v>
      </c>
      <c r="B605" s="321"/>
      <c r="C605" s="321"/>
      <c r="D605" s="321"/>
      <c r="E605" s="321"/>
      <c r="F605" s="321"/>
      <c r="G605" s="321"/>
      <c r="H605" s="320"/>
      <c r="I605" s="319"/>
      <c r="J605" s="318"/>
      <c r="K605" s="317">
        <f>K606+K607+K608</f>
        <v>0.96000000000000008</v>
      </c>
      <c r="L605" s="279"/>
      <c r="M605" s="278">
        <f>K605*12*I562</f>
        <v>12714.624000000002</v>
      </c>
    </row>
    <row r="606" spans="1:13" ht="15.75">
      <c r="A606" s="316" t="s">
        <v>25</v>
      </c>
      <c r="B606" s="315"/>
      <c r="C606" s="315"/>
      <c r="D606" s="315"/>
      <c r="E606" s="315"/>
      <c r="F606" s="315"/>
      <c r="G606" s="315"/>
      <c r="H606" s="314"/>
      <c r="I606" s="313" t="s">
        <v>70</v>
      </c>
      <c r="J606" s="312"/>
      <c r="K606" s="311">
        <v>0.45</v>
      </c>
      <c r="L606" s="310"/>
      <c r="M606" s="258">
        <f>K606*12*I562</f>
        <v>5959.9800000000005</v>
      </c>
    </row>
    <row r="607" spans="1:13" ht="15.75">
      <c r="A607" s="309" t="s">
        <v>26</v>
      </c>
      <c r="B607" s="308"/>
      <c r="C607" s="308"/>
      <c r="D607" s="308"/>
      <c r="E607" s="308"/>
      <c r="F607" s="308"/>
      <c r="G607" s="308"/>
      <c r="H607" s="307"/>
      <c r="I607" s="306" t="s">
        <v>55</v>
      </c>
      <c r="J607" s="305"/>
      <c r="K607" s="304">
        <v>0.4</v>
      </c>
      <c r="L607" s="303"/>
      <c r="M607" s="258">
        <f>K607*12*I562</f>
        <v>5297.7600000000011</v>
      </c>
    </row>
    <row r="608" spans="1:13" ht="16.5" thickBot="1">
      <c r="A608" s="302" t="s">
        <v>23</v>
      </c>
      <c r="B608" s="301"/>
      <c r="C608" s="301"/>
      <c r="D608" s="301"/>
      <c r="E608" s="301"/>
      <c r="F608" s="301"/>
      <c r="G608" s="301"/>
      <c r="H608" s="300"/>
      <c r="I608" s="299" t="s">
        <v>54</v>
      </c>
      <c r="J608" s="298"/>
      <c r="K608" s="297">
        <v>0.11</v>
      </c>
      <c r="L608" s="296"/>
      <c r="M608" s="258">
        <f>K608*12*I562</f>
        <v>1456.8840000000002</v>
      </c>
    </row>
    <row r="609" spans="1:13" ht="16.5" thickBot="1">
      <c r="A609" s="295" t="s">
        <v>79</v>
      </c>
      <c r="B609" s="219"/>
      <c r="C609" s="219"/>
      <c r="D609" s="219"/>
      <c r="E609" s="219"/>
      <c r="F609" s="219"/>
      <c r="G609" s="219"/>
      <c r="H609" s="220"/>
      <c r="I609" s="294" t="s">
        <v>56</v>
      </c>
      <c r="J609" s="293"/>
      <c r="K609" s="292">
        <v>17.45</v>
      </c>
      <c r="L609" s="291"/>
      <c r="M609" s="278">
        <f>K609*12*I562</f>
        <v>231114.78</v>
      </c>
    </row>
    <row r="610" spans="1:13" ht="16.5" thickBot="1">
      <c r="A610" s="231" t="s">
        <v>80</v>
      </c>
      <c r="B610" s="230"/>
      <c r="C610" s="230"/>
      <c r="D610" s="230"/>
      <c r="E610" s="230"/>
      <c r="F610" s="230"/>
      <c r="G610" s="230"/>
      <c r="H610" s="283"/>
      <c r="I610" s="282"/>
      <c r="J610" s="281"/>
      <c r="K610" s="280">
        <v>3.4</v>
      </c>
      <c r="L610" s="279"/>
      <c r="M610" s="278">
        <f>K610*12*I562</f>
        <v>45030.96</v>
      </c>
    </row>
    <row r="611" spans="1:13" ht="15.75">
      <c r="A611" s="277" t="s">
        <v>33</v>
      </c>
      <c r="B611" s="276"/>
      <c r="C611" s="276"/>
      <c r="D611" s="276"/>
      <c r="E611" s="276"/>
      <c r="F611" s="276"/>
      <c r="G611" s="276"/>
      <c r="H611" s="275"/>
      <c r="I611" s="286" t="s">
        <v>13</v>
      </c>
      <c r="J611" s="285"/>
      <c r="K611" s="265"/>
      <c r="L611" s="264"/>
      <c r="M611" s="258"/>
    </row>
    <row r="612" spans="1:13" ht="15.75">
      <c r="A612" s="268" t="s">
        <v>27</v>
      </c>
      <c r="B612" s="267"/>
      <c r="C612" s="267"/>
      <c r="D612" s="267"/>
      <c r="E612" s="267"/>
      <c r="F612" s="267"/>
      <c r="G612" s="267"/>
      <c r="H612" s="266"/>
      <c r="I612" s="260"/>
      <c r="J612" s="259"/>
      <c r="K612" s="265"/>
      <c r="L612" s="264"/>
      <c r="M612" s="258"/>
    </row>
    <row r="613" spans="1:13" ht="16.5" thickBot="1">
      <c r="A613" s="272" t="s">
        <v>28</v>
      </c>
      <c r="B613" s="271"/>
      <c r="C613" s="271"/>
      <c r="D613" s="271"/>
      <c r="E613" s="271"/>
      <c r="F613" s="271"/>
      <c r="G613" s="271"/>
      <c r="H613" s="269"/>
      <c r="I613" s="290"/>
      <c r="J613" s="259"/>
      <c r="K613" s="265"/>
      <c r="L613" s="264"/>
      <c r="M613" s="258"/>
    </row>
    <row r="614" spans="1:13" ht="16.5" thickBot="1">
      <c r="A614" s="289" t="s">
        <v>81</v>
      </c>
      <c r="B614" s="288"/>
      <c r="C614" s="288"/>
      <c r="D614" s="288"/>
      <c r="E614" s="288"/>
      <c r="F614" s="288"/>
      <c r="G614" s="288"/>
      <c r="H614" s="287"/>
      <c r="I614" s="282"/>
      <c r="J614" s="281"/>
      <c r="K614" s="280">
        <v>0.19</v>
      </c>
      <c r="L614" s="279"/>
      <c r="M614" s="278">
        <f>K614*12*I562</f>
        <v>2516.4360000000006</v>
      </c>
    </row>
    <row r="615" spans="1:13" ht="15.75">
      <c r="A615" s="277" t="s">
        <v>29</v>
      </c>
      <c r="B615" s="276"/>
      <c r="C615" s="276"/>
      <c r="D615" s="276"/>
      <c r="E615" s="276"/>
      <c r="F615" s="276"/>
      <c r="G615" s="276"/>
      <c r="H615" s="275"/>
      <c r="I615" s="286" t="s">
        <v>8</v>
      </c>
      <c r="J615" s="285"/>
      <c r="K615" s="284"/>
      <c r="L615" s="264"/>
      <c r="M615" s="258"/>
    </row>
    <row r="616" spans="1:13" ht="16.5" thickBot="1">
      <c r="A616" s="272" t="s">
        <v>30</v>
      </c>
      <c r="B616" s="271"/>
      <c r="C616" s="271"/>
      <c r="D616" s="271"/>
      <c r="E616" s="271"/>
      <c r="F616" s="271"/>
      <c r="G616" s="271"/>
      <c r="H616" s="269"/>
      <c r="I616" s="260"/>
      <c r="J616" s="259"/>
      <c r="K616" s="284"/>
      <c r="L616" s="264"/>
      <c r="M616" s="258"/>
    </row>
    <row r="617" spans="1:13" ht="16.5" thickBot="1">
      <c r="A617" s="231" t="s">
        <v>83</v>
      </c>
      <c r="B617" s="230"/>
      <c r="C617" s="230"/>
      <c r="D617" s="230"/>
      <c r="E617" s="230"/>
      <c r="F617" s="230"/>
      <c r="G617" s="230"/>
      <c r="H617" s="283"/>
      <c r="I617" s="282"/>
      <c r="J617" s="281"/>
      <c r="K617" s="280">
        <v>6.61</v>
      </c>
      <c r="L617" s="279"/>
      <c r="M617" s="278">
        <f>K617*12*I562</f>
        <v>87545.484000000011</v>
      </c>
    </row>
    <row r="618" spans="1:13" ht="15.75">
      <c r="A618" s="277" t="s">
        <v>85</v>
      </c>
      <c r="B618" s="276"/>
      <c r="C618" s="276"/>
      <c r="D618" s="276"/>
      <c r="E618" s="276"/>
      <c r="F618" s="276"/>
      <c r="G618" s="276"/>
      <c r="H618" s="275"/>
      <c r="I618" s="274" t="s">
        <v>86</v>
      </c>
      <c r="J618" s="273"/>
      <c r="K618" s="265"/>
      <c r="L618" s="264"/>
      <c r="M618" s="258"/>
    </row>
    <row r="619" spans="1:13" ht="15.75">
      <c r="A619" s="268" t="s">
        <v>87</v>
      </c>
      <c r="B619" s="267"/>
      <c r="C619" s="267"/>
      <c r="D619" s="267"/>
      <c r="E619" s="267"/>
      <c r="F619" s="267"/>
      <c r="G619" s="267"/>
      <c r="H619" s="266"/>
      <c r="I619" s="274" t="s">
        <v>88</v>
      </c>
      <c r="J619" s="273"/>
      <c r="K619" s="265"/>
      <c r="L619" s="264"/>
      <c r="M619" s="258"/>
    </row>
    <row r="620" spans="1:13" ht="15.75">
      <c r="A620" s="268" t="s">
        <v>89</v>
      </c>
      <c r="B620" s="267"/>
      <c r="C620" s="267"/>
      <c r="D620" s="267"/>
      <c r="E620" s="267"/>
      <c r="F620" s="267"/>
      <c r="G620" s="267"/>
      <c r="H620" s="266"/>
      <c r="I620" s="274" t="s">
        <v>90</v>
      </c>
      <c r="J620" s="273"/>
      <c r="K620" s="265"/>
      <c r="L620" s="264"/>
      <c r="M620" s="258"/>
    </row>
    <row r="621" spans="1:13" ht="15.75">
      <c r="A621" s="268" t="s">
        <v>91</v>
      </c>
      <c r="B621" s="267"/>
      <c r="C621" s="267"/>
      <c r="D621" s="267"/>
      <c r="E621" s="267"/>
      <c r="F621" s="267"/>
      <c r="G621" s="267"/>
      <c r="H621" s="266"/>
      <c r="I621" s="274" t="s">
        <v>92</v>
      </c>
      <c r="J621" s="273"/>
      <c r="K621" s="265"/>
      <c r="L621" s="264"/>
      <c r="M621" s="258"/>
    </row>
    <row r="622" spans="1:13" ht="15.75">
      <c r="A622" s="268" t="s">
        <v>93</v>
      </c>
      <c r="B622" s="267"/>
      <c r="C622" s="267"/>
      <c r="D622" s="267"/>
      <c r="E622" s="267"/>
      <c r="F622" s="267"/>
      <c r="G622" s="267"/>
      <c r="H622" s="266"/>
      <c r="I622" s="274" t="s">
        <v>94</v>
      </c>
      <c r="J622" s="273"/>
      <c r="K622" s="265"/>
      <c r="L622" s="264"/>
      <c r="M622" s="258"/>
    </row>
    <row r="623" spans="1:13" ht="15.75">
      <c r="A623" s="268" t="s">
        <v>95</v>
      </c>
      <c r="B623" s="267"/>
      <c r="C623" s="267"/>
      <c r="D623" s="267"/>
      <c r="E623" s="267"/>
      <c r="F623" s="267"/>
      <c r="G623" s="267"/>
      <c r="H623" s="266"/>
      <c r="I623" s="260"/>
      <c r="J623" s="259"/>
      <c r="K623" s="265"/>
      <c r="L623" s="264"/>
      <c r="M623" s="258"/>
    </row>
    <row r="624" spans="1:13" ht="15.75">
      <c r="A624" s="268" t="s">
        <v>96</v>
      </c>
      <c r="B624" s="267"/>
      <c r="C624" s="267"/>
      <c r="D624" s="267"/>
      <c r="E624" s="267"/>
      <c r="F624" s="267"/>
      <c r="G624" s="267"/>
      <c r="H624" s="266"/>
      <c r="I624" s="260"/>
      <c r="J624" s="259"/>
      <c r="K624" s="265"/>
      <c r="L624" s="264"/>
      <c r="M624" s="258"/>
    </row>
    <row r="625" spans="1:13" ht="15.75">
      <c r="A625" s="272" t="s">
        <v>97</v>
      </c>
      <c r="B625" s="270"/>
      <c r="C625" s="270"/>
      <c r="D625" s="270"/>
      <c r="E625" s="270"/>
      <c r="F625" s="271"/>
      <c r="G625" s="270"/>
      <c r="H625" s="269"/>
      <c r="I625" s="260"/>
      <c r="J625" s="259"/>
      <c r="K625" s="265"/>
      <c r="L625" s="264"/>
      <c r="M625" s="258"/>
    </row>
    <row r="626" spans="1:13" ht="15.75">
      <c r="A626" s="268" t="s">
        <v>98</v>
      </c>
      <c r="B626" s="267"/>
      <c r="C626" s="267"/>
      <c r="D626" s="267"/>
      <c r="E626" s="267"/>
      <c r="F626" s="267"/>
      <c r="G626" s="267"/>
      <c r="H626" s="266"/>
      <c r="I626" s="260"/>
      <c r="J626" s="259"/>
      <c r="K626" s="265"/>
      <c r="L626" s="264"/>
      <c r="M626" s="258"/>
    </row>
    <row r="627" spans="1:13" ht="15.75">
      <c r="A627" s="268" t="s">
        <v>99</v>
      </c>
      <c r="B627" s="267"/>
      <c r="C627" s="267"/>
      <c r="D627" s="267"/>
      <c r="E627" s="267"/>
      <c r="F627" s="267"/>
      <c r="G627" s="267"/>
      <c r="H627" s="266"/>
      <c r="I627" s="260"/>
      <c r="J627" s="259"/>
      <c r="K627" s="265"/>
      <c r="L627" s="264"/>
      <c r="M627" s="258"/>
    </row>
    <row r="628" spans="1:13" ht="16.5" thickBot="1">
      <c r="A628" s="263" t="s">
        <v>100</v>
      </c>
      <c r="B628" s="262"/>
      <c r="C628" s="262"/>
      <c r="D628" s="262"/>
      <c r="E628" s="262"/>
      <c r="F628" s="262"/>
      <c r="G628" s="262"/>
      <c r="H628" s="261"/>
      <c r="I628" s="260"/>
      <c r="J628" s="259"/>
      <c r="K628" s="260"/>
      <c r="L628" s="259"/>
      <c r="M628" s="258"/>
    </row>
    <row r="629" spans="1:13" ht="15.75">
      <c r="A629" s="257" t="s">
        <v>82</v>
      </c>
      <c r="B629" s="256"/>
      <c r="C629" s="256"/>
      <c r="D629" s="256"/>
      <c r="E629" s="256"/>
      <c r="F629" s="256"/>
      <c r="G629" s="256"/>
      <c r="H629" s="255"/>
      <c r="I629" s="254" t="s">
        <v>9</v>
      </c>
      <c r="J629" s="253"/>
      <c r="K629" s="252"/>
      <c r="L629" s="251"/>
      <c r="M629" s="250"/>
    </row>
    <row r="630" spans="1:13" ht="16.5" thickBot="1">
      <c r="A630" s="249" t="s">
        <v>49</v>
      </c>
      <c r="B630" s="248"/>
      <c r="C630" s="248"/>
      <c r="D630" s="248"/>
      <c r="E630" s="248"/>
      <c r="F630" s="248"/>
      <c r="G630" s="248"/>
      <c r="H630" s="247"/>
      <c r="I630" s="246"/>
      <c r="J630" s="244"/>
      <c r="K630" s="245"/>
      <c r="L630" s="244"/>
      <c r="M630" s="243"/>
    </row>
    <row r="631" spans="1:13" ht="16.5" thickBot="1">
      <c r="A631" s="242" t="s">
        <v>50</v>
      </c>
      <c r="B631" s="241"/>
      <c r="C631" s="241"/>
      <c r="D631" s="241"/>
      <c r="E631" s="241"/>
      <c r="F631" s="241"/>
      <c r="G631" s="241"/>
      <c r="H631" s="240"/>
      <c r="I631" s="239" t="s">
        <v>17</v>
      </c>
      <c r="J631" s="238"/>
      <c r="K631" s="233">
        <v>1.52</v>
      </c>
      <c r="L631" s="232"/>
      <c r="M631" s="226">
        <f>K631*12*I562</f>
        <v>20131.488000000005</v>
      </c>
    </row>
    <row r="632" spans="1:13" ht="16.5" thickBot="1">
      <c r="A632" s="237" t="s">
        <v>101</v>
      </c>
      <c r="B632" s="236"/>
      <c r="C632" s="236"/>
      <c r="D632" s="236"/>
      <c r="E632" s="236"/>
      <c r="F632" s="236"/>
      <c r="G632" s="236"/>
      <c r="H632" s="236"/>
      <c r="I632" s="235"/>
      <c r="J632" s="234"/>
      <c r="K632" s="233">
        <v>1.22</v>
      </c>
      <c r="L632" s="232"/>
      <c r="M632" s="226">
        <f>K632*12*I562</f>
        <v>16158.168000000001</v>
      </c>
    </row>
    <row r="633" spans="1:13" ht="16.5" thickBot="1">
      <c r="A633" s="231" t="s">
        <v>58</v>
      </c>
      <c r="B633" s="230"/>
      <c r="C633" s="230"/>
      <c r="D633" s="230"/>
      <c r="E633" s="230"/>
      <c r="F633" s="230"/>
      <c r="G633" s="230"/>
      <c r="H633" s="230"/>
      <c r="I633" s="229"/>
      <c r="J633" s="226"/>
      <c r="K633" s="228">
        <f>K563+K573+K588+K617+K631+K632</f>
        <v>52.32</v>
      </c>
      <c r="L633" s="227"/>
      <c r="M633" s="226">
        <f>M563+M573+M588+M617+M631+M632</f>
        <v>692947.00800000003</v>
      </c>
    </row>
  </sheetData>
  <mergeCells count="754">
    <mergeCell ref="I578:J578"/>
    <mergeCell ref="I579:J579"/>
    <mergeCell ref="I580:J580"/>
    <mergeCell ref="A630:H630"/>
    <mergeCell ref="A609:H609"/>
    <mergeCell ref="I607:J607"/>
    <mergeCell ref="A583:H583"/>
    <mergeCell ref="A599:H599"/>
    <mergeCell ref="A611:H611"/>
    <mergeCell ref="A612:H612"/>
    <mergeCell ref="A615:H615"/>
    <mergeCell ref="A618:H618"/>
    <mergeCell ref="A586:H586"/>
    <mergeCell ref="A592:H592"/>
    <mergeCell ref="A596:H596"/>
    <mergeCell ref="A598:H598"/>
    <mergeCell ref="A593:H593"/>
    <mergeCell ref="A572:H572"/>
    <mergeCell ref="A575:H575"/>
    <mergeCell ref="A577:H577"/>
    <mergeCell ref="A579:H579"/>
    <mergeCell ref="A581:H581"/>
    <mergeCell ref="A566:H566"/>
    <mergeCell ref="A567:H567"/>
    <mergeCell ref="A570:H570"/>
    <mergeCell ref="A571:H571"/>
    <mergeCell ref="A628:H628"/>
    <mergeCell ref="I629:J629"/>
    <mergeCell ref="I618:J618"/>
    <mergeCell ref="I619:J619"/>
    <mergeCell ref="I620:J620"/>
    <mergeCell ref="I621:J621"/>
    <mergeCell ref="I622:J622"/>
    <mergeCell ref="A619:H619"/>
    <mergeCell ref="A620:H620"/>
    <mergeCell ref="A621:H621"/>
    <mergeCell ref="A622:H622"/>
    <mergeCell ref="A623:H623"/>
    <mergeCell ref="A624:H624"/>
    <mergeCell ref="A626:H626"/>
    <mergeCell ref="A627:H627"/>
    <mergeCell ref="A629:H629"/>
    <mergeCell ref="A597:H597"/>
    <mergeCell ref="A590:H590"/>
    <mergeCell ref="I577:J577"/>
    <mergeCell ref="I582:J582"/>
    <mergeCell ref="A610:H610"/>
    <mergeCell ref="K610:L610"/>
    <mergeCell ref="I606:J606"/>
    <mergeCell ref="K606:L606"/>
    <mergeCell ref="K598:L598"/>
    <mergeCell ref="I599:J599"/>
    <mergeCell ref="K599:L599"/>
    <mergeCell ref="I600:J600"/>
    <mergeCell ref="I601:J601"/>
    <mergeCell ref="K601:L601"/>
    <mergeCell ref="A605:H605"/>
    <mergeCell ref="K605:L605"/>
    <mergeCell ref="I602:J602"/>
    <mergeCell ref="K602:L602"/>
    <mergeCell ref="I603:J603"/>
    <mergeCell ref="K603:L603"/>
    <mergeCell ref="I604:J604"/>
    <mergeCell ref="K604:L604"/>
    <mergeCell ref="I609:J609"/>
    <mergeCell ref="I587:J587"/>
    <mergeCell ref="K588:L588"/>
    <mergeCell ref="K590:L590"/>
    <mergeCell ref="I595:J595"/>
    <mergeCell ref="K595:L595"/>
    <mergeCell ref="I596:J596"/>
    <mergeCell ref="K596:L596"/>
    <mergeCell ref="K609:L609"/>
    <mergeCell ref="K607:L607"/>
    <mergeCell ref="I608:J608"/>
    <mergeCell ref="K608:L608"/>
    <mergeCell ref="A556:L556"/>
    <mergeCell ref="A557:L557"/>
    <mergeCell ref="C559:E559"/>
    <mergeCell ref="I559:J559"/>
    <mergeCell ref="K559:L559"/>
    <mergeCell ref="K573:L573"/>
    <mergeCell ref="I575:J575"/>
    <mergeCell ref="K575:L575"/>
    <mergeCell ref="I569:J569"/>
    <mergeCell ref="K569:L569"/>
    <mergeCell ref="I570:J570"/>
    <mergeCell ref="I571:J571"/>
    <mergeCell ref="K572:L572"/>
    <mergeCell ref="I568:J568"/>
    <mergeCell ref="K560:L560"/>
    <mergeCell ref="I561:J561"/>
    <mergeCell ref="K561:L561"/>
    <mergeCell ref="I562:J562"/>
    <mergeCell ref="K562:L562"/>
    <mergeCell ref="K563:L563"/>
    <mergeCell ref="I566:J566"/>
    <mergeCell ref="K566:L566"/>
    <mergeCell ref="I567:J567"/>
    <mergeCell ref="D558:J558"/>
    <mergeCell ref="K632:L632"/>
    <mergeCell ref="A633:H633"/>
    <mergeCell ref="K633:L633"/>
    <mergeCell ref="K580:L580"/>
    <mergeCell ref="I581:J581"/>
    <mergeCell ref="I583:J583"/>
    <mergeCell ref="I611:J611"/>
    <mergeCell ref="K614:L614"/>
    <mergeCell ref="I615:J615"/>
    <mergeCell ref="A617:H617"/>
    <mergeCell ref="K617:L617"/>
    <mergeCell ref="A631:H631"/>
    <mergeCell ref="I631:J631"/>
    <mergeCell ref="K631:L631"/>
    <mergeCell ref="K597:L597"/>
    <mergeCell ref="I591:J591"/>
    <mergeCell ref="K591:L591"/>
    <mergeCell ref="I592:J592"/>
    <mergeCell ref="K592:L592"/>
    <mergeCell ref="I593:J593"/>
    <mergeCell ref="K593:L593"/>
    <mergeCell ref="K583:L583"/>
    <mergeCell ref="I585:J585"/>
    <mergeCell ref="I586:J586"/>
    <mergeCell ref="I538:J538"/>
    <mergeCell ref="I539:J539"/>
    <mergeCell ref="I540:J540"/>
    <mergeCell ref="I541:J541"/>
    <mergeCell ref="I542:J542"/>
    <mergeCell ref="I531:J531"/>
    <mergeCell ref="K552:L552"/>
    <mergeCell ref="A553:H553"/>
    <mergeCell ref="K553:L553"/>
    <mergeCell ref="A548:H548"/>
    <mergeCell ref="I549:J549"/>
    <mergeCell ref="A551:H551"/>
    <mergeCell ref="I551:J551"/>
    <mergeCell ref="K551:L551"/>
    <mergeCell ref="K534:L534"/>
    <mergeCell ref="I535:J535"/>
    <mergeCell ref="A537:H537"/>
    <mergeCell ref="K537:L537"/>
    <mergeCell ref="I528:J528"/>
    <mergeCell ref="K528:L528"/>
    <mergeCell ref="I529:J529"/>
    <mergeCell ref="K529:L529"/>
    <mergeCell ref="A530:H530"/>
    <mergeCell ref="K530:L530"/>
    <mergeCell ref="A525:H525"/>
    <mergeCell ref="K525:L525"/>
    <mergeCell ref="I526:J526"/>
    <mergeCell ref="K526:L526"/>
    <mergeCell ref="K527:L527"/>
    <mergeCell ref="I522:J522"/>
    <mergeCell ref="K522:L522"/>
    <mergeCell ref="I523:J523"/>
    <mergeCell ref="K523:L523"/>
    <mergeCell ref="I524:J524"/>
    <mergeCell ref="A517:H517"/>
    <mergeCell ref="K517:L517"/>
    <mergeCell ref="K518:L518"/>
    <mergeCell ref="I512:J512"/>
    <mergeCell ref="K512:L512"/>
    <mergeCell ref="I513:J513"/>
    <mergeCell ref="K513:L513"/>
    <mergeCell ref="I515:J515"/>
    <mergeCell ref="K524:L524"/>
    <mergeCell ref="I519:J519"/>
    <mergeCell ref="K519:L519"/>
    <mergeCell ref="I520:J520"/>
    <mergeCell ref="I521:J521"/>
    <mergeCell ref="K521:L521"/>
    <mergeCell ref="K515:L515"/>
    <mergeCell ref="I507:J507"/>
    <mergeCell ref="K508:L508"/>
    <mergeCell ref="A510:H510"/>
    <mergeCell ref="K510:L510"/>
    <mergeCell ref="I511:J511"/>
    <mergeCell ref="K511:L511"/>
    <mergeCell ref="I516:J516"/>
    <mergeCell ref="K516:L516"/>
    <mergeCell ref="I503:J503"/>
    <mergeCell ref="K503:L503"/>
    <mergeCell ref="I505:J505"/>
    <mergeCell ref="I506:J506"/>
    <mergeCell ref="I501:J501"/>
    <mergeCell ref="I486:J486"/>
    <mergeCell ref="K486:L486"/>
    <mergeCell ref="C479:E479"/>
    <mergeCell ref="I479:J479"/>
    <mergeCell ref="K479:L479"/>
    <mergeCell ref="K480:L480"/>
    <mergeCell ref="I481:J481"/>
    <mergeCell ref="I491:J491"/>
    <mergeCell ref="K492:L492"/>
    <mergeCell ref="K481:L481"/>
    <mergeCell ref="I497:J497"/>
    <mergeCell ref="I498:J498"/>
    <mergeCell ref="I499:J499"/>
    <mergeCell ref="I500:J500"/>
    <mergeCell ref="K500:L500"/>
    <mergeCell ref="K493:L493"/>
    <mergeCell ref="I495:J495"/>
    <mergeCell ref="K495:L495"/>
    <mergeCell ref="I487:J487"/>
    <mergeCell ref="I488:J488"/>
    <mergeCell ref="I489:J489"/>
    <mergeCell ref="K489:L489"/>
    <mergeCell ref="I490:J490"/>
    <mergeCell ref="K473:L473"/>
    <mergeCell ref="A474:H474"/>
    <mergeCell ref="K474:L474"/>
    <mergeCell ref="A476:L476"/>
    <mergeCell ref="A477:L477"/>
    <mergeCell ref="I482:J482"/>
    <mergeCell ref="K482:L482"/>
    <mergeCell ref="K483:L483"/>
    <mergeCell ref="A469:H469"/>
    <mergeCell ref="I470:J470"/>
    <mergeCell ref="A472:H472"/>
    <mergeCell ref="I472:J472"/>
    <mergeCell ref="K472:L472"/>
    <mergeCell ref="I459:J459"/>
    <mergeCell ref="I460:J460"/>
    <mergeCell ref="I461:J461"/>
    <mergeCell ref="I462:J462"/>
    <mergeCell ref="I463:J463"/>
    <mergeCell ref="I452:J452"/>
    <mergeCell ref="K455:L455"/>
    <mergeCell ref="I456:J456"/>
    <mergeCell ref="A458:H458"/>
    <mergeCell ref="K458:L458"/>
    <mergeCell ref="I449:J449"/>
    <mergeCell ref="K449:L449"/>
    <mergeCell ref="I450:J450"/>
    <mergeCell ref="K450:L450"/>
    <mergeCell ref="A451:H451"/>
    <mergeCell ref="I444:J444"/>
    <mergeCell ref="K444:L444"/>
    <mergeCell ref="I445:J445"/>
    <mergeCell ref="K445:L445"/>
    <mergeCell ref="K451:L451"/>
    <mergeCell ref="A446:H446"/>
    <mergeCell ref="K446:L446"/>
    <mergeCell ref="I447:J447"/>
    <mergeCell ref="K447:L447"/>
    <mergeCell ref="K448:L448"/>
    <mergeCell ref="I440:J440"/>
    <mergeCell ref="K440:L440"/>
    <mergeCell ref="I441:J441"/>
    <mergeCell ref="I442:J442"/>
    <mergeCell ref="K442:L442"/>
    <mergeCell ref="I437:J437"/>
    <mergeCell ref="K437:L437"/>
    <mergeCell ref="I443:J443"/>
    <mergeCell ref="K443:L443"/>
    <mergeCell ref="I428:J428"/>
    <mergeCell ref="K429:L429"/>
    <mergeCell ref="A431:H431"/>
    <mergeCell ref="K431:L431"/>
    <mergeCell ref="I432:J432"/>
    <mergeCell ref="K432:L432"/>
    <mergeCell ref="A438:H438"/>
    <mergeCell ref="K438:L438"/>
    <mergeCell ref="K439:L439"/>
    <mergeCell ref="I433:J433"/>
    <mergeCell ref="K433:L433"/>
    <mergeCell ref="I434:J434"/>
    <mergeCell ref="K434:L434"/>
    <mergeCell ref="I436:J436"/>
    <mergeCell ref="K436:L436"/>
    <mergeCell ref="I424:J424"/>
    <mergeCell ref="K424:L424"/>
    <mergeCell ref="I426:J426"/>
    <mergeCell ref="I427:J427"/>
    <mergeCell ref="I418:J418"/>
    <mergeCell ref="I419:J419"/>
    <mergeCell ref="I420:J420"/>
    <mergeCell ref="I421:J421"/>
    <mergeCell ref="K421:L421"/>
    <mergeCell ref="K414:L414"/>
    <mergeCell ref="I416:J416"/>
    <mergeCell ref="K416:L416"/>
    <mergeCell ref="I408:J408"/>
    <mergeCell ref="I409:J409"/>
    <mergeCell ref="I410:J410"/>
    <mergeCell ref="K410:L410"/>
    <mergeCell ref="I411:J411"/>
    <mergeCell ref="I422:J422"/>
    <mergeCell ref="I407:J407"/>
    <mergeCell ref="K407:L407"/>
    <mergeCell ref="C400:E400"/>
    <mergeCell ref="I400:J400"/>
    <mergeCell ref="K400:L400"/>
    <mergeCell ref="K401:L401"/>
    <mergeCell ref="I402:J402"/>
    <mergeCell ref="I412:J412"/>
    <mergeCell ref="K413:L413"/>
    <mergeCell ref="K402:L402"/>
    <mergeCell ref="K394:L394"/>
    <mergeCell ref="A395:H395"/>
    <mergeCell ref="K395:L395"/>
    <mergeCell ref="A397:L397"/>
    <mergeCell ref="A398:L398"/>
    <mergeCell ref="I403:J403"/>
    <mergeCell ref="K403:L403"/>
    <mergeCell ref="K404:L404"/>
    <mergeCell ref="A390:H390"/>
    <mergeCell ref="I391:J391"/>
    <mergeCell ref="A393:H393"/>
    <mergeCell ref="I393:J393"/>
    <mergeCell ref="K393:L393"/>
    <mergeCell ref="I380:J380"/>
    <mergeCell ref="I381:J381"/>
    <mergeCell ref="I382:J382"/>
    <mergeCell ref="I383:J383"/>
    <mergeCell ref="I384:J384"/>
    <mergeCell ref="I373:J373"/>
    <mergeCell ref="K376:L376"/>
    <mergeCell ref="I377:J377"/>
    <mergeCell ref="A379:H379"/>
    <mergeCell ref="K379:L379"/>
    <mergeCell ref="I370:J370"/>
    <mergeCell ref="K370:L370"/>
    <mergeCell ref="I371:J371"/>
    <mergeCell ref="K371:L371"/>
    <mergeCell ref="A372:H372"/>
    <mergeCell ref="I365:J365"/>
    <mergeCell ref="K365:L365"/>
    <mergeCell ref="I366:J366"/>
    <mergeCell ref="K366:L366"/>
    <mergeCell ref="K372:L372"/>
    <mergeCell ref="A367:H367"/>
    <mergeCell ref="K367:L367"/>
    <mergeCell ref="I368:J368"/>
    <mergeCell ref="K368:L368"/>
    <mergeCell ref="K369:L369"/>
    <mergeCell ref="I361:J361"/>
    <mergeCell ref="K361:L361"/>
    <mergeCell ref="I362:J362"/>
    <mergeCell ref="I363:J363"/>
    <mergeCell ref="K363:L363"/>
    <mergeCell ref="I358:J358"/>
    <mergeCell ref="K358:L358"/>
    <mergeCell ref="I364:J364"/>
    <mergeCell ref="K364:L364"/>
    <mergeCell ref="I349:J349"/>
    <mergeCell ref="K350:L350"/>
    <mergeCell ref="A352:H352"/>
    <mergeCell ref="K352:L352"/>
    <mergeCell ref="I353:J353"/>
    <mergeCell ref="K353:L353"/>
    <mergeCell ref="A359:H359"/>
    <mergeCell ref="K359:L359"/>
    <mergeCell ref="K360:L360"/>
    <mergeCell ref="I354:J354"/>
    <mergeCell ref="K354:L354"/>
    <mergeCell ref="I355:J355"/>
    <mergeCell ref="K355:L355"/>
    <mergeCell ref="I357:J357"/>
    <mergeCell ref="K357:L357"/>
    <mergeCell ref="I345:J345"/>
    <mergeCell ref="K345:L345"/>
    <mergeCell ref="I347:J347"/>
    <mergeCell ref="I348:J348"/>
    <mergeCell ref="I339:J339"/>
    <mergeCell ref="I340:J340"/>
    <mergeCell ref="I341:J341"/>
    <mergeCell ref="I342:J342"/>
    <mergeCell ref="K342:L342"/>
    <mergeCell ref="K335:L335"/>
    <mergeCell ref="I337:J337"/>
    <mergeCell ref="K337:L337"/>
    <mergeCell ref="I329:J329"/>
    <mergeCell ref="I330:J330"/>
    <mergeCell ref="I331:J331"/>
    <mergeCell ref="K331:L331"/>
    <mergeCell ref="I332:J332"/>
    <mergeCell ref="I343:J343"/>
    <mergeCell ref="I328:J328"/>
    <mergeCell ref="K328:L328"/>
    <mergeCell ref="C321:E321"/>
    <mergeCell ref="I321:J321"/>
    <mergeCell ref="K321:L321"/>
    <mergeCell ref="K322:L322"/>
    <mergeCell ref="I323:J323"/>
    <mergeCell ref="I333:J333"/>
    <mergeCell ref="K334:L334"/>
    <mergeCell ref="K323:L323"/>
    <mergeCell ref="K315:L315"/>
    <mergeCell ref="A316:H316"/>
    <mergeCell ref="K316:L316"/>
    <mergeCell ref="A318:L318"/>
    <mergeCell ref="A319:L319"/>
    <mergeCell ref="I324:J324"/>
    <mergeCell ref="K324:L324"/>
    <mergeCell ref="K325:L325"/>
    <mergeCell ref="A311:H311"/>
    <mergeCell ref="I312:J312"/>
    <mergeCell ref="A314:H314"/>
    <mergeCell ref="I314:J314"/>
    <mergeCell ref="K314:L314"/>
    <mergeCell ref="I301:J301"/>
    <mergeCell ref="I302:J302"/>
    <mergeCell ref="I303:J303"/>
    <mergeCell ref="I304:J304"/>
    <mergeCell ref="I305:J305"/>
    <mergeCell ref="I294:J294"/>
    <mergeCell ref="K297:L297"/>
    <mergeCell ref="I298:J298"/>
    <mergeCell ref="A300:H300"/>
    <mergeCell ref="K300:L300"/>
    <mergeCell ref="I291:J291"/>
    <mergeCell ref="K291:L291"/>
    <mergeCell ref="I292:J292"/>
    <mergeCell ref="K292:L292"/>
    <mergeCell ref="A293:H293"/>
    <mergeCell ref="I286:J286"/>
    <mergeCell ref="K286:L286"/>
    <mergeCell ref="I287:J287"/>
    <mergeCell ref="K287:L287"/>
    <mergeCell ref="K293:L293"/>
    <mergeCell ref="A288:H288"/>
    <mergeCell ref="K288:L288"/>
    <mergeCell ref="I289:J289"/>
    <mergeCell ref="K289:L289"/>
    <mergeCell ref="K290:L290"/>
    <mergeCell ref="I282:J282"/>
    <mergeCell ref="K282:L282"/>
    <mergeCell ref="I283:J283"/>
    <mergeCell ref="I284:J284"/>
    <mergeCell ref="K284:L284"/>
    <mergeCell ref="I279:J279"/>
    <mergeCell ref="K279:L279"/>
    <mergeCell ref="I285:J285"/>
    <mergeCell ref="K285:L285"/>
    <mergeCell ref="I270:J270"/>
    <mergeCell ref="K271:L271"/>
    <mergeCell ref="A273:H273"/>
    <mergeCell ref="K273:L273"/>
    <mergeCell ref="I274:J274"/>
    <mergeCell ref="K274:L274"/>
    <mergeCell ref="A280:H280"/>
    <mergeCell ref="K280:L280"/>
    <mergeCell ref="K281:L281"/>
    <mergeCell ref="I275:J275"/>
    <mergeCell ref="K275:L275"/>
    <mergeCell ref="I276:J276"/>
    <mergeCell ref="K276:L276"/>
    <mergeCell ref="I278:J278"/>
    <mergeCell ref="K278:L278"/>
    <mergeCell ref="I266:J266"/>
    <mergeCell ref="K266:L266"/>
    <mergeCell ref="I268:J268"/>
    <mergeCell ref="I269:J269"/>
    <mergeCell ref="I260:J260"/>
    <mergeCell ref="I261:J261"/>
    <mergeCell ref="I262:J262"/>
    <mergeCell ref="I263:J263"/>
    <mergeCell ref="K263:L263"/>
    <mergeCell ref="K256:L256"/>
    <mergeCell ref="I258:J258"/>
    <mergeCell ref="K258:L258"/>
    <mergeCell ref="I250:J250"/>
    <mergeCell ref="I251:J251"/>
    <mergeCell ref="I252:J252"/>
    <mergeCell ref="K252:L252"/>
    <mergeCell ref="I253:J253"/>
    <mergeCell ref="I264:J264"/>
    <mergeCell ref="I249:J249"/>
    <mergeCell ref="K249:L249"/>
    <mergeCell ref="C242:E242"/>
    <mergeCell ref="I242:J242"/>
    <mergeCell ref="K242:L242"/>
    <mergeCell ref="K243:L243"/>
    <mergeCell ref="I244:J244"/>
    <mergeCell ref="I254:J254"/>
    <mergeCell ref="K255:L255"/>
    <mergeCell ref="K244:L244"/>
    <mergeCell ref="K236:L236"/>
    <mergeCell ref="A237:H237"/>
    <mergeCell ref="K237:L237"/>
    <mergeCell ref="A239:L239"/>
    <mergeCell ref="A240:L240"/>
    <mergeCell ref="I245:J245"/>
    <mergeCell ref="K245:L245"/>
    <mergeCell ref="K246:L246"/>
    <mergeCell ref="A232:H232"/>
    <mergeCell ref="I233:J233"/>
    <mergeCell ref="A235:H235"/>
    <mergeCell ref="I235:J235"/>
    <mergeCell ref="K235:L235"/>
    <mergeCell ref="I222:J222"/>
    <mergeCell ref="I223:J223"/>
    <mergeCell ref="I224:J224"/>
    <mergeCell ref="I225:J225"/>
    <mergeCell ref="I226:J226"/>
    <mergeCell ref="I215:J215"/>
    <mergeCell ref="K218:L218"/>
    <mergeCell ref="I219:J219"/>
    <mergeCell ref="A221:H221"/>
    <mergeCell ref="K221:L221"/>
    <mergeCell ref="I212:J212"/>
    <mergeCell ref="K212:L212"/>
    <mergeCell ref="I213:J213"/>
    <mergeCell ref="K213:L213"/>
    <mergeCell ref="A214:H214"/>
    <mergeCell ref="I207:J207"/>
    <mergeCell ref="K207:L207"/>
    <mergeCell ref="I208:J208"/>
    <mergeCell ref="K208:L208"/>
    <mergeCell ref="K214:L214"/>
    <mergeCell ref="A209:H209"/>
    <mergeCell ref="K209:L209"/>
    <mergeCell ref="I210:J210"/>
    <mergeCell ref="K210:L210"/>
    <mergeCell ref="K211:L211"/>
    <mergeCell ref="I203:J203"/>
    <mergeCell ref="K203:L203"/>
    <mergeCell ref="I204:J204"/>
    <mergeCell ref="I205:J205"/>
    <mergeCell ref="K205:L205"/>
    <mergeCell ref="I200:J200"/>
    <mergeCell ref="K200:L200"/>
    <mergeCell ref="I206:J206"/>
    <mergeCell ref="K206:L206"/>
    <mergeCell ref="I191:J191"/>
    <mergeCell ref="K192:L192"/>
    <mergeCell ref="A194:H194"/>
    <mergeCell ref="K194:L194"/>
    <mergeCell ref="I195:J195"/>
    <mergeCell ref="K195:L195"/>
    <mergeCell ref="A201:H201"/>
    <mergeCell ref="K201:L201"/>
    <mergeCell ref="K202:L202"/>
    <mergeCell ref="I196:J196"/>
    <mergeCell ref="K196:L196"/>
    <mergeCell ref="I197:J197"/>
    <mergeCell ref="K197:L197"/>
    <mergeCell ref="I199:J199"/>
    <mergeCell ref="K199:L199"/>
    <mergeCell ref="I185:J185"/>
    <mergeCell ref="I187:J187"/>
    <mergeCell ref="K187:L187"/>
    <mergeCell ref="I189:J189"/>
    <mergeCell ref="I190:J190"/>
    <mergeCell ref="I181:J181"/>
    <mergeCell ref="I182:J182"/>
    <mergeCell ref="I183:J183"/>
    <mergeCell ref="I184:J184"/>
    <mergeCell ref="K184:L184"/>
    <mergeCell ref="I175:J175"/>
    <mergeCell ref="K176:L176"/>
    <mergeCell ref="K177:L177"/>
    <mergeCell ref="I179:J179"/>
    <mergeCell ref="K179:L179"/>
    <mergeCell ref="I171:J171"/>
    <mergeCell ref="I172:J172"/>
    <mergeCell ref="I173:J173"/>
    <mergeCell ref="K173:L173"/>
    <mergeCell ref="I174:J174"/>
    <mergeCell ref="I166:J166"/>
    <mergeCell ref="K166:L166"/>
    <mergeCell ref="K167:L167"/>
    <mergeCell ref="I170:J170"/>
    <mergeCell ref="K170:L170"/>
    <mergeCell ref="C163:E163"/>
    <mergeCell ref="I163:J163"/>
    <mergeCell ref="K163:L163"/>
    <mergeCell ref="K164:L164"/>
    <mergeCell ref="I165:J165"/>
    <mergeCell ref="A156:H156"/>
    <mergeCell ref="I156:J156"/>
    <mergeCell ref="K156:L156"/>
    <mergeCell ref="I143:J143"/>
    <mergeCell ref="I144:J144"/>
    <mergeCell ref="I145:J145"/>
    <mergeCell ref="I146:J146"/>
    <mergeCell ref="I147:J147"/>
    <mergeCell ref="K165:L165"/>
    <mergeCell ref="K157:L157"/>
    <mergeCell ref="A158:H158"/>
    <mergeCell ref="K158:L158"/>
    <mergeCell ref="A160:L160"/>
    <mergeCell ref="A161:L161"/>
    <mergeCell ref="A142:H142"/>
    <mergeCell ref="K142:L142"/>
    <mergeCell ref="I133:J133"/>
    <mergeCell ref="K133:L133"/>
    <mergeCell ref="I134:J134"/>
    <mergeCell ref="K134:L134"/>
    <mergeCell ref="A135:H135"/>
    <mergeCell ref="A153:H153"/>
    <mergeCell ref="I154:J154"/>
    <mergeCell ref="K135:L135"/>
    <mergeCell ref="A130:H130"/>
    <mergeCell ref="K130:L130"/>
    <mergeCell ref="I131:J131"/>
    <mergeCell ref="K131:L131"/>
    <mergeCell ref="K132:L132"/>
    <mergeCell ref="I136:J136"/>
    <mergeCell ref="K139:L139"/>
    <mergeCell ref="I140:J140"/>
    <mergeCell ref="I125:J125"/>
    <mergeCell ref="I126:J126"/>
    <mergeCell ref="K126:L126"/>
    <mergeCell ref="I127:J127"/>
    <mergeCell ref="K127:L127"/>
    <mergeCell ref="I128:J128"/>
    <mergeCell ref="K128:L128"/>
    <mergeCell ref="I129:J129"/>
    <mergeCell ref="K129:L129"/>
    <mergeCell ref="I120:J120"/>
    <mergeCell ref="K120:L120"/>
    <mergeCell ref="I121:J121"/>
    <mergeCell ref="K121:L121"/>
    <mergeCell ref="A122:H122"/>
    <mergeCell ref="K122:L122"/>
    <mergeCell ref="K123:L123"/>
    <mergeCell ref="I124:J124"/>
    <mergeCell ref="K124:L124"/>
    <mergeCell ref="K113:L113"/>
    <mergeCell ref="A115:H115"/>
    <mergeCell ref="K115:L115"/>
    <mergeCell ref="I116:J116"/>
    <mergeCell ref="K116:L116"/>
    <mergeCell ref="I117:J117"/>
    <mergeCell ref="K117:L117"/>
    <mergeCell ref="I118:J118"/>
    <mergeCell ref="K118:L118"/>
    <mergeCell ref="I104:J104"/>
    <mergeCell ref="I105:J105"/>
    <mergeCell ref="K105:L105"/>
    <mergeCell ref="I106:J106"/>
    <mergeCell ref="I108:J108"/>
    <mergeCell ref="K108:L108"/>
    <mergeCell ref="I110:J110"/>
    <mergeCell ref="I111:J111"/>
    <mergeCell ref="I112:J112"/>
    <mergeCell ref="K98:L98"/>
    <mergeCell ref="I100:J100"/>
    <mergeCell ref="K100:L100"/>
    <mergeCell ref="I102:J102"/>
    <mergeCell ref="I103:J103"/>
    <mergeCell ref="I94:J94"/>
    <mergeCell ref="K94:L94"/>
    <mergeCell ref="I95:J95"/>
    <mergeCell ref="I96:J96"/>
    <mergeCell ref="K97:L97"/>
    <mergeCell ref="K88:L88"/>
    <mergeCell ref="I91:J91"/>
    <mergeCell ref="K91:L91"/>
    <mergeCell ref="I92:J92"/>
    <mergeCell ref="I93:J93"/>
    <mergeCell ref="K85:L85"/>
    <mergeCell ref="I86:J86"/>
    <mergeCell ref="K86:L86"/>
    <mergeCell ref="I87:J87"/>
    <mergeCell ref="K87:L87"/>
    <mergeCell ref="A81:L81"/>
    <mergeCell ref="A82:L82"/>
    <mergeCell ref="C84:E84"/>
    <mergeCell ref="I84:J84"/>
    <mergeCell ref="K84:L84"/>
    <mergeCell ref="A74:H74"/>
    <mergeCell ref="I75:J75"/>
    <mergeCell ref="K79:L79"/>
    <mergeCell ref="K78:L78"/>
    <mergeCell ref="A56:H56"/>
    <mergeCell ref="K56:L56"/>
    <mergeCell ref="I55:J55"/>
    <mergeCell ref="I64:J64"/>
    <mergeCell ref="I65:J65"/>
    <mergeCell ref="I66:J66"/>
    <mergeCell ref="I67:J67"/>
    <mergeCell ref="I68:J68"/>
    <mergeCell ref="A79:H79"/>
    <mergeCell ref="I61:J61"/>
    <mergeCell ref="A63:H63"/>
    <mergeCell ref="K63:L63"/>
    <mergeCell ref="A77:H77"/>
    <mergeCell ref="I77:J77"/>
    <mergeCell ref="K77:L77"/>
    <mergeCell ref="K44:L44"/>
    <mergeCell ref="I45:J45"/>
    <mergeCell ref="K45:L45"/>
    <mergeCell ref="I46:J46"/>
    <mergeCell ref="I47:J47"/>
    <mergeCell ref="K47:L47"/>
    <mergeCell ref="K55:L55"/>
    <mergeCell ref="K53:L53"/>
    <mergeCell ref="I54:J54"/>
    <mergeCell ref="K54:L54"/>
    <mergeCell ref="A51:H51"/>
    <mergeCell ref="K51:L51"/>
    <mergeCell ref="I48:J48"/>
    <mergeCell ref="K48:L48"/>
    <mergeCell ref="I49:J49"/>
    <mergeCell ref="K49:L49"/>
    <mergeCell ref="I50:J50"/>
    <mergeCell ref="K50:L50"/>
    <mergeCell ref="I52:J52"/>
    <mergeCell ref="K52:L52"/>
    <mergeCell ref="K36:L36"/>
    <mergeCell ref="I29:J29"/>
    <mergeCell ref="A43:H43"/>
    <mergeCell ref="K43:L43"/>
    <mergeCell ref="I37:J37"/>
    <mergeCell ref="K37:L37"/>
    <mergeCell ref="I38:J38"/>
    <mergeCell ref="K38:L38"/>
    <mergeCell ref="I39:J39"/>
    <mergeCell ref="K39:L39"/>
    <mergeCell ref="A36:H36"/>
    <mergeCell ref="A2:L2"/>
    <mergeCell ref="A3:L3"/>
    <mergeCell ref="C5:E5"/>
    <mergeCell ref="I5:J5"/>
    <mergeCell ref="K5:L5"/>
    <mergeCell ref="K19:L19"/>
    <mergeCell ref="I14:J14"/>
    <mergeCell ref="K6:L6"/>
    <mergeCell ref="I7:J7"/>
    <mergeCell ref="K7:L7"/>
    <mergeCell ref="I8:J8"/>
    <mergeCell ref="K8:L8"/>
    <mergeCell ref="K9:L9"/>
    <mergeCell ref="I12:J12"/>
    <mergeCell ref="K12:L12"/>
    <mergeCell ref="I13:J13"/>
    <mergeCell ref="I21:J21"/>
    <mergeCell ref="K21:L21"/>
    <mergeCell ref="I15:J15"/>
    <mergeCell ref="K15:L15"/>
    <mergeCell ref="I16:J16"/>
    <mergeCell ref="I17:J17"/>
    <mergeCell ref="K18:L18"/>
    <mergeCell ref="I57:J57"/>
    <mergeCell ref="K60:L60"/>
    <mergeCell ref="I23:J23"/>
    <mergeCell ref="I24:J24"/>
    <mergeCell ref="I41:J41"/>
    <mergeCell ref="K41:L41"/>
    <mergeCell ref="I42:J42"/>
    <mergeCell ref="K42:L42"/>
    <mergeCell ref="I25:J25"/>
    <mergeCell ref="I26:J26"/>
    <mergeCell ref="K26:L26"/>
    <mergeCell ref="I27:J27"/>
    <mergeCell ref="K29:L29"/>
    <mergeCell ref="I31:J31"/>
    <mergeCell ref="I32:J32"/>
    <mergeCell ref="I33:J33"/>
    <mergeCell ref="K34:L34"/>
  </mergeCells>
  <pageMargins left="0.7" right="0.7" top="0.75" bottom="0.75" header="0.3" footer="0.3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20"/>
  <sheetViews>
    <sheetView topLeftCell="A3427" workbookViewId="0">
      <selection activeCell="L3362" sqref="L3362"/>
    </sheetView>
  </sheetViews>
  <sheetFormatPr defaultRowHeight="15"/>
  <cols>
    <col min="7" max="7" width="9.140625" customWidth="1"/>
    <col min="8" max="8" width="3.28515625" customWidth="1"/>
    <col min="10" max="10" width="14.140625" customWidth="1"/>
    <col min="12" max="12" width="6.28515625" customWidth="1"/>
    <col min="13" max="13" width="13.5703125" customWidth="1"/>
    <col min="16" max="16" width="13.28515625" customWidth="1"/>
  </cols>
  <sheetData>
    <row r="1" spans="1:13" ht="15.75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1"/>
    </row>
    <row r="2" spans="1:13" ht="15.75">
      <c r="A2" s="216" t="s">
        <v>12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1"/>
    </row>
    <row r="3" spans="1:13" ht="15.75">
      <c r="A3" s="2"/>
      <c r="B3" s="2"/>
      <c r="C3" s="2"/>
      <c r="D3" s="2"/>
      <c r="E3" s="2"/>
      <c r="F3" s="2" t="s">
        <v>195</v>
      </c>
      <c r="G3" s="2"/>
      <c r="H3" s="2"/>
      <c r="I3" s="2"/>
      <c r="J3" s="2"/>
      <c r="K3" s="2" t="s">
        <v>141</v>
      </c>
      <c r="L3" s="2"/>
      <c r="M3" s="1"/>
    </row>
    <row r="4" spans="1:13">
      <c r="A4" s="3"/>
      <c r="B4" s="4"/>
      <c r="C4" s="208" t="s">
        <v>15</v>
      </c>
      <c r="D4" s="208"/>
      <c r="E4" s="208"/>
      <c r="F4" s="4"/>
      <c r="G4" s="4"/>
      <c r="H4" s="5"/>
      <c r="I4" s="195" t="s">
        <v>1</v>
      </c>
      <c r="J4" s="196"/>
      <c r="K4" s="209" t="s">
        <v>2</v>
      </c>
      <c r="L4" s="210"/>
      <c r="M4" s="6"/>
    </row>
    <row r="5" spans="1:13">
      <c r="A5" s="7"/>
      <c r="B5" s="8"/>
      <c r="C5" s="8"/>
      <c r="D5" s="8"/>
      <c r="E5" s="8"/>
      <c r="F5" s="8"/>
      <c r="G5" s="8"/>
      <c r="H5" s="9"/>
      <c r="I5" s="10"/>
      <c r="J5" s="11"/>
      <c r="K5" s="211" t="s">
        <v>3</v>
      </c>
      <c r="L5" s="212"/>
      <c r="M5" s="12" t="s">
        <v>4</v>
      </c>
    </row>
    <row r="6" spans="1:13">
      <c r="A6" s="7"/>
      <c r="B6" s="8"/>
      <c r="C6" s="8"/>
      <c r="D6" s="8"/>
      <c r="E6" s="8"/>
      <c r="F6" s="8"/>
      <c r="G6" s="8"/>
      <c r="H6" s="9"/>
      <c r="I6" s="149" t="s">
        <v>5</v>
      </c>
      <c r="J6" s="150"/>
      <c r="K6" s="213" t="s">
        <v>6</v>
      </c>
      <c r="L6" s="214"/>
      <c r="M6" s="12" t="s">
        <v>7</v>
      </c>
    </row>
    <row r="7" spans="1:13" ht="16.5" thickBot="1">
      <c r="A7" s="13"/>
      <c r="B7" s="14"/>
      <c r="C7" s="14"/>
      <c r="D7" s="14"/>
      <c r="E7" s="14"/>
      <c r="F7" s="14"/>
      <c r="G7" s="14"/>
      <c r="H7" s="15"/>
      <c r="I7" s="203">
        <v>277.39999999999998</v>
      </c>
      <c r="J7" s="204"/>
      <c r="K7" s="205"/>
      <c r="L7" s="206"/>
      <c r="M7" s="16"/>
    </row>
    <row r="8" spans="1:13">
      <c r="A8" s="17" t="s">
        <v>74</v>
      </c>
      <c r="B8" s="18"/>
      <c r="C8" s="18"/>
      <c r="D8" s="18"/>
      <c r="E8" s="18"/>
      <c r="F8" s="18"/>
      <c r="G8" s="18"/>
      <c r="H8" s="19"/>
      <c r="I8" s="20"/>
      <c r="J8" s="21"/>
      <c r="K8" s="207">
        <f>K11+K14</f>
        <v>6.85</v>
      </c>
      <c r="L8" s="200"/>
      <c r="M8" s="24">
        <f>K8*12*I7</f>
        <v>22802.279999999995</v>
      </c>
    </row>
    <row r="9" spans="1:13">
      <c r="A9" s="25" t="s">
        <v>59</v>
      </c>
      <c r="B9" s="26"/>
      <c r="C9" s="26"/>
      <c r="D9" s="26"/>
      <c r="E9" s="26"/>
      <c r="F9" s="26"/>
      <c r="G9" s="26"/>
      <c r="H9" s="27"/>
      <c r="I9" s="10"/>
      <c r="J9" s="11"/>
      <c r="K9" s="28"/>
      <c r="L9" s="29"/>
      <c r="M9" s="30"/>
    </row>
    <row r="10" spans="1:13" ht="15.75" thickBot="1">
      <c r="A10" s="31" t="s">
        <v>60</v>
      </c>
      <c r="B10" s="32"/>
      <c r="C10" s="32"/>
      <c r="D10" s="32"/>
      <c r="E10" s="32"/>
      <c r="F10" s="32"/>
      <c r="G10" s="32"/>
      <c r="H10" s="33"/>
      <c r="I10" s="34"/>
      <c r="J10" s="35"/>
      <c r="K10" s="36"/>
      <c r="L10" s="37"/>
      <c r="M10" s="38"/>
    </row>
    <row r="11" spans="1:13">
      <c r="A11" s="39" t="s">
        <v>61</v>
      </c>
      <c r="B11" s="40"/>
      <c r="C11" s="40"/>
      <c r="D11" s="40"/>
      <c r="E11" s="40"/>
      <c r="F11" s="40"/>
      <c r="G11" s="40"/>
      <c r="H11" s="41"/>
      <c r="I11" s="180" t="s">
        <v>8</v>
      </c>
      <c r="J11" s="181"/>
      <c r="K11" s="193">
        <v>4.0999999999999996</v>
      </c>
      <c r="L11" s="194"/>
      <c r="M11" s="42">
        <f>K11*12*I7</f>
        <v>13648.079999999998</v>
      </c>
    </row>
    <row r="12" spans="1:13">
      <c r="A12" s="43" t="s">
        <v>68</v>
      </c>
      <c r="B12" s="8"/>
      <c r="C12" s="8"/>
      <c r="D12" s="8"/>
      <c r="E12" s="8"/>
      <c r="F12" s="8"/>
      <c r="G12" s="8"/>
      <c r="H12" s="9"/>
      <c r="I12" s="149" t="s">
        <v>57</v>
      </c>
      <c r="J12" s="150"/>
      <c r="K12" s="1"/>
      <c r="L12" s="29"/>
      <c r="M12" s="42"/>
    </row>
    <row r="13" spans="1:13">
      <c r="A13" s="39" t="s">
        <v>67</v>
      </c>
      <c r="B13" s="40"/>
      <c r="C13" s="40"/>
      <c r="D13" s="40"/>
      <c r="E13" s="40"/>
      <c r="F13" s="40"/>
      <c r="G13" s="40"/>
      <c r="H13" s="41"/>
      <c r="I13" s="180"/>
      <c r="J13" s="181"/>
      <c r="K13" s="1"/>
      <c r="L13" s="29"/>
      <c r="M13" s="42"/>
    </row>
    <row r="14" spans="1:13">
      <c r="A14" s="39" t="s">
        <v>62</v>
      </c>
      <c r="B14" s="40"/>
      <c r="C14" s="40"/>
      <c r="D14" s="40"/>
      <c r="E14" s="40"/>
      <c r="F14" s="40"/>
      <c r="G14" s="40"/>
      <c r="H14" s="41"/>
      <c r="I14" s="182" t="s">
        <v>11</v>
      </c>
      <c r="J14" s="183"/>
      <c r="K14" s="188">
        <v>2.75</v>
      </c>
      <c r="L14" s="189"/>
      <c r="M14" s="42">
        <f>K14*12*I7</f>
        <v>9154.1999999999989</v>
      </c>
    </row>
    <row r="15" spans="1:13" ht="15.75">
      <c r="A15" s="45" t="s">
        <v>35</v>
      </c>
      <c r="B15" s="46"/>
      <c r="C15" s="46"/>
      <c r="D15" s="46"/>
      <c r="E15" s="46"/>
      <c r="F15" s="46"/>
      <c r="G15" s="46"/>
      <c r="H15" s="47"/>
      <c r="I15" s="149" t="s">
        <v>57</v>
      </c>
      <c r="J15" s="150"/>
      <c r="K15" s="2"/>
      <c r="L15" s="96"/>
      <c r="M15" s="42"/>
    </row>
    <row r="16" spans="1:13">
      <c r="A16" s="48" t="s">
        <v>36</v>
      </c>
      <c r="B16" s="4"/>
      <c r="C16" s="4"/>
      <c r="D16" s="4"/>
      <c r="E16" s="4"/>
      <c r="F16" s="4"/>
      <c r="G16" s="4"/>
      <c r="H16" s="5"/>
      <c r="I16" s="149"/>
      <c r="J16" s="150"/>
      <c r="K16" s="44"/>
      <c r="L16" s="29"/>
      <c r="M16" s="42"/>
    </row>
    <row r="17" spans="1:16" ht="15.75" thickBot="1">
      <c r="A17" s="39" t="s">
        <v>37</v>
      </c>
      <c r="B17" s="49"/>
      <c r="C17" s="49"/>
      <c r="D17" s="49"/>
      <c r="E17" s="49"/>
      <c r="F17" s="49"/>
      <c r="G17" s="49"/>
      <c r="H17" s="50"/>
      <c r="I17" s="51"/>
      <c r="J17" s="52"/>
      <c r="K17" s="164"/>
      <c r="L17" s="165"/>
      <c r="M17" s="42"/>
      <c r="P17" s="134"/>
    </row>
    <row r="18" spans="1:16">
      <c r="A18" s="17" t="s">
        <v>14</v>
      </c>
      <c r="B18" s="53"/>
      <c r="C18" s="53"/>
      <c r="D18" s="53"/>
      <c r="E18" s="53"/>
      <c r="F18" s="53"/>
      <c r="G18" s="53"/>
      <c r="H18" s="54"/>
      <c r="I18" s="20"/>
      <c r="J18" s="55"/>
      <c r="K18" s="202">
        <f>K20+K25+K27</f>
        <v>5.6</v>
      </c>
      <c r="L18" s="200"/>
      <c r="M18" s="24">
        <f>K18*12*I7</f>
        <v>18641.279999999995</v>
      </c>
    </row>
    <row r="19" spans="1:16" ht="15.75" thickBot="1">
      <c r="A19" s="31" t="s">
        <v>34</v>
      </c>
      <c r="B19" s="56"/>
      <c r="C19" s="56"/>
      <c r="D19" s="56"/>
      <c r="E19" s="56"/>
      <c r="F19" s="56"/>
      <c r="G19" s="56"/>
      <c r="H19" s="57"/>
      <c r="I19" s="34"/>
      <c r="J19" s="58"/>
      <c r="K19" s="36"/>
      <c r="L19" s="37"/>
      <c r="M19" s="38"/>
    </row>
    <row r="20" spans="1:16">
      <c r="A20" s="43" t="s">
        <v>65</v>
      </c>
      <c r="B20" s="59"/>
      <c r="C20" s="59"/>
      <c r="D20" s="59"/>
      <c r="E20" s="59"/>
      <c r="F20" s="59"/>
      <c r="G20" s="59"/>
      <c r="H20" s="60"/>
      <c r="I20" s="149" t="s">
        <v>8</v>
      </c>
      <c r="J20" s="150"/>
      <c r="K20" s="193">
        <v>2.81</v>
      </c>
      <c r="L20" s="194"/>
      <c r="M20" s="42">
        <f>K20*12*I7</f>
        <v>9353.9279999999981</v>
      </c>
    </row>
    <row r="21" spans="1:16">
      <c r="A21" s="39" t="s">
        <v>66</v>
      </c>
      <c r="B21" s="49"/>
      <c r="C21" s="49"/>
      <c r="D21" s="49"/>
      <c r="E21" s="49"/>
      <c r="F21" s="49"/>
      <c r="G21" s="49"/>
      <c r="H21" s="50"/>
      <c r="I21" s="131"/>
      <c r="J21" s="132"/>
      <c r="K21" s="1"/>
      <c r="L21" s="29"/>
      <c r="M21" s="42"/>
    </row>
    <row r="22" spans="1:16">
      <c r="A22" s="43" t="s">
        <v>68</v>
      </c>
      <c r="B22" s="8"/>
      <c r="C22" s="8"/>
      <c r="D22" s="8"/>
      <c r="E22" s="8"/>
      <c r="F22" s="8"/>
      <c r="G22" s="8"/>
      <c r="H22" s="9"/>
      <c r="I22" s="149" t="s">
        <v>57</v>
      </c>
      <c r="J22" s="150"/>
      <c r="K22" s="1"/>
      <c r="L22" s="29"/>
      <c r="M22" s="42"/>
    </row>
    <row r="23" spans="1:16">
      <c r="A23" s="39" t="s">
        <v>67</v>
      </c>
      <c r="B23" s="40"/>
      <c r="C23" s="40"/>
      <c r="D23" s="40"/>
      <c r="E23" s="40"/>
      <c r="F23" s="40"/>
      <c r="G23" s="40"/>
      <c r="H23" s="41"/>
      <c r="I23" s="180"/>
      <c r="J23" s="181"/>
      <c r="K23" s="1"/>
      <c r="L23" s="29"/>
      <c r="M23" s="42"/>
    </row>
    <row r="24" spans="1:16">
      <c r="A24" s="45" t="s">
        <v>63</v>
      </c>
      <c r="B24" s="46"/>
      <c r="C24" s="47"/>
      <c r="D24" s="8"/>
      <c r="E24" s="8"/>
      <c r="F24" s="8"/>
      <c r="G24" s="8"/>
      <c r="H24" s="9"/>
      <c r="I24" s="149" t="s">
        <v>57</v>
      </c>
      <c r="J24" s="150"/>
      <c r="K24" s="1"/>
      <c r="L24" s="29"/>
      <c r="M24" s="42"/>
    </row>
    <row r="25" spans="1:16">
      <c r="A25" s="43" t="s">
        <v>64</v>
      </c>
      <c r="B25" s="8"/>
      <c r="C25" s="8"/>
      <c r="D25" s="46"/>
      <c r="E25" s="46"/>
      <c r="F25" s="46"/>
      <c r="G25" s="46"/>
      <c r="H25" s="47"/>
      <c r="I25" s="182" t="s">
        <v>11</v>
      </c>
      <c r="J25" s="183"/>
      <c r="K25" s="188">
        <v>1.24</v>
      </c>
      <c r="L25" s="189"/>
      <c r="M25" s="42">
        <f>K25*12*I7</f>
        <v>4127.7119999999995</v>
      </c>
    </row>
    <row r="26" spans="1:16">
      <c r="A26" s="48" t="s">
        <v>41</v>
      </c>
      <c r="B26" s="61"/>
      <c r="C26" s="61"/>
      <c r="D26" s="61"/>
      <c r="E26" s="61"/>
      <c r="F26" s="61"/>
      <c r="G26" s="61"/>
      <c r="H26" s="62"/>
      <c r="I26" s="195" t="s">
        <v>140</v>
      </c>
      <c r="J26" s="196"/>
      <c r="K26" s="1"/>
      <c r="L26" s="29"/>
      <c r="M26" s="42"/>
    </row>
    <row r="27" spans="1:16">
      <c r="A27" s="48" t="s">
        <v>43</v>
      </c>
      <c r="B27" s="61"/>
      <c r="C27" s="61"/>
      <c r="D27" s="61"/>
      <c r="E27" s="61"/>
      <c r="F27" s="61"/>
      <c r="G27" s="61"/>
      <c r="H27" s="62"/>
      <c r="I27" s="195" t="s">
        <v>11</v>
      </c>
      <c r="J27" s="196"/>
      <c r="K27" s="188">
        <v>1.55</v>
      </c>
      <c r="L27" s="189"/>
      <c r="M27" s="42">
        <f>K27*12*I7</f>
        <v>5159.6400000000003</v>
      </c>
    </row>
    <row r="28" spans="1:16">
      <c r="A28" s="39" t="s">
        <v>44</v>
      </c>
      <c r="B28" s="49"/>
      <c r="C28" s="49"/>
      <c r="D28" s="49"/>
      <c r="E28" s="49"/>
      <c r="F28" s="49"/>
      <c r="G28" s="49"/>
      <c r="H28" s="50"/>
      <c r="I28" s="51"/>
      <c r="J28" s="52"/>
      <c r="K28" s="1"/>
      <c r="L28" s="29"/>
      <c r="M28" s="42"/>
    </row>
    <row r="29" spans="1:16">
      <c r="A29" s="48" t="s">
        <v>45</v>
      </c>
      <c r="B29" s="61"/>
      <c r="C29" s="61"/>
      <c r="D29" s="61"/>
      <c r="E29" s="61"/>
      <c r="F29" s="61"/>
      <c r="G29" s="61"/>
      <c r="H29" s="62"/>
      <c r="I29" s="149" t="s">
        <v>57</v>
      </c>
      <c r="J29" s="150"/>
      <c r="K29" s="1"/>
      <c r="L29" s="29"/>
      <c r="M29" s="42"/>
    </row>
    <row r="30" spans="1:16" ht="15.75" thickBot="1">
      <c r="A30" s="48" t="s">
        <v>48</v>
      </c>
      <c r="B30" s="61"/>
      <c r="C30" s="61"/>
      <c r="D30" s="61"/>
      <c r="E30" s="61"/>
      <c r="F30" s="61"/>
      <c r="G30" s="61"/>
      <c r="H30" s="62"/>
      <c r="I30" s="195" t="s">
        <v>139</v>
      </c>
      <c r="J30" s="196"/>
      <c r="K30" s="14"/>
      <c r="L30" s="15"/>
      <c r="M30" s="63"/>
      <c r="N30" s="137"/>
    </row>
    <row r="31" spans="1:16" ht="15.75" thickBot="1">
      <c r="A31" s="67" t="s">
        <v>75</v>
      </c>
      <c r="B31" s="18"/>
      <c r="C31" s="18"/>
      <c r="D31" s="18"/>
      <c r="E31" s="18"/>
      <c r="F31" s="18"/>
      <c r="G31" s="68"/>
      <c r="H31" s="69"/>
      <c r="I31" s="20"/>
      <c r="J31" s="21"/>
      <c r="K31" s="199">
        <f>K32+K39+K47+K51+K52+K53</f>
        <v>34.660000000000004</v>
      </c>
      <c r="L31" s="200"/>
      <c r="M31" s="24">
        <f>M32+M39+M47+M51+M52+M53</f>
        <v>115376.20799999998</v>
      </c>
      <c r="P31" s="134"/>
    </row>
    <row r="32" spans="1:16" ht="15.75" thickBot="1">
      <c r="A32" s="156" t="s">
        <v>76</v>
      </c>
      <c r="B32" s="157"/>
      <c r="C32" s="157"/>
      <c r="D32" s="157"/>
      <c r="E32" s="157"/>
      <c r="F32" s="157"/>
      <c r="G32" s="157"/>
      <c r="H32" s="161"/>
      <c r="I32" s="73"/>
      <c r="J32" s="74"/>
      <c r="K32" s="201">
        <f>K33+K34+K35+K37+K38</f>
        <v>10.88</v>
      </c>
      <c r="L32" s="192"/>
      <c r="M32" s="75">
        <f>K32*12*I7</f>
        <v>36217.343999999997</v>
      </c>
      <c r="P32" s="136"/>
    </row>
    <row r="33" spans="1:16">
      <c r="A33" s="39" t="s">
        <v>38</v>
      </c>
      <c r="B33" s="49"/>
      <c r="C33" s="49"/>
      <c r="D33" s="49"/>
      <c r="E33" s="49"/>
      <c r="F33" s="49"/>
      <c r="G33" s="49"/>
      <c r="H33" s="50"/>
      <c r="I33" s="180" t="s">
        <v>16</v>
      </c>
      <c r="J33" s="181"/>
      <c r="K33" s="193">
        <v>1.47</v>
      </c>
      <c r="L33" s="194"/>
      <c r="M33" s="42">
        <f>K33*12*I7</f>
        <v>4893.3359999999993</v>
      </c>
    </row>
    <row r="34" spans="1:16">
      <c r="A34" s="45" t="s">
        <v>39</v>
      </c>
      <c r="B34" s="76"/>
      <c r="C34" s="76"/>
      <c r="D34" s="76"/>
      <c r="E34" s="76"/>
      <c r="F34" s="76"/>
      <c r="G34" s="76"/>
      <c r="H34" s="77"/>
      <c r="I34" s="182" t="s">
        <v>10</v>
      </c>
      <c r="J34" s="183"/>
      <c r="K34" s="188">
        <v>3.48</v>
      </c>
      <c r="L34" s="189"/>
      <c r="M34" s="42">
        <f>K34*12*I7</f>
        <v>11584.223999999998</v>
      </c>
    </row>
    <row r="35" spans="1:16">
      <c r="A35" s="48" t="s">
        <v>31</v>
      </c>
      <c r="B35" s="61"/>
      <c r="C35" s="61"/>
      <c r="D35" s="61"/>
      <c r="E35" s="61"/>
      <c r="F35" s="61"/>
      <c r="G35" s="61"/>
      <c r="H35" s="62"/>
      <c r="I35" s="195" t="s">
        <v>11</v>
      </c>
      <c r="J35" s="196"/>
      <c r="K35" s="188">
        <v>0.4</v>
      </c>
      <c r="L35" s="189"/>
      <c r="M35" s="42">
        <f>K35*12*I7</f>
        <v>1331.52</v>
      </c>
    </row>
    <row r="36" spans="1:16">
      <c r="A36" s="78" t="s">
        <v>18</v>
      </c>
      <c r="B36" s="40"/>
      <c r="C36" s="40"/>
      <c r="D36" s="40"/>
      <c r="E36" s="49"/>
      <c r="F36" s="49"/>
      <c r="G36" s="49"/>
      <c r="H36" s="50"/>
      <c r="I36" s="51"/>
      <c r="J36" s="52"/>
      <c r="K36" s="28"/>
      <c r="L36" s="29"/>
      <c r="M36" s="42"/>
    </row>
    <row r="37" spans="1:16">
      <c r="A37" s="45" t="s">
        <v>32</v>
      </c>
      <c r="B37" s="76"/>
      <c r="C37" s="76"/>
      <c r="D37" s="76"/>
      <c r="E37" s="76"/>
      <c r="F37" s="76"/>
      <c r="G37" s="76"/>
      <c r="H37" s="77"/>
      <c r="I37" s="182" t="s">
        <v>8</v>
      </c>
      <c r="J37" s="183"/>
      <c r="K37" s="188">
        <v>0.12</v>
      </c>
      <c r="L37" s="189"/>
      <c r="M37" s="42">
        <f>K37*12*I7</f>
        <v>399.45599999999996</v>
      </c>
    </row>
    <row r="38" spans="1:16" ht="15.75" thickBot="1">
      <c r="A38" s="48" t="s">
        <v>73</v>
      </c>
      <c r="B38" s="61"/>
      <c r="C38" s="61"/>
      <c r="D38" s="61"/>
      <c r="E38" s="61"/>
      <c r="F38" s="61"/>
      <c r="G38" s="61"/>
      <c r="H38" s="62"/>
      <c r="I38" s="166" t="s">
        <v>8</v>
      </c>
      <c r="J38" s="167"/>
      <c r="K38" s="190">
        <v>5.41</v>
      </c>
      <c r="L38" s="191"/>
      <c r="M38" s="42">
        <f>K38*12*I7</f>
        <v>18008.807999999997</v>
      </c>
    </row>
    <row r="39" spans="1:16" ht="15.75" thickBot="1">
      <c r="A39" s="184" t="s">
        <v>77</v>
      </c>
      <c r="B39" s="185"/>
      <c r="C39" s="185"/>
      <c r="D39" s="185"/>
      <c r="E39" s="185"/>
      <c r="F39" s="185"/>
      <c r="G39" s="185"/>
      <c r="H39" s="186"/>
      <c r="I39" s="73"/>
      <c r="J39" s="74"/>
      <c r="K39" s="162">
        <f>K40+K41+K43+K44+K45+K46</f>
        <v>2.3200000000000003</v>
      </c>
      <c r="L39" s="192"/>
      <c r="M39" s="75">
        <f>K39*12*I7</f>
        <v>7722.8160000000007</v>
      </c>
    </row>
    <row r="40" spans="1:16">
      <c r="A40" s="79" t="s">
        <v>24</v>
      </c>
      <c r="B40" s="40"/>
      <c r="C40" s="40"/>
      <c r="D40" s="40"/>
      <c r="E40" s="40"/>
      <c r="F40" s="49"/>
      <c r="G40" s="49"/>
      <c r="H40" s="50"/>
      <c r="I40" s="80"/>
      <c r="J40" s="11"/>
      <c r="K40" s="193">
        <v>0.13</v>
      </c>
      <c r="L40" s="194"/>
      <c r="M40" s="42">
        <f>K40*12*I7</f>
        <v>432.74399999999997</v>
      </c>
      <c r="O40" s="135"/>
      <c r="P40" s="134"/>
    </row>
    <row r="41" spans="1:16">
      <c r="A41" s="3" t="s">
        <v>20</v>
      </c>
      <c r="B41" s="4"/>
      <c r="C41" s="4"/>
      <c r="D41" s="4"/>
      <c r="E41" s="4"/>
      <c r="F41" s="61"/>
      <c r="G41" s="61"/>
      <c r="H41" s="62"/>
      <c r="I41" s="149" t="s">
        <v>52</v>
      </c>
      <c r="J41" s="150"/>
      <c r="K41" s="188">
        <v>1.1100000000000001</v>
      </c>
      <c r="L41" s="189"/>
      <c r="M41" s="42">
        <f>K41*12*I7</f>
        <v>3694.9679999999998</v>
      </c>
    </row>
    <row r="42" spans="1:16">
      <c r="A42" s="39" t="s">
        <v>19</v>
      </c>
      <c r="B42" s="49"/>
      <c r="C42" s="49"/>
      <c r="D42" s="49"/>
      <c r="E42" s="49"/>
      <c r="F42" s="49"/>
      <c r="G42" s="49"/>
      <c r="H42" s="50"/>
      <c r="I42" s="180" t="s">
        <v>53</v>
      </c>
      <c r="J42" s="181"/>
      <c r="K42" s="1"/>
      <c r="L42" s="29"/>
      <c r="M42" s="42"/>
    </row>
    <row r="43" spans="1:16">
      <c r="A43" s="45" t="s">
        <v>21</v>
      </c>
      <c r="B43" s="76"/>
      <c r="C43" s="76"/>
      <c r="D43" s="76"/>
      <c r="E43" s="76"/>
      <c r="F43" s="76"/>
      <c r="G43" s="76"/>
      <c r="H43" s="77"/>
      <c r="I43" s="182" t="s">
        <v>51</v>
      </c>
      <c r="J43" s="183"/>
      <c r="K43" s="188">
        <v>0.68</v>
      </c>
      <c r="L43" s="189"/>
      <c r="M43" s="42">
        <f>K43*12*I7</f>
        <v>2263.5839999999998</v>
      </c>
    </row>
    <row r="44" spans="1:16">
      <c r="A44" s="45" t="s">
        <v>22</v>
      </c>
      <c r="B44" s="76"/>
      <c r="C44" s="76"/>
      <c r="D44" s="76"/>
      <c r="E44" s="76"/>
      <c r="F44" s="76"/>
      <c r="G44" s="76"/>
      <c r="H44" s="77"/>
      <c r="I44" s="182" t="s">
        <v>69</v>
      </c>
      <c r="J44" s="183"/>
      <c r="K44" s="188">
        <v>0.17</v>
      </c>
      <c r="L44" s="189"/>
      <c r="M44" s="42">
        <f>K44*12*I7</f>
        <v>565.89599999999996</v>
      </c>
    </row>
    <row r="45" spans="1:16">
      <c r="A45" s="48" t="s">
        <v>23</v>
      </c>
      <c r="B45" s="61"/>
      <c r="C45" s="61"/>
      <c r="D45" s="61"/>
      <c r="E45" s="61"/>
      <c r="F45" s="61"/>
      <c r="G45" s="61"/>
      <c r="H45" s="62"/>
      <c r="I45" s="182" t="s">
        <v>54</v>
      </c>
      <c r="J45" s="183"/>
      <c r="K45" s="164">
        <v>0.09</v>
      </c>
      <c r="L45" s="165"/>
      <c r="M45" s="42">
        <f>K45*12*I7</f>
        <v>299.59199999999998</v>
      </c>
    </row>
    <row r="46" spans="1:16" ht="15.75" thickBot="1">
      <c r="A46" s="48" t="s">
        <v>71</v>
      </c>
      <c r="B46" s="61"/>
      <c r="C46" s="61"/>
      <c r="D46" s="61"/>
      <c r="E46" s="61"/>
      <c r="F46" s="61"/>
      <c r="G46" s="61"/>
      <c r="H46" s="62"/>
      <c r="I46" s="166" t="s">
        <v>72</v>
      </c>
      <c r="J46" s="167"/>
      <c r="K46" s="168">
        <v>0.14000000000000001</v>
      </c>
      <c r="L46" s="169"/>
      <c r="M46" s="82">
        <f>K46*12*I7</f>
        <v>466.03199999999998</v>
      </c>
    </row>
    <row r="47" spans="1:16" ht="15.75" thickBot="1">
      <c r="A47" s="184" t="s">
        <v>78</v>
      </c>
      <c r="B47" s="185"/>
      <c r="C47" s="185"/>
      <c r="D47" s="185"/>
      <c r="E47" s="185"/>
      <c r="F47" s="185"/>
      <c r="G47" s="185"/>
      <c r="H47" s="186"/>
      <c r="I47" s="83"/>
      <c r="J47" s="84"/>
      <c r="K47" s="187">
        <f>K48+K49+K50</f>
        <v>1.52</v>
      </c>
      <c r="L47" s="163"/>
      <c r="M47" s="75">
        <f>K47*12*I7</f>
        <v>5059.7759999999998</v>
      </c>
    </row>
    <row r="48" spans="1:16">
      <c r="A48" s="39" t="s">
        <v>25</v>
      </c>
      <c r="B48" s="49"/>
      <c r="C48" s="49"/>
      <c r="D48" s="49"/>
      <c r="E48" s="49"/>
      <c r="F48" s="49"/>
      <c r="G48" s="49"/>
      <c r="H48" s="50"/>
      <c r="I48" s="174" t="s">
        <v>70</v>
      </c>
      <c r="J48" s="175"/>
      <c r="K48" s="176">
        <v>0.73</v>
      </c>
      <c r="L48" s="177"/>
      <c r="M48" s="42">
        <f>K48*12*I7</f>
        <v>2430.0239999999999</v>
      </c>
    </row>
    <row r="49" spans="1:13">
      <c r="A49" s="45" t="s">
        <v>26</v>
      </c>
      <c r="B49" s="76"/>
      <c r="C49" s="76"/>
      <c r="D49" s="76"/>
      <c r="E49" s="76"/>
      <c r="F49" s="76"/>
      <c r="G49" s="76"/>
      <c r="H49" s="77"/>
      <c r="I49" s="85" t="s">
        <v>55</v>
      </c>
      <c r="J49" s="86"/>
      <c r="K49" s="164">
        <v>0.64</v>
      </c>
      <c r="L49" s="165"/>
      <c r="M49" s="42">
        <f>K49*12*I7</f>
        <v>2130.4319999999998</v>
      </c>
    </row>
    <row r="50" spans="1:13" ht="15.75" thickBot="1">
      <c r="A50" s="48" t="s">
        <v>23</v>
      </c>
      <c r="B50" s="61"/>
      <c r="C50" s="61"/>
      <c r="D50" s="61"/>
      <c r="E50" s="61"/>
      <c r="F50" s="61"/>
      <c r="G50" s="61"/>
      <c r="H50" s="62"/>
      <c r="I50" s="166" t="s">
        <v>54</v>
      </c>
      <c r="J50" s="167"/>
      <c r="K50" s="168">
        <v>0.15</v>
      </c>
      <c r="L50" s="169"/>
      <c r="M50" s="42">
        <f>K50*12*I7</f>
        <v>499.31999999999994</v>
      </c>
    </row>
    <row r="51" spans="1:13" ht="15.75" thickBot="1">
      <c r="A51" s="87" t="s">
        <v>79</v>
      </c>
      <c r="B51" s="88"/>
      <c r="C51" s="88"/>
      <c r="D51" s="88"/>
      <c r="E51" s="88"/>
      <c r="F51" s="88"/>
      <c r="G51" s="88"/>
      <c r="H51" s="89"/>
      <c r="I51" s="170" t="s">
        <v>56</v>
      </c>
      <c r="J51" s="171"/>
      <c r="K51" s="172">
        <v>18.12</v>
      </c>
      <c r="L51" s="173"/>
      <c r="M51" s="75">
        <f>K51*12*I7</f>
        <v>60317.855999999992</v>
      </c>
    </row>
    <row r="52" spans="1:13" ht="15.75" thickBot="1">
      <c r="A52" s="156" t="s">
        <v>80</v>
      </c>
      <c r="B52" s="157"/>
      <c r="C52" s="157"/>
      <c r="D52" s="157"/>
      <c r="E52" s="157"/>
      <c r="F52" s="157"/>
      <c r="G52" s="157"/>
      <c r="H52" s="161"/>
      <c r="I52" s="154" t="s">
        <v>13</v>
      </c>
      <c r="J52" s="155"/>
      <c r="K52" s="162">
        <v>1.74</v>
      </c>
      <c r="L52" s="163"/>
      <c r="M52" s="75">
        <f>K52*12*I7</f>
        <v>5792.1119999999992</v>
      </c>
    </row>
    <row r="53" spans="1:13" ht="15.75" thickBot="1">
      <c r="A53" s="87" t="s">
        <v>81</v>
      </c>
      <c r="B53" s="88"/>
      <c r="C53" s="88"/>
      <c r="D53" s="88"/>
      <c r="E53" s="88"/>
      <c r="F53" s="88"/>
      <c r="G53" s="88"/>
      <c r="H53" s="89"/>
      <c r="I53" s="73"/>
      <c r="J53" s="74"/>
      <c r="K53" s="162">
        <v>0.08</v>
      </c>
      <c r="L53" s="163"/>
      <c r="M53" s="75">
        <f>K53*12*I7</f>
        <v>266.30399999999997</v>
      </c>
    </row>
    <row r="54" spans="1:13" ht="15.75" thickBot="1">
      <c r="A54" s="43" t="s">
        <v>183</v>
      </c>
      <c r="B54" s="59"/>
      <c r="C54" s="59"/>
      <c r="D54" s="59"/>
      <c r="E54" s="59"/>
      <c r="F54" s="59"/>
      <c r="G54" s="59"/>
      <c r="H54" s="60"/>
      <c r="I54" s="154" t="s">
        <v>8</v>
      </c>
      <c r="J54" s="155"/>
      <c r="K54" s="129"/>
      <c r="L54" s="130"/>
      <c r="M54" s="42"/>
    </row>
    <row r="55" spans="1:13" ht="15.75" thickBot="1">
      <c r="A55" s="156" t="s">
        <v>104</v>
      </c>
      <c r="B55" s="157"/>
      <c r="C55" s="157"/>
      <c r="D55" s="157"/>
      <c r="E55" s="157"/>
      <c r="F55" s="157"/>
      <c r="G55" s="157"/>
      <c r="H55" s="161"/>
      <c r="I55" s="73"/>
      <c r="J55" s="74"/>
      <c r="K55" s="162">
        <v>6.42</v>
      </c>
      <c r="L55" s="163"/>
      <c r="M55" s="75">
        <f>K55*12*I7</f>
        <v>21370.895999999997</v>
      </c>
    </row>
    <row r="56" spans="1:13">
      <c r="A56" s="43" t="s">
        <v>138</v>
      </c>
      <c r="B56" s="107"/>
      <c r="C56" s="107"/>
      <c r="D56" s="107"/>
      <c r="E56" s="107"/>
      <c r="F56" s="59"/>
      <c r="G56" s="107"/>
      <c r="H56" s="60"/>
      <c r="I56" s="149" t="s">
        <v>86</v>
      </c>
      <c r="J56" s="150"/>
      <c r="K56" s="81"/>
      <c r="L56" s="130"/>
      <c r="M56" s="42"/>
    </row>
    <row r="57" spans="1:13">
      <c r="A57" s="43" t="s">
        <v>137</v>
      </c>
      <c r="B57" s="107"/>
      <c r="C57" s="107"/>
      <c r="D57" s="107"/>
      <c r="E57" s="107"/>
      <c r="F57" s="59"/>
      <c r="G57" s="107"/>
      <c r="H57" s="60"/>
      <c r="I57" s="149" t="s">
        <v>88</v>
      </c>
      <c r="J57" s="150"/>
      <c r="K57" s="81"/>
      <c r="L57" s="130"/>
      <c r="M57" s="42"/>
    </row>
    <row r="58" spans="1:13">
      <c r="A58" s="43" t="s">
        <v>136</v>
      </c>
      <c r="B58" s="107"/>
      <c r="C58" s="107"/>
      <c r="D58" s="107"/>
      <c r="E58" s="107"/>
      <c r="F58" s="59"/>
      <c r="G58" s="107"/>
      <c r="H58" s="60"/>
      <c r="I58" s="149" t="s">
        <v>90</v>
      </c>
      <c r="J58" s="150"/>
      <c r="K58" s="81"/>
      <c r="L58" s="130"/>
      <c r="M58" s="42"/>
    </row>
    <row r="59" spans="1:13">
      <c r="A59" s="43" t="s">
        <v>135</v>
      </c>
      <c r="B59" s="107"/>
      <c r="C59" s="107"/>
      <c r="D59" s="107"/>
      <c r="E59" s="107"/>
      <c r="F59" s="59"/>
      <c r="G59" s="107"/>
      <c r="H59" s="60"/>
      <c r="I59" s="149" t="s">
        <v>92</v>
      </c>
      <c r="J59" s="150"/>
      <c r="K59" s="81"/>
      <c r="L59" s="130"/>
      <c r="M59" s="42"/>
    </row>
    <row r="60" spans="1:13">
      <c r="A60" s="43" t="s">
        <v>134</v>
      </c>
      <c r="B60" s="107"/>
      <c r="C60" s="107"/>
      <c r="D60" s="107"/>
      <c r="E60" s="107"/>
      <c r="F60" s="59"/>
      <c r="G60" s="107"/>
      <c r="H60" s="60"/>
      <c r="I60" s="149" t="s">
        <v>94</v>
      </c>
      <c r="J60" s="150"/>
      <c r="K60" s="81"/>
      <c r="L60" s="130"/>
      <c r="M60" s="42"/>
    </row>
    <row r="61" spans="1:13">
      <c r="A61" s="43" t="s">
        <v>133</v>
      </c>
      <c r="B61" s="107"/>
      <c r="C61" s="107"/>
      <c r="D61" s="107"/>
      <c r="E61" s="107"/>
      <c r="F61" s="59"/>
      <c r="G61" s="107"/>
      <c r="H61" s="60"/>
      <c r="I61" s="10"/>
      <c r="J61" s="11"/>
      <c r="K61" s="81"/>
      <c r="L61" s="108"/>
      <c r="M61" s="42"/>
    </row>
    <row r="62" spans="1:13">
      <c r="A62" s="43" t="s">
        <v>132</v>
      </c>
      <c r="B62" s="107"/>
      <c r="C62" s="107"/>
      <c r="D62" s="107"/>
      <c r="E62" s="107"/>
      <c r="F62" s="59"/>
      <c r="G62" s="107"/>
      <c r="H62" s="60"/>
      <c r="I62" s="10"/>
      <c r="J62" s="11"/>
      <c r="K62" s="81"/>
      <c r="L62" s="130"/>
      <c r="M62" s="42"/>
    </row>
    <row r="63" spans="1:13">
      <c r="A63" s="43" t="s">
        <v>98</v>
      </c>
      <c r="B63" s="107"/>
      <c r="C63" s="107"/>
      <c r="D63" s="107"/>
      <c r="E63" s="107"/>
      <c r="F63" s="59"/>
      <c r="G63" s="107"/>
      <c r="H63" s="60"/>
      <c r="I63" s="10"/>
      <c r="J63" s="11"/>
      <c r="K63" s="81"/>
      <c r="L63" s="130"/>
      <c r="M63" s="42"/>
    </row>
    <row r="64" spans="1:13" ht="15.75" thickBot="1">
      <c r="A64" s="43" t="s">
        <v>131</v>
      </c>
      <c r="B64" s="107"/>
      <c r="C64" s="107"/>
      <c r="D64" s="107"/>
      <c r="E64" s="107"/>
      <c r="F64" s="59"/>
      <c r="G64" s="107"/>
      <c r="H64" s="60"/>
      <c r="I64" s="10"/>
      <c r="J64" s="11"/>
      <c r="K64" s="81"/>
      <c r="L64" s="130"/>
      <c r="M64" s="42"/>
    </row>
    <row r="65" spans="1:13">
      <c r="A65" s="91" t="s">
        <v>82</v>
      </c>
      <c r="B65" s="92"/>
      <c r="C65" s="92"/>
      <c r="D65" s="92"/>
      <c r="E65" s="92"/>
      <c r="F65" s="92"/>
      <c r="G65" s="92"/>
      <c r="H65" s="92"/>
      <c r="I65" s="154" t="s">
        <v>9</v>
      </c>
      <c r="J65" s="155"/>
      <c r="K65" s="22"/>
      <c r="L65" s="23"/>
      <c r="M65" s="24"/>
    </row>
    <row r="66" spans="1:13" ht="15.75" thickBot="1">
      <c r="A66" s="93" t="s">
        <v>49</v>
      </c>
      <c r="B66" s="94"/>
      <c r="C66" s="94"/>
      <c r="D66" s="94"/>
      <c r="E66" s="94"/>
      <c r="F66" s="94"/>
      <c r="G66" s="94"/>
      <c r="H66" s="94"/>
      <c r="I66" s="95"/>
      <c r="J66" s="35"/>
      <c r="K66" s="36"/>
      <c r="L66" s="37"/>
      <c r="M66" s="38"/>
    </row>
    <row r="67" spans="1:13" ht="15.75" thickBot="1">
      <c r="A67" s="145" t="s">
        <v>58</v>
      </c>
      <c r="B67" s="146"/>
      <c r="C67" s="146"/>
      <c r="D67" s="146"/>
      <c r="E67" s="146"/>
      <c r="F67" s="146"/>
      <c r="G67" s="146"/>
      <c r="H67" s="146"/>
      <c r="I67" s="98"/>
      <c r="J67" s="99"/>
      <c r="K67" s="147">
        <f>K8+K18+K31+K55</f>
        <v>53.53</v>
      </c>
      <c r="L67" s="148"/>
      <c r="M67" s="97">
        <f>M8+M18+M31+M55</f>
        <v>178190.66399999999</v>
      </c>
    </row>
    <row r="69" spans="1:13" ht="15.75">
      <c r="A69" s="215" t="s">
        <v>0</v>
      </c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1"/>
    </row>
    <row r="70" spans="1:13" ht="15.75">
      <c r="A70" s="216" t="s">
        <v>12</v>
      </c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1"/>
    </row>
    <row r="71" spans="1:13" ht="15.75">
      <c r="A71" s="2"/>
      <c r="B71" s="2"/>
      <c r="C71" s="2"/>
      <c r="D71" s="2"/>
      <c r="E71" s="2"/>
      <c r="F71" s="2" t="s">
        <v>194</v>
      </c>
      <c r="G71" s="2"/>
      <c r="H71" s="2"/>
      <c r="I71" s="2"/>
      <c r="J71" s="2"/>
      <c r="K71" s="2" t="s">
        <v>141</v>
      </c>
      <c r="L71" s="2"/>
      <c r="M71" s="1"/>
    </row>
    <row r="72" spans="1:13">
      <c r="A72" s="3"/>
      <c r="B72" s="4"/>
      <c r="C72" s="208" t="s">
        <v>15</v>
      </c>
      <c r="D72" s="208"/>
      <c r="E72" s="208"/>
      <c r="F72" s="4"/>
      <c r="G72" s="4"/>
      <c r="H72" s="5"/>
      <c r="I72" s="195" t="s">
        <v>1</v>
      </c>
      <c r="J72" s="196"/>
      <c r="K72" s="209" t="s">
        <v>2</v>
      </c>
      <c r="L72" s="210"/>
      <c r="M72" s="6"/>
    </row>
    <row r="73" spans="1:13">
      <c r="A73" s="7"/>
      <c r="B73" s="8"/>
      <c r="C73" s="8"/>
      <c r="D73" s="8"/>
      <c r="E73" s="8"/>
      <c r="F73" s="8"/>
      <c r="G73" s="8"/>
      <c r="H73" s="9"/>
      <c r="I73" s="10"/>
      <c r="J73" s="11"/>
      <c r="K73" s="211" t="s">
        <v>3</v>
      </c>
      <c r="L73" s="212"/>
      <c r="M73" s="12" t="s">
        <v>4</v>
      </c>
    </row>
    <row r="74" spans="1:13">
      <c r="A74" s="7"/>
      <c r="B74" s="8"/>
      <c r="C74" s="8"/>
      <c r="D74" s="8"/>
      <c r="E74" s="8"/>
      <c r="F74" s="8"/>
      <c r="G74" s="8"/>
      <c r="H74" s="9"/>
      <c r="I74" s="149" t="s">
        <v>5</v>
      </c>
      <c r="J74" s="150"/>
      <c r="K74" s="213" t="s">
        <v>6</v>
      </c>
      <c r="L74" s="214"/>
      <c r="M74" s="12" t="s">
        <v>7</v>
      </c>
    </row>
    <row r="75" spans="1:13" ht="16.5" thickBot="1">
      <c r="A75" s="13"/>
      <c r="B75" s="14"/>
      <c r="C75" s="14"/>
      <c r="D75" s="14"/>
      <c r="E75" s="14"/>
      <c r="F75" s="14"/>
      <c r="G75" s="14"/>
      <c r="H75" s="15"/>
      <c r="I75" s="203">
        <v>375.2</v>
      </c>
      <c r="J75" s="204"/>
      <c r="K75" s="205"/>
      <c r="L75" s="206"/>
      <c r="M75" s="16"/>
    </row>
    <row r="76" spans="1:13">
      <c r="A76" s="17" t="s">
        <v>74</v>
      </c>
      <c r="B76" s="18"/>
      <c r="C76" s="18"/>
      <c r="D76" s="18"/>
      <c r="E76" s="18"/>
      <c r="F76" s="18"/>
      <c r="G76" s="18"/>
      <c r="H76" s="19"/>
      <c r="I76" s="20"/>
      <c r="J76" s="21"/>
      <c r="K76" s="207">
        <f>K79+K82</f>
        <v>6.85</v>
      </c>
      <c r="L76" s="200"/>
      <c r="M76" s="24">
        <f>K76*12*I75</f>
        <v>30841.439999999995</v>
      </c>
    </row>
    <row r="77" spans="1:13">
      <c r="A77" s="25" t="s">
        <v>59</v>
      </c>
      <c r="B77" s="26"/>
      <c r="C77" s="26"/>
      <c r="D77" s="26"/>
      <c r="E77" s="26"/>
      <c r="F77" s="26"/>
      <c r="G77" s="26"/>
      <c r="H77" s="27"/>
      <c r="I77" s="10"/>
      <c r="J77" s="11"/>
      <c r="K77" s="28"/>
      <c r="L77" s="29"/>
      <c r="M77" s="30"/>
    </row>
    <row r="78" spans="1:13" ht="15.75" thickBot="1">
      <c r="A78" s="31" t="s">
        <v>60</v>
      </c>
      <c r="B78" s="32"/>
      <c r="C78" s="32"/>
      <c r="D78" s="32"/>
      <c r="E78" s="32"/>
      <c r="F78" s="32"/>
      <c r="G78" s="32"/>
      <c r="H78" s="33"/>
      <c r="I78" s="34"/>
      <c r="J78" s="35"/>
      <c r="K78" s="36"/>
      <c r="L78" s="37"/>
      <c r="M78" s="38"/>
    </row>
    <row r="79" spans="1:13">
      <c r="A79" s="39" t="s">
        <v>61</v>
      </c>
      <c r="B79" s="40"/>
      <c r="C79" s="40"/>
      <c r="D79" s="40"/>
      <c r="E79" s="40"/>
      <c r="F79" s="40"/>
      <c r="G79" s="40"/>
      <c r="H79" s="41"/>
      <c r="I79" s="180" t="s">
        <v>8</v>
      </c>
      <c r="J79" s="181"/>
      <c r="K79" s="193">
        <v>4.0999999999999996</v>
      </c>
      <c r="L79" s="194"/>
      <c r="M79" s="42">
        <f>K79*12*I75</f>
        <v>18459.839999999997</v>
      </c>
    </row>
    <row r="80" spans="1:13">
      <c r="A80" s="43" t="s">
        <v>68</v>
      </c>
      <c r="B80" s="8"/>
      <c r="C80" s="8"/>
      <c r="D80" s="8"/>
      <c r="E80" s="8"/>
      <c r="F80" s="8"/>
      <c r="G80" s="8"/>
      <c r="H80" s="9"/>
      <c r="I80" s="149" t="s">
        <v>57</v>
      </c>
      <c r="J80" s="150"/>
      <c r="K80" s="1"/>
      <c r="L80" s="29"/>
      <c r="M80" s="42"/>
    </row>
    <row r="81" spans="1:13">
      <c r="A81" s="39" t="s">
        <v>67</v>
      </c>
      <c r="B81" s="40"/>
      <c r="C81" s="40"/>
      <c r="D81" s="40"/>
      <c r="E81" s="40"/>
      <c r="F81" s="40"/>
      <c r="G81" s="40"/>
      <c r="H81" s="41"/>
      <c r="I81" s="180"/>
      <c r="J81" s="181"/>
      <c r="K81" s="1"/>
      <c r="L81" s="29"/>
      <c r="M81" s="42"/>
    </row>
    <row r="82" spans="1:13">
      <c r="A82" s="39" t="s">
        <v>62</v>
      </c>
      <c r="B82" s="40"/>
      <c r="C82" s="40"/>
      <c r="D82" s="40"/>
      <c r="E82" s="40"/>
      <c r="F82" s="40"/>
      <c r="G82" s="40"/>
      <c r="H82" s="41"/>
      <c r="I82" s="182" t="s">
        <v>11</v>
      </c>
      <c r="J82" s="183"/>
      <c r="K82" s="188">
        <v>2.75</v>
      </c>
      <c r="L82" s="189"/>
      <c r="M82" s="42">
        <f>K82*12*I75</f>
        <v>12381.6</v>
      </c>
    </row>
    <row r="83" spans="1:13" ht="15.75">
      <c r="A83" s="45" t="s">
        <v>35</v>
      </c>
      <c r="B83" s="46"/>
      <c r="C83" s="46"/>
      <c r="D83" s="46"/>
      <c r="E83" s="46"/>
      <c r="F83" s="46"/>
      <c r="G83" s="46"/>
      <c r="H83" s="47"/>
      <c r="I83" s="149" t="s">
        <v>57</v>
      </c>
      <c r="J83" s="150"/>
      <c r="K83" s="2"/>
      <c r="L83" s="96"/>
      <c r="M83" s="42"/>
    </row>
    <row r="84" spans="1:13">
      <c r="A84" s="48" t="s">
        <v>36</v>
      </c>
      <c r="B84" s="4"/>
      <c r="C84" s="4"/>
      <c r="D84" s="4"/>
      <c r="E84" s="4"/>
      <c r="F84" s="4"/>
      <c r="G84" s="4"/>
      <c r="H84" s="5"/>
      <c r="I84" s="149"/>
      <c r="J84" s="150"/>
      <c r="K84" s="44"/>
      <c r="L84" s="29"/>
      <c r="M84" s="42"/>
    </row>
    <row r="85" spans="1:13" ht="15.75" thickBot="1">
      <c r="A85" s="39" t="s">
        <v>37</v>
      </c>
      <c r="B85" s="49"/>
      <c r="C85" s="49"/>
      <c r="D85" s="49"/>
      <c r="E85" s="49"/>
      <c r="F85" s="49"/>
      <c r="G85" s="49"/>
      <c r="H85" s="50"/>
      <c r="I85" s="51"/>
      <c r="J85" s="52"/>
      <c r="K85" s="164"/>
      <c r="L85" s="165"/>
      <c r="M85" s="42"/>
    </row>
    <row r="86" spans="1:13">
      <c r="A86" s="17" t="s">
        <v>14</v>
      </c>
      <c r="B86" s="53"/>
      <c r="C86" s="53"/>
      <c r="D86" s="53"/>
      <c r="E86" s="53"/>
      <c r="F86" s="53"/>
      <c r="G86" s="53"/>
      <c r="H86" s="54"/>
      <c r="I86" s="20"/>
      <c r="J86" s="55"/>
      <c r="K86" s="202">
        <f>K88+K93+K95</f>
        <v>5.6</v>
      </c>
      <c r="L86" s="200"/>
      <c r="M86" s="24">
        <f>K86*12*I75</f>
        <v>25213.439999999995</v>
      </c>
    </row>
    <row r="87" spans="1:13" ht="15.75" thickBot="1">
      <c r="A87" s="31" t="s">
        <v>34</v>
      </c>
      <c r="B87" s="56"/>
      <c r="C87" s="56"/>
      <c r="D87" s="56"/>
      <c r="E87" s="56"/>
      <c r="F87" s="56"/>
      <c r="G87" s="56"/>
      <c r="H87" s="57"/>
      <c r="I87" s="34"/>
      <c r="J87" s="58"/>
      <c r="K87" s="36"/>
      <c r="L87" s="37"/>
      <c r="M87" s="38"/>
    </row>
    <row r="88" spans="1:13">
      <c r="A88" s="43" t="s">
        <v>65</v>
      </c>
      <c r="B88" s="59"/>
      <c r="C88" s="59"/>
      <c r="D88" s="59"/>
      <c r="E88" s="59"/>
      <c r="F88" s="59"/>
      <c r="G88" s="59"/>
      <c r="H88" s="60"/>
      <c r="I88" s="149" t="s">
        <v>8</v>
      </c>
      <c r="J88" s="150"/>
      <c r="K88" s="193">
        <v>2.81</v>
      </c>
      <c r="L88" s="194"/>
      <c r="M88" s="42">
        <f>K88*12*I75</f>
        <v>12651.743999999999</v>
      </c>
    </row>
    <row r="89" spans="1:13">
      <c r="A89" s="39" t="s">
        <v>66</v>
      </c>
      <c r="B89" s="49"/>
      <c r="C89" s="49"/>
      <c r="D89" s="49"/>
      <c r="E89" s="49"/>
      <c r="F89" s="49"/>
      <c r="G89" s="49"/>
      <c r="H89" s="50"/>
      <c r="I89" s="131"/>
      <c r="J89" s="132"/>
      <c r="K89" s="1"/>
      <c r="L89" s="29"/>
      <c r="M89" s="42"/>
    </row>
    <row r="90" spans="1:13">
      <c r="A90" s="43" t="s">
        <v>68</v>
      </c>
      <c r="B90" s="8"/>
      <c r="C90" s="8"/>
      <c r="D90" s="8"/>
      <c r="E90" s="8"/>
      <c r="F90" s="8"/>
      <c r="G90" s="8"/>
      <c r="H90" s="9"/>
      <c r="I90" s="149" t="s">
        <v>57</v>
      </c>
      <c r="J90" s="150"/>
      <c r="K90" s="1"/>
      <c r="L90" s="29"/>
      <c r="M90" s="42"/>
    </row>
    <row r="91" spans="1:13">
      <c r="A91" s="39" t="s">
        <v>67</v>
      </c>
      <c r="B91" s="40"/>
      <c r="C91" s="40"/>
      <c r="D91" s="40"/>
      <c r="E91" s="40"/>
      <c r="F91" s="40"/>
      <c r="G91" s="40"/>
      <c r="H91" s="41"/>
      <c r="I91" s="180"/>
      <c r="J91" s="181"/>
      <c r="K91" s="1"/>
      <c r="L91" s="29"/>
      <c r="M91" s="42"/>
    </row>
    <row r="92" spans="1:13">
      <c r="A92" s="45" t="s">
        <v>63</v>
      </c>
      <c r="B92" s="46"/>
      <c r="C92" s="47"/>
      <c r="D92" s="8"/>
      <c r="E92" s="8"/>
      <c r="F92" s="8"/>
      <c r="G92" s="8"/>
      <c r="H92" s="9"/>
      <c r="I92" s="149" t="s">
        <v>57</v>
      </c>
      <c r="J92" s="150"/>
      <c r="K92" s="1"/>
      <c r="L92" s="29"/>
      <c r="M92" s="42"/>
    </row>
    <row r="93" spans="1:13">
      <c r="A93" s="43" t="s">
        <v>64</v>
      </c>
      <c r="B93" s="8"/>
      <c r="C93" s="8"/>
      <c r="D93" s="46"/>
      <c r="E93" s="46"/>
      <c r="F93" s="46"/>
      <c r="G93" s="46"/>
      <c r="H93" s="47"/>
      <c r="I93" s="182" t="s">
        <v>11</v>
      </c>
      <c r="J93" s="183"/>
      <c r="K93" s="188">
        <v>1.24</v>
      </c>
      <c r="L93" s="189"/>
      <c r="M93" s="42">
        <f>K93*12*I75</f>
        <v>5582.9759999999997</v>
      </c>
    </row>
    <row r="94" spans="1:13">
      <c r="A94" s="48" t="s">
        <v>41</v>
      </c>
      <c r="B94" s="61"/>
      <c r="C94" s="61"/>
      <c r="D94" s="61"/>
      <c r="E94" s="61"/>
      <c r="F94" s="61"/>
      <c r="G94" s="61"/>
      <c r="H94" s="62"/>
      <c r="I94" s="195" t="s">
        <v>140</v>
      </c>
      <c r="J94" s="196"/>
      <c r="K94" s="1"/>
      <c r="L94" s="29"/>
      <c r="M94" s="42"/>
    </row>
    <row r="95" spans="1:13">
      <c r="A95" s="48" t="s">
        <v>43</v>
      </c>
      <c r="B95" s="61"/>
      <c r="C95" s="61"/>
      <c r="D95" s="61"/>
      <c r="E95" s="61"/>
      <c r="F95" s="61"/>
      <c r="G95" s="61"/>
      <c r="H95" s="62"/>
      <c r="I95" s="195" t="s">
        <v>11</v>
      </c>
      <c r="J95" s="196"/>
      <c r="K95" s="188">
        <v>1.55</v>
      </c>
      <c r="L95" s="189"/>
      <c r="M95" s="42">
        <f>K95*12*I75</f>
        <v>6978.72</v>
      </c>
    </row>
    <row r="96" spans="1:13">
      <c r="A96" s="39" t="s">
        <v>44</v>
      </c>
      <c r="B96" s="49"/>
      <c r="C96" s="49"/>
      <c r="D96" s="49"/>
      <c r="E96" s="49"/>
      <c r="F96" s="49"/>
      <c r="G96" s="49"/>
      <c r="H96" s="50"/>
      <c r="I96" s="51"/>
      <c r="J96" s="52"/>
      <c r="K96" s="1"/>
      <c r="L96" s="29"/>
      <c r="M96" s="42"/>
    </row>
    <row r="97" spans="1:13">
      <c r="A97" s="48" t="s">
        <v>45</v>
      </c>
      <c r="B97" s="61"/>
      <c r="C97" s="61"/>
      <c r="D97" s="61"/>
      <c r="E97" s="61"/>
      <c r="F97" s="61"/>
      <c r="G97" s="61"/>
      <c r="H97" s="62"/>
      <c r="I97" s="149" t="s">
        <v>57</v>
      </c>
      <c r="J97" s="150"/>
      <c r="K97" s="1"/>
      <c r="L97" s="29"/>
      <c r="M97" s="42"/>
    </row>
    <row r="98" spans="1:13" ht="15.75" thickBot="1">
      <c r="A98" s="48" t="s">
        <v>48</v>
      </c>
      <c r="B98" s="61"/>
      <c r="C98" s="61"/>
      <c r="D98" s="61"/>
      <c r="E98" s="61"/>
      <c r="F98" s="61"/>
      <c r="G98" s="61"/>
      <c r="H98" s="62"/>
      <c r="I98" s="195" t="s">
        <v>139</v>
      </c>
      <c r="J98" s="196"/>
      <c r="K98" s="14"/>
      <c r="L98" s="15"/>
      <c r="M98" s="63"/>
    </row>
    <row r="99" spans="1:13" ht="15.75" thickBot="1">
      <c r="A99" s="67" t="s">
        <v>75</v>
      </c>
      <c r="B99" s="18"/>
      <c r="C99" s="18"/>
      <c r="D99" s="18"/>
      <c r="E99" s="18"/>
      <c r="F99" s="18"/>
      <c r="G99" s="68"/>
      <c r="H99" s="69"/>
      <c r="I99" s="20"/>
      <c r="J99" s="21"/>
      <c r="K99" s="199">
        <f>K100+K107+K115+K119+K120+K121</f>
        <v>28.95</v>
      </c>
      <c r="L99" s="200"/>
      <c r="M99" s="24">
        <f>M100+M107+M115+M119+M120+M121</f>
        <v>130344.48</v>
      </c>
    </row>
    <row r="100" spans="1:13" ht="15.75" thickBot="1">
      <c r="A100" s="156" t="s">
        <v>76</v>
      </c>
      <c r="B100" s="157"/>
      <c r="C100" s="157"/>
      <c r="D100" s="157"/>
      <c r="E100" s="157"/>
      <c r="F100" s="157"/>
      <c r="G100" s="157"/>
      <c r="H100" s="161"/>
      <c r="I100" s="73"/>
      <c r="J100" s="74"/>
      <c r="K100" s="201">
        <f>K101+K102+K103+K105+K106</f>
        <v>9.6900000000000013</v>
      </c>
      <c r="L100" s="192"/>
      <c r="M100" s="75">
        <f>K100*12*I75</f>
        <v>43628.256000000001</v>
      </c>
    </row>
    <row r="101" spans="1:13">
      <c r="A101" s="39" t="s">
        <v>38</v>
      </c>
      <c r="B101" s="49"/>
      <c r="C101" s="49"/>
      <c r="D101" s="49"/>
      <c r="E101" s="49"/>
      <c r="F101" s="49"/>
      <c r="G101" s="49"/>
      <c r="H101" s="50"/>
      <c r="I101" s="180" t="s">
        <v>16</v>
      </c>
      <c r="J101" s="181"/>
      <c r="K101" s="193">
        <v>1.47</v>
      </c>
      <c r="L101" s="194"/>
      <c r="M101" s="42">
        <f>K101*12*I75</f>
        <v>6618.5280000000002</v>
      </c>
    </row>
    <row r="102" spans="1:13">
      <c r="A102" s="45" t="s">
        <v>39</v>
      </c>
      <c r="B102" s="76"/>
      <c r="C102" s="76"/>
      <c r="D102" s="76"/>
      <c r="E102" s="76"/>
      <c r="F102" s="76"/>
      <c r="G102" s="76"/>
      <c r="H102" s="77"/>
      <c r="I102" s="182" t="s">
        <v>10</v>
      </c>
      <c r="J102" s="183"/>
      <c r="K102" s="188">
        <v>3.48</v>
      </c>
      <c r="L102" s="189"/>
      <c r="M102" s="42">
        <f>K102*12*I75</f>
        <v>15668.351999999999</v>
      </c>
    </row>
    <row r="103" spans="1:13">
      <c r="A103" s="48" t="s">
        <v>31</v>
      </c>
      <c r="B103" s="61"/>
      <c r="C103" s="61"/>
      <c r="D103" s="61"/>
      <c r="E103" s="61"/>
      <c r="F103" s="61"/>
      <c r="G103" s="61"/>
      <c r="H103" s="62"/>
      <c r="I103" s="195" t="s">
        <v>11</v>
      </c>
      <c r="J103" s="196"/>
      <c r="K103" s="188">
        <v>0.4</v>
      </c>
      <c r="L103" s="189"/>
      <c r="M103" s="42">
        <f>K103*12*I75</f>
        <v>1800.9600000000003</v>
      </c>
    </row>
    <row r="104" spans="1:13">
      <c r="A104" s="78" t="s">
        <v>18</v>
      </c>
      <c r="B104" s="40"/>
      <c r="C104" s="40"/>
      <c r="D104" s="40"/>
      <c r="E104" s="49"/>
      <c r="F104" s="49"/>
      <c r="G104" s="49"/>
      <c r="H104" s="50"/>
      <c r="I104" s="51"/>
      <c r="J104" s="52"/>
      <c r="K104" s="28"/>
      <c r="L104" s="29"/>
      <c r="M104" s="42"/>
    </row>
    <row r="105" spans="1:13">
      <c r="A105" s="45" t="s">
        <v>32</v>
      </c>
      <c r="B105" s="76"/>
      <c r="C105" s="76"/>
      <c r="D105" s="76"/>
      <c r="E105" s="76"/>
      <c r="F105" s="76"/>
      <c r="G105" s="76"/>
      <c r="H105" s="77"/>
      <c r="I105" s="182" t="s">
        <v>8</v>
      </c>
      <c r="J105" s="183"/>
      <c r="K105" s="188">
        <v>0.12</v>
      </c>
      <c r="L105" s="189"/>
      <c r="M105" s="42">
        <f>K105*12*I75</f>
        <v>540.28800000000001</v>
      </c>
    </row>
    <row r="106" spans="1:13" ht="15.75" thickBot="1">
      <c r="A106" s="48" t="s">
        <v>73</v>
      </c>
      <c r="B106" s="61"/>
      <c r="C106" s="61"/>
      <c r="D106" s="61"/>
      <c r="E106" s="61"/>
      <c r="F106" s="61"/>
      <c r="G106" s="61"/>
      <c r="H106" s="62"/>
      <c r="I106" s="166" t="s">
        <v>8</v>
      </c>
      <c r="J106" s="167"/>
      <c r="K106" s="190">
        <v>4.22</v>
      </c>
      <c r="L106" s="191"/>
      <c r="M106" s="42">
        <f>K106*12*I75</f>
        <v>19000.128000000001</v>
      </c>
    </row>
    <row r="107" spans="1:13" ht="15.75" thickBot="1">
      <c r="A107" s="184" t="s">
        <v>77</v>
      </c>
      <c r="B107" s="185"/>
      <c r="C107" s="185"/>
      <c r="D107" s="185"/>
      <c r="E107" s="185"/>
      <c r="F107" s="185"/>
      <c r="G107" s="185"/>
      <c r="H107" s="186"/>
      <c r="I107" s="73"/>
      <c r="J107" s="74"/>
      <c r="K107" s="162">
        <f>K108+K109+K111+K112+K113+K114</f>
        <v>2.3200000000000003</v>
      </c>
      <c r="L107" s="192"/>
      <c r="M107" s="75">
        <f>K107*12*I75</f>
        <v>10445.568000000001</v>
      </c>
    </row>
    <row r="108" spans="1:13">
      <c r="A108" s="79" t="s">
        <v>24</v>
      </c>
      <c r="B108" s="40"/>
      <c r="C108" s="40"/>
      <c r="D108" s="40"/>
      <c r="E108" s="40"/>
      <c r="F108" s="49"/>
      <c r="G108" s="49"/>
      <c r="H108" s="50"/>
      <c r="I108" s="80"/>
      <c r="J108" s="11"/>
      <c r="K108" s="193">
        <v>0.13</v>
      </c>
      <c r="L108" s="194"/>
      <c r="M108" s="42">
        <f>K108*12*I75</f>
        <v>585.31200000000001</v>
      </c>
    </row>
    <row r="109" spans="1:13">
      <c r="A109" s="3" t="s">
        <v>20</v>
      </c>
      <c r="B109" s="4"/>
      <c r="C109" s="4"/>
      <c r="D109" s="4"/>
      <c r="E109" s="4"/>
      <c r="F109" s="61"/>
      <c r="G109" s="61"/>
      <c r="H109" s="62"/>
      <c r="I109" s="149" t="s">
        <v>52</v>
      </c>
      <c r="J109" s="150"/>
      <c r="K109" s="188">
        <v>1.1100000000000001</v>
      </c>
      <c r="L109" s="189"/>
      <c r="M109" s="42">
        <f>K109*12*I75</f>
        <v>4997.6639999999998</v>
      </c>
    </row>
    <row r="110" spans="1:13">
      <c r="A110" s="39" t="s">
        <v>19</v>
      </c>
      <c r="B110" s="49"/>
      <c r="C110" s="49"/>
      <c r="D110" s="49"/>
      <c r="E110" s="49"/>
      <c r="F110" s="49"/>
      <c r="G110" s="49"/>
      <c r="H110" s="50"/>
      <c r="I110" s="180" t="s">
        <v>53</v>
      </c>
      <c r="J110" s="181"/>
      <c r="K110" s="1"/>
      <c r="L110" s="29"/>
      <c r="M110" s="42"/>
    </row>
    <row r="111" spans="1:13">
      <c r="A111" s="45" t="s">
        <v>21</v>
      </c>
      <c r="B111" s="76"/>
      <c r="C111" s="76"/>
      <c r="D111" s="76"/>
      <c r="E111" s="76"/>
      <c r="F111" s="76"/>
      <c r="G111" s="76"/>
      <c r="H111" s="77"/>
      <c r="I111" s="182" t="s">
        <v>51</v>
      </c>
      <c r="J111" s="183"/>
      <c r="K111" s="188">
        <v>0.68</v>
      </c>
      <c r="L111" s="189"/>
      <c r="M111" s="42">
        <f>K111*12*I75</f>
        <v>3061.6320000000001</v>
      </c>
    </row>
    <row r="112" spans="1:13">
      <c r="A112" s="45" t="s">
        <v>22</v>
      </c>
      <c r="B112" s="76"/>
      <c r="C112" s="76"/>
      <c r="D112" s="76"/>
      <c r="E112" s="76"/>
      <c r="F112" s="76"/>
      <c r="G112" s="76"/>
      <c r="H112" s="77"/>
      <c r="I112" s="182" t="s">
        <v>69</v>
      </c>
      <c r="J112" s="183"/>
      <c r="K112" s="188">
        <v>0.17</v>
      </c>
      <c r="L112" s="189"/>
      <c r="M112" s="42">
        <f>K112*12*I75</f>
        <v>765.40800000000002</v>
      </c>
    </row>
    <row r="113" spans="1:13">
      <c r="A113" s="48" t="s">
        <v>23</v>
      </c>
      <c r="B113" s="61"/>
      <c r="C113" s="61"/>
      <c r="D113" s="61"/>
      <c r="E113" s="61"/>
      <c r="F113" s="61"/>
      <c r="G113" s="61"/>
      <c r="H113" s="62"/>
      <c r="I113" s="182" t="s">
        <v>54</v>
      </c>
      <c r="J113" s="183"/>
      <c r="K113" s="164">
        <v>0.09</v>
      </c>
      <c r="L113" s="165"/>
      <c r="M113" s="42">
        <f>K113*12*I75</f>
        <v>405.21600000000001</v>
      </c>
    </row>
    <row r="114" spans="1:13" ht="15.75" thickBot="1">
      <c r="A114" s="48" t="s">
        <v>71</v>
      </c>
      <c r="B114" s="61"/>
      <c r="C114" s="61"/>
      <c r="D114" s="61"/>
      <c r="E114" s="61"/>
      <c r="F114" s="61"/>
      <c r="G114" s="61"/>
      <c r="H114" s="62"/>
      <c r="I114" s="166" t="s">
        <v>72</v>
      </c>
      <c r="J114" s="167"/>
      <c r="K114" s="168">
        <v>0.14000000000000001</v>
      </c>
      <c r="L114" s="169"/>
      <c r="M114" s="82">
        <f>K114*12*I75</f>
        <v>630.33600000000001</v>
      </c>
    </row>
    <row r="115" spans="1:13" ht="15.75" thickBot="1">
      <c r="A115" s="184" t="s">
        <v>78</v>
      </c>
      <c r="B115" s="185"/>
      <c r="C115" s="185"/>
      <c r="D115" s="185"/>
      <c r="E115" s="185"/>
      <c r="F115" s="185"/>
      <c r="G115" s="185"/>
      <c r="H115" s="186"/>
      <c r="I115" s="83"/>
      <c r="J115" s="84"/>
      <c r="K115" s="187">
        <f>K116+K117+K118</f>
        <v>1.52</v>
      </c>
      <c r="L115" s="163"/>
      <c r="M115" s="75">
        <f>K115*12*I75</f>
        <v>6843.6480000000001</v>
      </c>
    </row>
    <row r="116" spans="1:13">
      <c r="A116" s="39" t="s">
        <v>25</v>
      </c>
      <c r="B116" s="49"/>
      <c r="C116" s="49"/>
      <c r="D116" s="49"/>
      <c r="E116" s="49"/>
      <c r="F116" s="49"/>
      <c r="G116" s="49"/>
      <c r="H116" s="50"/>
      <c r="I116" s="174" t="s">
        <v>70</v>
      </c>
      <c r="J116" s="175"/>
      <c r="K116" s="176">
        <v>0.73</v>
      </c>
      <c r="L116" s="177"/>
      <c r="M116" s="42">
        <f>K116*12*I75</f>
        <v>3286.752</v>
      </c>
    </row>
    <row r="117" spans="1:13">
      <c r="A117" s="45" t="s">
        <v>26</v>
      </c>
      <c r="B117" s="76"/>
      <c r="C117" s="76"/>
      <c r="D117" s="76"/>
      <c r="E117" s="76"/>
      <c r="F117" s="76"/>
      <c r="G117" s="76"/>
      <c r="H117" s="77"/>
      <c r="I117" s="85" t="s">
        <v>55</v>
      </c>
      <c r="J117" s="86"/>
      <c r="K117" s="164">
        <v>0.64</v>
      </c>
      <c r="L117" s="165"/>
      <c r="M117" s="42">
        <f>K117*12*I75</f>
        <v>2881.5359999999996</v>
      </c>
    </row>
    <row r="118" spans="1:13" ht="15.75" thickBot="1">
      <c r="A118" s="48" t="s">
        <v>23</v>
      </c>
      <c r="B118" s="61"/>
      <c r="C118" s="61"/>
      <c r="D118" s="61"/>
      <c r="E118" s="61"/>
      <c r="F118" s="61"/>
      <c r="G118" s="61"/>
      <c r="H118" s="62"/>
      <c r="I118" s="166" t="s">
        <v>54</v>
      </c>
      <c r="J118" s="167"/>
      <c r="K118" s="168">
        <v>0.15</v>
      </c>
      <c r="L118" s="169"/>
      <c r="M118" s="42">
        <f>K118*12*I75</f>
        <v>675.3599999999999</v>
      </c>
    </row>
    <row r="119" spans="1:13" ht="15.75" thickBot="1">
      <c r="A119" s="87" t="s">
        <v>79</v>
      </c>
      <c r="B119" s="88"/>
      <c r="C119" s="88"/>
      <c r="D119" s="88"/>
      <c r="E119" s="88"/>
      <c r="F119" s="88"/>
      <c r="G119" s="88"/>
      <c r="H119" s="89"/>
      <c r="I119" s="170" t="s">
        <v>56</v>
      </c>
      <c r="J119" s="171"/>
      <c r="K119" s="172">
        <v>13.6</v>
      </c>
      <c r="L119" s="173"/>
      <c r="M119" s="75">
        <f>K119*12*I75</f>
        <v>61232.639999999992</v>
      </c>
    </row>
    <row r="120" spans="1:13" ht="15.75" thickBot="1">
      <c r="A120" s="156" t="s">
        <v>80</v>
      </c>
      <c r="B120" s="157"/>
      <c r="C120" s="157"/>
      <c r="D120" s="157"/>
      <c r="E120" s="157"/>
      <c r="F120" s="157"/>
      <c r="G120" s="157"/>
      <c r="H120" s="161"/>
      <c r="I120" s="154" t="s">
        <v>13</v>
      </c>
      <c r="J120" s="155"/>
      <c r="K120" s="162">
        <v>1.74</v>
      </c>
      <c r="L120" s="163"/>
      <c r="M120" s="75">
        <f>K120*12*I75</f>
        <v>7834.1759999999995</v>
      </c>
    </row>
    <row r="121" spans="1:13" ht="15.75" thickBot="1">
      <c r="A121" s="87" t="s">
        <v>81</v>
      </c>
      <c r="B121" s="88"/>
      <c r="C121" s="88"/>
      <c r="D121" s="88"/>
      <c r="E121" s="88"/>
      <c r="F121" s="88"/>
      <c r="G121" s="88"/>
      <c r="H121" s="89"/>
      <c r="I121" s="73"/>
      <c r="J121" s="74"/>
      <c r="K121" s="162">
        <v>0.08</v>
      </c>
      <c r="L121" s="163"/>
      <c r="M121" s="75">
        <f>K121*12*I75</f>
        <v>360.19199999999995</v>
      </c>
    </row>
    <row r="122" spans="1:13" ht="15.75" thickBot="1">
      <c r="A122" s="43" t="s">
        <v>183</v>
      </c>
      <c r="B122" s="59"/>
      <c r="C122" s="59"/>
      <c r="D122" s="59"/>
      <c r="E122" s="59"/>
      <c r="F122" s="59"/>
      <c r="G122" s="59"/>
      <c r="H122" s="60"/>
      <c r="I122" s="154" t="s">
        <v>8</v>
      </c>
      <c r="J122" s="155"/>
      <c r="K122" s="129"/>
      <c r="L122" s="130"/>
      <c r="M122" s="42"/>
    </row>
    <row r="123" spans="1:13" ht="15.75" thickBot="1">
      <c r="A123" s="156" t="s">
        <v>104</v>
      </c>
      <c r="B123" s="157"/>
      <c r="C123" s="157"/>
      <c r="D123" s="157"/>
      <c r="E123" s="157"/>
      <c r="F123" s="157"/>
      <c r="G123" s="157"/>
      <c r="H123" s="161"/>
      <c r="I123" s="73"/>
      <c r="J123" s="74"/>
      <c r="K123" s="162">
        <v>6.42</v>
      </c>
      <c r="L123" s="163"/>
      <c r="M123" s="75">
        <f>K123*12*I75</f>
        <v>28905.407999999996</v>
      </c>
    </row>
    <row r="124" spans="1:13">
      <c r="A124" s="43" t="s">
        <v>138</v>
      </c>
      <c r="B124" s="107"/>
      <c r="C124" s="107"/>
      <c r="D124" s="107"/>
      <c r="E124" s="107"/>
      <c r="F124" s="59"/>
      <c r="G124" s="107"/>
      <c r="H124" s="60"/>
      <c r="I124" s="149" t="s">
        <v>86</v>
      </c>
      <c r="J124" s="150"/>
      <c r="K124" s="81"/>
      <c r="L124" s="130"/>
      <c r="M124" s="42"/>
    </row>
    <row r="125" spans="1:13">
      <c r="A125" s="43" t="s">
        <v>137</v>
      </c>
      <c r="B125" s="107"/>
      <c r="C125" s="107"/>
      <c r="D125" s="107"/>
      <c r="E125" s="107"/>
      <c r="F125" s="59"/>
      <c r="G125" s="107"/>
      <c r="H125" s="60"/>
      <c r="I125" s="149" t="s">
        <v>88</v>
      </c>
      <c r="J125" s="150"/>
      <c r="K125" s="81"/>
      <c r="L125" s="130"/>
      <c r="M125" s="42"/>
    </row>
    <row r="126" spans="1:13">
      <c r="A126" s="43" t="s">
        <v>136</v>
      </c>
      <c r="B126" s="107"/>
      <c r="C126" s="107"/>
      <c r="D126" s="107"/>
      <c r="E126" s="107"/>
      <c r="F126" s="59"/>
      <c r="G126" s="107"/>
      <c r="H126" s="60"/>
      <c r="I126" s="149" t="s">
        <v>90</v>
      </c>
      <c r="J126" s="150"/>
      <c r="K126" s="81"/>
      <c r="L126" s="130"/>
      <c r="M126" s="42"/>
    </row>
    <row r="127" spans="1:13">
      <c r="A127" s="43" t="s">
        <v>135</v>
      </c>
      <c r="B127" s="107"/>
      <c r="C127" s="107"/>
      <c r="D127" s="107"/>
      <c r="E127" s="107"/>
      <c r="F127" s="59"/>
      <c r="G127" s="107"/>
      <c r="H127" s="60"/>
      <c r="I127" s="149" t="s">
        <v>92</v>
      </c>
      <c r="J127" s="150"/>
      <c r="K127" s="81"/>
      <c r="L127" s="130"/>
      <c r="M127" s="42"/>
    </row>
    <row r="128" spans="1:13">
      <c r="A128" s="43" t="s">
        <v>134</v>
      </c>
      <c r="B128" s="107"/>
      <c r="C128" s="107"/>
      <c r="D128" s="107"/>
      <c r="E128" s="107"/>
      <c r="F128" s="59"/>
      <c r="G128" s="107"/>
      <c r="H128" s="60"/>
      <c r="I128" s="149" t="s">
        <v>94</v>
      </c>
      <c r="J128" s="150"/>
      <c r="K128" s="81"/>
      <c r="L128" s="130"/>
      <c r="M128" s="42"/>
    </row>
    <row r="129" spans="1:13">
      <c r="A129" s="43" t="s">
        <v>133</v>
      </c>
      <c r="B129" s="107"/>
      <c r="C129" s="107"/>
      <c r="D129" s="107"/>
      <c r="E129" s="107"/>
      <c r="F129" s="59"/>
      <c r="G129" s="107"/>
      <c r="H129" s="60"/>
      <c r="I129" s="10"/>
      <c r="J129" s="11"/>
      <c r="K129" s="81"/>
      <c r="L129" s="108"/>
      <c r="M129" s="42"/>
    </row>
    <row r="130" spans="1:13">
      <c r="A130" s="43" t="s">
        <v>132</v>
      </c>
      <c r="B130" s="107"/>
      <c r="C130" s="107"/>
      <c r="D130" s="107"/>
      <c r="E130" s="107"/>
      <c r="F130" s="59"/>
      <c r="G130" s="107"/>
      <c r="H130" s="60"/>
      <c r="I130" s="10"/>
      <c r="J130" s="11"/>
      <c r="K130" s="81"/>
      <c r="L130" s="130"/>
      <c r="M130" s="42"/>
    </row>
    <row r="131" spans="1:13">
      <c r="A131" s="43" t="s">
        <v>98</v>
      </c>
      <c r="B131" s="107"/>
      <c r="C131" s="107"/>
      <c r="D131" s="107"/>
      <c r="E131" s="107"/>
      <c r="F131" s="59"/>
      <c r="G131" s="107"/>
      <c r="H131" s="60"/>
      <c r="I131" s="10"/>
      <c r="J131" s="11"/>
      <c r="K131" s="81"/>
      <c r="L131" s="130"/>
      <c r="M131" s="42"/>
    </row>
    <row r="132" spans="1:13" ht="15.75" thickBot="1">
      <c r="A132" s="43" t="s">
        <v>131</v>
      </c>
      <c r="B132" s="107"/>
      <c r="C132" s="107"/>
      <c r="D132" s="107"/>
      <c r="E132" s="107"/>
      <c r="F132" s="59"/>
      <c r="G132" s="107"/>
      <c r="H132" s="60"/>
      <c r="I132" s="10"/>
      <c r="J132" s="11"/>
      <c r="K132" s="81"/>
      <c r="L132" s="130"/>
      <c r="M132" s="42"/>
    </row>
    <row r="133" spans="1:13">
      <c r="A133" s="91" t="s">
        <v>82</v>
      </c>
      <c r="B133" s="92"/>
      <c r="C133" s="92"/>
      <c r="D133" s="92"/>
      <c r="E133" s="92"/>
      <c r="F133" s="92"/>
      <c r="G133" s="92"/>
      <c r="H133" s="92"/>
      <c r="I133" s="154" t="s">
        <v>9</v>
      </c>
      <c r="J133" s="155"/>
      <c r="K133" s="22"/>
      <c r="L133" s="23"/>
      <c r="M133" s="24"/>
    </row>
    <row r="134" spans="1:13" ht="15.75" thickBot="1">
      <c r="A134" s="93" t="s">
        <v>49</v>
      </c>
      <c r="B134" s="94"/>
      <c r="C134" s="94"/>
      <c r="D134" s="94"/>
      <c r="E134" s="94"/>
      <c r="F134" s="94"/>
      <c r="G134" s="94"/>
      <c r="H134" s="94"/>
      <c r="I134" s="95"/>
      <c r="J134" s="35"/>
      <c r="K134" s="36"/>
      <c r="L134" s="37"/>
      <c r="M134" s="38"/>
    </row>
    <row r="135" spans="1:13" ht="15.75" thickBot="1">
      <c r="A135" s="145" t="s">
        <v>58</v>
      </c>
      <c r="B135" s="146"/>
      <c r="C135" s="146"/>
      <c r="D135" s="146"/>
      <c r="E135" s="146"/>
      <c r="F135" s="146"/>
      <c r="G135" s="146"/>
      <c r="H135" s="146"/>
      <c r="I135" s="98"/>
      <c r="J135" s="99"/>
      <c r="K135" s="147">
        <f>K76+K86+K99+K123</f>
        <v>47.82</v>
      </c>
      <c r="L135" s="148"/>
      <c r="M135" s="97">
        <f>M76+M86+M99+M123</f>
        <v>215304.76799999998</v>
      </c>
    </row>
    <row r="137" spans="1:13" ht="15.75">
      <c r="A137" s="215" t="s">
        <v>0</v>
      </c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1"/>
    </row>
    <row r="138" spans="1:13" ht="15.75">
      <c r="A138" s="216" t="s">
        <v>12</v>
      </c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1"/>
    </row>
    <row r="139" spans="1:13" ht="15.75">
      <c r="A139" s="2"/>
      <c r="B139" s="2"/>
      <c r="C139" s="2"/>
      <c r="D139" s="2"/>
      <c r="E139" s="2"/>
      <c r="F139" s="2" t="s">
        <v>193</v>
      </c>
      <c r="G139" s="2"/>
      <c r="H139" s="2"/>
      <c r="I139" s="2"/>
      <c r="J139" s="2"/>
      <c r="K139" s="2" t="s">
        <v>141</v>
      </c>
      <c r="L139" s="2"/>
      <c r="M139" s="1"/>
    </row>
    <row r="140" spans="1:13">
      <c r="A140" s="3"/>
      <c r="B140" s="4"/>
      <c r="C140" s="208" t="s">
        <v>15</v>
      </c>
      <c r="D140" s="208"/>
      <c r="E140" s="208"/>
      <c r="F140" s="4"/>
      <c r="G140" s="4"/>
      <c r="H140" s="5"/>
      <c r="I140" s="195" t="s">
        <v>1</v>
      </c>
      <c r="J140" s="196"/>
      <c r="K140" s="209" t="s">
        <v>2</v>
      </c>
      <c r="L140" s="210"/>
      <c r="M140" s="6"/>
    </row>
    <row r="141" spans="1:13">
      <c r="A141" s="7"/>
      <c r="B141" s="8"/>
      <c r="C141" s="8"/>
      <c r="D141" s="8"/>
      <c r="E141" s="8"/>
      <c r="F141" s="8"/>
      <c r="G141" s="8"/>
      <c r="H141" s="9"/>
      <c r="I141" s="10"/>
      <c r="J141" s="11"/>
      <c r="K141" s="211" t="s">
        <v>3</v>
      </c>
      <c r="L141" s="212"/>
      <c r="M141" s="12" t="s">
        <v>4</v>
      </c>
    </row>
    <row r="142" spans="1:13">
      <c r="A142" s="7"/>
      <c r="B142" s="8"/>
      <c r="C142" s="8"/>
      <c r="D142" s="8"/>
      <c r="E142" s="8"/>
      <c r="F142" s="8"/>
      <c r="G142" s="8"/>
      <c r="H142" s="9"/>
      <c r="I142" s="149" t="s">
        <v>5</v>
      </c>
      <c r="J142" s="150"/>
      <c r="K142" s="213" t="s">
        <v>6</v>
      </c>
      <c r="L142" s="214"/>
      <c r="M142" s="12" t="s">
        <v>7</v>
      </c>
    </row>
    <row r="143" spans="1:13" ht="16.5" thickBot="1">
      <c r="A143" s="13"/>
      <c r="B143" s="14"/>
      <c r="C143" s="14"/>
      <c r="D143" s="14"/>
      <c r="E143" s="14"/>
      <c r="F143" s="14"/>
      <c r="G143" s="14"/>
      <c r="H143" s="15"/>
      <c r="I143" s="203">
        <v>714.7</v>
      </c>
      <c r="J143" s="204"/>
      <c r="K143" s="205"/>
      <c r="L143" s="206"/>
      <c r="M143" s="16"/>
    </row>
    <row r="144" spans="1:13">
      <c r="A144" s="17" t="s">
        <v>74</v>
      </c>
      <c r="B144" s="18"/>
      <c r="C144" s="18"/>
      <c r="D144" s="18"/>
      <c r="E144" s="18"/>
      <c r="F144" s="18"/>
      <c r="G144" s="18"/>
      <c r="H144" s="19"/>
      <c r="I144" s="20"/>
      <c r="J144" s="21"/>
      <c r="K144" s="207">
        <f>K147+K150</f>
        <v>6.85</v>
      </c>
      <c r="L144" s="200"/>
      <c r="M144" s="24">
        <f>K144*12*I143</f>
        <v>58748.34</v>
      </c>
    </row>
    <row r="145" spans="1:13">
      <c r="A145" s="25" t="s">
        <v>59</v>
      </c>
      <c r="B145" s="26"/>
      <c r="C145" s="26"/>
      <c r="D145" s="26"/>
      <c r="E145" s="26"/>
      <c r="F145" s="26"/>
      <c r="G145" s="26"/>
      <c r="H145" s="27"/>
      <c r="I145" s="10"/>
      <c r="J145" s="11"/>
      <c r="K145" s="28"/>
      <c r="L145" s="29"/>
      <c r="M145" s="30"/>
    </row>
    <row r="146" spans="1:13" ht="15.75" thickBot="1">
      <c r="A146" s="31" t="s">
        <v>60</v>
      </c>
      <c r="B146" s="32"/>
      <c r="C146" s="32"/>
      <c r="D146" s="32"/>
      <c r="E146" s="32"/>
      <c r="F146" s="32"/>
      <c r="G146" s="32"/>
      <c r="H146" s="33"/>
      <c r="I146" s="34"/>
      <c r="J146" s="35"/>
      <c r="K146" s="36"/>
      <c r="L146" s="37"/>
      <c r="M146" s="38"/>
    </row>
    <row r="147" spans="1:13">
      <c r="A147" s="39" t="s">
        <v>61</v>
      </c>
      <c r="B147" s="40"/>
      <c r="C147" s="40"/>
      <c r="D147" s="40"/>
      <c r="E147" s="40"/>
      <c r="F147" s="40"/>
      <c r="G147" s="40"/>
      <c r="H147" s="41"/>
      <c r="I147" s="180" t="s">
        <v>8</v>
      </c>
      <c r="J147" s="181"/>
      <c r="K147" s="193">
        <v>4.0999999999999996</v>
      </c>
      <c r="L147" s="194"/>
      <c r="M147" s="42">
        <f>K147*12*I143</f>
        <v>35163.24</v>
      </c>
    </row>
    <row r="148" spans="1:13">
      <c r="A148" s="43" t="s">
        <v>68</v>
      </c>
      <c r="B148" s="8"/>
      <c r="C148" s="8"/>
      <c r="D148" s="8"/>
      <c r="E148" s="8"/>
      <c r="F148" s="8"/>
      <c r="G148" s="8"/>
      <c r="H148" s="9"/>
      <c r="I148" s="149" t="s">
        <v>57</v>
      </c>
      <c r="J148" s="150"/>
      <c r="K148" s="1"/>
      <c r="L148" s="29"/>
      <c r="M148" s="42"/>
    </row>
    <row r="149" spans="1:13">
      <c r="A149" s="39" t="s">
        <v>67</v>
      </c>
      <c r="B149" s="40"/>
      <c r="C149" s="40"/>
      <c r="D149" s="40"/>
      <c r="E149" s="40"/>
      <c r="F149" s="40"/>
      <c r="G149" s="40"/>
      <c r="H149" s="41"/>
      <c r="I149" s="180"/>
      <c r="J149" s="181"/>
      <c r="K149" s="1"/>
      <c r="L149" s="29"/>
      <c r="M149" s="42"/>
    </row>
    <row r="150" spans="1:13">
      <c r="A150" s="39" t="s">
        <v>62</v>
      </c>
      <c r="B150" s="40"/>
      <c r="C150" s="40"/>
      <c r="D150" s="40"/>
      <c r="E150" s="40"/>
      <c r="F150" s="40"/>
      <c r="G150" s="40"/>
      <c r="H150" s="41"/>
      <c r="I150" s="182" t="s">
        <v>11</v>
      </c>
      <c r="J150" s="183"/>
      <c r="K150" s="188">
        <v>2.75</v>
      </c>
      <c r="L150" s="189"/>
      <c r="M150" s="42">
        <f>K150*12*I143</f>
        <v>23585.100000000002</v>
      </c>
    </row>
    <row r="151" spans="1:13" ht="15.75">
      <c r="A151" s="45" t="s">
        <v>35</v>
      </c>
      <c r="B151" s="46"/>
      <c r="C151" s="46"/>
      <c r="D151" s="46"/>
      <c r="E151" s="46"/>
      <c r="F151" s="46"/>
      <c r="G151" s="46"/>
      <c r="H151" s="47"/>
      <c r="I151" s="149" t="s">
        <v>57</v>
      </c>
      <c r="J151" s="150"/>
      <c r="K151" s="2"/>
      <c r="L151" s="96"/>
      <c r="M151" s="42"/>
    </row>
    <row r="152" spans="1:13">
      <c r="A152" s="48" t="s">
        <v>36</v>
      </c>
      <c r="B152" s="4"/>
      <c r="C152" s="4"/>
      <c r="D152" s="4"/>
      <c r="E152" s="4"/>
      <c r="F152" s="4"/>
      <c r="G152" s="4"/>
      <c r="H152" s="5"/>
      <c r="I152" s="149"/>
      <c r="J152" s="150"/>
      <c r="K152" s="44"/>
      <c r="L152" s="29"/>
      <c r="M152" s="42"/>
    </row>
    <row r="153" spans="1:13" ht="15.75" thickBot="1">
      <c r="A153" s="39" t="s">
        <v>37</v>
      </c>
      <c r="B153" s="49"/>
      <c r="C153" s="49"/>
      <c r="D153" s="49"/>
      <c r="E153" s="49"/>
      <c r="F153" s="49"/>
      <c r="G153" s="49"/>
      <c r="H153" s="50"/>
      <c r="I153" s="51"/>
      <c r="J153" s="52"/>
      <c r="K153" s="164"/>
      <c r="L153" s="165"/>
      <c r="M153" s="42"/>
    </row>
    <row r="154" spans="1:13">
      <c r="A154" s="17" t="s">
        <v>14</v>
      </c>
      <c r="B154" s="53"/>
      <c r="C154" s="53"/>
      <c r="D154" s="53"/>
      <c r="E154" s="53"/>
      <c r="F154" s="53"/>
      <c r="G154" s="53"/>
      <c r="H154" s="54"/>
      <c r="I154" s="20"/>
      <c r="J154" s="55"/>
      <c r="K154" s="202">
        <f>K156+K161+K163</f>
        <v>5.6</v>
      </c>
      <c r="L154" s="200"/>
      <c r="M154" s="24">
        <f>K154*12*I143</f>
        <v>48027.839999999997</v>
      </c>
    </row>
    <row r="155" spans="1:13" ht="15.75" thickBot="1">
      <c r="A155" s="31" t="s">
        <v>34</v>
      </c>
      <c r="B155" s="56"/>
      <c r="C155" s="56"/>
      <c r="D155" s="56"/>
      <c r="E155" s="56"/>
      <c r="F155" s="56"/>
      <c r="G155" s="56"/>
      <c r="H155" s="57"/>
      <c r="I155" s="34"/>
      <c r="J155" s="58"/>
      <c r="K155" s="36"/>
      <c r="L155" s="37"/>
      <c r="M155" s="38"/>
    </row>
    <row r="156" spans="1:13">
      <c r="A156" s="43" t="s">
        <v>65</v>
      </c>
      <c r="B156" s="59"/>
      <c r="C156" s="59"/>
      <c r="D156" s="59"/>
      <c r="E156" s="59"/>
      <c r="F156" s="59"/>
      <c r="G156" s="59"/>
      <c r="H156" s="60"/>
      <c r="I156" s="149" t="s">
        <v>8</v>
      </c>
      <c r="J156" s="150"/>
      <c r="K156" s="193">
        <v>2.81</v>
      </c>
      <c r="L156" s="194"/>
      <c r="M156" s="42">
        <f>K156*12*I143</f>
        <v>24099.684000000001</v>
      </c>
    </row>
    <row r="157" spans="1:13">
      <c r="A157" s="39" t="s">
        <v>66</v>
      </c>
      <c r="B157" s="49"/>
      <c r="C157" s="49"/>
      <c r="D157" s="49"/>
      <c r="E157" s="49"/>
      <c r="F157" s="49"/>
      <c r="G157" s="49"/>
      <c r="H157" s="50"/>
      <c r="I157" s="131"/>
      <c r="J157" s="132"/>
      <c r="K157" s="1"/>
      <c r="L157" s="29"/>
      <c r="M157" s="42"/>
    </row>
    <row r="158" spans="1:13">
      <c r="A158" s="43" t="s">
        <v>68</v>
      </c>
      <c r="B158" s="8"/>
      <c r="C158" s="8"/>
      <c r="D158" s="8"/>
      <c r="E158" s="8"/>
      <c r="F158" s="8"/>
      <c r="G158" s="8"/>
      <c r="H158" s="9"/>
      <c r="I158" s="149" t="s">
        <v>57</v>
      </c>
      <c r="J158" s="150"/>
      <c r="K158" s="1"/>
      <c r="L158" s="29"/>
      <c r="M158" s="42"/>
    </row>
    <row r="159" spans="1:13">
      <c r="A159" s="39" t="s">
        <v>67</v>
      </c>
      <c r="B159" s="40"/>
      <c r="C159" s="40"/>
      <c r="D159" s="40"/>
      <c r="E159" s="40"/>
      <c r="F159" s="40"/>
      <c r="G159" s="40"/>
      <c r="H159" s="41"/>
      <c r="I159" s="180"/>
      <c r="J159" s="181"/>
      <c r="K159" s="1"/>
      <c r="L159" s="29"/>
      <c r="M159" s="42"/>
    </row>
    <row r="160" spans="1:13">
      <c r="A160" s="45" t="s">
        <v>63</v>
      </c>
      <c r="B160" s="46"/>
      <c r="C160" s="47"/>
      <c r="D160" s="8"/>
      <c r="E160" s="8"/>
      <c r="F160" s="8"/>
      <c r="G160" s="8"/>
      <c r="H160" s="9"/>
      <c r="I160" s="149" t="s">
        <v>57</v>
      </c>
      <c r="J160" s="150"/>
      <c r="K160" s="1"/>
      <c r="L160" s="29"/>
      <c r="M160" s="42"/>
    </row>
    <row r="161" spans="1:13">
      <c r="A161" s="43" t="s">
        <v>64</v>
      </c>
      <c r="B161" s="8"/>
      <c r="C161" s="8"/>
      <c r="D161" s="46"/>
      <c r="E161" s="46"/>
      <c r="F161" s="46"/>
      <c r="G161" s="46"/>
      <c r="H161" s="47"/>
      <c r="I161" s="182" t="s">
        <v>11</v>
      </c>
      <c r="J161" s="183"/>
      <c r="K161" s="188">
        <v>1.24</v>
      </c>
      <c r="L161" s="189"/>
      <c r="M161" s="42">
        <f>K161*12*I143</f>
        <v>10634.736000000001</v>
      </c>
    </row>
    <row r="162" spans="1:13">
      <c r="A162" s="48" t="s">
        <v>41</v>
      </c>
      <c r="B162" s="61"/>
      <c r="C162" s="61"/>
      <c r="D162" s="61"/>
      <c r="E162" s="61"/>
      <c r="F162" s="61"/>
      <c r="G162" s="61"/>
      <c r="H162" s="62"/>
      <c r="I162" s="195" t="s">
        <v>140</v>
      </c>
      <c r="J162" s="196"/>
      <c r="K162" s="1"/>
      <c r="L162" s="29"/>
      <c r="M162" s="42"/>
    </row>
    <row r="163" spans="1:13">
      <c r="A163" s="48" t="s">
        <v>43</v>
      </c>
      <c r="B163" s="61"/>
      <c r="C163" s="61"/>
      <c r="D163" s="61"/>
      <c r="E163" s="61"/>
      <c r="F163" s="61"/>
      <c r="G163" s="61"/>
      <c r="H163" s="62"/>
      <c r="I163" s="195" t="s">
        <v>11</v>
      </c>
      <c r="J163" s="196"/>
      <c r="K163" s="188">
        <v>1.55</v>
      </c>
      <c r="L163" s="189"/>
      <c r="M163" s="42">
        <f>K163*12*I143</f>
        <v>13293.420000000002</v>
      </c>
    </row>
    <row r="164" spans="1:13">
      <c r="A164" s="39" t="s">
        <v>44</v>
      </c>
      <c r="B164" s="49"/>
      <c r="C164" s="49"/>
      <c r="D164" s="49"/>
      <c r="E164" s="49"/>
      <c r="F164" s="49"/>
      <c r="G164" s="49"/>
      <c r="H164" s="50"/>
      <c r="I164" s="51"/>
      <c r="J164" s="52"/>
      <c r="K164" s="1"/>
      <c r="L164" s="29"/>
      <c r="M164" s="42"/>
    </row>
    <row r="165" spans="1:13">
      <c r="A165" s="48" t="s">
        <v>45</v>
      </c>
      <c r="B165" s="61"/>
      <c r="C165" s="61"/>
      <c r="D165" s="61"/>
      <c r="E165" s="61"/>
      <c r="F165" s="61"/>
      <c r="G165" s="61"/>
      <c r="H165" s="62"/>
      <c r="I165" s="149" t="s">
        <v>57</v>
      </c>
      <c r="J165" s="150"/>
      <c r="K165" s="1"/>
      <c r="L165" s="29"/>
      <c r="M165" s="42"/>
    </row>
    <row r="166" spans="1:13" ht="15.75" thickBot="1">
      <c r="A166" s="48" t="s">
        <v>48</v>
      </c>
      <c r="B166" s="61"/>
      <c r="C166" s="61"/>
      <c r="D166" s="61"/>
      <c r="E166" s="61"/>
      <c r="F166" s="61"/>
      <c r="G166" s="61"/>
      <c r="H166" s="62"/>
      <c r="I166" s="195" t="s">
        <v>139</v>
      </c>
      <c r="J166" s="196"/>
      <c r="K166" s="14"/>
      <c r="L166" s="15"/>
      <c r="M166" s="63"/>
    </row>
    <row r="167" spans="1:13" ht="15.75" thickBot="1">
      <c r="A167" s="67" t="s">
        <v>75</v>
      </c>
      <c r="B167" s="18"/>
      <c r="C167" s="18"/>
      <c r="D167" s="18"/>
      <c r="E167" s="18"/>
      <c r="F167" s="18"/>
      <c r="G167" s="68"/>
      <c r="H167" s="69"/>
      <c r="I167" s="20"/>
      <c r="J167" s="21"/>
      <c r="K167" s="199">
        <f>K168+K175+K183+K187+K188+K189</f>
        <v>24.039999999999996</v>
      </c>
      <c r="L167" s="200"/>
      <c r="M167" s="24">
        <f>M168+M175+M183+M187+M188+M189</f>
        <v>206176.65600000002</v>
      </c>
    </row>
    <row r="168" spans="1:13" ht="15.75" thickBot="1">
      <c r="A168" s="156" t="s">
        <v>76</v>
      </c>
      <c r="B168" s="157"/>
      <c r="C168" s="157"/>
      <c r="D168" s="157"/>
      <c r="E168" s="157"/>
      <c r="F168" s="157"/>
      <c r="G168" s="157"/>
      <c r="H168" s="161"/>
      <c r="I168" s="73"/>
      <c r="J168" s="74"/>
      <c r="K168" s="201">
        <f>K169+K170+K171+K173+K174</f>
        <v>5.4700000000000006</v>
      </c>
      <c r="L168" s="192"/>
      <c r="M168" s="75">
        <f>K168*12*I143</f>
        <v>46912.90800000001</v>
      </c>
    </row>
    <row r="169" spans="1:13">
      <c r="A169" s="39" t="s">
        <v>38</v>
      </c>
      <c r="B169" s="49"/>
      <c r="C169" s="49"/>
      <c r="D169" s="49"/>
      <c r="E169" s="49"/>
      <c r="F169" s="49"/>
      <c r="G169" s="49"/>
      <c r="H169" s="50"/>
      <c r="I169" s="180" t="s">
        <v>16</v>
      </c>
      <c r="J169" s="181"/>
      <c r="K169" s="193">
        <v>1.47</v>
      </c>
      <c r="L169" s="194"/>
      <c r="M169" s="42">
        <f>K169*12*I143</f>
        <v>12607.308000000001</v>
      </c>
    </row>
    <row r="170" spans="1:13">
      <c r="A170" s="45" t="s">
        <v>39</v>
      </c>
      <c r="B170" s="76"/>
      <c r="C170" s="76"/>
      <c r="D170" s="76"/>
      <c r="E170" s="76"/>
      <c r="F170" s="76"/>
      <c r="G170" s="76"/>
      <c r="H170" s="77"/>
      <c r="I170" s="182" t="s">
        <v>10</v>
      </c>
      <c r="J170" s="183"/>
      <c r="K170" s="188">
        <v>3.48</v>
      </c>
      <c r="L170" s="189"/>
      <c r="M170" s="42">
        <f>K170*12*I143</f>
        <v>29845.871999999999</v>
      </c>
    </row>
    <row r="171" spans="1:13">
      <c r="A171" s="48" t="s">
        <v>31</v>
      </c>
      <c r="B171" s="61"/>
      <c r="C171" s="61"/>
      <c r="D171" s="61"/>
      <c r="E171" s="61"/>
      <c r="F171" s="61"/>
      <c r="G171" s="61"/>
      <c r="H171" s="62"/>
      <c r="I171" s="195" t="s">
        <v>11</v>
      </c>
      <c r="J171" s="196"/>
      <c r="K171" s="188">
        <v>0.4</v>
      </c>
      <c r="L171" s="189"/>
      <c r="M171" s="42">
        <f>K171*12*I143</f>
        <v>3430.5600000000009</v>
      </c>
    </row>
    <row r="172" spans="1:13">
      <c r="A172" s="78" t="s">
        <v>18</v>
      </c>
      <c r="B172" s="40"/>
      <c r="C172" s="40"/>
      <c r="D172" s="40"/>
      <c r="E172" s="49"/>
      <c r="F172" s="49"/>
      <c r="G172" s="49"/>
      <c r="H172" s="50"/>
      <c r="I172" s="51"/>
      <c r="J172" s="52"/>
      <c r="K172" s="28"/>
      <c r="L172" s="29"/>
      <c r="M172" s="42"/>
    </row>
    <row r="173" spans="1:13">
      <c r="A173" s="45" t="s">
        <v>32</v>
      </c>
      <c r="B173" s="76"/>
      <c r="C173" s="76"/>
      <c r="D173" s="76"/>
      <c r="E173" s="76"/>
      <c r="F173" s="76"/>
      <c r="G173" s="76"/>
      <c r="H173" s="77"/>
      <c r="I173" s="182" t="s">
        <v>8</v>
      </c>
      <c r="J173" s="183"/>
      <c r="K173" s="188">
        <v>0.12</v>
      </c>
      <c r="L173" s="189"/>
      <c r="M173" s="42">
        <f>K173*12*I143</f>
        <v>1029.1680000000001</v>
      </c>
    </row>
    <row r="174" spans="1:13" ht="15.75" thickBot="1">
      <c r="A174" s="48" t="s">
        <v>73</v>
      </c>
      <c r="B174" s="61"/>
      <c r="C174" s="61"/>
      <c r="D174" s="61"/>
      <c r="E174" s="61"/>
      <c r="F174" s="61"/>
      <c r="G174" s="61"/>
      <c r="H174" s="62"/>
      <c r="I174" s="166" t="s">
        <v>8</v>
      </c>
      <c r="J174" s="167"/>
      <c r="K174" s="190"/>
      <c r="L174" s="191"/>
      <c r="M174" s="42"/>
    </row>
    <row r="175" spans="1:13" ht="15.75" thickBot="1">
      <c r="A175" s="184" t="s">
        <v>77</v>
      </c>
      <c r="B175" s="185"/>
      <c r="C175" s="185"/>
      <c r="D175" s="185"/>
      <c r="E175" s="185"/>
      <c r="F175" s="185"/>
      <c r="G175" s="185"/>
      <c r="H175" s="186"/>
      <c r="I175" s="73"/>
      <c r="J175" s="74"/>
      <c r="K175" s="162">
        <f>K176+K177+K179+K180+K181+K182</f>
        <v>2.3200000000000003</v>
      </c>
      <c r="L175" s="192"/>
      <c r="M175" s="75">
        <f>K175*12*I143</f>
        <v>19897.248000000003</v>
      </c>
    </row>
    <row r="176" spans="1:13">
      <c r="A176" s="79" t="s">
        <v>24</v>
      </c>
      <c r="B176" s="40"/>
      <c r="C176" s="40"/>
      <c r="D176" s="40"/>
      <c r="E176" s="40"/>
      <c r="F176" s="49"/>
      <c r="G176" s="49"/>
      <c r="H176" s="50"/>
      <c r="I176" s="80"/>
      <c r="J176" s="11"/>
      <c r="K176" s="193">
        <v>0.13</v>
      </c>
      <c r="L176" s="194"/>
      <c r="M176" s="42">
        <f>K176*12*I143</f>
        <v>1114.932</v>
      </c>
    </row>
    <row r="177" spans="1:13">
      <c r="A177" s="3" t="s">
        <v>20</v>
      </c>
      <c r="B177" s="4"/>
      <c r="C177" s="4"/>
      <c r="D177" s="4"/>
      <c r="E177" s="4"/>
      <c r="F177" s="61"/>
      <c r="G177" s="61"/>
      <c r="H177" s="62"/>
      <c r="I177" s="149" t="s">
        <v>52</v>
      </c>
      <c r="J177" s="150"/>
      <c r="K177" s="188">
        <v>1.1100000000000001</v>
      </c>
      <c r="L177" s="189"/>
      <c r="M177" s="42">
        <f>K177*12*I143</f>
        <v>9519.8040000000001</v>
      </c>
    </row>
    <row r="178" spans="1:13">
      <c r="A178" s="39" t="s">
        <v>19</v>
      </c>
      <c r="B178" s="49"/>
      <c r="C178" s="49"/>
      <c r="D178" s="49"/>
      <c r="E178" s="49"/>
      <c r="F178" s="49"/>
      <c r="G178" s="49"/>
      <c r="H178" s="50"/>
      <c r="I178" s="180" t="s">
        <v>53</v>
      </c>
      <c r="J178" s="181"/>
      <c r="K178" s="1"/>
      <c r="L178" s="29"/>
      <c r="M178" s="42"/>
    </row>
    <row r="179" spans="1:13">
      <c r="A179" s="45" t="s">
        <v>21</v>
      </c>
      <c r="B179" s="76"/>
      <c r="C179" s="76"/>
      <c r="D179" s="76"/>
      <c r="E179" s="76"/>
      <c r="F179" s="76"/>
      <c r="G179" s="76"/>
      <c r="H179" s="77"/>
      <c r="I179" s="182" t="s">
        <v>51</v>
      </c>
      <c r="J179" s="183"/>
      <c r="K179" s="188">
        <v>0.68</v>
      </c>
      <c r="L179" s="189"/>
      <c r="M179" s="42">
        <f>K179*12*I143</f>
        <v>5831.9520000000002</v>
      </c>
    </row>
    <row r="180" spans="1:13">
      <c r="A180" s="45" t="s">
        <v>22</v>
      </c>
      <c r="B180" s="76"/>
      <c r="C180" s="76"/>
      <c r="D180" s="76"/>
      <c r="E180" s="76"/>
      <c r="F180" s="76"/>
      <c r="G180" s="76"/>
      <c r="H180" s="77"/>
      <c r="I180" s="182" t="s">
        <v>69</v>
      </c>
      <c r="J180" s="183"/>
      <c r="K180" s="188">
        <v>0.17</v>
      </c>
      <c r="L180" s="189"/>
      <c r="M180" s="42">
        <f>K180*12*I143</f>
        <v>1457.9880000000001</v>
      </c>
    </row>
    <row r="181" spans="1:13">
      <c r="A181" s="48" t="s">
        <v>23</v>
      </c>
      <c r="B181" s="61"/>
      <c r="C181" s="61"/>
      <c r="D181" s="61"/>
      <c r="E181" s="61"/>
      <c r="F181" s="61"/>
      <c r="G181" s="61"/>
      <c r="H181" s="62"/>
      <c r="I181" s="182" t="s">
        <v>54</v>
      </c>
      <c r="J181" s="183"/>
      <c r="K181" s="164">
        <v>0.09</v>
      </c>
      <c r="L181" s="165"/>
      <c r="M181" s="42">
        <f>K181*12*I143</f>
        <v>771.87600000000009</v>
      </c>
    </row>
    <row r="182" spans="1:13" ht="15.75" thickBot="1">
      <c r="A182" s="48" t="s">
        <v>71</v>
      </c>
      <c r="B182" s="61"/>
      <c r="C182" s="61"/>
      <c r="D182" s="61"/>
      <c r="E182" s="61"/>
      <c r="F182" s="61"/>
      <c r="G182" s="61"/>
      <c r="H182" s="62"/>
      <c r="I182" s="166" t="s">
        <v>72</v>
      </c>
      <c r="J182" s="167"/>
      <c r="K182" s="168">
        <v>0.14000000000000001</v>
      </c>
      <c r="L182" s="169"/>
      <c r="M182" s="82">
        <f>K182*12*I143</f>
        <v>1200.6960000000001</v>
      </c>
    </row>
    <row r="183" spans="1:13" ht="15.75" thickBot="1">
      <c r="A183" s="184" t="s">
        <v>78</v>
      </c>
      <c r="B183" s="185"/>
      <c r="C183" s="185"/>
      <c r="D183" s="185"/>
      <c r="E183" s="185"/>
      <c r="F183" s="185"/>
      <c r="G183" s="185"/>
      <c r="H183" s="186"/>
      <c r="I183" s="83"/>
      <c r="J183" s="84"/>
      <c r="K183" s="187">
        <f>K184+K185+K186</f>
        <v>1.52</v>
      </c>
      <c r="L183" s="163"/>
      <c r="M183" s="75">
        <f>K183*12*I143</f>
        <v>13036.128000000002</v>
      </c>
    </row>
    <row r="184" spans="1:13">
      <c r="A184" s="39" t="s">
        <v>25</v>
      </c>
      <c r="B184" s="49"/>
      <c r="C184" s="49"/>
      <c r="D184" s="49"/>
      <c r="E184" s="49"/>
      <c r="F184" s="49"/>
      <c r="G184" s="49"/>
      <c r="H184" s="50"/>
      <c r="I184" s="174" t="s">
        <v>70</v>
      </c>
      <c r="J184" s="175"/>
      <c r="K184" s="176">
        <v>0.73</v>
      </c>
      <c r="L184" s="177"/>
      <c r="M184" s="42">
        <f>K184*12*I143</f>
        <v>6260.7719999999999</v>
      </c>
    </row>
    <row r="185" spans="1:13">
      <c r="A185" s="45" t="s">
        <v>26</v>
      </c>
      <c r="B185" s="76"/>
      <c r="C185" s="76"/>
      <c r="D185" s="76"/>
      <c r="E185" s="76"/>
      <c r="F185" s="76"/>
      <c r="G185" s="76"/>
      <c r="H185" s="77"/>
      <c r="I185" s="85" t="s">
        <v>55</v>
      </c>
      <c r="J185" s="86"/>
      <c r="K185" s="164">
        <v>0.64</v>
      </c>
      <c r="L185" s="165"/>
      <c r="M185" s="42">
        <f>K185*12*I143</f>
        <v>5488.8959999999997</v>
      </c>
    </row>
    <row r="186" spans="1:13" ht="15.75" thickBot="1">
      <c r="A186" s="48" t="s">
        <v>23</v>
      </c>
      <c r="B186" s="61"/>
      <c r="C186" s="61"/>
      <c r="D186" s="61"/>
      <c r="E186" s="61"/>
      <c r="F186" s="61"/>
      <c r="G186" s="61"/>
      <c r="H186" s="62"/>
      <c r="I186" s="166" t="s">
        <v>54</v>
      </c>
      <c r="J186" s="167"/>
      <c r="K186" s="168">
        <v>0.15</v>
      </c>
      <c r="L186" s="169"/>
      <c r="M186" s="42">
        <f>K186*12*I143</f>
        <v>1286.46</v>
      </c>
    </row>
    <row r="187" spans="1:13" ht="15.75" thickBot="1">
      <c r="A187" s="87" t="s">
        <v>79</v>
      </c>
      <c r="B187" s="88"/>
      <c r="C187" s="88"/>
      <c r="D187" s="88"/>
      <c r="E187" s="88"/>
      <c r="F187" s="88"/>
      <c r="G187" s="88"/>
      <c r="H187" s="89"/>
      <c r="I187" s="170" t="s">
        <v>56</v>
      </c>
      <c r="J187" s="171"/>
      <c r="K187" s="172">
        <v>12.91</v>
      </c>
      <c r="L187" s="173"/>
      <c r="M187" s="75">
        <f>K187*12*I143</f>
        <v>110721.32400000002</v>
      </c>
    </row>
    <row r="188" spans="1:13" ht="15.75" thickBot="1">
      <c r="A188" s="156" t="s">
        <v>80</v>
      </c>
      <c r="B188" s="157"/>
      <c r="C188" s="157"/>
      <c r="D188" s="157"/>
      <c r="E188" s="157"/>
      <c r="F188" s="157"/>
      <c r="G188" s="157"/>
      <c r="H188" s="161"/>
      <c r="I188" s="154" t="s">
        <v>13</v>
      </c>
      <c r="J188" s="155"/>
      <c r="K188" s="162">
        <v>1.74</v>
      </c>
      <c r="L188" s="163"/>
      <c r="M188" s="75">
        <f>K188*12*I143</f>
        <v>14922.936</v>
      </c>
    </row>
    <row r="189" spans="1:13" ht="15.75" thickBot="1">
      <c r="A189" s="87" t="s">
        <v>81</v>
      </c>
      <c r="B189" s="88"/>
      <c r="C189" s="88"/>
      <c r="D189" s="88"/>
      <c r="E189" s="88"/>
      <c r="F189" s="88"/>
      <c r="G189" s="88"/>
      <c r="H189" s="89"/>
      <c r="I189" s="73"/>
      <c r="J189" s="74"/>
      <c r="K189" s="162">
        <v>0.08</v>
      </c>
      <c r="L189" s="163"/>
      <c r="M189" s="75">
        <f>K189*12*I143</f>
        <v>686.11199999999997</v>
      </c>
    </row>
    <row r="190" spans="1:13" ht="15.75" thickBot="1">
      <c r="A190" s="43" t="s">
        <v>183</v>
      </c>
      <c r="B190" s="59"/>
      <c r="C190" s="59"/>
      <c r="D190" s="59"/>
      <c r="E190" s="59"/>
      <c r="F190" s="59"/>
      <c r="G190" s="59"/>
      <c r="H190" s="60"/>
      <c r="I190" s="154" t="s">
        <v>8</v>
      </c>
      <c r="J190" s="155"/>
      <c r="K190" s="129"/>
      <c r="L190" s="130"/>
      <c r="M190" s="42"/>
    </row>
    <row r="191" spans="1:13" ht="15.75" thickBot="1">
      <c r="A191" s="156" t="s">
        <v>104</v>
      </c>
      <c r="B191" s="157"/>
      <c r="C191" s="157"/>
      <c r="D191" s="157"/>
      <c r="E191" s="157"/>
      <c r="F191" s="157"/>
      <c r="G191" s="157"/>
      <c r="H191" s="161"/>
      <c r="I191" s="73"/>
      <c r="J191" s="74"/>
      <c r="K191" s="162">
        <v>6.42</v>
      </c>
      <c r="L191" s="163"/>
      <c r="M191" s="75">
        <f>K191*12*I143</f>
        <v>55060.487999999998</v>
      </c>
    </row>
    <row r="192" spans="1:13">
      <c r="A192" s="43" t="s">
        <v>138</v>
      </c>
      <c r="B192" s="107"/>
      <c r="C192" s="107"/>
      <c r="D192" s="107"/>
      <c r="E192" s="107"/>
      <c r="F192" s="59"/>
      <c r="G192" s="107"/>
      <c r="H192" s="60"/>
      <c r="I192" s="149" t="s">
        <v>86</v>
      </c>
      <c r="J192" s="150"/>
      <c r="K192" s="81"/>
      <c r="L192" s="130"/>
      <c r="M192" s="42"/>
    </row>
    <row r="193" spans="1:16">
      <c r="A193" s="43" t="s">
        <v>137</v>
      </c>
      <c r="B193" s="107"/>
      <c r="C193" s="107"/>
      <c r="D193" s="107"/>
      <c r="E193" s="107"/>
      <c r="F193" s="59"/>
      <c r="G193" s="107"/>
      <c r="H193" s="60"/>
      <c r="I193" s="149" t="s">
        <v>88</v>
      </c>
      <c r="J193" s="150"/>
      <c r="K193" s="81"/>
      <c r="L193" s="130"/>
      <c r="M193" s="42"/>
    </row>
    <row r="194" spans="1:16">
      <c r="A194" s="43" t="s">
        <v>136</v>
      </c>
      <c r="B194" s="107"/>
      <c r="C194" s="107"/>
      <c r="D194" s="107"/>
      <c r="E194" s="107"/>
      <c r="F194" s="59"/>
      <c r="G194" s="107"/>
      <c r="H194" s="60"/>
      <c r="I194" s="149" t="s">
        <v>90</v>
      </c>
      <c r="J194" s="150"/>
      <c r="K194" s="81"/>
      <c r="L194" s="130"/>
      <c r="M194" s="42"/>
    </row>
    <row r="195" spans="1:16">
      <c r="A195" s="43" t="s">
        <v>135</v>
      </c>
      <c r="B195" s="107"/>
      <c r="C195" s="107"/>
      <c r="D195" s="107"/>
      <c r="E195" s="107"/>
      <c r="F195" s="59"/>
      <c r="G195" s="107"/>
      <c r="H195" s="60"/>
      <c r="I195" s="149" t="s">
        <v>92</v>
      </c>
      <c r="J195" s="150"/>
      <c r="K195" s="81"/>
      <c r="L195" s="130"/>
      <c r="M195" s="42"/>
    </row>
    <row r="196" spans="1:16">
      <c r="A196" s="43" t="s">
        <v>134</v>
      </c>
      <c r="B196" s="107"/>
      <c r="C196" s="107"/>
      <c r="D196" s="107"/>
      <c r="E196" s="107"/>
      <c r="F196" s="59"/>
      <c r="G196" s="107"/>
      <c r="H196" s="60"/>
      <c r="I196" s="149" t="s">
        <v>94</v>
      </c>
      <c r="J196" s="150"/>
      <c r="K196" s="81"/>
      <c r="L196" s="130"/>
      <c r="M196" s="42"/>
    </row>
    <row r="197" spans="1:16">
      <c r="A197" s="43" t="s">
        <v>133</v>
      </c>
      <c r="B197" s="107"/>
      <c r="C197" s="107"/>
      <c r="D197" s="107"/>
      <c r="E197" s="107"/>
      <c r="F197" s="59"/>
      <c r="G197" s="107"/>
      <c r="H197" s="60"/>
      <c r="I197" s="10"/>
      <c r="J197" s="11"/>
      <c r="K197" s="81"/>
      <c r="L197" s="108"/>
      <c r="M197" s="42"/>
    </row>
    <row r="198" spans="1:16">
      <c r="A198" s="43" t="s">
        <v>132</v>
      </c>
      <c r="B198" s="107"/>
      <c r="C198" s="107"/>
      <c r="D198" s="107"/>
      <c r="E198" s="107"/>
      <c r="F198" s="59"/>
      <c r="G198" s="107"/>
      <c r="H198" s="60"/>
      <c r="I198" s="10"/>
      <c r="J198" s="11"/>
      <c r="K198" s="81"/>
      <c r="L198" s="130"/>
      <c r="M198" s="42"/>
    </row>
    <row r="199" spans="1:16">
      <c r="A199" s="43" t="s">
        <v>98</v>
      </c>
      <c r="B199" s="107"/>
      <c r="C199" s="107"/>
      <c r="D199" s="107"/>
      <c r="E199" s="107"/>
      <c r="F199" s="59"/>
      <c r="G199" s="107"/>
      <c r="H199" s="60"/>
      <c r="I199" s="10"/>
      <c r="J199" s="11"/>
      <c r="K199" s="81"/>
      <c r="L199" s="130"/>
      <c r="M199" s="42"/>
    </row>
    <row r="200" spans="1:16" ht="15.75" thickBot="1">
      <c r="A200" s="43" t="s">
        <v>131</v>
      </c>
      <c r="B200" s="107"/>
      <c r="C200" s="107"/>
      <c r="D200" s="107"/>
      <c r="E200" s="107"/>
      <c r="F200" s="59"/>
      <c r="G200" s="107"/>
      <c r="H200" s="60"/>
      <c r="I200" s="10"/>
      <c r="J200" s="11"/>
      <c r="K200" s="81"/>
      <c r="L200" s="130"/>
      <c r="M200" s="42"/>
    </row>
    <row r="201" spans="1:16">
      <c r="A201" s="91" t="s">
        <v>82</v>
      </c>
      <c r="B201" s="92"/>
      <c r="C201" s="92"/>
      <c r="D201" s="92"/>
      <c r="E201" s="92"/>
      <c r="F201" s="92"/>
      <c r="G201" s="92"/>
      <c r="H201" s="92"/>
      <c r="I201" s="154" t="s">
        <v>9</v>
      </c>
      <c r="J201" s="155"/>
      <c r="K201" s="22"/>
      <c r="L201" s="23"/>
      <c r="M201" s="24"/>
    </row>
    <row r="202" spans="1:16" ht="15.75" thickBot="1">
      <c r="A202" s="93" t="s">
        <v>49</v>
      </c>
      <c r="B202" s="94"/>
      <c r="C202" s="94"/>
      <c r="D202" s="94"/>
      <c r="E202" s="94"/>
      <c r="F202" s="94"/>
      <c r="G202" s="94"/>
      <c r="H202" s="94"/>
      <c r="I202" s="95"/>
      <c r="J202" s="35"/>
      <c r="K202" s="36"/>
      <c r="L202" s="37"/>
      <c r="M202" s="38"/>
    </row>
    <row r="203" spans="1:16" ht="15.75" thickBot="1">
      <c r="A203" s="156" t="s">
        <v>50</v>
      </c>
      <c r="B203" s="157"/>
      <c r="C203" s="157"/>
      <c r="D203" s="157"/>
      <c r="E203" s="157"/>
      <c r="F203" s="157"/>
      <c r="G203" s="157"/>
      <c r="H203" s="158"/>
      <c r="I203" s="159" t="s">
        <v>17</v>
      </c>
      <c r="J203" s="160"/>
      <c r="K203" s="141">
        <v>1.58</v>
      </c>
      <c r="L203" s="142"/>
      <c r="M203" s="97">
        <f>K203*12*I143</f>
        <v>13550.712000000001</v>
      </c>
      <c r="P203" s="134">
        <f>M203+M273+M343+M413+M483+M553+M623+M693+M764+M835+M1044+M1253+M1324+M1395+M1536+M1607+M1747+M2095+M2166+M2237+M2308+M2514+M2789+M3136+M3211</f>
        <v>502394.30639999994</v>
      </c>
    </row>
    <row r="204" spans="1:16" ht="15.75" thickBot="1">
      <c r="A204" s="126" t="s">
        <v>101</v>
      </c>
      <c r="B204" s="127"/>
      <c r="C204" s="127"/>
      <c r="D204" s="127"/>
      <c r="E204" s="127"/>
      <c r="F204" s="127"/>
      <c r="G204" s="127"/>
      <c r="H204" s="127"/>
      <c r="I204" s="128"/>
      <c r="J204" s="133"/>
      <c r="K204" s="141"/>
      <c r="L204" s="142"/>
      <c r="M204" s="97"/>
    </row>
    <row r="205" spans="1:16" ht="15.75" thickBot="1">
      <c r="A205" s="145" t="s">
        <v>58</v>
      </c>
      <c r="B205" s="146"/>
      <c r="C205" s="146"/>
      <c r="D205" s="146"/>
      <c r="E205" s="146"/>
      <c r="F205" s="146"/>
      <c r="G205" s="146"/>
      <c r="H205" s="146"/>
      <c r="I205" s="98"/>
      <c r="J205" s="99"/>
      <c r="K205" s="147">
        <f>K144+K154+K167+K191+K203+K204</f>
        <v>44.489999999999995</v>
      </c>
      <c r="L205" s="148"/>
      <c r="M205" s="97">
        <f>M144+M154+M167+M191+M203+M204</f>
        <v>381564.03600000002</v>
      </c>
    </row>
    <row r="207" spans="1:16" ht="15.75">
      <c r="A207" s="215" t="s">
        <v>0</v>
      </c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1"/>
    </row>
    <row r="208" spans="1:16" ht="15.75">
      <c r="A208" s="216" t="s">
        <v>12</v>
      </c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1"/>
    </row>
    <row r="209" spans="1:13" ht="15.75">
      <c r="A209" s="2"/>
      <c r="B209" s="2"/>
      <c r="C209" s="2"/>
      <c r="D209" s="2"/>
      <c r="E209" s="2"/>
      <c r="F209" s="2" t="s">
        <v>192</v>
      </c>
      <c r="G209" s="2"/>
      <c r="H209" s="2"/>
      <c r="I209" s="2"/>
      <c r="J209" s="2"/>
      <c r="K209" s="2" t="s">
        <v>141</v>
      </c>
      <c r="L209" s="2"/>
      <c r="M209" s="1"/>
    </row>
    <row r="210" spans="1:13">
      <c r="A210" s="3"/>
      <c r="B210" s="4"/>
      <c r="C210" s="208" t="s">
        <v>15</v>
      </c>
      <c r="D210" s="208"/>
      <c r="E210" s="208"/>
      <c r="F210" s="4"/>
      <c r="G210" s="4"/>
      <c r="H210" s="5"/>
      <c r="I210" s="195" t="s">
        <v>1</v>
      </c>
      <c r="J210" s="196"/>
      <c r="K210" s="209" t="s">
        <v>2</v>
      </c>
      <c r="L210" s="210"/>
      <c r="M210" s="6"/>
    </row>
    <row r="211" spans="1:13">
      <c r="A211" s="7"/>
      <c r="B211" s="8"/>
      <c r="C211" s="8"/>
      <c r="D211" s="8"/>
      <c r="E211" s="8"/>
      <c r="F211" s="8"/>
      <c r="G211" s="8"/>
      <c r="H211" s="9"/>
      <c r="I211" s="10"/>
      <c r="J211" s="11"/>
      <c r="K211" s="211" t="s">
        <v>3</v>
      </c>
      <c r="L211" s="212"/>
      <c r="M211" s="12" t="s">
        <v>4</v>
      </c>
    </row>
    <row r="212" spans="1:13">
      <c r="A212" s="7"/>
      <c r="B212" s="8"/>
      <c r="C212" s="8"/>
      <c r="D212" s="8"/>
      <c r="E212" s="8"/>
      <c r="F212" s="8"/>
      <c r="G212" s="8"/>
      <c r="H212" s="9"/>
      <c r="I212" s="149" t="s">
        <v>5</v>
      </c>
      <c r="J212" s="150"/>
      <c r="K212" s="213" t="s">
        <v>6</v>
      </c>
      <c r="L212" s="214"/>
      <c r="M212" s="12" t="s">
        <v>7</v>
      </c>
    </row>
    <row r="213" spans="1:13" ht="16.5" thickBot="1">
      <c r="A213" s="13"/>
      <c r="B213" s="14"/>
      <c r="C213" s="14"/>
      <c r="D213" s="14"/>
      <c r="E213" s="14"/>
      <c r="F213" s="14"/>
      <c r="G213" s="14"/>
      <c r="H213" s="15"/>
      <c r="I213" s="203">
        <v>2545.5</v>
      </c>
      <c r="J213" s="204"/>
      <c r="K213" s="205"/>
      <c r="L213" s="206"/>
      <c r="M213" s="16"/>
    </row>
    <row r="214" spans="1:13">
      <c r="A214" s="17" t="s">
        <v>74</v>
      </c>
      <c r="B214" s="18"/>
      <c r="C214" s="18"/>
      <c r="D214" s="18"/>
      <c r="E214" s="18"/>
      <c r="F214" s="18"/>
      <c r="G214" s="18"/>
      <c r="H214" s="19"/>
      <c r="I214" s="20"/>
      <c r="J214" s="21"/>
      <c r="K214" s="207">
        <f>K217+K220</f>
        <v>6.85</v>
      </c>
      <c r="L214" s="200"/>
      <c r="M214" s="24">
        <f>K214*12*I213</f>
        <v>209240.09999999998</v>
      </c>
    </row>
    <row r="215" spans="1:13">
      <c r="A215" s="25" t="s">
        <v>59</v>
      </c>
      <c r="B215" s="26"/>
      <c r="C215" s="26"/>
      <c r="D215" s="26"/>
      <c r="E215" s="26"/>
      <c r="F215" s="26"/>
      <c r="G215" s="26"/>
      <c r="H215" s="27"/>
      <c r="I215" s="10"/>
      <c r="J215" s="11"/>
      <c r="K215" s="28"/>
      <c r="L215" s="29"/>
      <c r="M215" s="30"/>
    </row>
    <row r="216" spans="1:13" ht="15.75" thickBot="1">
      <c r="A216" s="31" t="s">
        <v>60</v>
      </c>
      <c r="B216" s="32"/>
      <c r="C216" s="32"/>
      <c r="D216" s="32"/>
      <c r="E216" s="32"/>
      <c r="F216" s="32"/>
      <c r="G216" s="32"/>
      <c r="H216" s="33"/>
      <c r="I216" s="34"/>
      <c r="J216" s="35"/>
      <c r="K216" s="36"/>
      <c r="L216" s="37"/>
      <c r="M216" s="38"/>
    </row>
    <row r="217" spans="1:13">
      <c r="A217" s="39" t="s">
        <v>61</v>
      </c>
      <c r="B217" s="40"/>
      <c r="C217" s="40"/>
      <c r="D217" s="40"/>
      <c r="E217" s="40"/>
      <c r="F217" s="40"/>
      <c r="G217" s="40"/>
      <c r="H217" s="41"/>
      <c r="I217" s="180" t="s">
        <v>8</v>
      </c>
      <c r="J217" s="181"/>
      <c r="K217" s="193">
        <v>4.0999999999999996</v>
      </c>
      <c r="L217" s="194"/>
      <c r="M217" s="42">
        <f>K217*12*I213</f>
        <v>125238.59999999999</v>
      </c>
    </row>
    <row r="218" spans="1:13">
      <c r="A218" s="43" t="s">
        <v>68</v>
      </c>
      <c r="B218" s="8"/>
      <c r="C218" s="8"/>
      <c r="D218" s="8"/>
      <c r="E218" s="8"/>
      <c r="F218" s="8"/>
      <c r="G218" s="8"/>
      <c r="H218" s="9"/>
      <c r="I218" s="149" t="s">
        <v>57</v>
      </c>
      <c r="J218" s="150"/>
      <c r="K218" s="1"/>
      <c r="L218" s="29"/>
      <c r="M218" s="42"/>
    </row>
    <row r="219" spans="1:13">
      <c r="A219" s="39" t="s">
        <v>67</v>
      </c>
      <c r="B219" s="40"/>
      <c r="C219" s="40"/>
      <c r="D219" s="40"/>
      <c r="E219" s="40"/>
      <c r="F219" s="40"/>
      <c r="G219" s="40"/>
      <c r="H219" s="41"/>
      <c r="I219" s="180"/>
      <c r="J219" s="181"/>
      <c r="K219" s="1"/>
      <c r="L219" s="29"/>
      <c r="M219" s="42"/>
    </row>
    <row r="220" spans="1:13">
      <c r="A220" s="39" t="s">
        <v>62</v>
      </c>
      <c r="B220" s="40"/>
      <c r="C220" s="40"/>
      <c r="D220" s="40"/>
      <c r="E220" s="40"/>
      <c r="F220" s="40"/>
      <c r="G220" s="40"/>
      <c r="H220" s="41"/>
      <c r="I220" s="182" t="s">
        <v>11</v>
      </c>
      <c r="J220" s="183"/>
      <c r="K220" s="188">
        <v>2.75</v>
      </c>
      <c r="L220" s="189"/>
      <c r="M220" s="42">
        <f>K220*12*I213</f>
        <v>84001.5</v>
      </c>
    </row>
    <row r="221" spans="1:13" ht="15.75">
      <c r="A221" s="45" t="s">
        <v>35</v>
      </c>
      <c r="B221" s="46"/>
      <c r="C221" s="46"/>
      <c r="D221" s="46"/>
      <c r="E221" s="46"/>
      <c r="F221" s="46"/>
      <c r="G221" s="46"/>
      <c r="H221" s="47"/>
      <c r="I221" s="149" t="s">
        <v>57</v>
      </c>
      <c r="J221" s="150"/>
      <c r="K221" s="2"/>
      <c r="L221" s="96"/>
      <c r="M221" s="42"/>
    </row>
    <row r="222" spans="1:13">
      <c r="A222" s="48" t="s">
        <v>36</v>
      </c>
      <c r="B222" s="4"/>
      <c r="C222" s="4"/>
      <c r="D222" s="4"/>
      <c r="E222" s="4"/>
      <c r="F222" s="4"/>
      <c r="G222" s="4"/>
      <c r="H222" s="5"/>
      <c r="I222" s="149"/>
      <c r="J222" s="150"/>
      <c r="K222" s="44"/>
      <c r="L222" s="29"/>
      <c r="M222" s="42"/>
    </row>
    <row r="223" spans="1:13" ht="15.75" thickBot="1">
      <c r="A223" s="39" t="s">
        <v>37</v>
      </c>
      <c r="B223" s="49"/>
      <c r="C223" s="49"/>
      <c r="D223" s="49"/>
      <c r="E223" s="49"/>
      <c r="F223" s="49"/>
      <c r="G223" s="49"/>
      <c r="H223" s="50"/>
      <c r="I223" s="51"/>
      <c r="J223" s="52"/>
      <c r="K223" s="164"/>
      <c r="L223" s="165"/>
      <c r="M223" s="42"/>
    </row>
    <row r="224" spans="1:13">
      <c r="A224" s="17" t="s">
        <v>14</v>
      </c>
      <c r="B224" s="53"/>
      <c r="C224" s="53"/>
      <c r="D224" s="53"/>
      <c r="E224" s="53"/>
      <c r="F224" s="53"/>
      <c r="G224" s="53"/>
      <c r="H224" s="54"/>
      <c r="I224" s="20"/>
      <c r="J224" s="55"/>
      <c r="K224" s="202">
        <f>K226+K231+K233</f>
        <v>5.6</v>
      </c>
      <c r="L224" s="200"/>
      <c r="M224" s="24">
        <f>K224*12*I213</f>
        <v>171057.59999999998</v>
      </c>
    </row>
    <row r="225" spans="1:13" ht="15.75" thickBot="1">
      <c r="A225" s="31" t="s">
        <v>34</v>
      </c>
      <c r="B225" s="56"/>
      <c r="C225" s="56"/>
      <c r="D225" s="56"/>
      <c r="E225" s="56"/>
      <c r="F225" s="56"/>
      <c r="G225" s="56"/>
      <c r="H225" s="57"/>
      <c r="I225" s="34"/>
      <c r="J225" s="58"/>
      <c r="K225" s="36"/>
      <c r="L225" s="37"/>
      <c r="M225" s="38"/>
    </row>
    <row r="226" spans="1:13">
      <c r="A226" s="43" t="s">
        <v>65</v>
      </c>
      <c r="B226" s="59"/>
      <c r="C226" s="59"/>
      <c r="D226" s="59"/>
      <c r="E226" s="59"/>
      <c r="F226" s="59"/>
      <c r="G226" s="59"/>
      <c r="H226" s="60"/>
      <c r="I226" s="149" t="s">
        <v>8</v>
      </c>
      <c r="J226" s="150"/>
      <c r="K226" s="193">
        <v>2.81</v>
      </c>
      <c r="L226" s="194"/>
      <c r="M226" s="42">
        <f>K226*12*I213</f>
        <v>85834.26</v>
      </c>
    </row>
    <row r="227" spans="1:13">
      <c r="A227" s="39" t="s">
        <v>66</v>
      </c>
      <c r="B227" s="49"/>
      <c r="C227" s="49"/>
      <c r="D227" s="49"/>
      <c r="E227" s="49"/>
      <c r="F227" s="49"/>
      <c r="G227" s="49"/>
      <c r="H227" s="50"/>
      <c r="I227" s="131"/>
      <c r="J227" s="132"/>
      <c r="K227" s="1"/>
      <c r="L227" s="29"/>
      <c r="M227" s="42"/>
    </row>
    <row r="228" spans="1:13">
      <c r="A228" s="43" t="s">
        <v>68</v>
      </c>
      <c r="B228" s="8"/>
      <c r="C228" s="8"/>
      <c r="D228" s="8"/>
      <c r="E228" s="8"/>
      <c r="F228" s="8"/>
      <c r="G228" s="8"/>
      <c r="H228" s="9"/>
      <c r="I228" s="149" t="s">
        <v>57</v>
      </c>
      <c r="J228" s="150"/>
      <c r="K228" s="1"/>
      <c r="L228" s="29"/>
      <c r="M228" s="42"/>
    </row>
    <row r="229" spans="1:13">
      <c r="A229" s="39" t="s">
        <v>67</v>
      </c>
      <c r="B229" s="40"/>
      <c r="C229" s="40"/>
      <c r="D229" s="40"/>
      <c r="E229" s="40"/>
      <c r="F229" s="40"/>
      <c r="G229" s="40"/>
      <c r="H229" s="41"/>
      <c r="I229" s="180"/>
      <c r="J229" s="181"/>
      <c r="K229" s="1"/>
      <c r="L229" s="29"/>
      <c r="M229" s="42"/>
    </row>
    <row r="230" spans="1:13">
      <c r="A230" s="45" t="s">
        <v>63</v>
      </c>
      <c r="B230" s="46"/>
      <c r="C230" s="47"/>
      <c r="D230" s="8"/>
      <c r="E230" s="8"/>
      <c r="F230" s="8"/>
      <c r="G230" s="8"/>
      <c r="H230" s="9"/>
      <c r="I230" s="149" t="s">
        <v>57</v>
      </c>
      <c r="J230" s="150"/>
      <c r="K230" s="1"/>
      <c r="L230" s="29"/>
      <c r="M230" s="42"/>
    </row>
    <row r="231" spans="1:13">
      <c r="A231" s="43" t="s">
        <v>64</v>
      </c>
      <c r="B231" s="8"/>
      <c r="C231" s="8"/>
      <c r="D231" s="46"/>
      <c r="E231" s="46"/>
      <c r="F231" s="46"/>
      <c r="G231" s="46"/>
      <c r="H231" s="47"/>
      <c r="I231" s="182" t="s">
        <v>11</v>
      </c>
      <c r="J231" s="183"/>
      <c r="K231" s="188">
        <v>1.24</v>
      </c>
      <c r="L231" s="189"/>
      <c r="M231" s="42">
        <f>K231*12*I213</f>
        <v>37877.040000000001</v>
      </c>
    </row>
    <row r="232" spans="1:13">
      <c r="A232" s="48" t="s">
        <v>41</v>
      </c>
      <c r="B232" s="61"/>
      <c r="C232" s="61"/>
      <c r="D232" s="61"/>
      <c r="E232" s="61"/>
      <c r="F232" s="61"/>
      <c r="G232" s="61"/>
      <c r="H232" s="62"/>
      <c r="I232" s="195" t="s">
        <v>140</v>
      </c>
      <c r="J232" s="196"/>
      <c r="K232" s="1"/>
      <c r="L232" s="29"/>
      <c r="M232" s="42"/>
    </row>
    <row r="233" spans="1:13">
      <c r="A233" s="48" t="s">
        <v>43</v>
      </c>
      <c r="B233" s="61"/>
      <c r="C233" s="61"/>
      <c r="D233" s="61"/>
      <c r="E233" s="61"/>
      <c r="F233" s="61"/>
      <c r="G233" s="61"/>
      <c r="H233" s="62"/>
      <c r="I233" s="195" t="s">
        <v>11</v>
      </c>
      <c r="J233" s="196"/>
      <c r="K233" s="188">
        <v>1.55</v>
      </c>
      <c r="L233" s="189"/>
      <c r="M233" s="42">
        <f>K233*12*I213</f>
        <v>47346.3</v>
      </c>
    </row>
    <row r="234" spans="1:13">
      <c r="A234" s="39" t="s">
        <v>44</v>
      </c>
      <c r="B234" s="49"/>
      <c r="C234" s="49"/>
      <c r="D234" s="49"/>
      <c r="E234" s="49"/>
      <c r="F234" s="49"/>
      <c r="G234" s="49"/>
      <c r="H234" s="50"/>
      <c r="I234" s="51"/>
      <c r="J234" s="52"/>
      <c r="K234" s="1"/>
      <c r="L234" s="29"/>
      <c r="M234" s="42"/>
    </row>
    <row r="235" spans="1:13">
      <c r="A235" s="48" t="s">
        <v>45</v>
      </c>
      <c r="B235" s="61"/>
      <c r="C235" s="61"/>
      <c r="D235" s="61"/>
      <c r="E235" s="61"/>
      <c r="F235" s="61"/>
      <c r="G235" s="61"/>
      <c r="H235" s="62"/>
      <c r="I235" s="149" t="s">
        <v>57</v>
      </c>
      <c r="J235" s="150"/>
      <c r="K235" s="1"/>
      <c r="L235" s="29"/>
      <c r="M235" s="42"/>
    </row>
    <row r="236" spans="1:13" ht="15.75" thickBot="1">
      <c r="A236" s="48" t="s">
        <v>48</v>
      </c>
      <c r="B236" s="61"/>
      <c r="C236" s="61"/>
      <c r="D236" s="61"/>
      <c r="E236" s="61"/>
      <c r="F236" s="61"/>
      <c r="G236" s="61"/>
      <c r="H236" s="62"/>
      <c r="I236" s="195" t="s">
        <v>139</v>
      </c>
      <c r="J236" s="196"/>
      <c r="K236" s="14"/>
      <c r="L236" s="15"/>
      <c r="M236" s="63"/>
    </row>
    <row r="237" spans="1:13" ht="15.75" thickBot="1">
      <c r="A237" s="67" t="s">
        <v>75</v>
      </c>
      <c r="B237" s="18"/>
      <c r="C237" s="18"/>
      <c r="D237" s="18"/>
      <c r="E237" s="18"/>
      <c r="F237" s="18"/>
      <c r="G237" s="68"/>
      <c r="H237" s="69"/>
      <c r="I237" s="20"/>
      <c r="J237" s="21"/>
      <c r="K237" s="199">
        <f>K238+K245+K253+K257+K258+K259</f>
        <v>31.81</v>
      </c>
      <c r="L237" s="200"/>
      <c r="M237" s="24">
        <f>M238+M245+M253+M257+M258+M259</f>
        <v>971668.26000000013</v>
      </c>
    </row>
    <row r="238" spans="1:13" ht="15.75" thickBot="1">
      <c r="A238" s="156" t="s">
        <v>76</v>
      </c>
      <c r="B238" s="157"/>
      <c r="C238" s="157"/>
      <c r="D238" s="157"/>
      <c r="E238" s="157"/>
      <c r="F238" s="157"/>
      <c r="G238" s="157"/>
      <c r="H238" s="161"/>
      <c r="I238" s="73"/>
      <c r="J238" s="74"/>
      <c r="K238" s="201">
        <f>K239+K240+K241+K243+K244</f>
        <v>6.7800000000000011</v>
      </c>
      <c r="L238" s="192"/>
      <c r="M238" s="75">
        <f>K238*12*I213</f>
        <v>207101.88000000003</v>
      </c>
    </row>
    <row r="239" spans="1:13">
      <c r="A239" s="39" t="s">
        <v>38</v>
      </c>
      <c r="B239" s="49"/>
      <c r="C239" s="49"/>
      <c r="D239" s="49"/>
      <c r="E239" s="49"/>
      <c r="F239" s="49"/>
      <c r="G239" s="49"/>
      <c r="H239" s="50"/>
      <c r="I239" s="180" t="s">
        <v>16</v>
      </c>
      <c r="J239" s="181"/>
      <c r="K239" s="193">
        <v>1.47</v>
      </c>
      <c r="L239" s="194"/>
      <c r="M239" s="42">
        <f>K239*12*I213</f>
        <v>44902.62</v>
      </c>
    </row>
    <row r="240" spans="1:13">
      <c r="A240" s="45" t="s">
        <v>39</v>
      </c>
      <c r="B240" s="76"/>
      <c r="C240" s="76"/>
      <c r="D240" s="76"/>
      <c r="E240" s="76"/>
      <c r="F240" s="76"/>
      <c r="G240" s="76"/>
      <c r="H240" s="77"/>
      <c r="I240" s="182" t="s">
        <v>10</v>
      </c>
      <c r="J240" s="183"/>
      <c r="K240" s="188">
        <v>3.48</v>
      </c>
      <c r="L240" s="189"/>
      <c r="M240" s="42">
        <f>K240*12*I213</f>
        <v>106300.08</v>
      </c>
    </row>
    <row r="241" spans="1:13">
      <c r="A241" s="48" t="s">
        <v>31</v>
      </c>
      <c r="B241" s="61"/>
      <c r="C241" s="61"/>
      <c r="D241" s="61"/>
      <c r="E241" s="61"/>
      <c r="F241" s="61"/>
      <c r="G241" s="61"/>
      <c r="H241" s="62"/>
      <c r="I241" s="195" t="s">
        <v>11</v>
      </c>
      <c r="J241" s="196"/>
      <c r="K241" s="188">
        <v>0.4</v>
      </c>
      <c r="L241" s="189"/>
      <c r="M241" s="42">
        <f>K241*12*I213</f>
        <v>12218.400000000001</v>
      </c>
    </row>
    <row r="242" spans="1:13">
      <c r="A242" s="78" t="s">
        <v>18</v>
      </c>
      <c r="B242" s="40"/>
      <c r="C242" s="40"/>
      <c r="D242" s="40"/>
      <c r="E242" s="49"/>
      <c r="F242" s="49"/>
      <c r="G242" s="49"/>
      <c r="H242" s="50"/>
      <c r="I242" s="51"/>
      <c r="J242" s="52"/>
      <c r="K242" s="28"/>
      <c r="L242" s="29"/>
      <c r="M242" s="42"/>
    </row>
    <row r="243" spans="1:13">
      <c r="A243" s="45" t="s">
        <v>32</v>
      </c>
      <c r="B243" s="76"/>
      <c r="C243" s="76"/>
      <c r="D243" s="76"/>
      <c r="E243" s="76"/>
      <c r="F243" s="76"/>
      <c r="G243" s="76"/>
      <c r="H243" s="77"/>
      <c r="I243" s="182" t="s">
        <v>8</v>
      </c>
      <c r="J243" s="183"/>
      <c r="K243" s="188">
        <v>0.12</v>
      </c>
      <c r="L243" s="189"/>
      <c r="M243" s="42">
        <f>K243*12*I213</f>
        <v>3665.52</v>
      </c>
    </row>
    <row r="244" spans="1:13" ht="15.75" thickBot="1">
      <c r="A244" s="48" t="s">
        <v>73</v>
      </c>
      <c r="B244" s="61"/>
      <c r="C244" s="61"/>
      <c r="D244" s="61"/>
      <c r="E244" s="61"/>
      <c r="F244" s="61"/>
      <c r="G244" s="61"/>
      <c r="H244" s="62"/>
      <c r="I244" s="166" t="s">
        <v>8</v>
      </c>
      <c r="J244" s="167"/>
      <c r="K244" s="190">
        <v>1.31</v>
      </c>
      <c r="L244" s="191"/>
      <c r="M244" s="42">
        <f>K244*12*I213</f>
        <v>40015.26</v>
      </c>
    </row>
    <row r="245" spans="1:13" ht="15.75" thickBot="1">
      <c r="A245" s="184" t="s">
        <v>77</v>
      </c>
      <c r="B245" s="185"/>
      <c r="C245" s="185"/>
      <c r="D245" s="185"/>
      <c r="E245" s="185"/>
      <c r="F245" s="185"/>
      <c r="G245" s="185"/>
      <c r="H245" s="186"/>
      <c r="I245" s="73"/>
      <c r="J245" s="74"/>
      <c r="K245" s="162">
        <f>K246+K247+K249+K250+K251+K252</f>
        <v>2.3200000000000003</v>
      </c>
      <c r="L245" s="192"/>
      <c r="M245" s="75">
        <f>K245*12*I213</f>
        <v>70866.720000000016</v>
      </c>
    </row>
    <row r="246" spans="1:13">
      <c r="A246" s="79" t="s">
        <v>24</v>
      </c>
      <c r="B246" s="40"/>
      <c r="C246" s="40"/>
      <c r="D246" s="40"/>
      <c r="E246" s="40"/>
      <c r="F246" s="49"/>
      <c r="G246" s="49"/>
      <c r="H246" s="50"/>
      <c r="I246" s="80"/>
      <c r="J246" s="11"/>
      <c r="K246" s="193">
        <v>0.13</v>
      </c>
      <c r="L246" s="194"/>
      <c r="M246" s="42">
        <f>K246*12*I213</f>
        <v>3970.98</v>
      </c>
    </row>
    <row r="247" spans="1:13">
      <c r="A247" s="3" t="s">
        <v>20</v>
      </c>
      <c r="B247" s="4"/>
      <c r="C247" s="4"/>
      <c r="D247" s="4"/>
      <c r="E247" s="4"/>
      <c r="F247" s="61"/>
      <c r="G247" s="61"/>
      <c r="H247" s="62"/>
      <c r="I247" s="149" t="s">
        <v>52</v>
      </c>
      <c r="J247" s="150"/>
      <c r="K247" s="188">
        <v>1.1100000000000001</v>
      </c>
      <c r="L247" s="189"/>
      <c r="M247" s="42">
        <f>K247*12*I213</f>
        <v>33906.06</v>
      </c>
    </row>
    <row r="248" spans="1:13">
      <c r="A248" s="39" t="s">
        <v>19</v>
      </c>
      <c r="B248" s="49"/>
      <c r="C248" s="49"/>
      <c r="D248" s="49"/>
      <c r="E248" s="49"/>
      <c r="F248" s="49"/>
      <c r="G248" s="49"/>
      <c r="H248" s="50"/>
      <c r="I248" s="180" t="s">
        <v>53</v>
      </c>
      <c r="J248" s="181"/>
      <c r="K248" s="1"/>
      <c r="L248" s="29"/>
      <c r="M248" s="42"/>
    </row>
    <row r="249" spans="1:13">
      <c r="A249" s="45" t="s">
        <v>21</v>
      </c>
      <c r="B249" s="76"/>
      <c r="C249" s="76"/>
      <c r="D249" s="76"/>
      <c r="E249" s="76"/>
      <c r="F249" s="76"/>
      <c r="G249" s="76"/>
      <c r="H249" s="77"/>
      <c r="I249" s="182" t="s">
        <v>51</v>
      </c>
      <c r="J249" s="183"/>
      <c r="K249" s="188">
        <v>0.68</v>
      </c>
      <c r="L249" s="189"/>
      <c r="M249" s="42">
        <f>K249*12*I213</f>
        <v>20771.28</v>
      </c>
    </row>
    <row r="250" spans="1:13">
      <c r="A250" s="45" t="s">
        <v>22</v>
      </c>
      <c r="B250" s="76"/>
      <c r="C250" s="76"/>
      <c r="D250" s="76"/>
      <c r="E250" s="76"/>
      <c r="F250" s="76"/>
      <c r="G250" s="76"/>
      <c r="H250" s="77"/>
      <c r="I250" s="182" t="s">
        <v>69</v>
      </c>
      <c r="J250" s="183"/>
      <c r="K250" s="188">
        <v>0.17</v>
      </c>
      <c r="L250" s="189"/>
      <c r="M250" s="42">
        <f>K250*12*I213</f>
        <v>5192.82</v>
      </c>
    </row>
    <row r="251" spans="1:13">
      <c r="A251" s="48" t="s">
        <v>23</v>
      </c>
      <c r="B251" s="61"/>
      <c r="C251" s="61"/>
      <c r="D251" s="61"/>
      <c r="E251" s="61"/>
      <c r="F251" s="61"/>
      <c r="G251" s="61"/>
      <c r="H251" s="62"/>
      <c r="I251" s="182" t="s">
        <v>54</v>
      </c>
      <c r="J251" s="183"/>
      <c r="K251" s="164">
        <v>0.09</v>
      </c>
      <c r="L251" s="165"/>
      <c r="M251" s="42">
        <f>K251*12*I213</f>
        <v>2749.1400000000003</v>
      </c>
    </row>
    <row r="252" spans="1:13" ht="15.75" thickBot="1">
      <c r="A252" s="48" t="s">
        <v>71</v>
      </c>
      <c r="B252" s="61"/>
      <c r="C252" s="61"/>
      <c r="D252" s="61"/>
      <c r="E252" s="61"/>
      <c r="F252" s="61"/>
      <c r="G252" s="61"/>
      <c r="H252" s="62"/>
      <c r="I252" s="166" t="s">
        <v>72</v>
      </c>
      <c r="J252" s="167"/>
      <c r="K252" s="168">
        <v>0.14000000000000001</v>
      </c>
      <c r="L252" s="169"/>
      <c r="M252" s="82">
        <f>K252*12*I213</f>
        <v>4276.4400000000005</v>
      </c>
    </row>
    <row r="253" spans="1:13" ht="15.75" thickBot="1">
      <c r="A253" s="184" t="s">
        <v>78</v>
      </c>
      <c r="B253" s="185"/>
      <c r="C253" s="185"/>
      <c r="D253" s="185"/>
      <c r="E253" s="185"/>
      <c r="F253" s="185"/>
      <c r="G253" s="185"/>
      <c r="H253" s="186"/>
      <c r="I253" s="83"/>
      <c r="J253" s="84"/>
      <c r="K253" s="187">
        <f>K254+K255+K256</f>
        <v>1.52</v>
      </c>
      <c r="L253" s="163"/>
      <c r="M253" s="75">
        <f>K253*12*I213</f>
        <v>46429.920000000006</v>
      </c>
    </row>
    <row r="254" spans="1:13">
      <c r="A254" s="39" t="s">
        <v>25</v>
      </c>
      <c r="B254" s="49"/>
      <c r="C254" s="49"/>
      <c r="D254" s="49"/>
      <c r="E254" s="49"/>
      <c r="F254" s="49"/>
      <c r="G254" s="49"/>
      <c r="H254" s="50"/>
      <c r="I254" s="174" t="s">
        <v>70</v>
      </c>
      <c r="J254" s="175"/>
      <c r="K254" s="176">
        <v>0.73</v>
      </c>
      <c r="L254" s="177"/>
      <c r="M254" s="42">
        <f>K254*12*I213</f>
        <v>22298.579999999998</v>
      </c>
    </row>
    <row r="255" spans="1:13">
      <c r="A255" s="45" t="s">
        <v>26</v>
      </c>
      <c r="B255" s="76"/>
      <c r="C255" s="76"/>
      <c r="D255" s="76"/>
      <c r="E255" s="76"/>
      <c r="F255" s="76"/>
      <c r="G255" s="76"/>
      <c r="H255" s="77"/>
      <c r="I255" s="85" t="s">
        <v>55</v>
      </c>
      <c r="J255" s="86"/>
      <c r="K255" s="164">
        <v>0.64</v>
      </c>
      <c r="L255" s="165"/>
      <c r="M255" s="42">
        <f>K255*12*I213</f>
        <v>19549.439999999999</v>
      </c>
    </row>
    <row r="256" spans="1:13" ht="15.75" thickBot="1">
      <c r="A256" s="48" t="s">
        <v>23</v>
      </c>
      <c r="B256" s="61"/>
      <c r="C256" s="61"/>
      <c r="D256" s="61"/>
      <c r="E256" s="61"/>
      <c r="F256" s="61"/>
      <c r="G256" s="61"/>
      <c r="H256" s="62"/>
      <c r="I256" s="166" t="s">
        <v>54</v>
      </c>
      <c r="J256" s="167"/>
      <c r="K256" s="168">
        <v>0.15</v>
      </c>
      <c r="L256" s="169"/>
      <c r="M256" s="42">
        <f>K256*12*I213</f>
        <v>4581.8999999999996</v>
      </c>
    </row>
    <row r="257" spans="1:13" ht="15.75" thickBot="1">
      <c r="A257" s="87" t="s">
        <v>79</v>
      </c>
      <c r="B257" s="88"/>
      <c r="C257" s="88"/>
      <c r="D257" s="88"/>
      <c r="E257" s="88"/>
      <c r="F257" s="88"/>
      <c r="G257" s="88"/>
      <c r="H257" s="89"/>
      <c r="I257" s="170" t="s">
        <v>56</v>
      </c>
      <c r="J257" s="171"/>
      <c r="K257" s="172">
        <v>19.37</v>
      </c>
      <c r="L257" s="173"/>
      <c r="M257" s="75">
        <f>K257*12*I213</f>
        <v>591676.02</v>
      </c>
    </row>
    <row r="258" spans="1:13" ht="15.75" thickBot="1">
      <c r="A258" s="156" t="s">
        <v>80</v>
      </c>
      <c r="B258" s="157"/>
      <c r="C258" s="157"/>
      <c r="D258" s="157"/>
      <c r="E258" s="157"/>
      <c r="F258" s="157"/>
      <c r="G258" s="157"/>
      <c r="H258" s="161"/>
      <c r="I258" s="154" t="s">
        <v>13</v>
      </c>
      <c r="J258" s="155"/>
      <c r="K258" s="162">
        <v>1.74</v>
      </c>
      <c r="L258" s="163"/>
      <c r="M258" s="75">
        <f>K258*12*I213</f>
        <v>53150.04</v>
      </c>
    </row>
    <row r="259" spans="1:13" ht="15.75" thickBot="1">
      <c r="A259" s="87" t="s">
        <v>81</v>
      </c>
      <c r="B259" s="88"/>
      <c r="C259" s="88"/>
      <c r="D259" s="88"/>
      <c r="E259" s="88"/>
      <c r="F259" s="88"/>
      <c r="G259" s="88"/>
      <c r="H259" s="89"/>
      <c r="I259" s="73"/>
      <c r="J259" s="74"/>
      <c r="K259" s="162">
        <v>0.08</v>
      </c>
      <c r="L259" s="163"/>
      <c r="M259" s="75">
        <f>K259*12*I213</f>
        <v>2443.6799999999998</v>
      </c>
    </row>
    <row r="260" spans="1:13" ht="15.75" thickBot="1">
      <c r="A260" s="43" t="s">
        <v>183</v>
      </c>
      <c r="B260" s="59"/>
      <c r="C260" s="59"/>
      <c r="D260" s="59"/>
      <c r="E260" s="59"/>
      <c r="F260" s="59"/>
      <c r="G260" s="59"/>
      <c r="H260" s="60"/>
      <c r="I260" s="154" t="s">
        <v>8</v>
      </c>
      <c r="J260" s="155"/>
      <c r="K260" s="129"/>
      <c r="L260" s="130"/>
      <c r="M260" s="42"/>
    </row>
    <row r="261" spans="1:13" ht="15.75" thickBot="1">
      <c r="A261" s="156" t="s">
        <v>104</v>
      </c>
      <c r="B261" s="157"/>
      <c r="C261" s="157"/>
      <c r="D261" s="157"/>
      <c r="E261" s="157"/>
      <c r="F261" s="157"/>
      <c r="G261" s="157"/>
      <c r="H261" s="161"/>
      <c r="I261" s="73"/>
      <c r="J261" s="74"/>
      <c r="K261" s="162">
        <v>6.42</v>
      </c>
      <c r="L261" s="163"/>
      <c r="M261" s="75">
        <f>K261*12*I213</f>
        <v>196105.31999999998</v>
      </c>
    </row>
    <row r="262" spans="1:13">
      <c r="A262" s="43" t="s">
        <v>138</v>
      </c>
      <c r="B262" s="107"/>
      <c r="C262" s="107"/>
      <c r="D262" s="107"/>
      <c r="E262" s="107"/>
      <c r="F262" s="59"/>
      <c r="G262" s="107"/>
      <c r="H262" s="60"/>
      <c r="I262" s="149" t="s">
        <v>86</v>
      </c>
      <c r="J262" s="150"/>
      <c r="K262" s="81"/>
      <c r="L262" s="130"/>
      <c r="M262" s="42"/>
    </row>
    <row r="263" spans="1:13">
      <c r="A263" s="43" t="s">
        <v>137</v>
      </c>
      <c r="B263" s="107"/>
      <c r="C263" s="107"/>
      <c r="D263" s="107"/>
      <c r="E263" s="107"/>
      <c r="F263" s="59"/>
      <c r="G263" s="107"/>
      <c r="H263" s="60"/>
      <c r="I263" s="149" t="s">
        <v>88</v>
      </c>
      <c r="J263" s="150"/>
      <c r="K263" s="81"/>
      <c r="L263" s="130"/>
      <c r="M263" s="42"/>
    </row>
    <row r="264" spans="1:13">
      <c r="A264" s="43" t="s">
        <v>136</v>
      </c>
      <c r="B264" s="107"/>
      <c r="C264" s="107"/>
      <c r="D264" s="107"/>
      <c r="E264" s="107"/>
      <c r="F264" s="59"/>
      <c r="G264" s="107"/>
      <c r="H264" s="60"/>
      <c r="I264" s="149" t="s">
        <v>90</v>
      </c>
      <c r="J264" s="150"/>
      <c r="K264" s="81"/>
      <c r="L264" s="130"/>
      <c r="M264" s="42"/>
    </row>
    <row r="265" spans="1:13">
      <c r="A265" s="43" t="s">
        <v>135</v>
      </c>
      <c r="B265" s="107"/>
      <c r="C265" s="107"/>
      <c r="D265" s="107"/>
      <c r="E265" s="107"/>
      <c r="F265" s="59"/>
      <c r="G265" s="107"/>
      <c r="H265" s="60"/>
      <c r="I265" s="149" t="s">
        <v>92</v>
      </c>
      <c r="J265" s="150"/>
      <c r="K265" s="81"/>
      <c r="L265" s="130"/>
      <c r="M265" s="42"/>
    </row>
    <row r="266" spans="1:13">
      <c r="A266" s="43" t="s">
        <v>134</v>
      </c>
      <c r="B266" s="107"/>
      <c r="C266" s="107"/>
      <c r="D266" s="107"/>
      <c r="E266" s="107"/>
      <c r="F266" s="59"/>
      <c r="G266" s="107"/>
      <c r="H266" s="60"/>
      <c r="I266" s="149" t="s">
        <v>94</v>
      </c>
      <c r="J266" s="150"/>
      <c r="K266" s="81"/>
      <c r="L266" s="130"/>
      <c r="M266" s="42"/>
    </row>
    <row r="267" spans="1:13">
      <c r="A267" s="43" t="s">
        <v>133</v>
      </c>
      <c r="B267" s="107"/>
      <c r="C267" s="107"/>
      <c r="D267" s="107"/>
      <c r="E267" s="107"/>
      <c r="F267" s="59"/>
      <c r="G267" s="107"/>
      <c r="H267" s="60"/>
      <c r="I267" s="10"/>
      <c r="J267" s="11"/>
      <c r="K267" s="81"/>
      <c r="L267" s="108"/>
      <c r="M267" s="42"/>
    </row>
    <row r="268" spans="1:13">
      <c r="A268" s="43" t="s">
        <v>132</v>
      </c>
      <c r="B268" s="107"/>
      <c r="C268" s="107"/>
      <c r="D268" s="107"/>
      <c r="E268" s="107"/>
      <c r="F268" s="59"/>
      <c r="G268" s="107"/>
      <c r="H268" s="60"/>
      <c r="I268" s="10"/>
      <c r="J268" s="11"/>
      <c r="K268" s="81"/>
      <c r="L268" s="130"/>
      <c r="M268" s="42"/>
    </row>
    <row r="269" spans="1:13">
      <c r="A269" s="43" t="s">
        <v>98</v>
      </c>
      <c r="B269" s="107"/>
      <c r="C269" s="107"/>
      <c r="D269" s="107"/>
      <c r="E269" s="107"/>
      <c r="F269" s="59"/>
      <c r="G269" s="107"/>
      <c r="H269" s="60"/>
      <c r="I269" s="10"/>
      <c r="J269" s="11"/>
      <c r="K269" s="81"/>
      <c r="L269" s="130"/>
      <c r="M269" s="42"/>
    </row>
    <row r="270" spans="1:13" ht="15.75" thickBot="1">
      <c r="A270" s="43" t="s">
        <v>131</v>
      </c>
      <c r="B270" s="107"/>
      <c r="C270" s="107"/>
      <c r="D270" s="107"/>
      <c r="E270" s="107"/>
      <c r="F270" s="59"/>
      <c r="G270" s="107"/>
      <c r="H270" s="60"/>
      <c r="I270" s="10"/>
      <c r="J270" s="11"/>
      <c r="K270" s="81"/>
      <c r="L270" s="130"/>
      <c r="M270" s="42"/>
    </row>
    <row r="271" spans="1:13">
      <c r="A271" s="91" t="s">
        <v>82</v>
      </c>
      <c r="B271" s="92"/>
      <c r="C271" s="92"/>
      <c r="D271" s="92"/>
      <c r="E271" s="92"/>
      <c r="F271" s="92"/>
      <c r="G271" s="92"/>
      <c r="H271" s="92"/>
      <c r="I271" s="154" t="s">
        <v>9</v>
      </c>
      <c r="J271" s="155"/>
      <c r="K271" s="22"/>
      <c r="L271" s="23"/>
      <c r="M271" s="24"/>
    </row>
    <row r="272" spans="1:13" ht="15.75" thickBot="1">
      <c r="A272" s="93" t="s">
        <v>191</v>
      </c>
      <c r="B272" s="94"/>
      <c r="C272" s="94"/>
      <c r="D272" s="94"/>
      <c r="E272" s="94"/>
      <c r="F272" s="94"/>
      <c r="G272" s="94"/>
      <c r="H272" s="94"/>
      <c r="I272" s="95"/>
      <c r="J272" s="35"/>
      <c r="K272" s="36"/>
      <c r="L272" s="37"/>
      <c r="M272" s="38"/>
    </row>
    <row r="273" spans="1:13" ht="15.75" thickBot="1">
      <c r="A273" s="156" t="s">
        <v>50</v>
      </c>
      <c r="B273" s="157"/>
      <c r="C273" s="157"/>
      <c r="D273" s="157"/>
      <c r="E273" s="157"/>
      <c r="F273" s="157"/>
      <c r="G273" s="157"/>
      <c r="H273" s="158"/>
      <c r="I273" s="159" t="s">
        <v>17</v>
      </c>
      <c r="J273" s="160"/>
      <c r="K273" s="141">
        <v>1.58</v>
      </c>
      <c r="L273" s="142"/>
      <c r="M273" s="97">
        <f>K273*12*I213</f>
        <v>48262.68</v>
      </c>
    </row>
    <row r="274" spans="1:13" ht="15.75" thickBot="1">
      <c r="A274" s="126" t="s">
        <v>101</v>
      </c>
      <c r="B274" s="127"/>
      <c r="C274" s="127"/>
      <c r="D274" s="127"/>
      <c r="E274" s="127"/>
      <c r="F274" s="127"/>
      <c r="G274" s="127"/>
      <c r="H274" s="127"/>
      <c r="I274" s="128"/>
      <c r="J274" s="133"/>
      <c r="K274" s="141"/>
      <c r="L274" s="142"/>
      <c r="M274" s="97">
        <f>K274*12*I213</f>
        <v>0</v>
      </c>
    </row>
    <row r="275" spans="1:13" ht="15.75" thickBot="1">
      <c r="A275" s="145" t="s">
        <v>58</v>
      </c>
      <c r="B275" s="146"/>
      <c r="C275" s="146"/>
      <c r="D275" s="146"/>
      <c r="E275" s="146"/>
      <c r="F275" s="146"/>
      <c r="G275" s="146"/>
      <c r="H275" s="146"/>
      <c r="I275" s="98"/>
      <c r="J275" s="99"/>
      <c r="K275" s="147">
        <f>K214+K224+K237+K261+K273+K274</f>
        <v>52.26</v>
      </c>
      <c r="L275" s="148"/>
      <c r="M275" s="97">
        <f>M214+M224+M237+M261+M273+M274</f>
        <v>1596333.96</v>
      </c>
    </row>
    <row r="277" spans="1:13" ht="15.75">
      <c r="A277" s="215" t="s">
        <v>0</v>
      </c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1"/>
    </row>
    <row r="278" spans="1:13" ht="15.75">
      <c r="A278" s="216" t="s">
        <v>12</v>
      </c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1"/>
    </row>
    <row r="279" spans="1:13" ht="15.75">
      <c r="A279" s="2"/>
      <c r="B279" s="2"/>
      <c r="C279" s="2"/>
      <c r="D279" s="2"/>
      <c r="E279" s="2"/>
      <c r="F279" s="2" t="s">
        <v>190</v>
      </c>
      <c r="G279" s="2"/>
      <c r="H279" s="2"/>
      <c r="I279" s="2"/>
      <c r="J279" s="2"/>
      <c r="K279" s="2" t="s">
        <v>141</v>
      </c>
      <c r="L279" s="2"/>
      <c r="M279" s="1"/>
    </row>
    <row r="280" spans="1:13">
      <c r="A280" s="3"/>
      <c r="B280" s="4"/>
      <c r="C280" s="208" t="s">
        <v>15</v>
      </c>
      <c r="D280" s="208"/>
      <c r="E280" s="208"/>
      <c r="F280" s="4"/>
      <c r="G280" s="4"/>
      <c r="H280" s="5"/>
      <c r="I280" s="195" t="s">
        <v>1</v>
      </c>
      <c r="J280" s="196"/>
      <c r="K280" s="209" t="s">
        <v>2</v>
      </c>
      <c r="L280" s="210"/>
      <c r="M280" s="6"/>
    </row>
    <row r="281" spans="1:13">
      <c r="A281" s="7"/>
      <c r="B281" s="8"/>
      <c r="C281" s="8"/>
      <c r="D281" s="8"/>
      <c r="E281" s="8"/>
      <c r="F281" s="8"/>
      <c r="G281" s="8"/>
      <c r="H281" s="9"/>
      <c r="I281" s="10"/>
      <c r="J281" s="11"/>
      <c r="K281" s="211" t="s">
        <v>3</v>
      </c>
      <c r="L281" s="212"/>
      <c r="M281" s="12" t="s">
        <v>4</v>
      </c>
    </row>
    <row r="282" spans="1:13">
      <c r="A282" s="7"/>
      <c r="B282" s="8"/>
      <c r="C282" s="8"/>
      <c r="D282" s="8"/>
      <c r="E282" s="8"/>
      <c r="F282" s="8"/>
      <c r="G282" s="8"/>
      <c r="H282" s="9"/>
      <c r="I282" s="149" t="s">
        <v>5</v>
      </c>
      <c r="J282" s="150"/>
      <c r="K282" s="213" t="s">
        <v>6</v>
      </c>
      <c r="L282" s="214"/>
      <c r="M282" s="12" t="s">
        <v>7</v>
      </c>
    </row>
    <row r="283" spans="1:13" ht="16.5" thickBot="1">
      <c r="A283" s="13"/>
      <c r="B283" s="14"/>
      <c r="C283" s="14"/>
      <c r="D283" s="14"/>
      <c r="E283" s="14"/>
      <c r="F283" s="14"/>
      <c r="G283" s="14"/>
      <c r="H283" s="15"/>
      <c r="I283" s="203">
        <v>1483.2</v>
      </c>
      <c r="J283" s="204"/>
      <c r="K283" s="205"/>
      <c r="L283" s="206"/>
      <c r="M283" s="16"/>
    </row>
    <row r="284" spans="1:13">
      <c r="A284" s="17" t="s">
        <v>74</v>
      </c>
      <c r="B284" s="18"/>
      <c r="C284" s="18"/>
      <c r="D284" s="18"/>
      <c r="E284" s="18"/>
      <c r="F284" s="18"/>
      <c r="G284" s="18"/>
      <c r="H284" s="19"/>
      <c r="I284" s="20"/>
      <c r="J284" s="21"/>
      <c r="K284" s="207">
        <f>K287+K290</f>
        <v>6.85</v>
      </c>
      <c r="L284" s="200"/>
      <c r="M284" s="24">
        <f>K284*12*I283</f>
        <v>121919.03999999999</v>
      </c>
    </row>
    <row r="285" spans="1:13">
      <c r="A285" s="25" t="s">
        <v>59</v>
      </c>
      <c r="B285" s="26"/>
      <c r="C285" s="26"/>
      <c r="D285" s="26"/>
      <c r="E285" s="26"/>
      <c r="F285" s="26"/>
      <c r="G285" s="26"/>
      <c r="H285" s="27"/>
      <c r="I285" s="10"/>
      <c r="J285" s="11"/>
      <c r="K285" s="28"/>
      <c r="L285" s="29"/>
      <c r="M285" s="30"/>
    </row>
    <row r="286" spans="1:13" ht="15.75" thickBot="1">
      <c r="A286" s="31" t="s">
        <v>60</v>
      </c>
      <c r="B286" s="32"/>
      <c r="C286" s="32"/>
      <c r="D286" s="32"/>
      <c r="E286" s="32"/>
      <c r="F286" s="32"/>
      <c r="G286" s="32"/>
      <c r="H286" s="33"/>
      <c r="I286" s="34"/>
      <c r="J286" s="35"/>
      <c r="K286" s="36"/>
      <c r="L286" s="37"/>
      <c r="M286" s="38"/>
    </row>
    <row r="287" spans="1:13">
      <c r="A287" s="39" t="s">
        <v>61</v>
      </c>
      <c r="B287" s="40"/>
      <c r="C287" s="40"/>
      <c r="D287" s="40"/>
      <c r="E287" s="40"/>
      <c r="F287" s="40"/>
      <c r="G287" s="40"/>
      <c r="H287" s="41"/>
      <c r="I287" s="180" t="s">
        <v>8</v>
      </c>
      <c r="J287" s="181"/>
      <c r="K287" s="193">
        <v>4.0999999999999996</v>
      </c>
      <c r="L287" s="194"/>
      <c r="M287" s="42">
        <f>K287*12*I283</f>
        <v>72973.440000000002</v>
      </c>
    </row>
    <row r="288" spans="1:13">
      <c r="A288" s="43" t="s">
        <v>68</v>
      </c>
      <c r="B288" s="8"/>
      <c r="C288" s="8"/>
      <c r="D288" s="8"/>
      <c r="E288" s="8"/>
      <c r="F288" s="8"/>
      <c r="G288" s="8"/>
      <c r="H288" s="9"/>
      <c r="I288" s="149" t="s">
        <v>57</v>
      </c>
      <c r="J288" s="150"/>
      <c r="K288" s="1"/>
      <c r="L288" s="29"/>
      <c r="M288" s="42"/>
    </row>
    <row r="289" spans="1:13">
      <c r="A289" s="39" t="s">
        <v>67</v>
      </c>
      <c r="B289" s="40"/>
      <c r="C289" s="40"/>
      <c r="D289" s="40"/>
      <c r="E289" s="40"/>
      <c r="F289" s="40"/>
      <c r="G289" s="40"/>
      <c r="H289" s="41"/>
      <c r="I289" s="180"/>
      <c r="J289" s="181"/>
      <c r="K289" s="1"/>
      <c r="L289" s="29"/>
      <c r="M289" s="42"/>
    </row>
    <row r="290" spans="1:13">
      <c r="A290" s="39" t="s">
        <v>62</v>
      </c>
      <c r="B290" s="40"/>
      <c r="C290" s="40"/>
      <c r="D290" s="40"/>
      <c r="E290" s="40"/>
      <c r="F290" s="40"/>
      <c r="G290" s="40"/>
      <c r="H290" s="41"/>
      <c r="I290" s="182" t="s">
        <v>11</v>
      </c>
      <c r="J290" s="183"/>
      <c r="K290" s="188">
        <v>2.75</v>
      </c>
      <c r="L290" s="189"/>
      <c r="M290" s="42">
        <f>K290*12*I283</f>
        <v>48945.599999999999</v>
      </c>
    </row>
    <row r="291" spans="1:13" ht="15.75">
      <c r="A291" s="45" t="s">
        <v>35</v>
      </c>
      <c r="B291" s="46"/>
      <c r="C291" s="46"/>
      <c r="D291" s="46"/>
      <c r="E291" s="46"/>
      <c r="F291" s="46"/>
      <c r="G291" s="46"/>
      <c r="H291" s="47"/>
      <c r="I291" s="149" t="s">
        <v>57</v>
      </c>
      <c r="J291" s="150"/>
      <c r="K291" s="2"/>
      <c r="L291" s="96"/>
      <c r="M291" s="42"/>
    </row>
    <row r="292" spans="1:13">
      <c r="A292" s="48" t="s">
        <v>36</v>
      </c>
      <c r="B292" s="4"/>
      <c r="C292" s="4"/>
      <c r="D292" s="4"/>
      <c r="E292" s="4"/>
      <c r="F292" s="4"/>
      <c r="G292" s="4"/>
      <c r="H292" s="5"/>
      <c r="I292" s="149"/>
      <c r="J292" s="150"/>
      <c r="K292" s="44"/>
      <c r="L292" s="29"/>
      <c r="M292" s="42"/>
    </row>
    <row r="293" spans="1:13" ht="15.75" thickBot="1">
      <c r="A293" s="39" t="s">
        <v>37</v>
      </c>
      <c r="B293" s="49"/>
      <c r="C293" s="49"/>
      <c r="D293" s="49"/>
      <c r="E293" s="49"/>
      <c r="F293" s="49"/>
      <c r="G293" s="49"/>
      <c r="H293" s="50"/>
      <c r="I293" s="51"/>
      <c r="J293" s="52"/>
      <c r="K293" s="164"/>
      <c r="L293" s="165"/>
      <c r="M293" s="42"/>
    </row>
    <row r="294" spans="1:13">
      <c r="A294" s="17" t="s">
        <v>14</v>
      </c>
      <c r="B294" s="53"/>
      <c r="C294" s="53"/>
      <c r="D294" s="53"/>
      <c r="E294" s="53"/>
      <c r="F294" s="53"/>
      <c r="G294" s="53"/>
      <c r="H294" s="54"/>
      <c r="I294" s="20"/>
      <c r="J294" s="55"/>
      <c r="K294" s="202">
        <f>K296+K301+K303</f>
        <v>5.6</v>
      </c>
      <c r="L294" s="200"/>
      <c r="M294" s="24">
        <f>K294*12*I283</f>
        <v>99671.039999999979</v>
      </c>
    </row>
    <row r="295" spans="1:13" ht="15.75" thickBot="1">
      <c r="A295" s="31" t="s">
        <v>34</v>
      </c>
      <c r="B295" s="56"/>
      <c r="C295" s="56"/>
      <c r="D295" s="56"/>
      <c r="E295" s="56"/>
      <c r="F295" s="56"/>
      <c r="G295" s="56"/>
      <c r="H295" s="57"/>
      <c r="I295" s="34"/>
      <c r="J295" s="58"/>
      <c r="K295" s="36"/>
      <c r="L295" s="37"/>
      <c r="M295" s="38"/>
    </row>
    <row r="296" spans="1:13">
      <c r="A296" s="43" t="s">
        <v>65</v>
      </c>
      <c r="B296" s="59"/>
      <c r="C296" s="59"/>
      <c r="D296" s="59"/>
      <c r="E296" s="59"/>
      <c r="F296" s="59"/>
      <c r="G296" s="59"/>
      <c r="H296" s="60"/>
      <c r="I296" s="149" t="s">
        <v>8</v>
      </c>
      <c r="J296" s="150"/>
      <c r="K296" s="193">
        <v>2.81</v>
      </c>
      <c r="L296" s="194"/>
      <c r="M296" s="42">
        <f>K296*12*I283</f>
        <v>50013.504000000001</v>
      </c>
    </row>
    <row r="297" spans="1:13">
      <c r="A297" s="39" t="s">
        <v>66</v>
      </c>
      <c r="B297" s="49"/>
      <c r="C297" s="49"/>
      <c r="D297" s="49"/>
      <c r="E297" s="49"/>
      <c r="F297" s="49"/>
      <c r="G297" s="49"/>
      <c r="H297" s="50"/>
      <c r="I297" s="131"/>
      <c r="J297" s="132"/>
      <c r="K297" s="1"/>
      <c r="L297" s="29"/>
      <c r="M297" s="42"/>
    </row>
    <row r="298" spans="1:13">
      <c r="A298" s="43" t="s">
        <v>68</v>
      </c>
      <c r="B298" s="8"/>
      <c r="C298" s="8"/>
      <c r="D298" s="8"/>
      <c r="E298" s="8"/>
      <c r="F298" s="8"/>
      <c r="G298" s="8"/>
      <c r="H298" s="9"/>
      <c r="I298" s="149" t="s">
        <v>57</v>
      </c>
      <c r="J298" s="150"/>
      <c r="K298" s="1"/>
      <c r="L298" s="29"/>
      <c r="M298" s="42"/>
    </row>
    <row r="299" spans="1:13">
      <c r="A299" s="39" t="s">
        <v>67</v>
      </c>
      <c r="B299" s="40"/>
      <c r="C299" s="40"/>
      <c r="D299" s="40"/>
      <c r="E299" s="40"/>
      <c r="F299" s="40"/>
      <c r="G299" s="40"/>
      <c r="H299" s="41"/>
      <c r="I299" s="180"/>
      <c r="J299" s="181"/>
      <c r="K299" s="1"/>
      <c r="L299" s="29"/>
      <c r="M299" s="42"/>
    </row>
    <row r="300" spans="1:13">
      <c r="A300" s="45" t="s">
        <v>63</v>
      </c>
      <c r="B300" s="46"/>
      <c r="C300" s="47"/>
      <c r="D300" s="8"/>
      <c r="E300" s="8"/>
      <c r="F300" s="8"/>
      <c r="G300" s="8"/>
      <c r="H300" s="9"/>
      <c r="I300" s="149" t="s">
        <v>57</v>
      </c>
      <c r="J300" s="150"/>
      <c r="K300" s="1"/>
      <c r="L300" s="29"/>
      <c r="M300" s="42"/>
    </row>
    <row r="301" spans="1:13">
      <c r="A301" s="43" t="s">
        <v>64</v>
      </c>
      <c r="B301" s="8"/>
      <c r="C301" s="8"/>
      <c r="D301" s="46"/>
      <c r="E301" s="46"/>
      <c r="F301" s="46"/>
      <c r="G301" s="46"/>
      <c r="H301" s="47"/>
      <c r="I301" s="182" t="s">
        <v>11</v>
      </c>
      <c r="J301" s="183"/>
      <c r="K301" s="188">
        <v>1.24</v>
      </c>
      <c r="L301" s="189"/>
      <c r="M301" s="42">
        <f>K301*12*I283</f>
        <v>22070.016</v>
      </c>
    </row>
    <row r="302" spans="1:13">
      <c r="A302" s="48" t="s">
        <v>41</v>
      </c>
      <c r="B302" s="61"/>
      <c r="C302" s="61"/>
      <c r="D302" s="61"/>
      <c r="E302" s="61"/>
      <c r="F302" s="61"/>
      <c r="G302" s="61"/>
      <c r="H302" s="62"/>
      <c r="I302" s="195" t="s">
        <v>140</v>
      </c>
      <c r="J302" s="196"/>
      <c r="K302" s="1"/>
      <c r="L302" s="29"/>
      <c r="M302" s="42"/>
    </row>
    <row r="303" spans="1:13">
      <c r="A303" s="48" t="s">
        <v>43</v>
      </c>
      <c r="B303" s="61"/>
      <c r="C303" s="61"/>
      <c r="D303" s="61"/>
      <c r="E303" s="61"/>
      <c r="F303" s="61"/>
      <c r="G303" s="61"/>
      <c r="H303" s="62"/>
      <c r="I303" s="195" t="s">
        <v>11</v>
      </c>
      <c r="J303" s="196"/>
      <c r="K303" s="188">
        <v>1.55</v>
      </c>
      <c r="L303" s="189"/>
      <c r="M303" s="42">
        <f>K303*12*I283</f>
        <v>27587.520000000004</v>
      </c>
    </row>
    <row r="304" spans="1:13">
      <c r="A304" s="39" t="s">
        <v>44</v>
      </c>
      <c r="B304" s="49"/>
      <c r="C304" s="49"/>
      <c r="D304" s="49"/>
      <c r="E304" s="49"/>
      <c r="F304" s="49"/>
      <c r="G304" s="49"/>
      <c r="H304" s="50"/>
      <c r="I304" s="51"/>
      <c r="J304" s="52"/>
      <c r="K304" s="1"/>
      <c r="L304" s="29"/>
      <c r="M304" s="42"/>
    </row>
    <row r="305" spans="1:13">
      <c r="A305" s="48" t="s">
        <v>45</v>
      </c>
      <c r="B305" s="61"/>
      <c r="C305" s="61"/>
      <c r="D305" s="61"/>
      <c r="E305" s="61"/>
      <c r="F305" s="61"/>
      <c r="G305" s="61"/>
      <c r="H305" s="62"/>
      <c r="I305" s="149" t="s">
        <v>57</v>
      </c>
      <c r="J305" s="150"/>
      <c r="K305" s="1"/>
      <c r="L305" s="29"/>
      <c r="M305" s="42"/>
    </row>
    <row r="306" spans="1:13" ht="15.75" thickBot="1">
      <c r="A306" s="48" t="s">
        <v>48</v>
      </c>
      <c r="B306" s="61"/>
      <c r="C306" s="61"/>
      <c r="D306" s="61"/>
      <c r="E306" s="61"/>
      <c r="F306" s="61"/>
      <c r="G306" s="61"/>
      <c r="H306" s="62"/>
      <c r="I306" s="195" t="s">
        <v>139</v>
      </c>
      <c r="J306" s="196"/>
      <c r="K306" s="14"/>
      <c r="L306" s="15"/>
      <c r="M306" s="63"/>
    </row>
    <row r="307" spans="1:13" ht="15.75" thickBot="1">
      <c r="A307" s="67" t="s">
        <v>75</v>
      </c>
      <c r="B307" s="18"/>
      <c r="C307" s="18"/>
      <c r="D307" s="18"/>
      <c r="E307" s="18"/>
      <c r="F307" s="18"/>
      <c r="G307" s="68"/>
      <c r="H307" s="69"/>
      <c r="I307" s="20"/>
      <c r="J307" s="21"/>
      <c r="K307" s="199">
        <f>K308+K315+K323+K327+K328+K329</f>
        <v>37.660000000000004</v>
      </c>
      <c r="L307" s="200"/>
      <c r="M307" s="24">
        <f>M308+M315+M323+M327+M328+M329</f>
        <v>670287.74400000006</v>
      </c>
    </row>
    <row r="308" spans="1:13" ht="15.75" thickBot="1">
      <c r="A308" s="156" t="s">
        <v>76</v>
      </c>
      <c r="B308" s="157"/>
      <c r="C308" s="157"/>
      <c r="D308" s="157"/>
      <c r="E308" s="157"/>
      <c r="F308" s="157"/>
      <c r="G308" s="157"/>
      <c r="H308" s="161"/>
      <c r="I308" s="73"/>
      <c r="J308" s="74"/>
      <c r="K308" s="201">
        <f>K309+K310+K311+K313+K314</f>
        <v>7.6100000000000012</v>
      </c>
      <c r="L308" s="192"/>
      <c r="M308" s="75">
        <f>K308*12*I283</f>
        <v>135445.82400000002</v>
      </c>
    </row>
    <row r="309" spans="1:13">
      <c r="A309" s="39" t="s">
        <v>38</v>
      </c>
      <c r="B309" s="49"/>
      <c r="C309" s="49"/>
      <c r="D309" s="49"/>
      <c r="E309" s="49"/>
      <c r="F309" s="49"/>
      <c r="G309" s="49"/>
      <c r="H309" s="50"/>
      <c r="I309" s="180" t="s">
        <v>16</v>
      </c>
      <c r="J309" s="181"/>
      <c r="K309" s="193">
        <v>1.47</v>
      </c>
      <c r="L309" s="194"/>
      <c r="M309" s="42">
        <f>K309*12*I283</f>
        <v>26163.648000000001</v>
      </c>
    </row>
    <row r="310" spans="1:13">
      <c r="A310" s="45" t="s">
        <v>39</v>
      </c>
      <c r="B310" s="76"/>
      <c r="C310" s="76"/>
      <c r="D310" s="76"/>
      <c r="E310" s="76"/>
      <c r="F310" s="76"/>
      <c r="G310" s="76"/>
      <c r="H310" s="77"/>
      <c r="I310" s="182" t="s">
        <v>10</v>
      </c>
      <c r="J310" s="183"/>
      <c r="K310" s="188">
        <v>3.48</v>
      </c>
      <c r="L310" s="189"/>
      <c r="M310" s="42">
        <f>K310*12*I283</f>
        <v>61938.432000000001</v>
      </c>
    </row>
    <row r="311" spans="1:13">
      <c r="A311" s="48" t="s">
        <v>31</v>
      </c>
      <c r="B311" s="61"/>
      <c r="C311" s="61"/>
      <c r="D311" s="61"/>
      <c r="E311" s="61"/>
      <c r="F311" s="61"/>
      <c r="G311" s="61"/>
      <c r="H311" s="62"/>
      <c r="I311" s="195" t="s">
        <v>11</v>
      </c>
      <c r="J311" s="196"/>
      <c r="K311" s="188">
        <v>0.4</v>
      </c>
      <c r="L311" s="189"/>
      <c r="M311" s="42">
        <f>K311*12*I283</f>
        <v>7119.3600000000015</v>
      </c>
    </row>
    <row r="312" spans="1:13">
      <c r="A312" s="78" t="s">
        <v>18</v>
      </c>
      <c r="B312" s="40"/>
      <c r="C312" s="40"/>
      <c r="D312" s="40"/>
      <c r="E312" s="49"/>
      <c r="F312" s="49"/>
      <c r="G312" s="49"/>
      <c r="H312" s="50"/>
      <c r="I312" s="51"/>
      <c r="J312" s="52"/>
      <c r="K312" s="28"/>
      <c r="L312" s="29"/>
      <c r="M312" s="42"/>
    </row>
    <row r="313" spans="1:13">
      <c r="A313" s="45" t="s">
        <v>32</v>
      </c>
      <c r="B313" s="76"/>
      <c r="C313" s="76"/>
      <c r="D313" s="76"/>
      <c r="E313" s="76"/>
      <c r="F313" s="76"/>
      <c r="G313" s="76"/>
      <c r="H313" s="77"/>
      <c r="I313" s="182" t="s">
        <v>8</v>
      </c>
      <c r="J313" s="183"/>
      <c r="K313" s="188">
        <v>0.12</v>
      </c>
      <c r="L313" s="189"/>
      <c r="M313" s="42">
        <f>K313*12*I283</f>
        <v>2135.808</v>
      </c>
    </row>
    <row r="314" spans="1:13" ht="15.75" thickBot="1">
      <c r="A314" s="48" t="s">
        <v>73</v>
      </c>
      <c r="B314" s="61"/>
      <c r="C314" s="61"/>
      <c r="D314" s="61"/>
      <c r="E314" s="61"/>
      <c r="F314" s="61"/>
      <c r="G314" s="61"/>
      <c r="H314" s="62"/>
      <c r="I314" s="166" t="s">
        <v>8</v>
      </c>
      <c r="J314" s="167"/>
      <c r="K314" s="190">
        <v>2.14</v>
      </c>
      <c r="L314" s="191"/>
      <c r="M314" s="42">
        <f>K314*12*I283</f>
        <v>38088.576000000001</v>
      </c>
    </row>
    <row r="315" spans="1:13" ht="15.75" thickBot="1">
      <c r="A315" s="184" t="s">
        <v>77</v>
      </c>
      <c r="B315" s="185"/>
      <c r="C315" s="185"/>
      <c r="D315" s="185"/>
      <c r="E315" s="185"/>
      <c r="F315" s="185"/>
      <c r="G315" s="185"/>
      <c r="H315" s="186"/>
      <c r="I315" s="73"/>
      <c r="J315" s="74"/>
      <c r="K315" s="162">
        <f>K316+K317+K319+K320+K321+K322</f>
        <v>2.3200000000000003</v>
      </c>
      <c r="L315" s="192"/>
      <c r="M315" s="75">
        <f>K315*12*I283</f>
        <v>41292.288000000008</v>
      </c>
    </row>
    <row r="316" spans="1:13">
      <c r="A316" s="79" t="s">
        <v>24</v>
      </c>
      <c r="B316" s="40"/>
      <c r="C316" s="40"/>
      <c r="D316" s="40"/>
      <c r="E316" s="40"/>
      <c r="F316" s="49"/>
      <c r="G316" s="49"/>
      <c r="H316" s="50"/>
      <c r="I316" s="80"/>
      <c r="J316" s="11"/>
      <c r="K316" s="193">
        <v>0.13</v>
      </c>
      <c r="L316" s="194"/>
      <c r="M316" s="42">
        <f>K316*12*I283</f>
        <v>2313.7920000000004</v>
      </c>
    </row>
    <row r="317" spans="1:13">
      <c r="A317" s="3" t="s">
        <v>20</v>
      </c>
      <c r="B317" s="4"/>
      <c r="C317" s="4"/>
      <c r="D317" s="4"/>
      <c r="E317" s="4"/>
      <c r="F317" s="61"/>
      <c r="G317" s="61"/>
      <c r="H317" s="62"/>
      <c r="I317" s="149" t="s">
        <v>52</v>
      </c>
      <c r="J317" s="150"/>
      <c r="K317" s="188">
        <v>1.1100000000000001</v>
      </c>
      <c r="L317" s="189"/>
      <c r="M317" s="42">
        <f>K317*12*I283</f>
        <v>19756.224000000002</v>
      </c>
    </row>
    <row r="318" spans="1:13">
      <c r="A318" s="39" t="s">
        <v>19</v>
      </c>
      <c r="B318" s="49"/>
      <c r="C318" s="49"/>
      <c r="D318" s="49"/>
      <c r="E318" s="49"/>
      <c r="F318" s="49"/>
      <c r="G318" s="49"/>
      <c r="H318" s="50"/>
      <c r="I318" s="180" t="s">
        <v>53</v>
      </c>
      <c r="J318" s="181"/>
      <c r="K318" s="1"/>
      <c r="L318" s="29"/>
      <c r="M318" s="42"/>
    </row>
    <row r="319" spans="1:13">
      <c r="A319" s="45" t="s">
        <v>21</v>
      </c>
      <c r="B319" s="76"/>
      <c r="C319" s="76"/>
      <c r="D319" s="76"/>
      <c r="E319" s="76"/>
      <c r="F319" s="76"/>
      <c r="G319" s="76"/>
      <c r="H319" s="77"/>
      <c r="I319" s="182" t="s">
        <v>51</v>
      </c>
      <c r="J319" s="183"/>
      <c r="K319" s="188">
        <v>0.68</v>
      </c>
      <c r="L319" s="189"/>
      <c r="M319" s="42">
        <f>K319*12*I283</f>
        <v>12102.912</v>
      </c>
    </row>
    <row r="320" spans="1:13">
      <c r="A320" s="45" t="s">
        <v>22</v>
      </c>
      <c r="B320" s="76"/>
      <c r="C320" s="76"/>
      <c r="D320" s="76"/>
      <c r="E320" s="76"/>
      <c r="F320" s="76"/>
      <c r="G320" s="76"/>
      <c r="H320" s="77"/>
      <c r="I320" s="182" t="s">
        <v>69</v>
      </c>
      <c r="J320" s="183"/>
      <c r="K320" s="188">
        <v>0.17</v>
      </c>
      <c r="L320" s="189"/>
      <c r="M320" s="42">
        <f>K320*12*I283</f>
        <v>3025.7280000000001</v>
      </c>
    </row>
    <row r="321" spans="1:13">
      <c r="A321" s="48" t="s">
        <v>23</v>
      </c>
      <c r="B321" s="61"/>
      <c r="C321" s="61"/>
      <c r="D321" s="61"/>
      <c r="E321" s="61"/>
      <c r="F321" s="61"/>
      <c r="G321" s="61"/>
      <c r="H321" s="62"/>
      <c r="I321" s="182" t="s">
        <v>54</v>
      </c>
      <c r="J321" s="183"/>
      <c r="K321" s="164">
        <v>0.09</v>
      </c>
      <c r="L321" s="165"/>
      <c r="M321" s="42">
        <f>K321*12*I283</f>
        <v>1601.8560000000002</v>
      </c>
    </row>
    <row r="322" spans="1:13" ht="15.75" thickBot="1">
      <c r="A322" s="48" t="s">
        <v>71</v>
      </c>
      <c r="B322" s="61"/>
      <c r="C322" s="61"/>
      <c r="D322" s="61"/>
      <c r="E322" s="61"/>
      <c r="F322" s="61"/>
      <c r="G322" s="61"/>
      <c r="H322" s="62"/>
      <c r="I322" s="166" t="s">
        <v>72</v>
      </c>
      <c r="J322" s="167"/>
      <c r="K322" s="168">
        <v>0.14000000000000001</v>
      </c>
      <c r="L322" s="169"/>
      <c r="M322" s="82">
        <f>K322*12*I283</f>
        <v>2491.7760000000003</v>
      </c>
    </row>
    <row r="323" spans="1:13" ht="15.75" thickBot="1">
      <c r="A323" s="184" t="s">
        <v>78</v>
      </c>
      <c r="B323" s="185"/>
      <c r="C323" s="185"/>
      <c r="D323" s="185"/>
      <c r="E323" s="185"/>
      <c r="F323" s="185"/>
      <c r="G323" s="185"/>
      <c r="H323" s="186"/>
      <c r="I323" s="83"/>
      <c r="J323" s="84"/>
      <c r="K323" s="187">
        <f>K324+K325+K326</f>
        <v>1.52</v>
      </c>
      <c r="L323" s="163"/>
      <c r="M323" s="75">
        <f>K323*12*I283</f>
        <v>27053.568000000003</v>
      </c>
    </row>
    <row r="324" spans="1:13">
      <c r="A324" s="39" t="s">
        <v>25</v>
      </c>
      <c r="B324" s="49"/>
      <c r="C324" s="49"/>
      <c r="D324" s="49"/>
      <c r="E324" s="49"/>
      <c r="F324" s="49"/>
      <c r="G324" s="49"/>
      <c r="H324" s="50"/>
      <c r="I324" s="174" t="s">
        <v>70</v>
      </c>
      <c r="J324" s="175"/>
      <c r="K324" s="176">
        <v>0.73</v>
      </c>
      <c r="L324" s="177"/>
      <c r="M324" s="42">
        <f>K324*12*I283</f>
        <v>12992.832</v>
      </c>
    </row>
    <row r="325" spans="1:13">
      <c r="A325" s="45" t="s">
        <v>26</v>
      </c>
      <c r="B325" s="76"/>
      <c r="C325" s="76"/>
      <c r="D325" s="76"/>
      <c r="E325" s="76"/>
      <c r="F325" s="76"/>
      <c r="G325" s="76"/>
      <c r="H325" s="77"/>
      <c r="I325" s="85" t="s">
        <v>55</v>
      </c>
      <c r="J325" s="86"/>
      <c r="K325" s="164">
        <v>0.64</v>
      </c>
      <c r="L325" s="165"/>
      <c r="M325" s="42">
        <f>K325*12*I283</f>
        <v>11390.976000000001</v>
      </c>
    </row>
    <row r="326" spans="1:13" ht="15.75" thickBot="1">
      <c r="A326" s="48" t="s">
        <v>23</v>
      </c>
      <c r="B326" s="61"/>
      <c r="C326" s="61"/>
      <c r="D326" s="61"/>
      <c r="E326" s="61"/>
      <c r="F326" s="61"/>
      <c r="G326" s="61"/>
      <c r="H326" s="62"/>
      <c r="I326" s="166" t="s">
        <v>54</v>
      </c>
      <c r="J326" s="167"/>
      <c r="K326" s="168">
        <v>0.15</v>
      </c>
      <c r="L326" s="169"/>
      <c r="M326" s="42">
        <f>K326*12*I283</f>
        <v>2669.7599999999998</v>
      </c>
    </row>
    <row r="327" spans="1:13" ht="15.75" thickBot="1">
      <c r="A327" s="87" t="s">
        <v>79</v>
      </c>
      <c r="B327" s="88"/>
      <c r="C327" s="88"/>
      <c r="D327" s="88"/>
      <c r="E327" s="88"/>
      <c r="F327" s="88"/>
      <c r="G327" s="88"/>
      <c r="H327" s="89"/>
      <c r="I327" s="170" t="s">
        <v>56</v>
      </c>
      <c r="J327" s="171"/>
      <c r="K327" s="172">
        <v>24.39</v>
      </c>
      <c r="L327" s="173"/>
      <c r="M327" s="75">
        <f>K327*12*I283</f>
        <v>434102.97600000002</v>
      </c>
    </row>
    <row r="328" spans="1:13" ht="15.75" thickBot="1">
      <c r="A328" s="156" t="s">
        <v>80</v>
      </c>
      <c r="B328" s="157"/>
      <c r="C328" s="157"/>
      <c r="D328" s="157"/>
      <c r="E328" s="157"/>
      <c r="F328" s="157"/>
      <c r="G328" s="157"/>
      <c r="H328" s="161"/>
      <c r="I328" s="154" t="s">
        <v>13</v>
      </c>
      <c r="J328" s="155"/>
      <c r="K328" s="162">
        <v>1.74</v>
      </c>
      <c r="L328" s="163"/>
      <c r="M328" s="75">
        <f>K328*12*I283</f>
        <v>30969.216</v>
      </c>
    </row>
    <row r="329" spans="1:13" ht="15.75" thickBot="1">
      <c r="A329" s="87" t="s">
        <v>81</v>
      </c>
      <c r="B329" s="88"/>
      <c r="C329" s="88"/>
      <c r="D329" s="88"/>
      <c r="E329" s="88"/>
      <c r="F329" s="88"/>
      <c r="G329" s="88"/>
      <c r="H329" s="89"/>
      <c r="I329" s="73"/>
      <c r="J329" s="74"/>
      <c r="K329" s="162">
        <v>0.08</v>
      </c>
      <c r="L329" s="163"/>
      <c r="M329" s="75">
        <f>K329*12*I283</f>
        <v>1423.8720000000001</v>
      </c>
    </row>
    <row r="330" spans="1:13" ht="15.75" thickBot="1">
      <c r="A330" s="43" t="s">
        <v>183</v>
      </c>
      <c r="B330" s="59"/>
      <c r="C330" s="59"/>
      <c r="D330" s="59"/>
      <c r="E330" s="59"/>
      <c r="F330" s="59"/>
      <c r="G330" s="59"/>
      <c r="H330" s="60"/>
      <c r="I330" s="154" t="s">
        <v>8</v>
      </c>
      <c r="J330" s="155"/>
      <c r="K330" s="129"/>
      <c r="L330" s="130"/>
      <c r="M330" s="42"/>
    </row>
    <row r="331" spans="1:13" ht="15.75" thickBot="1">
      <c r="A331" s="156" t="s">
        <v>104</v>
      </c>
      <c r="B331" s="157"/>
      <c r="C331" s="157"/>
      <c r="D331" s="157"/>
      <c r="E331" s="157"/>
      <c r="F331" s="157"/>
      <c r="G331" s="157"/>
      <c r="H331" s="161"/>
      <c r="I331" s="73"/>
      <c r="J331" s="74"/>
      <c r="K331" s="162">
        <v>6.42</v>
      </c>
      <c r="L331" s="163"/>
      <c r="M331" s="75">
        <f>K331*12*I283</f>
        <v>114265.72799999999</v>
      </c>
    </row>
    <row r="332" spans="1:13">
      <c r="A332" s="43" t="s">
        <v>138</v>
      </c>
      <c r="B332" s="107"/>
      <c r="C332" s="107"/>
      <c r="D332" s="107"/>
      <c r="E332" s="107"/>
      <c r="F332" s="59"/>
      <c r="G332" s="107"/>
      <c r="H332" s="60"/>
      <c r="I332" s="149" t="s">
        <v>86</v>
      </c>
      <c r="J332" s="150"/>
      <c r="K332" s="81"/>
      <c r="L332" s="130"/>
      <c r="M332" s="42"/>
    </row>
    <row r="333" spans="1:13">
      <c r="A333" s="43" t="s">
        <v>137</v>
      </c>
      <c r="B333" s="107"/>
      <c r="C333" s="107"/>
      <c r="D333" s="107"/>
      <c r="E333" s="107"/>
      <c r="F333" s="59"/>
      <c r="G333" s="107"/>
      <c r="H333" s="60"/>
      <c r="I333" s="149" t="s">
        <v>88</v>
      </c>
      <c r="J333" s="150"/>
      <c r="K333" s="81"/>
      <c r="L333" s="130"/>
      <c r="M333" s="42"/>
    </row>
    <row r="334" spans="1:13">
      <c r="A334" s="43" t="s">
        <v>136</v>
      </c>
      <c r="B334" s="107"/>
      <c r="C334" s="107"/>
      <c r="D334" s="107"/>
      <c r="E334" s="107"/>
      <c r="F334" s="59"/>
      <c r="G334" s="107"/>
      <c r="H334" s="60"/>
      <c r="I334" s="149" t="s">
        <v>90</v>
      </c>
      <c r="J334" s="150"/>
      <c r="K334" s="81"/>
      <c r="L334" s="130"/>
      <c r="M334" s="42"/>
    </row>
    <row r="335" spans="1:13">
      <c r="A335" s="43" t="s">
        <v>135</v>
      </c>
      <c r="B335" s="107"/>
      <c r="C335" s="107"/>
      <c r="D335" s="107"/>
      <c r="E335" s="107"/>
      <c r="F335" s="59"/>
      <c r="G335" s="107"/>
      <c r="H335" s="60"/>
      <c r="I335" s="149" t="s">
        <v>92</v>
      </c>
      <c r="J335" s="150"/>
      <c r="K335" s="81"/>
      <c r="L335" s="130"/>
      <c r="M335" s="42"/>
    </row>
    <row r="336" spans="1:13">
      <c r="A336" s="43" t="s">
        <v>134</v>
      </c>
      <c r="B336" s="107"/>
      <c r="C336" s="107"/>
      <c r="D336" s="107"/>
      <c r="E336" s="107"/>
      <c r="F336" s="59"/>
      <c r="G336" s="107"/>
      <c r="H336" s="60"/>
      <c r="I336" s="149" t="s">
        <v>94</v>
      </c>
      <c r="J336" s="150"/>
      <c r="K336" s="81"/>
      <c r="L336" s="130"/>
      <c r="M336" s="42"/>
    </row>
    <row r="337" spans="1:13">
      <c r="A337" s="43" t="s">
        <v>133</v>
      </c>
      <c r="B337" s="107"/>
      <c r="C337" s="107"/>
      <c r="D337" s="107"/>
      <c r="E337" s="107"/>
      <c r="F337" s="59"/>
      <c r="G337" s="107"/>
      <c r="H337" s="60"/>
      <c r="I337" s="10"/>
      <c r="J337" s="11"/>
      <c r="K337" s="81"/>
      <c r="L337" s="108"/>
      <c r="M337" s="42"/>
    </row>
    <row r="338" spans="1:13">
      <c r="A338" s="43" t="s">
        <v>132</v>
      </c>
      <c r="B338" s="107"/>
      <c r="C338" s="107"/>
      <c r="D338" s="107"/>
      <c r="E338" s="107"/>
      <c r="F338" s="59"/>
      <c r="G338" s="107"/>
      <c r="H338" s="60"/>
      <c r="I338" s="10"/>
      <c r="J338" s="11"/>
      <c r="K338" s="81"/>
      <c r="L338" s="130"/>
      <c r="M338" s="42"/>
    </row>
    <row r="339" spans="1:13">
      <c r="A339" s="43" t="s">
        <v>98</v>
      </c>
      <c r="B339" s="107"/>
      <c r="C339" s="107"/>
      <c r="D339" s="107"/>
      <c r="E339" s="107"/>
      <c r="F339" s="59"/>
      <c r="G339" s="107"/>
      <c r="H339" s="60"/>
      <c r="I339" s="10"/>
      <c r="J339" s="11"/>
      <c r="K339" s="81"/>
      <c r="L339" s="130"/>
      <c r="M339" s="42"/>
    </row>
    <row r="340" spans="1:13" ht="15.75" thickBot="1">
      <c r="A340" s="43" t="s">
        <v>131</v>
      </c>
      <c r="B340" s="107"/>
      <c r="C340" s="107"/>
      <c r="D340" s="107"/>
      <c r="E340" s="107"/>
      <c r="F340" s="59"/>
      <c r="G340" s="107"/>
      <c r="H340" s="60"/>
      <c r="I340" s="10"/>
      <c r="J340" s="11"/>
      <c r="K340" s="81"/>
      <c r="L340" s="130"/>
      <c r="M340" s="42"/>
    </row>
    <row r="341" spans="1:13">
      <c r="A341" s="91" t="s">
        <v>82</v>
      </c>
      <c r="B341" s="92"/>
      <c r="C341" s="92"/>
      <c r="D341" s="92"/>
      <c r="E341" s="92"/>
      <c r="F341" s="92"/>
      <c r="G341" s="92"/>
      <c r="H341" s="92"/>
      <c r="I341" s="154" t="s">
        <v>9</v>
      </c>
      <c r="J341" s="155"/>
      <c r="K341" s="22"/>
      <c r="L341" s="23"/>
      <c r="M341" s="24"/>
    </row>
    <row r="342" spans="1:13" ht="15.75" thickBot="1">
      <c r="A342" s="93" t="s">
        <v>49</v>
      </c>
      <c r="B342" s="94"/>
      <c r="C342" s="94"/>
      <c r="D342" s="94"/>
      <c r="E342" s="94"/>
      <c r="F342" s="94"/>
      <c r="G342" s="94"/>
      <c r="H342" s="94"/>
      <c r="I342" s="95"/>
      <c r="J342" s="35"/>
      <c r="K342" s="36"/>
      <c r="L342" s="37"/>
      <c r="M342" s="38"/>
    </row>
    <row r="343" spans="1:13" ht="15.75" thickBot="1">
      <c r="A343" s="156" t="s">
        <v>50</v>
      </c>
      <c r="B343" s="157"/>
      <c r="C343" s="157"/>
      <c r="D343" s="157"/>
      <c r="E343" s="157"/>
      <c r="F343" s="157"/>
      <c r="G343" s="157"/>
      <c r="H343" s="158"/>
      <c r="I343" s="159" t="s">
        <v>17</v>
      </c>
      <c r="J343" s="160"/>
      <c r="K343" s="141">
        <v>1.58</v>
      </c>
      <c r="L343" s="142"/>
      <c r="M343" s="97">
        <f>K343*12*I283</f>
        <v>28121.472000000002</v>
      </c>
    </row>
    <row r="344" spans="1:13" ht="15.75" thickBot="1">
      <c r="A344" s="126" t="s">
        <v>101</v>
      </c>
      <c r="B344" s="127"/>
      <c r="C344" s="127"/>
      <c r="D344" s="127"/>
      <c r="E344" s="127"/>
      <c r="F344" s="127"/>
      <c r="G344" s="127"/>
      <c r="H344" s="127"/>
      <c r="I344" s="128"/>
      <c r="J344" s="133"/>
      <c r="K344" s="141">
        <v>0.94</v>
      </c>
      <c r="L344" s="142"/>
      <c r="M344" s="97">
        <f>K344*12*I283</f>
        <v>16730.495999999999</v>
      </c>
    </row>
    <row r="345" spans="1:13" ht="15.75" thickBot="1">
      <c r="A345" s="145" t="s">
        <v>58</v>
      </c>
      <c r="B345" s="146"/>
      <c r="C345" s="146"/>
      <c r="D345" s="146"/>
      <c r="E345" s="146"/>
      <c r="F345" s="146"/>
      <c r="G345" s="146"/>
      <c r="H345" s="146"/>
      <c r="I345" s="98"/>
      <c r="J345" s="99"/>
      <c r="K345" s="147">
        <f>K284+K294+K307+K331+K343+K344</f>
        <v>59.05</v>
      </c>
      <c r="L345" s="148"/>
      <c r="M345" s="97">
        <f>M284+M294+M307+M331+M343+M344</f>
        <v>1050995.52</v>
      </c>
    </row>
    <row r="347" spans="1:13" ht="15.75">
      <c r="A347" s="215" t="s">
        <v>0</v>
      </c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1"/>
    </row>
    <row r="348" spans="1:13" ht="15.75">
      <c r="A348" s="216" t="s">
        <v>12</v>
      </c>
      <c r="B348" s="216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1"/>
    </row>
    <row r="349" spans="1:13" ht="15.75">
      <c r="A349" s="2"/>
      <c r="B349" s="2"/>
      <c r="C349" s="2"/>
      <c r="D349" s="2"/>
      <c r="E349" s="2"/>
      <c r="F349" s="2" t="s">
        <v>189</v>
      </c>
      <c r="G349" s="2"/>
      <c r="H349" s="2"/>
      <c r="I349" s="2"/>
      <c r="J349" s="2"/>
      <c r="K349" s="2" t="s">
        <v>141</v>
      </c>
      <c r="L349" s="2"/>
      <c r="M349" s="1"/>
    </row>
    <row r="350" spans="1:13">
      <c r="A350" s="3"/>
      <c r="B350" s="4"/>
      <c r="C350" s="208" t="s">
        <v>15</v>
      </c>
      <c r="D350" s="208"/>
      <c r="E350" s="208"/>
      <c r="F350" s="4"/>
      <c r="G350" s="4"/>
      <c r="H350" s="5"/>
      <c r="I350" s="195" t="s">
        <v>1</v>
      </c>
      <c r="J350" s="196"/>
      <c r="K350" s="209" t="s">
        <v>2</v>
      </c>
      <c r="L350" s="210"/>
      <c r="M350" s="6"/>
    </row>
    <row r="351" spans="1:13">
      <c r="A351" s="7"/>
      <c r="B351" s="8"/>
      <c r="C351" s="8"/>
      <c r="D351" s="8"/>
      <c r="E351" s="8"/>
      <c r="F351" s="8"/>
      <c r="G351" s="8"/>
      <c r="H351" s="9"/>
      <c r="I351" s="10"/>
      <c r="J351" s="11"/>
      <c r="K351" s="211" t="s">
        <v>3</v>
      </c>
      <c r="L351" s="212"/>
      <c r="M351" s="12" t="s">
        <v>4</v>
      </c>
    </row>
    <row r="352" spans="1:13">
      <c r="A352" s="7"/>
      <c r="B352" s="8"/>
      <c r="C352" s="8"/>
      <c r="D352" s="8"/>
      <c r="E352" s="8"/>
      <c r="F352" s="8"/>
      <c r="G352" s="8"/>
      <c r="H352" s="9"/>
      <c r="I352" s="149" t="s">
        <v>5</v>
      </c>
      <c r="J352" s="150"/>
      <c r="K352" s="213" t="s">
        <v>6</v>
      </c>
      <c r="L352" s="214"/>
      <c r="M352" s="12" t="s">
        <v>7</v>
      </c>
    </row>
    <row r="353" spans="1:13" ht="16.5" thickBot="1">
      <c r="A353" s="13"/>
      <c r="B353" s="14"/>
      <c r="C353" s="14"/>
      <c r="D353" s="14"/>
      <c r="E353" s="14"/>
      <c r="F353" s="14"/>
      <c r="G353" s="14"/>
      <c r="H353" s="15"/>
      <c r="I353" s="203">
        <v>1641.4</v>
      </c>
      <c r="J353" s="204"/>
      <c r="K353" s="205"/>
      <c r="L353" s="206"/>
      <c r="M353" s="16"/>
    </row>
    <row r="354" spans="1:13">
      <c r="A354" s="17" t="s">
        <v>74</v>
      </c>
      <c r="B354" s="18"/>
      <c r="C354" s="18"/>
      <c r="D354" s="18"/>
      <c r="E354" s="18"/>
      <c r="F354" s="18"/>
      <c r="G354" s="18"/>
      <c r="H354" s="19"/>
      <c r="I354" s="20"/>
      <c r="J354" s="21"/>
      <c r="K354" s="207">
        <f>K357+K360</f>
        <v>6.85</v>
      </c>
      <c r="L354" s="200"/>
      <c r="M354" s="24">
        <f>K354*12*I353</f>
        <v>134923.07999999999</v>
      </c>
    </row>
    <row r="355" spans="1:13">
      <c r="A355" s="25" t="s">
        <v>59</v>
      </c>
      <c r="B355" s="26"/>
      <c r="C355" s="26"/>
      <c r="D355" s="26"/>
      <c r="E355" s="26"/>
      <c r="F355" s="26"/>
      <c r="G355" s="26"/>
      <c r="H355" s="27"/>
      <c r="I355" s="10"/>
      <c r="J355" s="11"/>
      <c r="K355" s="28"/>
      <c r="L355" s="29"/>
      <c r="M355" s="30"/>
    </row>
    <row r="356" spans="1:13" ht="15.75" thickBot="1">
      <c r="A356" s="31" t="s">
        <v>60</v>
      </c>
      <c r="B356" s="32"/>
      <c r="C356" s="32"/>
      <c r="D356" s="32"/>
      <c r="E356" s="32"/>
      <c r="F356" s="32"/>
      <c r="G356" s="32"/>
      <c r="H356" s="33"/>
      <c r="I356" s="34"/>
      <c r="J356" s="35"/>
      <c r="K356" s="36"/>
      <c r="L356" s="37"/>
      <c r="M356" s="38"/>
    </row>
    <row r="357" spans="1:13">
      <c r="A357" s="39" t="s">
        <v>61</v>
      </c>
      <c r="B357" s="40"/>
      <c r="C357" s="40"/>
      <c r="D357" s="40"/>
      <c r="E357" s="40"/>
      <c r="F357" s="40"/>
      <c r="G357" s="40"/>
      <c r="H357" s="41"/>
      <c r="I357" s="180" t="s">
        <v>8</v>
      </c>
      <c r="J357" s="181"/>
      <c r="K357" s="193">
        <v>4.0999999999999996</v>
      </c>
      <c r="L357" s="194"/>
      <c r="M357" s="42">
        <f>K357*12*I353</f>
        <v>80756.88</v>
      </c>
    </row>
    <row r="358" spans="1:13">
      <c r="A358" s="43" t="s">
        <v>68</v>
      </c>
      <c r="B358" s="8"/>
      <c r="C358" s="8"/>
      <c r="D358" s="8"/>
      <c r="E358" s="8"/>
      <c r="F358" s="8"/>
      <c r="G358" s="8"/>
      <c r="H358" s="9"/>
      <c r="I358" s="149" t="s">
        <v>57</v>
      </c>
      <c r="J358" s="150"/>
      <c r="K358" s="1"/>
      <c r="L358" s="29"/>
      <c r="M358" s="42"/>
    </row>
    <row r="359" spans="1:13">
      <c r="A359" s="39" t="s">
        <v>67</v>
      </c>
      <c r="B359" s="40"/>
      <c r="C359" s="40"/>
      <c r="D359" s="40"/>
      <c r="E359" s="40"/>
      <c r="F359" s="40"/>
      <c r="G359" s="40"/>
      <c r="H359" s="41"/>
      <c r="I359" s="180"/>
      <c r="J359" s="181"/>
      <c r="K359" s="1"/>
      <c r="L359" s="29"/>
      <c r="M359" s="42"/>
    </row>
    <row r="360" spans="1:13">
      <c r="A360" s="39" t="s">
        <v>62</v>
      </c>
      <c r="B360" s="40"/>
      <c r="C360" s="40"/>
      <c r="D360" s="40"/>
      <c r="E360" s="40"/>
      <c r="F360" s="40"/>
      <c r="G360" s="40"/>
      <c r="H360" s="41"/>
      <c r="I360" s="182" t="s">
        <v>11</v>
      </c>
      <c r="J360" s="183"/>
      <c r="K360" s="188">
        <v>2.75</v>
      </c>
      <c r="L360" s="189"/>
      <c r="M360" s="42">
        <f>K360*12*I353</f>
        <v>54166.200000000004</v>
      </c>
    </row>
    <row r="361" spans="1:13" ht="15.75">
      <c r="A361" s="45" t="s">
        <v>35</v>
      </c>
      <c r="B361" s="46"/>
      <c r="C361" s="46"/>
      <c r="D361" s="46"/>
      <c r="E361" s="46"/>
      <c r="F361" s="46"/>
      <c r="G361" s="46"/>
      <c r="H361" s="47"/>
      <c r="I361" s="149" t="s">
        <v>57</v>
      </c>
      <c r="J361" s="150"/>
      <c r="K361" s="2"/>
      <c r="L361" s="96"/>
      <c r="M361" s="42"/>
    </row>
    <row r="362" spans="1:13">
      <c r="A362" s="48" t="s">
        <v>36</v>
      </c>
      <c r="B362" s="4"/>
      <c r="C362" s="4"/>
      <c r="D362" s="4"/>
      <c r="E362" s="4"/>
      <c r="F362" s="4"/>
      <c r="G362" s="4"/>
      <c r="H362" s="5"/>
      <c r="I362" s="149"/>
      <c r="J362" s="150"/>
      <c r="K362" s="44"/>
      <c r="L362" s="29"/>
      <c r="M362" s="42"/>
    </row>
    <row r="363" spans="1:13" ht="15.75" thickBot="1">
      <c r="A363" s="39" t="s">
        <v>37</v>
      </c>
      <c r="B363" s="49"/>
      <c r="C363" s="49"/>
      <c r="D363" s="49"/>
      <c r="E363" s="49"/>
      <c r="F363" s="49"/>
      <c r="G363" s="49"/>
      <c r="H363" s="50"/>
      <c r="I363" s="51"/>
      <c r="J363" s="52"/>
      <c r="K363" s="164"/>
      <c r="L363" s="165"/>
      <c r="M363" s="42"/>
    </row>
    <row r="364" spans="1:13">
      <c r="A364" s="17" t="s">
        <v>14</v>
      </c>
      <c r="B364" s="53"/>
      <c r="C364" s="53"/>
      <c r="D364" s="53"/>
      <c r="E364" s="53"/>
      <c r="F364" s="53"/>
      <c r="G364" s="53"/>
      <c r="H364" s="54"/>
      <c r="I364" s="20"/>
      <c r="J364" s="55"/>
      <c r="K364" s="202">
        <f>K366+K371+K373</f>
        <v>5.6</v>
      </c>
      <c r="L364" s="200"/>
      <c r="M364" s="24">
        <f>K364*12*I353</f>
        <v>110302.07999999999</v>
      </c>
    </row>
    <row r="365" spans="1:13" ht="15.75" thickBot="1">
      <c r="A365" s="31" t="s">
        <v>34</v>
      </c>
      <c r="B365" s="56"/>
      <c r="C365" s="56"/>
      <c r="D365" s="56"/>
      <c r="E365" s="56"/>
      <c r="F365" s="56"/>
      <c r="G365" s="56"/>
      <c r="H365" s="57"/>
      <c r="I365" s="34"/>
      <c r="J365" s="58"/>
      <c r="K365" s="36"/>
      <c r="L365" s="37"/>
      <c r="M365" s="38"/>
    </row>
    <row r="366" spans="1:13">
      <c r="A366" s="43" t="s">
        <v>65</v>
      </c>
      <c r="B366" s="59"/>
      <c r="C366" s="59"/>
      <c r="D366" s="59"/>
      <c r="E366" s="59"/>
      <c r="F366" s="59"/>
      <c r="G366" s="59"/>
      <c r="H366" s="60"/>
      <c r="I366" s="149" t="s">
        <v>8</v>
      </c>
      <c r="J366" s="150"/>
      <c r="K366" s="193">
        <v>2.81</v>
      </c>
      <c r="L366" s="194"/>
      <c r="M366" s="42">
        <f>K366*12*I353</f>
        <v>55348.008000000002</v>
      </c>
    </row>
    <row r="367" spans="1:13">
      <c r="A367" s="39" t="s">
        <v>66</v>
      </c>
      <c r="B367" s="49"/>
      <c r="C367" s="49"/>
      <c r="D367" s="49"/>
      <c r="E367" s="49"/>
      <c r="F367" s="49"/>
      <c r="G367" s="49"/>
      <c r="H367" s="50"/>
      <c r="I367" s="131"/>
      <c r="J367" s="132"/>
      <c r="K367" s="1"/>
      <c r="L367" s="29"/>
      <c r="M367" s="42"/>
    </row>
    <row r="368" spans="1:13">
      <c r="A368" s="43" t="s">
        <v>68</v>
      </c>
      <c r="B368" s="8"/>
      <c r="C368" s="8"/>
      <c r="D368" s="8"/>
      <c r="E368" s="8"/>
      <c r="F368" s="8"/>
      <c r="G368" s="8"/>
      <c r="H368" s="9"/>
      <c r="I368" s="149" t="s">
        <v>57</v>
      </c>
      <c r="J368" s="150"/>
      <c r="K368" s="1"/>
      <c r="L368" s="29"/>
      <c r="M368" s="42"/>
    </row>
    <row r="369" spans="1:13">
      <c r="A369" s="39" t="s">
        <v>67</v>
      </c>
      <c r="B369" s="40"/>
      <c r="C369" s="40"/>
      <c r="D369" s="40"/>
      <c r="E369" s="40"/>
      <c r="F369" s="40"/>
      <c r="G369" s="40"/>
      <c r="H369" s="41"/>
      <c r="I369" s="180"/>
      <c r="J369" s="181"/>
      <c r="K369" s="1"/>
      <c r="L369" s="29"/>
      <c r="M369" s="42"/>
    </row>
    <row r="370" spans="1:13">
      <c r="A370" s="45" t="s">
        <v>63</v>
      </c>
      <c r="B370" s="46"/>
      <c r="C370" s="47"/>
      <c r="D370" s="8"/>
      <c r="E370" s="8"/>
      <c r="F370" s="8"/>
      <c r="G370" s="8"/>
      <c r="H370" s="9"/>
      <c r="I370" s="149" t="s">
        <v>57</v>
      </c>
      <c r="J370" s="150"/>
      <c r="K370" s="1"/>
      <c r="L370" s="29"/>
      <c r="M370" s="42"/>
    </row>
    <row r="371" spans="1:13">
      <c r="A371" s="43" t="s">
        <v>64</v>
      </c>
      <c r="B371" s="8"/>
      <c r="C371" s="8"/>
      <c r="D371" s="46"/>
      <c r="E371" s="46"/>
      <c r="F371" s="46"/>
      <c r="G371" s="46"/>
      <c r="H371" s="47"/>
      <c r="I371" s="182" t="s">
        <v>11</v>
      </c>
      <c r="J371" s="183"/>
      <c r="K371" s="188">
        <v>1.24</v>
      </c>
      <c r="L371" s="189"/>
      <c r="M371" s="42">
        <f>K371*12*I353</f>
        <v>24424.031999999999</v>
      </c>
    </row>
    <row r="372" spans="1:13">
      <c r="A372" s="48" t="s">
        <v>41</v>
      </c>
      <c r="B372" s="61"/>
      <c r="C372" s="61"/>
      <c r="D372" s="61"/>
      <c r="E372" s="61"/>
      <c r="F372" s="61"/>
      <c r="G372" s="61"/>
      <c r="H372" s="62"/>
      <c r="I372" s="195" t="s">
        <v>140</v>
      </c>
      <c r="J372" s="196"/>
      <c r="K372" s="1"/>
      <c r="L372" s="29"/>
      <c r="M372" s="42"/>
    </row>
    <row r="373" spans="1:13">
      <c r="A373" s="48" t="s">
        <v>43</v>
      </c>
      <c r="B373" s="61"/>
      <c r="C373" s="61"/>
      <c r="D373" s="61"/>
      <c r="E373" s="61"/>
      <c r="F373" s="61"/>
      <c r="G373" s="61"/>
      <c r="H373" s="62"/>
      <c r="I373" s="195" t="s">
        <v>11</v>
      </c>
      <c r="J373" s="196"/>
      <c r="K373" s="188">
        <v>1.55</v>
      </c>
      <c r="L373" s="189"/>
      <c r="M373" s="42">
        <f>K373*12*I353</f>
        <v>30530.040000000005</v>
      </c>
    </row>
    <row r="374" spans="1:13">
      <c r="A374" s="39" t="s">
        <v>44</v>
      </c>
      <c r="B374" s="49"/>
      <c r="C374" s="49"/>
      <c r="D374" s="49"/>
      <c r="E374" s="49"/>
      <c r="F374" s="49"/>
      <c r="G374" s="49"/>
      <c r="H374" s="50"/>
      <c r="I374" s="51"/>
      <c r="J374" s="52"/>
      <c r="K374" s="1"/>
      <c r="L374" s="29"/>
      <c r="M374" s="42"/>
    </row>
    <row r="375" spans="1:13">
      <c r="A375" s="48" t="s">
        <v>45</v>
      </c>
      <c r="B375" s="61"/>
      <c r="C375" s="61"/>
      <c r="D375" s="61"/>
      <c r="E375" s="61"/>
      <c r="F375" s="61"/>
      <c r="G375" s="61"/>
      <c r="H375" s="62"/>
      <c r="I375" s="149" t="s">
        <v>57</v>
      </c>
      <c r="J375" s="150"/>
      <c r="K375" s="1"/>
      <c r="L375" s="29"/>
      <c r="M375" s="42"/>
    </row>
    <row r="376" spans="1:13" ht="15.75" thickBot="1">
      <c r="A376" s="48" t="s">
        <v>48</v>
      </c>
      <c r="B376" s="61"/>
      <c r="C376" s="61"/>
      <c r="D376" s="61"/>
      <c r="E376" s="61"/>
      <c r="F376" s="61"/>
      <c r="G376" s="61"/>
      <c r="H376" s="62"/>
      <c r="I376" s="195" t="s">
        <v>139</v>
      </c>
      <c r="J376" s="196"/>
      <c r="K376" s="14"/>
      <c r="L376" s="15"/>
      <c r="M376" s="63"/>
    </row>
    <row r="377" spans="1:13" ht="15.75" thickBot="1">
      <c r="A377" s="67" t="s">
        <v>75</v>
      </c>
      <c r="B377" s="18"/>
      <c r="C377" s="18"/>
      <c r="D377" s="18"/>
      <c r="E377" s="18"/>
      <c r="F377" s="18"/>
      <c r="G377" s="68"/>
      <c r="H377" s="69"/>
      <c r="I377" s="20"/>
      <c r="J377" s="21"/>
      <c r="K377" s="199">
        <f>K378+K385+K393+K397+K398+K399</f>
        <v>31.13</v>
      </c>
      <c r="L377" s="200"/>
      <c r="M377" s="24">
        <f>M378+M385+M393+M397+M398+M399</f>
        <v>613161.38400000008</v>
      </c>
    </row>
    <row r="378" spans="1:13" ht="15.75" thickBot="1">
      <c r="A378" s="156" t="s">
        <v>76</v>
      </c>
      <c r="B378" s="157"/>
      <c r="C378" s="157"/>
      <c r="D378" s="157"/>
      <c r="E378" s="157"/>
      <c r="F378" s="157"/>
      <c r="G378" s="157"/>
      <c r="H378" s="161"/>
      <c r="I378" s="73"/>
      <c r="J378" s="74"/>
      <c r="K378" s="201">
        <f>K379+K380+K381+K383+K384</f>
        <v>7.4600000000000009</v>
      </c>
      <c r="L378" s="192"/>
      <c r="M378" s="75">
        <f>K378*12*I353</f>
        <v>146938.12800000003</v>
      </c>
    </row>
    <row r="379" spans="1:13">
      <c r="A379" s="39" t="s">
        <v>38</v>
      </c>
      <c r="B379" s="49"/>
      <c r="C379" s="49"/>
      <c r="D379" s="49"/>
      <c r="E379" s="49"/>
      <c r="F379" s="49"/>
      <c r="G379" s="49"/>
      <c r="H379" s="50"/>
      <c r="I379" s="180" t="s">
        <v>16</v>
      </c>
      <c r="J379" s="181"/>
      <c r="K379" s="193">
        <v>1.47</v>
      </c>
      <c r="L379" s="194"/>
      <c r="M379" s="42">
        <f>K379*12*I353</f>
        <v>28954.296000000002</v>
      </c>
    </row>
    <row r="380" spans="1:13">
      <c r="A380" s="45" t="s">
        <v>39</v>
      </c>
      <c r="B380" s="76"/>
      <c r="C380" s="76"/>
      <c r="D380" s="76"/>
      <c r="E380" s="76"/>
      <c r="F380" s="76"/>
      <c r="G380" s="76"/>
      <c r="H380" s="77"/>
      <c r="I380" s="182" t="s">
        <v>10</v>
      </c>
      <c r="J380" s="183"/>
      <c r="K380" s="188">
        <v>3.48</v>
      </c>
      <c r="L380" s="189"/>
      <c r="M380" s="42">
        <f>K380*12*I353</f>
        <v>68544.864000000001</v>
      </c>
    </row>
    <row r="381" spans="1:13">
      <c r="A381" s="48" t="s">
        <v>31</v>
      </c>
      <c r="B381" s="61"/>
      <c r="C381" s="61"/>
      <c r="D381" s="61"/>
      <c r="E381" s="61"/>
      <c r="F381" s="61"/>
      <c r="G381" s="61"/>
      <c r="H381" s="62"/>
      <c r="I381" s="195" t="s">
        <v>11</v>
      </c>
      <c r="J381" s="196"/>
      <c r="K381" s="188">
        <v>0.4</v>
      </c>
      <c r="L381" s="189"/>
      <c r="M381" s="42">
        <f>K381*12*I353</f>
        <v>7878.7200000000012</v>
      </c>
    </row>
    <row r="382" spans="1:13">
      <c r="A382" s="78" t="s">
        <v>18</v>
      </c>
      <c r="B382" s="40"/>
      <c r="C382" s="40"/>
      <c r="D382" s="40"/>
      <c r="E382" s="49"/>
      <c r="F382" s="49"/>
      <c r="G382" s="49"/>
      <c r="H382" s="50"/>
      <c r="I382" s="51"/>
      <c r="J382" s="52"/>
      <c r="K382" s="28"/>
      <c r="L382" s="29"/>
      <c r="M382" s="42"/>
    </row>
    <row r="383" spans="1:13">
      <c r="A383" s="45" t="s">
        <v>32</v>
      </c>
      <c r="B383" s="76"/>
      <c r="C383" s="76"/>
      <c r="D383" s="76"/>
      <c r="E383" s="76"/>
      <c r="F383" s="76"/>
      <c r="G383" s="76"/>
      <c r="H383" s="77"/>
      <c r="I383" s="182" t="s">
        <v>8</v>
      </c>
      <c r="J383" s="183"/>
      <c r="K383" s="188">
        <v>0.12</v>
      </c>
      <c r="L383" s="189"/>
      <c r="M383" s="42">
        <f>K383*12*I353</f>
        <v>2363.616</v>
      </c>
    </row>
    <row r="384" spans="1:13" ht="15.75" thickBot="1">
      <c r="A384" s="48" t="s">
        <v>73</v>
      </c>
      <c r="B384" s="61"/>
      <c r="C384" s="61"/>
      <c r="D384" s="61"/>
      <c r="E384" s="61"/>
      <c r="F384" s="61"/>
      <c r="G384" s="61"/>
      <c r="H384" s="62"/>
      <c r="I384" s="166" t="s">
        <v>8</v>
      </c>
      <c r="J384" s="167"/>
      <c r="K384" s="190">
        <v>1.99</v>
      </c>
      <c r="L384" s="191"/>
      <c r="M384" s="42">
        <f>K384*12*I353</f>
        <v>39196.631999999998</v>
      </c>
    </row>
    <row r="385" spans="1:13" ht="15.75" thickBot="1">
      <c r="A385" s="184" t="s">
        <v>77</v>
      </c>
      <c r="B385" s="185"/>
      <c r="C385" s="185"/>
      <c r="D385" s="185"/>
      <c r="E385" s="185"/>
      <c r="F385" s="185"/>
      <c r="G385" s="185"/>
      <c r="H385" s="186"/>
      <c r="I385" s="73"/>
      <c r="J385" s="74"/>
      <c r="K385" s="162">
        <f>K386+K387+K389+K390+K391+K392</f>
        <v>2.3200000000000003</v>
      </c>
      <c r="L385" s="192"/>
      <c r="M385" s="75">
        <f>K385*12*I353</f>
        <v>45696.576000000008</v>
      </c>
    </row>
    <row r="386" spans="1:13">
      <c r="A386" s="79" t="s">
        <v>24</v>
      </c>
      <c r="B386" s="40"/>
      <c r="C386" s="40"/>
      <c r="D386" s="40"/>
      <c r="E386" s="40"/>
      <c r="F386" s="49"/>
      <c r="G386" s="49"/>
      <c r="H386" s="50"/>
      <c r="I386" s="80"/>
      <c r="J386" s="11"/>
      <c r="K386" s="193">
        <v>0.13</v>
      </c>
      <c r="L386" s="194"/>
      <c r="M386" s="42">
        <f>K386*12*I353</f>
        <v>2560.5840000000003</v>
      </c>
    </row>
    <row r="387" spans="1:13">
      <c r="A387" s="3" t="s">
        <v>20</v>
      </c>
      <c r="B387" s="4"/>
      <c r="C387" s="4"/>
      <c r="D387" s="4"/>
      <c r="E387" s="4"/>
      <c r="F387" s="61"/>
      <c r="G387" s="61"/>
      <c r="H387" s="62"/>
      <c r="I387" s="149" t="s">
        <v>52</v>
      </c>
      <c r="J387" s="150"/>
      <c r="K387" s="188">
        <v>1.1100000000000001</v>
      </c>
      <c r="L387" s="189"/>
      <c r="M387" s="42">
        <f>K387*12*I353</f>
        <v>21863.448</v>
      </c>
    </row>
    <row r="388" spans="1:13">
      <c r="A388" s="39" t="s">
        <v>19</v>
      </c>
      <c r="B388" s="49"/>
      <c r="C388" s="49"/>
      <c r="D388" s="49"/>
      <c r="E388" s="49"/>
      <c r="F388" s="49"/>
      <c r="G388" s="49"/>
      <c r="H388" s="50"/>
      <c r="I388" s="180" t="s">
        <v>53</v>
      </c>
      <c r="J388" s="181"/>
      <c r="K388" s="1"/>
      <c r="L388" s="29"/>
      <c r="M388" s="42"/>
    </row>
    <row r="389" spans="1:13">
      <c r="A389" s="45" t="s">
        <v>21</v>
      </c>
      <c r="B389" s="76"/>
      <c r="C389" s="76"/>
      <c r="D389" s="76"/>
      <c r="E389" s="76"/>
      <c r="F389" s="76"/>
      <c r="G389" s="76"/>
      <c r="H389" s="77"/>
      <c r="I389" s="182" t="s">
        <v>51</v>
      </c>
      <c r="J389" s="183"/>
      <c r="K389" s="188">
        <v>0.68</v>
      </c>
      <c r="L389" s="189"/>
      <c r="M389" s="42">
        <f>K389*12*I353</f>
        <v>13393.824000000001</v>
      </c>
    </row>
    <row r="390" spans="1:13">
      <c r="A390" s="45" t="s">
        <v>22</v>
      </c>
      <c r="B390" s="76"/>
      <c r="C390" s="76"/>
      <c r="D390" s="76"/>
      <c r="E390" s="76"/>
      <c r="F390" s="76"/>
      <c r="G390" s="76"/>
      <c r="H390" s="77"/>
      <c r="I390" s="182" t="s">
        <v>69</v>
      </c>
      <c r="J390" s="183"/>
      <c r="K390" s="188">
        <v>0.17</v>
      </c>
      <c r="L390" s="189"/>
      <c r="M390" s="42">
        <f>K390*12*I353</f>
        <v>3348.4560000000001</v>
      </c>
    </row>
    <row r="391" spans="1:13">
      <c r="A391" s="48" t="s">
        <v>23</v>
      </c>
      <c r="B391" s="61"/>
      <c r="C391" s="61"/>
      <c r="D391" s="61"/>
      <c r="E391" s="61"/>
      <c r="F391" s="61"/>
      <c r="G391" s="61"/>
      <c r="H391" s="62"/>
      <c r="I391" s="182" t="s">
        <v>54</v>
      </c>
      <c r="J391" s="183"/>
      <c r="K391" s="164">
        <v>0.09</v>
      </c>
      <c r="L391" s="165"/>
      <c r="M391" s="42">
        <f>K391*12*I353</f>
        <v>1772.7120000000002</v>
      </c>
    </row>
    <row r="392" spans="1:13" ht="15.75" thickBot="1">
      <c r="A392" s="48" t="s">
        <v>71</v>
      </c>
      <c r="B392" s="61"/>
      <c r="C392" s="61"/>
      <c r="D392" s="61"/>
      <c r="E392" s="61"/>
      <c r="F392" s="61"/>
      <c r="G392" s="61"/>
      <c r="H392" s="62"/>
      <c r="I392" s="166" t="s">
        <v>72</v>
      </c>
      <c r="J392" s="167"/>
      <c r="K392" s="168">
        <v>0.14000000000000001</v>
      </c>
      <c r="L392" s="169"/>
      <c r="M392" s="82">
        <f>K392*12*I353</f>
        <v>2757.5520000000006</v>
      </c>
    </row>
    <row r="393" spans="1:13" ht="15.75" thickBot="1">
      <c r="A393" s="184" t="s">
        <v>78</v>
      </c>
      <c r="B393" s="185"/>
      <c r="C393" s="185"/>
      <c r="D393" s="185"/>
      <c r="E393" s="185"/>
      <c r="F393" s="185"/>
      <c r="G393" s="185"/>
      <c r="H393" s="186"/>
      <c r="I393" s="83"/>
      <c r="J393" s="84"/>
      <c r="K393" s="187">
        <f>K394+K395+K396</f>
        <v>1.52</v>
      </c>
      <c r="L393" s="163"/>
      <c r="M393" s="75">
        <f>K393*12*I353</f>
        <v>29939.136000000006</v>
      </c>
    </row>
    <row r="394" spans="1:13">
      <c r="A394" s="39" t="s">
        <v>25</v>
      </c>
      <c r="B394" s="49"/>
      <c r="C394" s="49"/>
      <c r="D394" s="49"/>
      <c r="E394" s="49"/>
      <c r="F394" s="49"/>
      <c r="G394" s="49"/>
      <c r="H394" s="50"/>
      <c r="I394" s="174" t="s">
        <v>70</v>
      </c>
      <c r="J394" s="175"/>
      <c r="K394" s="176">
        <v>0.73</v>
      </c>
      <c r="L394" s="177"/>
      <c r="M394" s="42">
        <f>K394*12*I353</f>
        <v>14378.664000000001</v>
      </c>
    </row>
    <row r="395" spans="1:13">
      <c r="A395" s="45" t="s">
        <v>26</v>
      </c>
      <c r="B395" s="76"/>
      <c r="C395" s="76"/>
      <c r="D395" s="76"/>
      <c r="E395" s="76"/>
      <c r="F395" s="76"/>
      <c r="G395" s="76"/>
      <c r="H395" s="77"/>
      <c r="I395" s="85" t="s">
        <v>55</v>
      </c>
      <c r="J395" s="86"/>
      <c r="K395" s="164">
        <v>0.64</v>
      </c>
      <c r="L395" s="165"/>
      <c r="M395" s="42">
        <f>K395*12*I353</f>
        <v>12605.952000000001</v>
      </c>
    </row>
    <row r="396" spans="1:13" ht="15.75" thickBot="1">
      <c r="A396" s="48" t="s">
        <v>23</v>
      </c>
      <c r="B396" s="61"/>
      <c r="C396" s="61"/>
      <c r="D396" s="61"/>
      <c r="E396" s="61"/>
      <c r="F396" s="61"/>
      <c r="G396" s="61"/>
      <c r="H396" s="62"/>
      <c r="I396" s="166" t="s">
        <v>54</v>
      </c>
      <c r="J396" s="167"/>
      <c r="K396" s="168">
        <v>0.15</v>
      </c>
      <c r="L396" s="169"/>
      <c r="M396" s="42">
        <f>K396*12*I353</f>
        <v>2954.52</v>
      </c>
    </row>
    <row r="397" spans="1:13" ht="15.75" thickBot="1">
      <c r="A397" s="87" t="s">
        <v>79</v>
      </c>
      <c r="B397" s="88"/>
      <c r="C397" s="88"/>
      <c r="D397" s="88"/>
      <c r="E397" s="88"/>
      <c r="F397" s="88"/>
      <c r="G397" s="88"/>
      <c r="H397" s="89"/>
      <c r="I397" s="170" t="s">
        <v>56</v>
      </c>
      <c r="J397" s="171"/>
      <c r="K397" s="172">
        <v>18.010000000000002</v>
      </c>
      <c r="L397" s="173"/>
      <c r="M397" s="75">
        <f>K397*12*I353</f>
        <v>354739.36800000002</v>
      </c>
    </row>
    <row r="398" spans="1:13" ht="15.75" thickBot="1">
      <c r="A398" s="156" t="s">
        <v>80</v>
      </c>
      <c r="B398" s="157"/>
      <c r="C398" s="157"/>
      <c r="D398" s="157"/>
      <c r="E398" s="157"/>
      <c r="F398" s="157"/>
      <c r="G398" s="157"/>
      <c r="H398" s="161"/>
      <c r="I398" s="154" t="s">
        <v>13</v>
      </c>
      <c r="J398" s="155"/>
      <c r="K398" s="162">
        <v>1.74</v>
      </c>
      <c r="L398" s="163"/>
      <c r="M398" s="75">
        <f>K398*12*I353</f>
        <v>34272.432000000001</v>
      </c>
    </row>
    <row r="399" spans="1:13" ht="15.75" thickBot="1">
      <c r="A399" s="87" t="s">
        <v>81</v>
      </c>
      <c r="B399" s="88"/>
      <c r="C399" s="88"/>
      <c r="D399" s="88"/>
      <c r="E399" s="88"/>
      <c r="F399" s="88"/>
      <c r="G399" s="88"/>
      <c r="H399" s="89"/>
      <c r="I399" s="73"/>
      <c r="J399" s="74"/>
      <c r="K399" s="162">
        <v>0.08</v>
      </c>
      <c r="L399" s="163"/>
      <c r="M399" s="75">
        <f>K399*12*I353</f>
        <v>1575.7440000000001</v>
      </c>
    </row>
    <row r="400" spans="1:13" ht="15.75" thickBot="1">
      <c r="A400" s="43" t="s">
        <v>183</v>
      </c>
      <c r="B400" s="59"/>
      <c r="C400" s="59"/>
      <c r="D400" s="59"/>
      <c r="E400" s="59"/>
      <c r="F400" s="59"/>
      <c r="G400" s="59"/>
      <c r="H400" s="60"/>
      <c r="I400" s="154" t="s">
        <v>8</v>
      </c>
      <c r="J400" s="155"/>
      <c r="K400" s="129"/>
      <c r="L400" s="130"/>
      <c r="M400" s="42"/>
    </row>
    <row r="401" spans="1:13" ht="15.75" thickBot="1">
      <c r="A401" s="156" t="s">
        <v>104</v>
      </c>
      <c r="B401" s="157"/>
      <c r="C401" s="157"/>
      <c r="D401" s="157"/>
      <c r="E401" s="157"/>
      <c r="F401" s="157"/>
      <c r="G401" s="157"/>
      <c r="H401" s="161"/>
      <c r="I401" s="73"/>
      <c r="J401" s="74"/>
      <c r="K401" s="162">
        <v>6.42</v>
      </c>
      <c r="L401" s="163"/>
      <c r="M401" s="75">
        <f>K401*12*I353</f>
        <v>126453.45599999999</v>
      </c>
    </row>
    <row r="402" spans="1:13">
      <c r="A402" s="43" t="s">
        <v>138</v>
      </c>
      <c r="B402" s="107"/>
      <c r="C402" s="107"/>
      <c r="D402" s="107"/>
      <c r="E402" s="107"/>
      <c r="F402" s="59"/>
      <c r="G402" s="107"/>
      <c r="H402" s="60"/>
      <c r="I402" s="149" t="s">
        <v>86</v>
      </c>
      <c r="J402" s="150"/>
      <c r="K402" s="81"/>
      <c r="L402" s="130"/>
      <c r="M402" s="42"/>
    </row>
    <row r="403" spans="1:13">
      <c r="A403" s="43" t="s">
        <v>137</v>
      </c>
      <c r="B403" s="107"/>
      <c r="C403" s="107"/>
      <c r="D403" s="107"/>
      <c r="E403" s="107"/>
      <c r="F403" s="59"/>
      <c r="G403" s="107"/>
      <c r="H403" s="60"/>
      <c r="I403" s="149" t="s">
        <v>88</v>
      </c>
      <c r="J403" s="150"/>
      <c r="K403" s="81"/>
      <c r="L403" s="130"/>
      <c r="M403" s="42"/>
    </row>
    <row r="404" spans="1:13">
      <c r="A404" s="43" t="s">
        <v>136</v>
      </c>
      <c r="B404" s="107"/>
      <c r="C404" s="107"/>
      <c r="D404" s="107"/>
      <c r="E404" s="107"/>
      <c r="F404" s="59"/>
      <c r="G404" s="107"/>
      <c r="H404" s="60"/>
      <c r="I404" s="149" t="s">
        <v>90</v>
      </c>
      <c r="J404" s="150"/>
      <c r="K404" s="81"/>
      <c r="L404" s="130"/>
      <c r="M404" s="42"/>
    </row>
    <row r="405" spans="1:13">
      <c r="A405" s="43" t="s">
        <v>135</v>
      </c>
      <c r="B405" s="107"/>
      <c r="C405" s="107"/>
      <c r="D405" s="107"/>
      <c r="E405" s="107"/>
      <c r="F405" s="59"/>
      <c r="G405" s="107"/>
      <c r="H405" s="60"/>
      <c r="I405" s="149" t="s">
        <v>92</v>
      </c>
      <c r="J405" s="150"/>
      <c r="K405" s="81"/>
      <c r="L405" s="130"/>
      <c r="M405" s="42"/>
    </row>
    <row r="406" spans="1:13">
      <c r="A406" s="43" t="s">
        <v>134</v>
      </c>
      <c r="B406" s="107"/>
      <c r="C406" s="107"/>
      <c r="D406" s="107"/>
      <c r="E406" s="107"/>
      <c r="F406" s="59"/>
      <c r="G406" s="107"/>
      <c r="H406" s="60"/>
      <c r="I406" s="149" t="s">
        <v>94</v>
      </c>
      <c r="J406" s="150"/>
      <c r="K406" s="81"/>
      <c r="L406" s="130"/>
      <c r="M406" s="42"/>
    </row>
    <row r="407" spans="1:13">
      <c r="A407" s="43" t="s">
        <v>133</v>
      </c>
      <c r="B407" s="107"/>
      <c r="C407" s="107"/>
      <c r="D407" s="107"/>
      <c r="E407" s="107"/>
      <c r="F407" s="59"/>
      <c r="G407" s="107"/>
      <c r="H407" s="60"/>
      <c r="I407" s="10"/>
      <c r="J407" s="11"/>
      <c r="K407" s="81"/>
      <c r="L407" s="108"/>
      <c r="M407" s="42"/>
    </row>
    <row r="408" spans="1:13">
      <c r="A408" s="43" t="s">
        <v>132</v>
      </c>
      <c r="B408" s="107"/>
      <c r="C408" s="107"/>
      <c r="D408" s="107"/>
      <c r="E408" s="107"/>
      <c r="F408" s="59"/>
      <c r="G408" s="107"/>
      <c r="H408" s="60"/>
      <c r="I408" s="10"/>
      <c r="J408" s="11"/>
      <c r="K408" s="81"/>
      <c r="L408" s="130"/>
      <c r="M408" s="42"/>
    </row>
    <row r="409" spans="1:13">
      <c r="A409" s="43" t="s">
        <v>98</v>
      </c>
      <c r="B409" s="107"/>
      <c r="C409" s="107"/>
      <c r="D409" s="107"/>
      <c r="E409" s="107"/>
      <c r="F409" s="59"/>
      <c r="G409" s="107"/>
      <c r="H409" s="60"/>
      <c r="I409" s="10"/>
      <c r="J409" s="11"/>
      <c r="K409" s="81"/>
      <c r="L409" s="130"/>
      <c r="M409" s="42"/>
    </row>
    <row r="410" spans="1:13" ht="15.75" thickBot="1">
      <c r="A410" s="43" t="s">
        <v>131</v>
      </c>
      <c r="B410" s="107"/>
      <c r="C410" s="107"/>
      <c r="D410" s="107"/>
      <c r="E410" s="107"/>
      <c r="F410" s="59"/>
      <c r="G410" s="107"/>
      <c r="H410" s="60"/>
      <c r="I410" s="10"/>
      <c r="J410" s="11"/>
      <c r="K410" s="81"/>
      <c r="L410" s="130"/>
      <c r="M410" s="42"/>
    </row>
    <row r="411" spans="1:13">
      <c r="A411" s="91" t="s">
        <v>82</v>
      </c>
      <c r="B411" s="92"/>
      <c r="C411" s="92"/>
      <c r="D411" s="92"/>
      <c r="E411" s="92"/>
      <c r="F411" s="92"/>
      <c r="G411" s="92"/>
      <c r="H411" s="92"/>
      <c r="I411" s="154" t="s">
        <v>9</v>
      </c>
      <c r="J411" s="155"/>
      <c r="K411" s="22"/>
      <c r="L411" s="23"/>
      <c r="M411" s="24"/>
    </row>
    <row r="412" spans="1:13" ht="15.75" thickBot="1">
      <c r="A412" s="93" t="s">
        <v>49</v>
      </c>
      <c r="B412" s="94"/>
      <c r="C412" s="94"/>
      <c r="D412" s="94"/>
      <c r="E412" s="94"/>
      <c r="F412" s="94"/>
      <c r="G412" s="94"/>
      <c r="H412" s="94"/>
      <c r="I412" s="95"/>
      <c r="J412" s="35"/>
      <c r="K412" s="36"/>
      <c r="L412" s="37"/>
      <c r="M412" s="38"/>
    </row>
    <row r="413" spans="1:13" ht="15.75" thickBot="1">
      <c r="A413" s="156" t="s">
        <v>50</v>
      </c>
      <c r="B413" s="157"/>
      <c r="C413" s="157"/>
      <c r="D413" s="157"/>
      <c r="E413" s="157"/>
      <c r="F413" s="157"/>
      <c r="G413" s="157"/>
      <c r="H413" s="158"/>
      <c r="I413" s="159" t="s">
        <v>17</v>
      </c>
      <c r="J413" s="160"/>
      <c r="K413" s="141">
        <v>1.58</v>
      </c>
      <c r="L413" s="142"/>
      <c r="M413" s="97">
        <f>K413*12*I353</f>
        <v>31120.944000000003</v>
      </c>
    </row>
    <row r="414" spans="1:13" ht="15.75" thickBot="1">
      <c r="A414" s="126" t="s">
        <v>101</v>
      </c>
      <c r="B414" s="127"/>
      <c r="C414" s="127"/>
      <c r="D414" s="127"/>
      <c r="E414" s="127"/>
      <c r="F414" s="127"/>
      <c r="G414" s="127"/>
      <c r="H414" s="127"/>
      <c r="I414" s="128"/>
      <c r="J414" s="133"/>
      <c r="K414" s="141">
        <v>0.85</v>
      </c>
      <c r="L414" s="142"/>
      <c r="M414" s="97">
        <f>K414*12*I353</f>
        <v>16742.28</v>
      </c>
    </row>
    <row r="415" spans="1:13" ht="15.75" thickBot="1">
      <c r="A415" s="145" t="s">
        <v>58</v>
      </c>
      <c r="B415" s="146"/>
      <c r="C415" s="146"/>
      <c r="D415" s="146"/>
      <c r="E415" s="146"/>
      <c r="F415" s="146"/>
      <c r="G415" s="146"/>
      <c r="H415" s="146"/>
      <c r="I415" s="98"/>
      <c r="J415" s="99"/>
      <c r="K415" s="147">
        <f>K354+K364+K377+K401+K413+K414</f>
        <v>52.43</v>
      </c>
      <c r="L415" s="148"/>
      <c r="M415" s="97">
        <f>M354+M364+M377+M401+M413+M414</f>
        <v>1032703.224</v>
      </c>
    </row>
    <row r="417" spans="1:13" ht="15.75">
      <c r="A417" s="215" t="s">
        <v>0</v>
      </c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1"/>
    </row>
    <row r="418" spans="1:13" ht="15.75">
      <c r="A418" s="216" t="s">
        <v>12</v>
      </c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1"/>
    </row>
    <row r="419" spans="1:13" ht="15.75">
      <c r="A419" s="2"/>
      <c r="B419" s="2"/>
      <c r="C419" s="2"/>
      <c r="D419" s="2"/>
      <c r="E419" s="2"/>
      <c r="F419" s="2" t="s">
        <v>188</v>
      </c>
      <c r="G419" s="2"/>
      <c r="H419" s="2"/>
      <c r="I419" s="2"/>
      <c r="J419" s="2"/>
      <c r="K419" s="2" t="s">
        <v>141</v>
      </c>
      <c r="L419" s="2"/>
      <c r="M419" s="1"/>
    </row>
    <row r="420" spans="1:13">
      <c r="A420" s="3"/>
      <c r="B420" s="4"/>
      <c r="C420" s="208" t="s">
        <v>15</v>
      </c>
      <c r="D420" s="208"/>
      <c r="E420" s="208"/>
      <c r="F420" s="4"/>
      <c r="G420" s="4"/>
      <c r="H420" s="5"/>
      <c r="I420" s="195" t="s">
        <v>1</v>
      </c>
      <c r="J420" s="196"/>
      <c r="K420" s="209" t="s">
        <v>2</v>
      </c>
      <c r="L420" s="210"/>
      <c r="M420" s="6"/>
    </row>
    <row r="421" spans="1:13">
      <c r="A421" s="7"/>
      <c r="B421" s="8"/>
      <c r="C421" s="8"/>
      <c r="D421" s="8"/>
      <c r="E421" s="8"/>
      <c r="F421" s="8"/>
      <c r="G421" s="8"/>
      <c r="H421" s="9"/>
      <c r="I421" s="10"/>
      <c r="J421" s="11"/>
      <c r="K421" s="211" t="s">
        <v>3</v>
      </c>
      <c r="L421" s="212"/>
      <c r="M421" s="12" t="s">
        <v>4</v>
      </c>
    </row>
    <row r="422" spans="1:13">
      <c r="A422" s="7"/>
      <c r="B422" s="8"/>
      <c r="C422" s="8"/>
      <c r="D422" s="8"/>
      <c r="E422" s="8"/>
      <c r="F422" s="8"/>
      <c r="G422" s="8"/>
      <c r="H422" s="9"/>
      <c r="I422" s="149" t="s">
        <v>5</v>
      </c>
      <c r="J422" s="150"/>
      <c r="K422" s="213" t="s">
        <v>6</v>
      </c>
      <c r="L422" s="214"/>
      <c r="M422" s="12" t="s">
        <v>7</v>
      </c>
    </row>
    <row r="423" spans="1:13" ht="16.5" thickBot="1">
      <c r="A423" s="13"/>
      <c r="B423" s="14"/>
      <c r="C423" s="14"/>
      <c r="D423" s="14"/>
      <c r="E423" s="14"/>
      <c r="F423" s="14"/>
      <c r="G423" s="14"/>
      <c r="H423" s="15"/>
      <c r="I423" s="203">
        <v>940.3</v>
      </c>
      <c r="J423" s="204"/>
      <c r="K423" s="205"/>
      <c r="L423" s="206"/>
      <c r="M423" s="16"/>
    </row>
    <row r="424" spans="1:13">
      <c r="A424" s="17" t="s">
        <v>74</v>
      </c>
      <c r="B424" s="18"/>
      <c r="C424" s="18"/>
      <c r="D424" s="18"/>
      <c r="E424" s="18"/>
      <c r="F424" s="18"/>
      <c r="G424" s="18"/>
      <c r="H424" s="19"/>
      <c r="I424" s="20"/>
      <c r="J424" s="21"/>
      <c r="K424" s="207">
        <f>K427+K430</f>
        <v>6.85</v>
      </c>
      <c r="L424" s="200"/>
      <c r="M424" s="24">
        <f>K424*12*I423</f>
        <v>77292.659999999989</v>
      </c>
    </row>
    <row r="425" spans="1:13">
      <c r="A425" s="25" t="s">
        <v>59</v>
      </c>
      <c r="B425" s="26"/>
      <c r="C425" s="26"/>
      <c r="D425" s="26"/>
      <c r="E425" s="26"/>
      <c r="F425" s="26"/>
      <c r="G425" s="26"/>
      <c r="H425" s="27"/>
      <c r="I425" s="10"/>
      <c r="J425" s="11"/>
      <c r="K425" s="28"/>
      <c r="L425" s="29"/>
      <c r="M425" s="30"/>
    </row>
    <row r="426" spans="1:13" ht="15.75" thickBot="1">
      <c r="A426" s="31" t="s">
        <v>60</v>
      </c>
      <c r="B426" s="32"/>
      <c r="C426" s="32"/>
      <c r="D426" s="32"/>
      <c r="E426" s="32"/>
      <c r="F426" s="32"/>
      <c r="G426" s="32"/>
      <c r="H426" s="33"/>
      <c r="I426" s="34"/>
      <c r="J426" s="35"/>
      <c r="K426" s="36"/>
      <c r="L426" s="37"/>
      <c r="M426" s="38"/>
    </row>
    <row r="427" spans="1:13">
      <c r="A427" s="39" t="s">
        <v>61</v>
      </c>
      <c r="B427" s="40"/>
      <c r="C427" s="40"/>
      <c r="D427" s="40"/>
      <c r="E427" s="40"/>
      <c r="F427" s="40"/>
      <c r="G427" s="40"/>
      <c r="H427" s="41"/>
      <c r="I427" s="180" t="s">
        <v>8</v>
      </c>
      <c r="J427" s="181"/>
      <c r="K427" s="193">
        <v>4.0999999999999996</v>
      </c>
      <c r="L427" s="194"/>
      <c r="M427" s="42">
        <f>K427*12*I423</f>
        <v>46262.759999999995</v>
      </c>
    </row>
    <row r="428" spans="1:13">
      <c r="A428" s="43" t="s">
        <v>68</v>
      </c>
      <c r="B428" s="8"/>
      <c r="C428" s="8"/>
      <c r="D428" s="8"/>
      <c r="E428" s="8"/>
      <c r="F428" s="8"/>
      <c r="G428" s="8"/>
      <c r="H428" s="9"/>
      <c r="I428" s="149" t="s">
        <v>57</v>
      </c>
      <c r="J428" s="150"/>
      <c r="K428" s="1"/>
      <c r="L428" s="29"/>
      <c r="M428" s="42"/>
    </row>
    <row r="429" spans="1:13">
      <c r="A429" s="39" t="s">
        <v>67</v>
      </c>
      <c r="B429" s="40"/>
      <c r="C429" s="40"/>
      <c r="D429" s="40"/>
      <c r="E429" s="40"/>
      <c r="F429" s="40"/>
      <c r="G429" s="40"/>
      <c r="H429" s="41"/>
      <c r="I429" s="180"/>
      <c r="J429" s="181"/>
      <c r="K429" s="1"/>
      <c r="L429" s="29"/>
      <c r="M429" s="42"/>
    </row>
    <row r="430" spans="1:13">
      <c r="A430" s="39" t="s">
        <v>62</v>
      </c>
      <c r="B430" s="40"/>
      <c r="C430" s="40"/>
      <c r="D430" s="40"/>
      <c r="E430" s="40"/>
      <c r="F430" s="40"/>
      <c r="G430" s="40"/>
      <c r="H430" s="41"/>
      <c r="I430" s="182" t="s">
        <v>11</v>
      </c>
      <c r="J430" s="183"/>
      <c r="K430" s="188">
        <v>2.75</v>
      </c>
      <c r="L430" s="189"/>
      <c r="M430" s="42">
        <f>K430*12*I423</f>
        <v>31029.899999999998</v>
      </c>
    </row>
    <row r="431" spans="1:13" ht="15.75">
      <c r="A431" s="45" t="s">
        <v>35</v>
      </c>
      <c r="B431" s="46"/>
      <c r="C431" s="46"/>
      <c r="D431" s="46"/>
      <c r="E431" s="46"/>
      <c r="F431" s="46"/>
      <c r="G431" s="46"/>
      <c r="H431" s="47"/>
      <c r="I431" s="149" t="s">
        <v>57</v>
      </c>
      <c r="J431" s="150"/>
      <c r="K431" s="2"/>
      <c r="L431" s="96"/>
      <c r="M431" s="42"/>
    </row>
    <row r="432" spans="1:13">
      <c r="A432" s="48" t="s">
        <v>36</v>
      </c>
      <c r="B432" s="4"/>
      <c r="C432" s="4"/>
      <c r="D432" s="4"/>
      <c r="E432" s="4"/>
      <c r="F432" s="4"/>
      <c r="G432" s="4"/>
      <c r="H432" s="5"/>
      <c r="I432" s="149"/>
      <c r="J432" s="150"/>
      <c r="K432" s="44"/>
      <c r="L432" s="29"/>
      <c r="M432" s="42"/>
    </row>
    <row r="433" spans="1:13" ht="15.75" thickBot="1">
      <c r="A433" s="39" t="s">
        <v>37</v>
      </c>
      <c r="B433" s="49"/>
      <c r="C433" s="49"/>
      <c r="D433" s="49"/>
      <c r="E433" s="49"/>
      <c r="F433" s="49"/>
      <c r="G433" s="49"/>
      <c r="H433" s="50"/>
      <c r="I433" s="51"/>
      <c r="J433" s="52"/>
      <c r="K433" s="164"/>
      <c r="L433" s="165"/>
      <c r="M433" s="42"/>
    </row>
    <row r="434" spans="1:13">
      <c r="A434" s="17" t="s">
        <v>14</v>
      </c>
      <c r="B434" s="53"/>
      <c r="C434" s="53"/>
      <c r="D434" s="53"/>
      <c r="E434" s="53"/>
      <c r="F434" s="53"/>
      <c r="G434" s="53"/>
      <c r="H434" s="54"/>
      <c r="I434" s="20"/>
      <c r="J434" s="55"/>
      <c r="K434" s="202">
        <f>K436+K441+K443</f>
        <v>5.6</v>
      </c>
      <c r="L434" s="200"/>
      <c r="M434" s="24">
        <f>K434*12*I423</f>
        <v>63188.159999999989</v>
      </c>
    </row>
    <row r="435" spans="1:13" ht="15.75" thickBot="1">
      <c r="A435" s="31" t="s">
        <v>34</v>
      </c>
      <c r="B435" s="56"/>
      <c r="C435" s="56"/>
      <c r="D435" s="56"/>
      <c r="E435" s="56"/>
      <c r="F435" s="56"/>
      <c r="G435" s="56"/>
      <c r="H435" s="57"/>
      <c r="I435" s="34"/>
      <c r="J435" s="58"/>
      <c r="K435" s="36"/>
      <c r="L435" s="37"/>
      <c r="M435" s="38"/>
    </row>
    <row r="436" spans="1:13">
      <c r="A436" s="43" t="s">
        <v>65</v>
      </c>
      <c r="B436" s="59"/>
      <c r="C436" s="59"/>
      <c r="D436" s="59"/>
      <c r="E436" s="59"/>
      <c r="F436" s="59"/>
      <c r="G436" s="59"/>
      <c r="H436" s="60"/>
      <c r="I436" s="149" t="s">
        <v>8</v>
      </c>
      <c r="J436" s="150"/>
      <c r="K436" s="193">
        <v>2.81</v>
      </c>
      <c r="L436" s="194"/>
      <c r="M436" s="42">
        <f>K436*12*I423</f>
        <v>31706.915999999997</v>
      </c>
    </row>
    <row r="437" spans="1:13">
      <c r="A437" s="39" t="s">
        <v>66</v>
      </c>
      <c r="B437" s="49"/>
      <c r="C437" s="49"/>
      <c r="D437" s="49"/>
      <c r="E437" s="49"/>
      <c r="F437" s="49"/>
      <c r="G437" s="49"/>
      <c r="H437" s="50"/>
      <c r="I437" s="131"/>
      <c r="J437" s="132"/>
      <c r="K437" s="1"/>
      <c r="L437" s="29"/>
      <c r="M437" s="42"/>
    </row>
    <row r="438" spans="1:13">
      <c r="A438" s="43" t="s">
        <v>68</v>
      </c>
      <c r="B438" s="8"/>
      <c r="C438" s="8"/>
      <c r="D438" s="8"/>
      <c r="E438" s="8"/>
      <c r="F438" s="8"/>
      <c r="G438" s="8"/>
      <c r="H438" s="9"/>
      <c r="I438" s="149" t="s">
        <v>57</v>
      </c>
      <c r="J438" s="150"/>
      <c r="K438" s="1"/>
      <c r="L438" s="29"/>
      <c r="M438" s="42"/>
    </row>
    <row r="439" spans="1:13">
      <c r="A439" s="39" t="s">
        <v>67</v>
      </c>
      <c r="B439" s="40"/>
      <c r="C439" s="40"/>
      <c r="D439" s="40"/>
      <c r="E439" s="40"/>
      <c r="F439" s="40"/>
      <c r="G439" s="40"/>
      <c r="H439" s="41"/>
      <c r="I439" s="180"/>
      <c r="J439" s="181"/>
      <c r="K439" s="1"/>
      <c r="L439" s="29"/>
      <c r="M439" s="42"/>
    </row>
    <row r="440" spans="1:13">
      <c r="A440" s="45" t="s">
        <v>63</v>
      </c>
      <c r="B440" s="46"/>
      <c r="C440" s="47"/>
      <c r="D440" s="8"/>
      <c r="E440" s="8"/>
      <c r="F440" s="8"/>
      <c r="G440" s="8"/>
      <c r="H440" s="9"/>
      <c r="I440" s="149" t="s">
        <v>57</v>
      </c>
      <c r="J440" s="150"/>
      <c r="K440" s="1"/>
      <c r="L440" s="29"/>
      <c r="M440" s="42"/>
    </row>
    <row r="441" spans="1:13">
      <c r="A441" s="43" t="s">
        <v>64</v>
      </c>
      <c r="B441" s="8"/>
      <c r="C441" s="8"/>
      <c r="D441" s="46"/>
      <c r="E441" s="46"/>
      <c r="F441" s="46"/>
      <c r="G441" s="46"/>
      <c r="H441" s="47"/>
      <c r="I441" s="182" t="s">
        <v>11</v>
      </c>
      <c r="J441" s="183"/>
      <c r="K441" s="188">
        <v>1.24</v>
      </c>
      <c r="L441" s="189"/>
      <c r="M441" s="42">
        <f>K441*12*I423</f>
        <v>13991.663999999999</v>
      </c>
    </row>
    <row r="442" spans="1:13">
      <c r="A442" s="48" t="s">
        <v>41</v>
      </c>
      <c r="B442" s="61"/>
      <c r="C442" s="61"/>
      <c r="D442" s="61"/>
      <c r="E442" s="61"/>
      <c r="F442" s="61"/>
      <c r="G442" s="61"/>
      <c r="H442" s="62"/>
      <c r="I442" s="195" t="s">
        <v>140</v>
      </c>
      <c r="J442" s="196"/>
      <c r="K442" s="1"/>
      <c r="L442" s="29"/>
      <c r="M442" s="42"/>
    </row>
    <row r="443" spans="1:13">
      <c r="A443" s="48" t="s">
        <v>43</v>
      </c>
      <c r="B443" s="61"/>
      <c r="C443" s="61"/>
      <c r="D443" s="61"/>
      <c r="E443" s="61"/>
      <c r="F443" s="61"/>
      <c r="G443" s="61"/>
      <c r="H443" s="62"/>
      <c r="I443" s="195" t="s">
        <v>11</v>
      </c>
      <c r="J443" s="196"/>
      <c r="K443" s="188">
        <v>1.55</v>
      </c>
      <c r="L443" s="189"/>
      <c r="M443" s="42">
        <f>K443*12*I423</f>
        <v>17489.580000000002</v>
      </c>
    </row>
    <row r="444" spans="1:13">
      <c r="A444" s="39" t="s">
        <v>44</v>
      </c>
      <c r="B444" s="49"/>
      <c r="C444" s="49"/>
      <c r="D444" s="49"/>
      <c r="E444" s="49"/>
      <c r="F444" s="49"/>
      <c r="G444" s="49"/>
      <c r="H444" s="50"/>
      <c r="I444" s="51"/>
      <c r="J444" s="52"/>
      <c r="K444" s="1"/>
      <c r="L444" s="29"/>
      <c r="M444" s="42"/>
    </row>
    <row r="445" spans="1:13">
      <c r="A445" s="48" t="s">
        <v>45</v>
      </c>
      <c r="B445" s="61"/>
      <c r="C445" s="61"/>
      <c r="D445" s="61"/>
      <c r="E445" s="61"/>
      <c r="F445" s="61"/>
      <c r="G445" s="61"/>
      <c r="H445" s="62"/>
      <c r="I445" s="149" t="s">
        <v>57</v>
      </c>
      <c r="J445" s="150"/>
      <c r="K445" s="1"/>
      <c r="L445" s="29"/>
      <c r="M445" s="42"/>
    </row>
    <row r="446" spans="1:13" ht="15.75" thickBot="1">
      <c r="A446" s="48" t="s">
        <v>48</v>
      </c>
      <c r="B446" s="61"/>
      <c r="C446" s="61"/>
      <c r="D446" s="61"/>
      <c r="E446" s="61"/>
      <c r="F446" s="61"/>
      <c r="G446" s="61"/>
      <c r="H446" s="62"/>
      <c r="I446" s="195" t="s">
        <v>139</v>
      </c>
      <c r="J446" s="196"/>
      <c r="K446" s="14"/>
      <c r="L446" s="15"/>
      <c r="M446" s="63"/>
    </row>
    <row r="447" spans="1:13" ht="15.75" thickBot="1">
      <c r="A447" s="67" t="s">
        <v>75</v>
      </c>
      <c r="B447" s="18"/>
      <c r="C447" s="18"/>
      <c r="D447" s="18"/>
      <c r="E447" s="18"/>
      <c r="F447" s="18"/>
      <c r="G447" s="68"/>
      <c r="H447" s="69"/>
      <c r="I447" s="20"/>
      <c r="J447" s="21"/>
      <c r="K447" s="199">
        <f>K448+K455+K463+K467+K468+K469</f>
        <v>32.14</v>
      </c>
      <c r="L447" s="200"/>
      <c r="M447" s="24">
        <f>M448+M455+M463+M467+M468+M469</f>
        <v>362654.90399999998</v>
      </c>
    </row>
    <row r="448" spans="1:13" ht="15.75" thickBot="1">
      <c r="A448" s="156" t="s">
        <v>76</v>
      </c>
      <c r="B448" s="157"/>
      <c r="C448" s="157"/>
      <c r="D448" s="157"/>
      <c r="E448" s="157"/>
      <c r="F448" s="157"/>
      <c r="G448" s="157"/>
      <c r="H448" s="161"/>
      <c r="I448" s="73"/>
      <c r="J448" s="74"/>
      <c r="K448" s="201">
        <f>K449+K450+K451+K453+K454</f>
        <v>7.16</v>
      </c>
      <c r="L448" s="192"/>
      <c r="M448" s="75">
        <f>K448*12*I423</f>
        <v>80790.576000000001</v>
      </c>
    </row>
    <row r="449" spans="1:13">
      <c r="A449" s="39" t="s">
        <v>38</v>
      </c>
      <c r="B449" s="49"/>
      <c r="C449" s="49"/>
      <c r="D449" s="49"/>
      <c r="E449" s="49"/>
      <c r="F449" s="49"/>
      <c r="G449" s="49"/>
      <c r="H449" s="50"/>
      <c r="I449" s="180" t="s">
        <v>16</v>
      </c>
      <c r="J449" s="181"/>
      <c r="K449" s="193">
        <v>1.47</v>
      </c>
      <c r="L449" s="194"/>
      <c r="M449" s="42">
        <f>K449*12*I423</f>
        <v>16586.892</v>
      </c>
    </row>
    <row r="450" spans="1:13">
      <c r="A450" s="45" t="s">
        <v>39</v>
      </c>
      <c r="B450" s="76"/>
      <c r="C450" s="76"/>
      <c r="D450" s="76"/>
      <c r="E450" s="76"/>
      <c r="F450" s="76"/>
      <c r="G450" s="76"/>
      <c r="H450" s="77"/>
      <c r="I450" s="182" t="s">
        <v>10</v>
      </c>
      <c r="J450" s="183"/>
      <c r="K450" s="188">
        <v>3.48</v>
      </c>
      <c r="L450" s="189"/>
      <c r="M450" s="42">
        <f>K450*12*I423</f>
        <v>39266.927999999993</v>
      </c>
    </row>
    <row r="451" spans="1:13">
      <c r="A451" s="48" t="s">
        <v>31</v>
      </c>
      <c r="B451" s="61"/>
      <c r="C451" s="61"/>
      <c r="D451" s="61"/>
      <c r="E451" s="61"/>
      <c r="F451" s="61"/>
      <c r="G451" s="61"/>
      <c r="H451" s="62"/>
      <c r="I451" s="195" t="s">
        <v>11</v>
      </c>
      <c r="J451" s="196"/>
      <c r="K451" s="188">
        <v>0.4</v>
      </c>
      <c r="L451" s="189"/>
      <c r="M451" s="42">
        <f>K451*12*I423</f>
        <v>4513.4400000000005</v>
      </c>
    </row>
    <row r="452" spans="1:13">
      <c r="A452" s="78" t="s">
        <v>18</v>
      </c>
      <c r="B452" s="40"/>
      <c r="C452" s="40"/>
      <c r="D452" s="40"/>
      <c r="E452" s="49"/>
      <c r="F452" s="49"/>
      <c r="G452" s="49"/>
      <c r="H452" s="50"/>
      <c r="I452" s="51"/>
      <c r="J452" s="52"/>
      <c r="K452" s="28"/>
      <c r="L452" s="29"/>
      <c r="M452" s="42"/>
    </row>
    <row r="453" spans="1:13">
      <c r="A453" s="45" t="s">
        <v>32</v>
      </c>
      <c r="B453" s="76"/>
      <c r="C453" s="76"/>
      <c r="D453" s="76"/>
      <c r="E453" s="76"/>
      <c r="F453" s="76"/>
      <c r="G453" s="76"/>
      <c r="H453" s="77"/>
      <c r="I453" s="182" t="s">
        <v>8</v>
      </c>
      <c r="J453" s="183"/>
      <c r="K453" s="188">
        <v>0.12</v>
      </c>
      <c r="L453" s="189"/>
      <c r="M453" s="42">
        <f>K453*12*I423</f>
        <v>1354.0319999999999</v>
      </c>
    </row>
    <row r="454" spans="1:13" ht="15.75" thickBot="1">
      <c r="A454" s="48" t="s">
        <v>73</v>
      </c>
      <c r="B454" s="61"/>
      <c r="C454" s="61"/>
      <c r="D454" s="61"/>
      <c r="E454" s="61"/>
      <c r="F454" s="61"/>
      <c r="G454" s="61"/>
      <c r="H454" s="62"/>
      <c r="I454" s="166" t="s">
        <v>8</v>
      </c>
      <c r="J454" s="167"/>
      <c r="K454" s="190">
        <v>1.69</v>
      </c>
      <c r="L454" s="191"/>
      <c r="M454" s="42">
        <f>K454*12*I423</f>
        <v>19069.284</v>
      </c>
    </row>
    <row r="455" spans="1:13" ht="15.75" thickBot="1">
      <c r="A455" s="184" t="s">
        <v>77</v>
      </c>
      <c r="B455" s="185"/>
      <c r="C455" s="185"/>
      <c r="D455" s="185"/>
      <c r="E455" s="185"/>
      <c r="F455" s="185"/>
      <c r="G455" s="185"/>
      <c r="H455" s="186"/>
      <c r="I455" s="73"/>
      <c r="J455" s="74"/>
      <c r="K455" s="162">
        <f>K456+K457+K459+K460+K461+K462</f>
        <v>2.3200000000000003</v>
      </c>
      <c r="L455" s="192"/>
      <c r="M455" s="75">
        <f>K455*12*I423</f>
        <v>26177.952000000001</v>
      </c>
    </row>
    <row r="456" spans="1:13">
      <c r="A456" s="79" t="s">
        <v>24</v>
      </c>
      <c r="B456" s="40"/>
      <c r="C456" s="40"/>
      <c r="D456" s="40"/>
      <c r="E456" s="40"/>
      <c r="F456" s="49"/>
      <c r="G456" s="49"/>
      <c r="H456" s="50"/>
      <c r="I456" s="80"/>
      <c r="J456" s="11"/>
      <c r="K456" s="193">
        <v>0.13</v>
      </c>
      <c r="L456" s="194"/>
      <c r="M456" s="42">
        <f>K456*12*I423</f>
        <v>1466.8679999999999</v>
      </c>
    </row>
    <row r="457" spans="1:13">
      <c r="A457" s="3" t="s">
        <v>20</v>
      </c>
      <c r="B457" s="4"/>
      <c r="C457" s="4"/>
      <c r="D457" s="4"/>
      <c r="E457" s="4"/>
      <c r="F457" s="61"/>
      <c r="G457" s="61"/>
      <c r="H457" s="62"/>
      <c r="I457" s="149" t="s">
        <v>52</v>
      </c>
      <c r="J457" s="150"/>
      <c r="K457" s="188">
        <v>1.1100000000000001</v>
      </c>
      <c r="L457" s="189"/>
      <c r="M457" s="42">
        <f>K457*12*I423</f>
        <v>12524.796</v>
      </c>
    </row>
    <row r="458" spans="1:13">
      <c r="A458" s="39" t="s">
        <v>19</v>
      </c>
      <c r="B458" s="49"/>
      <c r="C458" s="49"/>
      <c r="D458" s="49"/>
      <c r="E458" s="49"/>
      <c r="F458" s="49"/>
      <c r="G458" s="49"/>
      <c r="H458" s="50"/>
      <c r="I458" s="180" t="s">
        <v>53</v>
      </c>
      <c r="J458" s="181"/>
      <c r="K458" s="1"/>
      <c r="L458" s="29"/>
      <c r="M458" s="42"/>
    </row>
    <row r="459" spans="1:13">
      <c r="A459" s="45" t="s">
        <v>21</v>
      </c>
      <c r="B459" s="76"/>
      <c r="C459" s="76"/>
      <c r="D459" s="76"/>
      <c r="E459" s="76"/>
      <c r="F459" s="76"/>
      <c r="G459" s="76"/>
      <c r="H459" s="77"/>
      <c r="I459" s="182" t="s">
        <v>51</v>
      </c>
      <c r="J459" s="183"/>
      <c r="K459" s="188">
        <v>0.68</v>
      </c>
      <c r="L459" s="189"/>
      <c r="M459" s="42">
        <f>K459*12*I423</f>
        <v>7672.848</v>
      </c>
    </row>
    <row r="460" spans="1:13">
      <c r="A460" s="45" t="s">
        <v>22</v>
      </c>
      <c r="B460" s="76"/>
      <c r="C460" s="76"/>
      <c r="D460" s="76"/>
      <c r="E460" s="76"/>
      <c r="F460" s="76"/>
      <c r="G460" s="76"/>
      <c r="H460" s="77"/>
      <c r="I460" s="182" t="s">
        <v>69</v>
      </c>
      <c r="J460" s="183"/>
      <c r="K460" s="188">
        <v>0.17</v>
      </c>
      <c r="L460" s="189"/>
      <c r="M460" s="42">
        <f>K460*12*I423</f>
        <v>1918.212</v>
      </c>
    </row>
    <row r="461" spans="1:13">
      <c r="A461" s="48" t="s">
        <v>23</v>
      </c>
      <c r="B461" s="61"/>
      <c r="C461" s="61"/>
      <c r="D461" s="61"/>
      <c r="E461" s="61"/>
      <c r="F461" s="61"/>
      <c r="G461" s="61"/>
      <c r="H461" s="62"/>
      <c r="I461" s="182" t="s">
        <v>54</v>
      </c>
      <c r="J461" s="183"/>
      <c r="K461" s="164">
        <v>0.09</v>
      </c>
      <c r="L461" s="165"/>
      <c r="M461" s="42">
        <f>K461*12*I423</f>
        <v>1015.524</v>
      </c>
    </row>
    <row r="462" spans="1:13" ht="15.75" thickBot="1">
      <c r="A462" s="48" t="s">
        <v>71</v>
      </c>
      <c r="B462" s="61"/>
      <c r="C462" s="61"/>
      <c r="D462" s="61"/>
      <c r="E462" s="61"/>
      <c r="F462" s="61"/>
      <c r="G462" s="61"/>
      <c r="H462" s="62"/>
      <c r="I462" s="166" t="s">
        <v>72</v>
      </c>
      <c r="J462" s="167"/>
      <c r="K462" s="168">
        <v>0.14000000000000001</v>
      </c>
      <c r="L462" s="169"/>
      <c r="M462" s="82">
        <f>K462*12*I423</f>
        <v>1579.7040000000002</v>
      </c>
    </row>
    <row r="463" spans="1:13" ht="15.75" thickBot="1">
      <c r="A463" s="184" t="s">
        <v>78</v>
      </c>
      <c r="B463" s="185"/>
      <c r="C463" s="185"/>
      <c r="D463" s="185"/>
      <c r="E463" s="185"/>
      <c r="F463" s="185"/>
      <c r="G463" s="185"/>
      <c r="H463" s="186"/>
      <c r="I463" s="83"/>
      <c r="J463" s="84"/>
      <c r="K463" s="187">
        <f>K464+K465+K466</f>
        <v>1.52</v>
      </c>
      <c r="L463" s="163"/>
      <c r="M463" s="75">
        <f>K463*12*I423</f>
        <v>17151.072</v>
      </c>
    </row>
    <row r="464" spans="1:13">
      <c r="A464" s="39" t="s">
        <v>25</v>
      </c>
      <c r="B464" s="49"/>
      <c r="C464" s="49"/>
      <c r="D464" s="49"/>
      <c r="E464" s="49"/>
      <c r="F464" s="49"/>
      <c r="G464" s="49"/>
      <c r="H464" s="50"/>
      <c r="I464" s="174" t="s">
        <v>70</v>
      </c>
      <c r="J464" s="175"/>
      <c r="K464" s="176">
        <v>0.73</v>
      </c>
      <c r="L464" s="177"/>
      <c r="M464" s="42">
        <f>K464*12*I423</f>
        <v>8237.0280000000002</v>
      </c>
    </row>
    <row r="465" spans="1:13">
      <c r="A465" s="45" t="s">
        <v>26</v>
      </c>
      <c r="B465" s="76"/>
      <c r="C465" s="76"/>
      <c r="D465" s="76"/>
      <c r="E465" s="76"/>
      <c r="F465" s="76"/>
      <c r="G465" s="76"/>
      <c r="H465" s="77"/>
      <c r="I465" s="85" t="s">
        <v>55</v>
      </c>
      <c r="J465" s="86"/>
      <c r="K465" s="164">
        <v>0.64</v>
      </c>
      <c r="L465" s="165"/>
      <c r="M465" s="42">
        <f>K465*12*I423</f>
        <v>7221.503999999999</v>
      </c>
    </row>
    <row r="466" spans="1:13" ht="15.75" thickBot="1">
      <c r="A466" s="48" t="s">
        <v>23</v>
      </c>
      <c r="B466" s="61"/>
      <c r="C466" s="61"/>
      <c r="D466" s="61"/>
      <c r="E466" s="61"/>
      <c r="F466" s="61"/>
      <c r="G466" s="61"/>
      <c r="H466" s="62"/>
      <c r="I466" s="166" t="s">
        <v>54</v>
      </c>
      <c r="J466" s="167"/>
      <c r="K466" s="168">
        <v>0.15</v>
      </c>
      <c r="L466" s="169"/>
      <c r="M466" s="42">
        <f>K466*12*I423</f>
        <v>1692.5399999999997</v>
      </c>
    </row>
    <row r="467" spans="1:13" ht="15.75" thickBot="1">
      <c r="A467" s="87" t="s">
        <v>79</v>
      </c>
      <c r="B467" s="88"/>
      <c r="C467" s="88"/>
      <c r="D467" s="88"/>
      <c r="E467" s="88"/>
      <c r="F467" s="88"/>
      <c r="G467" s="88"/>
      <c r="H467" s="89"/>
      <c r="I467" s="170" t="s">
        <v>56</v>
      </c>
      <c r="J467" s="171"/>
      <c r="K467" s="172">
        <v>19.32</v>
      </c>
      <c r="L467" s="173"/>
      <c r="M467" s="75">
        <f>K467*12*I423</f>
        <v>217999.152</v>
      </c>
    </row>
    <row r="468" spans="1:13" ht="15.75" thickBot="1">
      <c r="A468" s="156" t="s">
        <v>80</v>
      </c>
      <c r="B468" s="157"/>
      <c r="C468" s="157"/>
      <c r="D468" s="157"/>
      <c r="E468" s="157"/>
      <c r="F468" s="157"/>
      <c r="G468" s="157"/>
      <c r="H468" s="161"/>
      <c r="I468" s="154" t="s">
        <v>13</v>
      </c>
      <c r="J468" s="155"/>
      <c r="K468" s="162">
        <v>1.74</v>
      </c>
      <c r="L468" s="163"/>
      <c r="M468" s="75">
        <f>K468*12*I423</f>
        <v>19633.463999999996</v>
      </c>
    </row>
    <row r="469" spans="1:13" ht="15.75" thickBot="1">
      <c r="A469" s="87" t="s">
        <v>81</v>
      </c>
      <c r="B469" s="88"/>
      <c r="C469" s="88"/>
      <c r="D469" s="88"/>
      <c r="E469" s="88"/>
      <c r="F469" s="88"/>
      <c r="G469" s="88"/>
      <c r="H469" s="89"/>
      <c r="I469" s="73"/>
      <c r="J469" s="74"/>
      <c r="K469" s="162">
        <v>0.08</v>
      </c>
      <c r="L469" s="163"/>
      <c r="M469" s="75">
        <f>K469*12*I423</f>
        <v>902.68799999999987</v>
      </c>
    </row>
    <row r="470" spans="1:13" ht="15.75" thickBot="1">
      <c r="A470" s="43" t="s">
        <v>183</v>
      </c>
      <c r="B470" s="59"/>
      <c r="C470" s="59"/>
      <c r="D470" s="59"/>
      <c r="E470" s="59"/>
      <c r="F470" s="59"/>
      <c r="G470" s="59"/>
      <c r="H470" s="60"/>
      <c r="I470" s="154" t="s">
        <v>8</v>
      </c>
      <c r="J470" s="155"/>
      <c r="K470" s="129"/>
      <c r="L470" s="130"/>
      <c r="M470" s="42"/>
    </row>
    <row r="471" spans="1:13" ht="15.75" thickBot="1">
      <c r="A471" s="156" t="s">
        <v>104</v>
      </c>
      <c r="B471" s="157"/>
      <c r="C471" s="157"/>
      <c r="D471" s="157"/>
      <c r="E471" s="157"/>
      <c r="F471" s="157"/>
      <c r="G471" s="157"/>
      <c r="H471" s="161"/>
      <c r="I471" s="73"/>
      <c r="J471" s="74"/>
      <c r="K471" s="162">
        <v>6.42</v>
      </c>
      <c r="L471" s="163"/>
      <c r="M471" s="75">
        <f>K471*12*I423</f>
        <v>72440.711999999985</v>
      </c>
    </row>
    <row r="472" spans="1:13">
      <c r="A472" s="43" t="s">
        <v>138</v>
      </c>
      <c r="B472" s="107"/>
      <c r="C472" s="107"/>
      <c r="D472" s="107"/>
      <c r="E472" s="107"/>
      <c r="F472" s="59"/>
      <c r="G472" s="107"/>
      <c r="H472" s="60"/>
      <c r="I472" s="149" t="s">
        <v>86</v>
      </c>
      <c r="J472" s="150"/>
      <c r="K472" s="81"/>
      <c r="L472" s="130"/>
      <c r="M472" s="42"/>
    </row>
    <row r="473" spans="1:13">
      <c r="A473" s="43" t="s">
        <v>137</v>
      </c>
      <c r="B473" s="107"/>
      <c r="C473" s="107"/>
      <c r="D473" s="107"/>
      <c r="E473" s="107"/>
      <c r="F473" s="59"/>
      <c r="G473" s="107"/>
      <c r="H473" s="60"/>
      <c r="I473" s="149" t="s">
        <v>88</v>
      </c>
      <c r="J473" s="150"/>
      <c r="K473" s="81"/>
      <c r="L473" s="130"/>
      <c r="M473" s="42"/>
    </row>
    <row r="474" spans="1:13">
      <c r="A474" s="43" t="s">
        <v>136</v>
      </c>
      <c r="B474" s="107"/>
      <c r="C474" s="107"/>
      <c r="D474" s="107"/>
      <c r="E474" s="107"/>
      <c r="F474" s="59"/>
      <c r="G474" s="107"/>
      <c r="H474" s="60"/>
      <c r="I474" s="149" t="s">
        <v>90</v>
      </c>
      <c r="J474" s="150"/>
      <c r="K474" s="81"/>
      <c r="L474" s="130"/>
      <c r="M474" s="42"/>
    </row>
    <row r="475" spans="1:13">
      <c r="A475" s="43" t="s">
        <v>135</v>
      </c>
      <c r="B475" s="107"/>
      <c r="C475" s="107"/>
      <c r="D475" s="107"/>
      <c r="E475" s="107"/>
      <c r="F475" s="59"/>
      <c r="G475" s="107"/>
      <c r="H475" s="60"/>
      <c r="I475" s="149" t="s">
        <v>92</v>
      </c>
      <c r="J475" s="150"/>
      <c r="K475" s="81"/>
      <c r="L475" s="130"/>
      <c r="M475" s="42"/>
    </row>
    <row r="476" spans="1:13">
      <c r="A476" s="43" t="s">
        <v>134</v>
      </c>
      <c r="B476" s="107"/>
      <c r="C476" s="107"/>
      <c r="D476" s="107"/>
      <c r="E476" s="107"/>
      <c r="F476" s="59"/>
      <c r="G476" s="107"/>
      <c r="H476" s="60"/>
      <c r="I476" s="149" t="s">
        <v>94</v>
      </c>
      <c r="J476" s="150"/>
      <c r="K476" s="81"/>
      <c r="L476" s="130"/>
      <c r="M476" s="42"/>
    </row>
    <row r="477" spans="1:13">
      <c r="A477" s="43" t="s">
        <v>133</v>
      </c>
      <c r="B477" s="107"/>
      <c r="C477" s="107"/>
      <c r="D477" s="107"/>
      <c r="E477" s="107"/>
      <c r="F477" s="59"/>
      <c r="G477" s="107"/>
      <c r="H477" s="60"/>
      <c r="I477" s="10"/>
      <c r="J477" s="11"/>
      <c r="K477" s="81"/>
      <c r="L477" s="108"/>
      <c r="M477" s="42"/>
    </row>
    <row r="478" spans="1:13">
      <c r="A478" s="43" t="s">
        <v>132</v>
      </c>
      <c r="B478" s="107"/>
      <c r="C478" s="107"/>
      <c r="D478" s="107"/>
      <c r="E478" s="107"/>
      <c r="F478" s="59"/>
      <c r="G478" s="107"/>
      <c r="H478" s="60"/>
      <c r="I478" s="10"/>
      <c r="J478" s="11"/>
      <c r="K478" s="81"/>
      <c r="L478" s="130"/>
      <c r="M478" s="42"/>
    </row>
    <row r="479" spans="1:13">
      <c r="A479" s="43" t="s">
        <v>98</v>
      </c>
      <c r="B479" s="107"/>
      <c r="C479" s="107"/>
      <c r="D479" s="107"/>
      <c r="E479" s="107"/>
      <c r="F479" s="59"/>
      <c r="G479" s="107"/>
      <c r="H479" s="60"/>
      <c r="I479" s="10"/>
      <c r="J479" s="11"/>
      <c r="K479" s="81"/>
      <c r="L479" s="130"/>
      <c r="M479" s="42"/>
    </row>
    <row r="480" spans="1:13" ht="15.75" thickBot="1">
      <c r="A480" s="43" t="s">
        <v>131</v>
      </c>
      <c r="B480" s="107"/>
      <c r="C480" s="107"/>
      <c r="D480" s="107"/>
      <c r="E480" s="107"/>
      <c r="F480" s="59"/>
      <c r="G480" s="107"/>
      <c r="H480" s="60"/>
      <c r="I480" s="10"/>
      <c r="J480" s="11"/>
      <c r="K480" s="81"/>
      <c r="L480" s="130"/>
      <c r="M480" s="42"/>
    </row>
    <row r="481" spans="1:13">
      <c r="A481" s="91" t="s">
        <v>82</v>
      </c>
      <c r="B481" s="92"/>
      <c r="C481" s="92"/>
      <c r="D481" s="92"/>
      <c r="E481" s="92"/>
      <c r="F481" s="92"/>
      <c r="G481" s="92"/>
      <c r="H481" s="92"/>
      <c r="I481" s="154" t="s">
        <v>9</v>
      </c>
      <c r="J481" s="155"/>
      <c r="K481" s="22"/>
      <c r="L481" s="23"/>
      <c r="M481" s="24"/>
    </row>
    <row r="482" spans="1:13" ht="15.75" thickBot="1">
      <c r="A482" s="93" t="s">
        <v>49</v>
      </c>
      <c r="B482" s="94"/>
      <c r="C482" s="94"/>
      <c r="D482" s="94"/>
      <c r="E482" s="94"/>
      <c r="F482" s="94"/>
      <c r="G482" s="94"/>
      <c r="H482" s="94"/>
      <c r="I482" s="95"/>
      <c r="J482" s="35"/>
      <c r="K482" s="36"/>
      <c r="L482" s="37"/>
      <c r="M482" s="38"/>
    </row>
    <row r="483" spans="1:13" ht="15.75" thickBot="1">
      <c r="A483" s="156" t="s">
        <v>50</v>
      </c>
      <c r="B483" s="157"/>
      <c r="C483" s="157"/>
      <c r="D483" s="157"/>
      <c r="E483" s="157"/>
      <c r="F483" s="157"/>
      <c r="G483" s="157"/>
      <c r="H483" s="158"/>
      <c r="I483" s="159" t="s">
        <v>17</v>
      </c>
      <c r="J483" s="160"/>
      <c r="K483" s="141">
        <v>1.58</v>
      </c>
      <c r="L483" s="142"/>
      <c r="M483" s="97">
        <f>K483*12*I423</f>
        <v>17828.088</v>
      </c>
    </row>
    <row r="484" spans="1:13" ht="15.75" thickBot="1">
      <c r="A484" s="126" t="s">
        <v>101</v>
      </c>
      <c r="B484" s="127"/>
      <c r="C484" s="127"/>
      <c r="D484" s="127"/>
      <c r="E484" s="127"/>
      <c r="F484" s="127"/>
      <c r="G484" s="127"/>
      <c r="H484" s="127"/>
      <c r="I484" s="128"/>
      <c r="J484" s="133"/>
      <c r="K484" s="143"/>
      <c r="L484" s="144"/>
      <c r="M484" s="97"/>
    </row>
    <row r="485" spans="1:13" ht="15.75" thickBot="1">
      <c r="A485" s="145" t="s">
        <v>58</v>
      </c>
      <c r="B485" s="146"/>
      <c r="C485" s="146"/>
      <c r="D485" s="146"/>
      <c r="E485" s="146"/>
      <c r="F485" s="146"/>
      <c r="G485" s="146"/>
      <c r="H485" s="146"/>
      <c r="I485" s="98"/>
      <c r="J485" s="99"/>
      <c r="K485" s="147">
        <f>K424+K434+K447+K471+K483+K484</f>
        <v>52.59</v>
      </c>
      <c r="L485" s="148"/>
      <c r="M485" s="97">
        <f>M424+M434+M447+M471+M483+M484</f>
        <v>593404.52399999986</v>
      </c>
    </row>
    <row r="487" spans="1:13" ht="15.75">
      <c r="A487" s="215" t="s">
        <v>0</v>
      </c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1"/>
    </row>
    <row r="488" spans="1:13" ht="15.75">
      <c r="A488" s="216" t="s">
        <v>12</v>
      </c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1"/>
    </row>
    <row r="489" spans="1:13" ht="15.75">
      <c r="A489" s="2"/>
      <c r="B489" s="2"/>
      <c r="C489" s="2"/>
      <c r="D489" s="2"/>
      <c r="E489" s="2"/>
      <c r="F489" s="2" t="s">
        <v>187</v>
      </c>
      <c r="G489" s="2"/>
      <c r="H489" s="2"/>
      <c r="I489" s="2"/>
      <c r="J489" s="2"/>
      <c r="K489" s="2" t="s">
        <v>141</v>
      </c>
      <c r="L489" s="2"/>
      <c r="M489" s="1"/>
    </row>
    <row r="490" spans="1:13">
      <c r="A490" s="3"/>
      <c r="B490" s="4"/>
      <c r="C490" s="208" t="s">
        <v>15</v>
      </c>
      <c r="D490" s="208"/>
      <c r="E490" s="208"/>
      <c r="F490" s="4"/>
      <c r="G490" s="4"/>
      <c r="H490" s="5"/>
      <c r="I490" s="195" t="s">
        <v>1</v>
      </c>
      <c r="J490" s="196"/>
      <c r="K490" s="209" t="s">
        <v>2</v>
      </c>
      <c r="L490" s="210"/>
      <c r="M490" s="6"/>
    </row>
    <row r="491" spans="1:13">
      <c r="A491" s="7"/>
      <c r="B491" s="8"/>
      <c r="C491" s="8"/>
      <c r="D491" s="8"/>
      <c r="E491" s="8"/>
      <c r="F491" s="8"/>
      <c r="G491" s="8"/>
      <c r="H491" s="9"/>
      <c r="I491" s="10"/>
      <c r="J491" s="11"/>
      <c r="K491" s="211" t="s">
        <v>3</v>
      </c>
      <c r="L491" s="212"/>
      <c r="M491" s="12" t="s">
        <v>4</v>
      </c>
    </row>
    <row r="492" spans="1:13">
      <c r="A492" s="7"/>
      <c r="B492" s="8"/>
      <c r="C492" s="8"/>
      <c r="D492" s="8"/>
      <c r="E492" s="8"/>
      <c r="F492" s="8"/>
      <c r="G492" s="8"/>
      <c r="H492" s="9"/>
      <c r="I492" s="149" t="s">
        <v>5</v>
      </c>
      <c r="J492" s="150"/>
      <c r="K492" s="213" t="s">
        <v>6</v>
      </c>
      <c r="L492" s="214"/>
      <c r="M492" s="12" t="s">
        <v>7</v>
      </c>
    </row>
    <row r="493" spans="1:13" ht="16.5" thickBot="1">
      <c r="A493" s="13"/>
      <c r="B493" s="14"/>
      <c r="C493" s="14"/>
      <c r="D493" s="14"/>
      <c r="E493" s="14"/>
      <c r="F493" s="14"/>
      <c r="G493" s="14"/>
      <c r="H493" s="15"/>
      <c r="I493" s="203">
        <v>1624.6</v>
      </c>
      <c r="J493" s="204"/>
      <c r="K493" s="205"/>
      <c r="L493" s="206"/>
      <c r="M493" s="16"/>
    </row>
    <row r="494" spans="1:13">
      <c r="A494" s="17" t="s">
        <v>74</v>
      </c>
      <c r="B494" s="18"/>
      <c r="C494" s="18"/>
      <c r="D494" s="18"/>
      <c r="E494" s="18"/>
      <c r="F494" s="18"/>
      <c r="G494" s="18"/>
      <c r="H494" s="19"/>
      <c r="I494" s="20"/>
      <c r="J494" s="21"/>
      <c r="K494" s="207">
        <f>K497+K500</f>
        <v>6.85</v>
      </c>
      <c r="L494" s="200"/>
      <c r="M494" s="24">
        <f>K494*12*I493</f>
        <v>133542.11999999997</v>
      </c>
    </row>
    <row r="495" spans="1:13">
      <c r="A495" s="25" t="s">
        <v>59</v>
      </c>
      <c r="B495" s="26"/>
      <c r="C495" s="26"/>
      <c r="D495" s="26"/>
      <c r="E495" s="26"/>
      <c r="F495" s="26"/>
      <c r="G495" s="26"/>
      <c r="H495" s="27"/>
      <c r="I495" s="10"/>
      <c r="J495" s="11"/>
      <c r="K495" s="28"/>
      <c r="L495" s="29"/>
      <c r="M495" s="30"/>
    </row>
    <row r="496" spans="1:13" ht="15.75" thickBot="1">
      <c r="A496" s="31" t="s">
        <v>60</v>
      </c>
      <c r="B496" s="32"/>
      <c r="C496" s="32"/>
      <c r="D496" s="32"/>
      <c r="E496" s="32"/>
      <c r="F496" s="32"/>
      <c r="G496" s="32"/>
      <c r="H496" s="33"/>
      <c r="I496" s="34"/>
      <c r="J496" s="35"/>
      <c r="K496" s="36"/>
      <c r="L496" s="37"/>
      <c r="M496" s="38"/>
    </row>
    <row r="497" spans="1:13">
      <c r="A497" s="39" t="s">
        <v>61</v>
      </c>
      <c r="B497" s="40"/>
      <c r="C497" s="40"/>
      <c r="D497" s="40"/>
      <c r="E497" s="40"/>
      <c r="F497" s="40"/>
      <c r="G497" s="40"/>
      <c r="H497" s="41"/>
      <c r="I497" s="180" t="s">
        <v>8</v>
      </c>
      <c r="J497" s="181"/>
      <c r="K497" s="193">
        <v>4.0999999999999996</v>
      </c>
      <c r="L497" s="194"/>
      <c r="M497" s="42">
        <f>K497*12*I493</f>
        <v>79930.319999999992</v>
      </c>
    </row>
    <row r="498" spans="1:13">
      <c r="A498" s="43" t="s">
        <v>68</v>
      </c>
      <c r="B498" s="8"/>
      <c r="C498" s="8"/>
      <c r="D498" s="8"/>
      <c r="E498" s="8"/>
      <c r="F498" s="8"/>
      <c r="G498" s="8"/>
      <c r="H498" s="9"/>
      <c r="I498" s="149" t="s">
        <v>57</v>
      </c>
      <c r="J498" s="150"/>
      <c r="K498" s="1"/>
      <c r="L498" s="29"/>
      <c r="M498" s="42"/>
    </row>
    <row r="499" spans="1:13">
      <c r="A499" s="39" t="s">
        <v>67</v>
      </c>
      <c r="B499" s="40"/>
      <c r="C499" s="40"/>
      <c r="D499" s="40"/>
      <c r="E499" s="40"/>
      <c r="F499" s="40"/>
      <c r="G499" s="40"/>
      <c r="H499" s="41"/>
      <c r="I499" s="180"/>
      <c r="J499" s="181"/>
      <c r="K499" s="1"/>
      <c r="L499" s="29"/>
      <c r="M499" s="42"/>
    </row>
    <row r="500" spans="1:13">
      <c r="A500" s="39" t="s">
        <v>62</v>
      </c>
      <c r="B500" s="40"/>
      <c r="C500" s="40"/>
      <c r="D500" s="40"/>
      <c r="E500" s="40"/>
      <c r="F500" s="40"/>
      <c r="G500" s="40"/>
      <c r="H500" s="41"/>
      <c r="I500" s="182" t="s">
        <v>11</v>
      </c>
      <c r="J500" s="183"/>
      <c r="K500" s="188">
        <v>2.75</v>
      </c>
      <c r="L500" s="189"/>
      <c r="M500" s="42">
        <f>K500*12*I493</f>
        <v>53611.799999999996</v>
      </c>
    </row>
    <row r="501" spans="1:13" ht="15.75">
      <c r="A501" s="45" t="s">
        <v>35</v>
      </c>
      <c r="B501" s="46"/>
      <c r="C501" s="46"/>
      <c r="D501" s="46"/>
      <c r="E501" s="46"/>
      <c r="F501" s="46"/>
      <c r="G501" s="46"/>
      <c r="H501" s="47"/>
      <c r="I501" s="149" t="s">
        <v>57</v>
      </c>
      <c r="J501" s="150"/>
      <c r="K501" s="2"/>
      <c r="L501" s="96"/>
      <c r="M501" s="42"/>
    </row>
    <row r="502" spans="1:13">
      <c r="A502" s="48" t="s">
        <v>36</v>
      </c>
      <c r="B502" s="4"/>
      <c r="C502" s="4"/>
      <c r="D502" s="4"/>
      <c r="E502" s="4"/>
      <c r="F502" s="4"/>
      <c r="G502" s="4"/>
      <c r="H502" s="5"/>
      <c r="I502" s="149"/>
      <c r="J502" s="150"/>
      <c r="K502" s="44"/>
      <c r="L502" s="29"/>
      <c r="M502" s="42"/>
    </row>
    <row r="503" spans="1:13" ht="15.75" thickBot="1">
      <c r="A503" s="39" t="s">
        <v>37</v>
      </c>
      <c r="B503" s="49"/>
      <c r="C503" s="49"/>
      <c r="D503" s="49"/>
      <c r="E503" s="49"/>
      <c r="F503" s="49"/>
      <c r="G503" s="49"/>
      <c r="H503" s="50"/>
      <c r="I503" s="51"/>
      <c r="J503" s="52"/>
      <c r="K503" s="164"/>
      <c r="L503" s="165"/>
      <c r="M503" s="42"/>
    </row>
    <row r="504" spans="1:13">
      <c r="A504" s="17" t="s">
        <v>14</v>
      </c>
      <c r="B504" s="53"/>
      <c r="C504" s="53"/>
      <c r="D504" s="53"/>
      <c r="E504" s="53"/>
      <c r="F504" s="53"/>
      <c r="G504" s="53"/>
      <c r="H504" s="54"/>
      <c r="I504" s="20"/>
      <c r="J504" s="55"/>
      <c r="K504" s="202">
        <f>K506+K511+K513</f>
        <v>5.6</v>
      </c>
      <c r="L504" s="200"/>
      <c r="M504" s="24">
        <f>K504*12*I493</f>
        <v>109173.11999999998</v>
      </c>
    </row>
    <row r="505" spans="1:13" ht="15.75" thickBot="1">
      <c r="A505" s="31" t="s">
        <v>34</v>
      </c>
      <c r="B505" s="56"/>
      <c r="C505" s="56"/>
      <c r="D505" s="56"/>
      <c r="E505" s="56"/>
      <c r="F505" s="56"/>
      <c r="G505" s="56"/>
      <c r="H505" s="57"/>
      <c r="I505" s="34"/>
      <c r="J505" s="58"/>
      <c r="K505" s="36"/>
      <c r="L505" s="37"/>
      <c r="M505" s="38"/>
    </row>
    <row r="506" spans="1:13">
      <c r="A506" s="43" t="s">
        <v>65</v>
      </c>
      <c r="B506" s="59"/>
      <c r="C506" s="59"/>
      <c r="D506" s="59"/>
      <c r="E506" s="59"/>
      <c r="F506" s="59"/>
      <c r="G506" s="59"/>
      <c r="H506" s="60"/>
      <c r="I506" s="149" t="s">
        <v>8</v>
      </c>
      <c r="J506" s="150"/>
      <c r="K506" s="193">
        <v>2.81</v>
      </c>
      <c r="L506" s="194"/>
      <c r="M506" s="42">
        <f>K506*12*I493</f>
        <v>54781.511999999995</v>
      </c>
    </row>
    <row r="507" spans="1:13">
      <c r="A507" s="39" t="s">
        <v>66</v>
      </c>
      <c r="B507" s="49"/>
      <c r="C507" s="49"/>
      <c r="D507" s="49"/>
      <c r="E507" s="49"/>
      <c r="F507" s="49"/>
      <c r="G507" s="49"/>
      <c r="H507" s="50"/>
      <c r="I507" s="131"/>
      <c r="J507" s="132"/>
      <c r="K507" s="1"/>
      <c r="L507" s="29"/>
      <c r="M507" s="42"/>
    </row>
    <row r="508" spans="1:13">
      <c r="A508" s="43" t="s">
        <v>68</v>
      </c>
      <c r="B508" s="8"/>
      <c r="C508" s="8"/>
      <c r="D508" s="8"/>
      <c r="E508" s="8"/>
      <c r="F508" s="8"/>
      <c r="G508" s="8"/>
      <c r="H508" s="9"/>
      <c r="I508" s="149" t="s">
        <v>57</v>
      </c>
      <c r="J508" s="150"/>
      <c r="K508" s="1"/>
      <c r="L508" s="29"/>
      <c r="M508" s="42"/>
    </row>
    <row r="509" spans="1:13">
      <c r="A509" s="39" t="s">
        <v>67</v>
      </c>
      <c r="B509" s="40"/>
      <c r="C509" s="40"/>
      <c r="D509" s="40"/>
      <c r="E509" s="40"/>
      <c r="F509" s="40"/>
      <c r="G509" s="40"/>
      <c r="H509" s="41"/>
      <c r="I509" s="180"/>
      <c r="J509" s="181"/>
      <c r="K509" s="1"/>
      <c r="L509" s="29"/>
      <c r="M509" s="42"/>
    </row>
    <row r="510" spans="1:13">
      <c r="A510" s="45" t="s">
        <v>63</v>
      </c>
      <c r="B510" s="46"/>
      <c r="C510" s="47"/>
      <c r="D510" s="8"/>
      <c r="E510" s="8"/>
      <c r="F510" s="8"/>
      <c r="G510" s="8"/>
      <c r="H510" s="9"/>
      <c r="I510" s="149" t="s">
        <v>57</v>
      </c>
      <c r="J510" s="150"/>
      <c r="K510" s="1"/>
      <c r="L510" s="29"/>
      <c r="M510" s="42"/>
    </row>
    <row r="511" spans="1:13">
      <c r="A511" s="43" t="s">
        <v>64</v>
      </c>
      <c r="B511" s="8"/>
      <c r="C511" s="8"/>
      <c r="D511" s="46"/>
      <c r="E511" s="46"/>
      <c r="F511" s="46"/>
      <c r="G511" s="46"/>
      <c r="H511" s="47"/>
      <c r="I511" s="182" t="s">
        <v>11</v>
      </c>
      <c r="J511" s="183"/>
      <c r="K511" s="188">
        <v>1.24</v>
      </c>
      <c r="L511" s="189"/>
      <c r="M511" s="42">
        <f>K511*12*I493</f>
        <v>24174.047999999995</v>
      </c>
    </row>
    <row r="512" spans="1:13">
      <c r="A512" s="48" t="s">
        <v>41</v>
      </c>
      <c r="B512" s="61"/>
      <c r="C512" s="61"/>
      <c r="D512" s="61"/>
      <c r="E512" s="61"/>
      <c r="F512" s="61"/>
      <c r="G512" s="61"/>
      <c r="H512" s="62"/>
      <c r="I512" s="195" t="s">
        <v>140</v>
      </c>
      <c r="J512" s="196"/>
      <c r="K512" s="1"/>
      <c r="L512" s="29"/>
      <c r="M512" s="42"/>
    </row>
    <row r="513" spans="1:13">
      <c r="A513" s="48" t="s">
        <v>43</v>
      </c>
      <c r="B513" s="61"/>
      <c r="C513" s="61"/>
      <c r="D513" s="61"/>
      <c r="E513" s="61"/>
      <c r="F513" s="61"/>
      <c r="G513" s="61"/>
      <c r="H513" s="62"/>
      <c r="I513" s="195" t="s">
        <v>11</v>
      </c>
      <c r="J513" s="196"/>
      <c r="K513" s="188">
        <v>1.55</v>
      </c>
      <c r="L513" s="189"/>
      <c r="M513" s="42">
        <f>K513*12*I493</f>
        <v>30217.56</v>
      </c>
    </row>
    <row r="514" spans="1:13">
      <c r="A514" s="39" t="s">
        <v>44</v>
      </c>
      <c r="B514" s="49"/>
      <c r="C514" s="49"/>
      <c r="D514" s="49"/>
      <c r="E514" s="49"/>
      <c r="F514" s="49"/>
      <c r="G514" s="49"/>
      <c r="H514" s="50"/>
      <c r="I514" s="51"/>
      <c r="J514" s="52"/>
      <c r="K514" s="1"/>
      <c r="L514" s="29"/>
      <c r="M514" s="42"/>
    </row>
    <row r="515" spans="1:13">
      <c r="A515" s="48" t="s">
        <v>45</v>
      </c>
      <c r="B515" s="61"/>
      <c r="C515" s="61"/>
      <c r="D515" s="61"/>
      <c r="E515" s="61"/>
      <c r="F515" s="61"/>
      <c r="G515" s="61"/>
      <c r="H515" s="62"/>
      <c r="I515" s="149" t="s">
        <v>57</v>
      </c>
      <c r="J515" s="150"/>
      <c r="K515" s="1"/>
      <c r="L515" s="29"/>
      <c r="M515" s="42"/>
    </row>
    <row r="516" spans="1:13" ht="15.75" thickBot="1">
      <c r="A516" s="48" t="s">
        <v>48</v>
      </c>
      <c r="B516" s="61"/>
      <c r="C516" s="61"/>
      <c r="D516" s="61"/>
      <c r="E516" s="61"/>
      <c r="F516" s="61"/>
      <c r="G516" s="61"/>
      <c r="H516" s="62"/>
      <c r="I516" s="195" t="s">
        <v>139</v>
      </c>
      <c r="J516" s="196"/>
      <c r="K516" s="14"/>
      <c r="L516" s="15"/>
      <c r="M516" s="63"/>
    </row>
    <row r="517" spans="1:13" ht="15.75" thickBot="1">
      <c r="A517" s="67" t="s">
        <v>75</v>
      </c>
      <c r="B517" s="18"/>
      <c r="C517" s="18"/>
      <c r="D517" s="18"/>
      <c r="E517" s="18"/>
      <c r="F517" s="18"/>
      <c r="G517" s="68"/>
      <c r="H517" s="69"/>
      <c r="I517" s="20"/>
      <c r="J517" s="21"/>
      <c r="K517" s="199">
        <f>K518+K525+K533+K537+K538+K539</f>
        <v>32.07</v>
      </c>
      <c r="L517" s="200"/>
      <c r="M517" s="24">
        <f>M518+M525+M533+M537+M538+M539</f>
        <v>625211.06400000013</v>
      </c>
    </row>
    <row r="518" spans="1:13" ht="15.75" thickBot="1">
      <c r="A518" s="156" t="s">
        <v>76</v>
      </c>
      <c r="B518" s="157"/>
      <c r="C518" s="157"/>
      <c r="D518" s="157"/>
      <c r="E518" s="157"/>
      <c r="F518" s="157"/>
      <c r="G518" s="157"/>
      <c r="H518" s="161"/>
      <c r="I518" s="73"/>
      <c r="J518" s="74"/>
      <c r="K518" s="201">
        <f>K519+K520+K521+K523+K524</f>
        <v>6.86</v>
      </c>
      <c r="L518" s="192"/>
      <c r="M518" s="75">
        <f>K518*12*I493</f>
        <v>133737.07200000001</v>
      </c>
    </row>
    <row r="519" spans="1:13">
      <c r="A519" s="39" t="s">
        <v>38</v>
      </c>
      <c r="B519" s="49"/>
      <c r="C519" s="49"/>
      <c r="D519" s="49"/>
      <c r="E519" s="49"/>
      <c r="F519" s="49"/>
      <c r="G519" s="49"/>
      <c r="H519" s="50"/>
      <c r="I519" s="180" t="s">
        <v>16</v>
      </c>
      <c r="J519" s="181"/>
      <c r="K519" s="193">
        <v>1.47</v>
      </c>
      <c r="L519" s="194"/>
      <c r="M519" s="42">
        <f>K519*12*I493</f>
        <v>28657.944</v>
      </c>
    </row>
    <row r="520" spans="1:13">
      <c r="A520" s="45" t="s">
        <v>39</v>
      </c>
      <c r="B520" s="76"/>
      <c r="C520" s="76"/>
      <c r="D520" s="76"/>
      <c r="E520" s="76"/>
      <c r="F520" s="76"/>
      <c r="G520" s="76"/>
      <c r="H520" s="77"/>
      <c r="I520" s="182" t="s">
        <v>10</v>
      </c>
      <c r="J520" s="183"/>
      <c r="K520" s="188">
        <v>3.48</v>
      </c>
      <c r="L520" s="189"/>
      <c r="M520" s="42">
        <f>K520*12*I493</f>
        <v>67843.295999999988</v>
      </c>
    </row>
    <row r="521" spans="1:13">
      <c r="A521" s="48" t="s">
        <v>31</v>
      </c>
      <c r="B521" s="61"/>
      <c r="C521" s="61"/>
      <c r="D521" s="61"/>
      <c r="E521" s="61"/>
      <c r="F521" s="61"/>
      <c r="G521" s="61"/>
      <c r="H521" s="62"/>
      <c r="I521" s="195" t="s">
        <v>11</v>
      </c>
      <c r="J521" s="196"/>
      <c r="K521" s="188">
        <v>0.4</v>
      </c>
      <c r="L521" s="189"/>
      <c r="M521" s="42">
        <f>K521*12*I493</f>
        <v>7798.0800000000008</v>
      </c>
    </row>
    <row r="522" spans="1:13">
      <c r="A522" s="78" t="s">
        <v>18</v>
      </c>
      <c r="B522" s="40"/>
      <c r="C522" s="40"/>
      <c r="D522" s="40"/>
      <c r="E522" s="49"/>
      <c r="F522" s="49"/>
      <c r="G522" s="49"/>
      <c r="H522" s="50"/>
      <c r="I522" s="51"/>
      <c r="J522" s="52"/>
      <c r="K522" s="28"/>
      <c r="L522" s="29"/>
      <c r="M522" s="42"/>
    </row>
    <row r="523" spans="1:13">
      <c r="A523" s="45" t="s">
        <v>32</v>
      </c>
      <c r="B523" s="76"/>
      <c r="C523" s="76"/>
      <c r="D523" s="76"/>
      <c r="E523" s="76"/>
      <c r="F523" s="76"/>
      <c r="G523" s="76"/>
      <c r="H523" s="77"/>
      <c r="I523" s="182" t="s">
        <v>8</v>
      </c>
      <c r="J523" s="183"/>
      <c r="K523" s="188">
        <v>0.12</v>
      </c>
      <c r="L523" s="189"/>
      <c r="M523" s="42">
        <f>K523*12*I493</f>
        <v>2339.424</v>
      </c>
    </row>
    <row r="524" spans="1:13" ht="15.75" thickBot="1">
      <c r="A524" s="48" t="s">
        <v>73</v>
      </c>
      <c r="B524" s="61"/>
      <c r="C524" s="61"/>
      <c r="D524" s="61"/>
      <c r="E524" s="61"/>
      <c r="F524" s="61"/>
      <c r="G524" s="61"/>
      <c r="H524" s="62"/>
      <c r="I524" s="166" t="s">
        <v>8</v>
      </c>
      <c r="J524" s="167"/>
      <c r="K524" s="190">
        <v>1.39</v>
      </c>
      <c r="L524" s="191"/>
      <c r="M524" s="42">
        <f>K524*12*I493</f>
        <v>27098.327999999998</v>
      </c>
    </row>
    <row r="525" spans="1:13" ht="15.75" thickBot="1">
      <c r="A525" s="184" t="s">
        <v>77</v>
      </c>
      <c r="B525" s="185"/>
      <c r="C525" s="185"/>
      <c r="D525" s="185"/>
      <c r="E525" s="185"/>
      <c r="F525" s="185"/>
      <c r="G525" s="185"/>
      <c r="H525" s="186"/>
      <c r="I525" s="73"/>
      <c r="J525" s="74"/>
      <c r="K525" s="162">
        <f>K526+K527+K529+K530+K531+K532</f>
        <v>2.3200000000000003</v>
      </c>
      <c r="L525" s="192"/>
      <c r="M525" s="75">
        <f>K525*12*I493</f>
        <v>45228.864000000001</v>
      </c>
    </row>
    <row r="526" spans="1:13">
      <c r="A526" s="79" t="s">
        <v>24</v>
      </c>
      <c r="B526" s="40"/>
      <c r="C526" s="40"/>
      <c r="D526" s="40"/>
      <c r="E526" s="40"/>
      <c r="F526" s="49"/>
      <c r="G526" s="49"/>
      <c r="H526" s="50"/>
      <c r="I526" s="80"/>
      <c r="J526" s="11"/>
      <c r="K526" s="193">
        <v>0.13</v>
      </c>
      <c r="L526" s="194"/>
      <c r="M526" s="42">
        <f>K526*12*I493</f>
        <v>2534.3759999999997</v>
      </c>
    </row>
    <row r="527" spans="1:13">
      <c r="A527" s="3" t="s">
        <v>20</v>
      </c>
      <c r="B527" s="4"/>
      <c r="C527" s="4"/>
      <c r="D527" s="4"/>
      <c r="E527" s="4"/>
      <c r="F527" s="61"/>
      <c r="G527" s="61"/>
      <c r="H527" s="62"/>
      <c r="I527" s="149" t="s">
        <v>52</v>
      </c>
      <c r="J527" s="150"/>
      <c r="K527" s="188">
        <v>1.1100000000000001</v>
      </c>
      <c r="L527" s="189"/>
      <c r="M527" s="42">
        <f>K527*12*I493</f>
        <v>21639.671999999999</v>
      </c>
    </row>
    <row r="528" spans="1:13">
      <c r="A528" s="39" t="s">
        <v>19</v>
      </c>
      <c r="B528" s="49"/>
      <c r="C528" s="49"/>
      <c r="D528" s="49"/>
      <c r="E528" s="49"/>
      <c r="F528" s="49"/>
      <c r="G528" s="49"/>
      <c r="H528" s="50"/>
      <c r="I528" s="180" t="s">
        <v>53</v>
      </c>
      <c r="J528" s="181"/>
      <c r="K528" s="1"/>
      <c r="L528" s="29"/>
      <c r="M528" s="42"/>
    </row>
    <row r="529" spans="1:13">
      <c r="A529" s="45" t="s">
        <v>21</v>
      </c>
      <c r="B529" s="76"/>
      <c r="C529" s="76"/>
      <c r="D529" s="76"/>
      <c r="E529" s="76"/>
      <c r="F529" s="76"/>
      <c r="G529" s="76"/>
      <c r="H529" s="77"/>
      <c r="I529" s="182" t="s">
        <v>51</v>
      </c>
      <c r="J529" s="183"/>
      <c r="K529" s="188">
        <v>0.68</v>
      </c>
      <c r="L529" s="189"/>
      <c r="M529" s="42">
        <f>K529*12*I493</f>
        <v>13256.735999999999</v>
      </c>
    </row>
    <row r="530" spans="1:13">
      <c r="A530" s="45" t="s">
        <v>22</v>
      </c>
      <c r="B530" s="76"/>
      <c r="C530" s="76"/>
      <c r="D530" s="76"/>
      <c r="E530" s="76"/>
      <c r="F530" s="76"/>
      <c r="G530" s="76"/>
      <c r="H530" s="77"/>
      <c r="I530" s="182" t="s">
        <v>69</v>
      </c>
      <c r="J530" s="183"/>
      <c r="K530" s="188">
        <v>0.17</v>
      </c>
      <c r="L530" s="189"/>
      <c r="M530" s="42">
        <f>K530*12*I493</f>
        <v>3314.1839999999997</v>
      </c>
    </row>
    <row r="531" spans="1:13">
      <c r="A531" s="48" t="s">
        <v>23</v>
      </c>
      <c r="B531" s="61"/>
      <c r="C531" s="61"/>
      <c r="D531" s="61"/>
      <c r="E531" s="61"/>
      <c r="F531" s="61"/>
      <c r="G531" s="61"/>
      <c r="H531" s="62"/>
      <c r="I531" s="182" t="s">
        <v>54</v>
      </c>
      <c r="J531" s="183"/>
      <c r="K531" s="164">
        <v>0.09</v>
      </c>
      <c r="L531" s="165"/>
      <c r="M531" s="42">
        <f>K531*12*I493</f>
        <v>1754.568</v>
      </c>
    </row>
    <row r="532" spans="1:13" ht="15.75" thickBot="1">
      <c r="A532" s="48" t="s">
        <v>71</v>
      </c>
      <c r="B532" s="61"/>
      <c r="C532" s="61"/>
      <c r="D532" s="61"/>
      <c r="E532" s="61"/>
      <c r="F532" s="61"/>
      <c r="G532" s="61"/>
      <c r="H532" s="62"/>
      <c r="I532" s="166" t="s">
        <v>72</v>
      </c>
      <c r="J532" s="167"/>
      <c r="K532" s="168">
        <v>0.14000000000000001</v>
      </c>
      <c r="L532" s="169"/>
      <c r="M532" s="82">
        <f>K532*12*I493</f>
        <v>2729.328</v>
      </c>
    </row>
    <row r="533" spans="1:13" ht="15.75" thickBot="1">
      <c r="A533" s="184" t="s">
        <v>78</v>
      </c>
      <c r="B533" s="185"/>
      <c r="C533" s="185"/>
      <c r="D533" s="185"/>
      <c r="E533" s="185"/>
      <c r="F533" s="185"/>
      <c r="G533" s="185"/>
      <c r="H533" s="186"/>
      <c r="I533" s="83"/>
      <c r="J533" s="84"/>
      <c r="K533" s="187">
        <f>K534+K535+K536</f>
        <v>1.52</v>
      </c>
      <c r="L533" s="163"/>
      <c r="M533" s="75">
        <f>K533*12*I493</f>
        <v>29632.704000000002</v>
      </c>
    </row>
    <row r="534" spans="1:13">
      <c r="A534" s="39" t="s">
        <v>25</v>
      </c>
      <c r="B534" s="49"/>
      <c r="C534" s="49"/>
      <c r="D534" s="49"/>
      <c r="E534" s="49"/>
      <c r="F534" s="49"/>
      <c r="G534" s="49"/>
      <c r="H534" s="50"/>
      <c r="I534" s="174" t="s">
        <v>70</v>
      </c>
      <c r="J534" s="175"/>
      <c r="K534" s="176">
        <v>0.73</v>
      </c>
      <c r="L534" s="177"/>
      <c r="M534" s="42">
        <f>K534*12*I493</f>
        <v>14231.495999999999</v>
      </c>
    </row>
    <row r="535" spans="1:13">
      <c r="A535" s="45" t="s">
        <v>26</v>
      </c>
      <c r="B535" s="76"/>
      <c r="C535" s="76"/>
      <c r="D535" s="76"/>
      <c r="E535" s="76"/>
      <c r="F535" s="76"/>
      <c r="G535" s="76"/>
      <c r="H535" s="77"/>
      <c r="I535" s="85" t="s">
        <v>55</v>
      </c>
      <c r="J535" s="86"/>
      <c r="K535" s="164">
        <v>0.64</v>
      </c>
      <c r="L535" s="165"/>
      <c r="M535" s="42">
        <f>K535*12*I493</f>
        <v>12476.927999999998</v>
      </c>
    </row>
    <row r="536" spans="1:13" ht="15.75" thickBot="1">
      <c r="A536" s="48" t="s">
        <v>23</v>
      </c>
      <c r="B536" s="61"/>
      <c r="C536" s="61"/>
      <c r="D536" s="61"/>
      <c r="E536" s="61"/>
      <c r="F536" s="61"/>
      <c r="G536" s="61"/>
      <c r="H536" s="62"/>
      <c r="I536" s="166" t="s">
        <v>54</v>
      </c>
      <c r="J536" s="167"/>
      <c r="K536" s="168">
        <v>0.15</v>
      </c>
      <c r="L536" s="169"/>
      <c r="M536" s="42">
        <f>K536*12*I493</f>
        <v>2924.2799999999997</v>
      </c>
    </row>
    <row r="537" spans="1:13" ht="15.75" thickBot="1">
      <c r="A537" s="87" t="s">
        <v>79</v>
      </c>
      <c r="B537" s="88"/>
      <c r="C537" s="88"/>
      <c r="D537" s="88"/>
      <c r="E537" s="88"/>
      <c r="F537" s="88"/>
      <c r="G537" s="88"/>
      <c r="H537" s="89"/>
      <c r="I537" s="170" t="s">
        <v>56</v>
      </c>
      <c r="J537" s="171"/>
      <c r="K537" s="172">
        <v>19.55</v>
      </c>
      <c r="L537" s="173"/>
      <c r="M537" s="75">
        <f>K537*12*I493</f>
        <v>381131.16000000003</v>
      </c>
    </row>
    <row r="538" spans="1:13" ht="15.75" thickBot="1">
      <c r="A538" s="156" t="s">
        <v>80</v>
      </c>
      <c r="B538" s="157"/>
      <c r="C538" s="157"/>
      <c r="D538" s="157"/>
      <c r="E538" s="157"/>
      <c r="F538" s="157"/>
      <c r="G538" s="157"/>
      <c r="H538" s="161"/>
      <c r="I538" s="154" t="s">
        <v>13</v>
      </c>
      <c r="J538" s="155"/>
      <c r="K538" s="162">
        <v>1.74</v>
      </c>
      <c r="L538" s="163"/>
      <c r="M538" s="75">
        <f>K538*12*I493</f>
        <v>33921.647999999994</v>
      </c>
    </row>
    <row r="539" spans="1:13" ht="15.75" thickBot="1">
      <c r="A539" s="87" t="s">
        <v>81</v>
      </c>
      <c r="B539" s="88"/>
      <c r="C539" s="88"/>
      <c r="D539" s="88"/>
      <c r="E539" s="88"/>
      <c r="F539" s="88"/>
      <c r="G539" s="88"/>
      <c r="H539" s="89"/>
      <c r="I539" s="73"/>
      <c r="J539" s="74"/>
      <c r="K539" s="162">
        <v>0.08</v>
      </c>
      <c r="L539" s="163"/>
      <c r="M539" s="75">
        <f>K539*12*I493</f>
        <v>1559.6159999999998</v>
      </c>
    </row>
    <row r="540" spans="1:13" ht="15.75" thickBot="1">
      <c r="A540" s="43" t="s">
        <v>183</v>
      </c>
      <c r="B540" s="59"/>
      <c r="C540" s="59"/>
      <c r="D540" s="59"/>
      <c r="E540" s="59"/>
      <c r="F540" s="59"/>
      <c r="G540" s="59"/>
      <c r="H540" s="60"/>
      <c r="I540" s="154" t="s">
        <v>8</v>
      </c>
      <c r="J540" s="155"/>
      <c r="K540" s="129"/>
      <c r="L540" s="130"/>
      <c r="M540" s="42"/>
    </row>
    <row r="541" spans="1:13" ht="15.75" thickBot="1">
      <c r="A541" s="156" t="s">
        <v>104</v>
      </c>
      <c r="B541" s="157"/>
      <c r="C541" s="157"/>
      <c r="D541" s="157"/>
      <c r="E541" s="157"/>
      <c r="F541" s="157"/>
      <c r="G541" s="157"/>
      <c r="H541" s="161"/>
      <c r="I541" s="73"/>
      <c r="J541" s="74"/>
      <c r="K541" s="162">
        <v>6.42</v>
      </c>
      <c r="L541" s="163"/>
      <c r="M541" s="75">
        <f>K541*12*I493</f>
        <v>125159.18399999998</v>
      </c>
    </row>
    <row r="542" spans="1:13">
      <c r="A542" s="43" t="s">
        <v>138</v>
      </c>
      <c r="B542" s="107"/>
      <c r="C542" s="107"/>
      <c r="D542" s="107"/>
      <c r="E542" s="107"/>
      <c r="F542" s="59"/>
      <c r="G542" s="107"/>
      <c r="H542" s="60"/>
      <c r="I542" s="149" t="s">
        <v>86</v>
      </c>
      <c r="J542" s="150"/>
      <c r="K542" s="81"/>
      <c r="L542" s="130"/>
      <c r="M542" s="42"/>
    </row>
    <row r="543" spans="1:13">
      <c r="A543" s="43" t="s">
        <v>137</v>
      </c>
      <c r="B543" s="107"/>
      <c r="C543" s="107"/>
      <c r="D543" s="107"/>
      <c r="E543" s="107"/>
      <c r="F543" s="59"/>
      <c r="G543" s="107"/>
      <c r="H543" s="60"/>
      <c r="I543" s="149" t="s">
        <v>88</v>
      </c>
      <c r="J543" s="150"/>
      <c r="K543" s="81"/>
      <c r="L543" s="130"/>
      <c r="M543" s="42"/>
    </row>
    <row r="544" spans="1:13">
      <c r="A544" s="43" t="s">
        <v>136</v>
      </c>
      <c r="B544" s="107"/>
      <c r="C544" s="107"/>
      <c r="D544" s="107"/>
      <c r="E544" s="107"/>
      <c r="F544" s="59"/>
      <c r="G544" s="107"/>
      <c r="H544" s="60"/>
      <c r="I544" s="149" t="s">
        <v>90</v>
      </c>
      <c r="J544" s="150"/>
      <c r="K544" s="81"/>
      <c r="L544" s="130"/>
      <c r="M544" s="42"/>
    </row>
    <row r="545" spans="1:13">
      <c r="A545" s="43" t="s">
        <v>135</v>
      </c>
      <c r="B545" s="107"/>
      <c r="C545" s="107"/>
      <c r="D545" s="107"/>
      <c r="E545" s="107"/>
      <c r="F545" s="59"/>
      <c r="G545" s="107"/>
      <c r="H545" s="60"/>
      <c r="I545" s="149" t="s">
        <v>92</v>
      </c>
      <c r="J545" s="150"/>
      <c r="K545" s="81"/>
      <c r="L545" s="130"/>
      <c r="M545" s="42"/>
    </row>
    <row r="546" spans="1:13">
      <c r="A546" s="43" t="s">
        <v>134</v>
      </c>
      <c r="B546" s="107"/>
      <c r="C546" s="107"/>
      <c r="D546" s="107"/>
      <c r="E546" s="107"/>
      <c r="F546" s="59"/>
      <c r="G546" s="107"/>
      <c r="H546" s="60"/>
      <c r="I546" s="149" t="s">
        <v>94</v>
      </c>
      <c r="J546" s="150"/>
      <c r="K546" s="81"/>
      <c r="L546" s="130"/>
      <c r="M546" s="42"/>
    </row>
    <row r="547" spans="1:13">
      <c r="A547" s="43" t="s">
        <v>133</v>
      </c>
      <c r="B547" s="107"/>
      <c r="C547" s="107"/>
      <c r="D547" s="107"/>
      <c r="E547" s="107"/>
      <c r="F547" s="59"/>
      <c r="G547" s="107"/>
      <c r="H547" s="60"/>
      <c r="I547" s="10"/>
      <c r="J547" s="11"/>
      <c r="K547" s="81"/>
      <c r="L547" s="108"/>
      <c r="M547" s="42"/>
    </row>
    <row r="548" spans="1:13">
      <c r="A548" s="43" t="s">
        <v>132</v>
      </c>
      <c r="B548" s="107"/>
      <c r="C548" s="107"/>
      <c r="D548" s="107"/>
      <c r="E548" s="107"/>
      <c r="F548" s="59"/>
      <c r="G548" s="107"/>
      <c r="H548" s="60"/>
      <c r="I548" s="10"/>
      <c r="J548" s="11"/>
      <c r="K548" s="81"/>
      <c r="L548" s="130"/>
      <c r="M548" s="42"/>
    </row>
    <row r="549" spans="1:13">
      <c r="A549" s="43" t="s">
        <v>98</v>
      </c>
      <c r="B549" s="107"/>
      <c r="C549" s="107"/>
      <c r="D549" s="107"/>
      <c r="E549" s="107"/>
      <c r="F549" s="59"/>
      <c r="G549" s="107"/>
      <c r="H549" s="60"/>
      <c r="I549" s="10"/>
      <c r="J549" s="11"/>
      <c r="K549" s="81"/>
      <c r="L549" s="130"/>
      <c r="M549" s="42"/>
    </row>
    <row r="550" spans="1:13" ht="15.75" thickBot="1">
      <c r="A550" s="43" t="s">
        <v>131</v>
      </c>
      <c r="B550" s="107"/>
      <c r="C550" s="107"/>
      <c r="D550" s="107"/>
      <c r="E550" s="107"/>
      <c r="F550" s="59"/>
      <c r="G550" s="107"/>
      <c r="H550" s="60"/>
      <c r="I550" s="10"/>
      <c r="J550" s="11"/>
      <c r="K550" s="81"/>
      <c r="L550" s="130"/>
      <c r="M550" s="42"/>
    </row>
    <row r="551" spans="1:13">
      <c r="A551" s="91" t="s">
        <v>82</v>
      </c>
      <c r="B551" s="92"/>
      <c r="C551" s="92"/>
      <c r="D551" s="92"/>
      <c r="E551" s="92"/>
      <c r="F551" s="92"/>
      <c r="G551" s="92"/>
      <c r="H551" s="92"/>
      <c r="I551" s="154" t="s">
        <v>9</v>
      </c>
      <c r="J551" s="155"/>
      <c r="K551" s="22"/>
      <c r="L551" s="23"/>
      <c r="M551" s="24"/>
    </row>
    <row r="552" spans="1:13" ht="15.75" thickBot="1">
      <c r="A552" s="93" t="s">
        <v>49</v>
      </c>
      <c r="B552" s="94"/>
      <c r="C552" s="94"/>
      <c r="D552" s="94"/>
      <c r="E552" s="94"/>
      <c r="F552" s="94"/>
      <c r="G552" s="94"/>
      <c r="H552" s="94"/>
      <c r="I552" s="95"/>
      <c r="J552" s="35"/>
      <c r="K552" s="36"/>
      <c r="L552" s="37"/>
      <c r="M552" s="38"/>
    </row>
    <row r="553" spans="1:13" ht="15.75" thickBot="1">
      <c r="A553" s="156" t="s">
        <v>50</v>
      </c>
      <c r="B553" s="157"/>
      <c r="C553" s="157"/>
      <c r="D553" s="157"/>
      <c r="E553" s="157"/>
      <c r="F553" s="157"/>
      <c r="G553" s="157"/>
      <c r="H553" s="158"/>
      <c r="I553" s="159" t="s">
        <v>17</v>
      </c>
      <c r="J553" s="160"/>
      <c r="K553" s="141">
        <v>1.58</v>
      </c>
      <c r="L553" s="142"/>
      <c r="M553" s="97">
        <f>K553*12*I493</f>
        <v>30802.416000000001</v>
      </c>
    </row>
    <row r="554" spans="1:13" ht="15.75" thickBot="1">
      <c r="A554" s="126" t="s">
        <v>101</v>
      </c>
      <c r="B554" s="127"/>
      <c r="C554" s="127"/>
      <c r="D554" s="127"/>
      <c r="E554" s="127"/>
      <c r="F554" s="127"/>
      <c r="G554" s="127"/>
      <c r="H554" s="127"/>
      <c r="I554" s="128"/>
      <c r="J554" s="133"/>
      <c r="K554" s="143"/>
      <c r="L554" s="144"/>
      <c r="M554" s="97"/>
    </row>
    <row r="555" spans="1:13" ht="15.75" thickBot="1">
      <c r="A555" s="145" t="s">
        <v>58</v>
      </c>
      <c r="B555" s="146"/>
      <c r="C555" s="146"/>
      <c r="D555" s="146"/>
      <c r="E555" s="146"/>
      <c r="F555" s="146"/>
      <c r="G555" s="146"/>
      <c r="H555" s="146"/>
      <c r="I555" s="98"/>
      <c r="J555" s="99"/>
      <c r="K555" s="147">
        <f>K494+K504+K517+K541+K553+K554</f>
        <v>52.519999999999996</v>
      </c>
      <c r="L555" s="148"/>
      <c r="M555" s="97">
        <f>M494+M504+M517+M541+M553+M554</f>
        <v>1023887.904</v>
      </c>
    </row>
    <row r="557" spans="1:13" ht="15.75">
      <c r="A557" s="215" t="s">
        <v>0</v>
      </c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1"/>
    </row>
    <row r="558" spans="1:13" ht="15.75">
      <c r="A558" s="216" t="s">
        <v>12</v>
      </c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1"/>
    </row>
    <row r="559" spans="1:13" ht="15.75">
      <c r="A559" s="2"/>
      <c r="B559" s="2"/>
      <c r="C559" s="2"/>
      <c r="D559" s="2"/>
      <c r="E559" s="2"/>
      <c r="F559" s="2" t="s">
        <v>186</v>
      </c>
      <c r="G559" s="2"/>
      <c r="H559" s="2"/>
      <c r="I559" s="2"/>
      <c r="J559" s="2"/>
      <c r="K559" s="2" t="s">
        <v>141</v>
      </c>
      <c r="L559" s="2"/>
      <c r="M559" s="1"/>
    </row>
    <row r="560" spans="1:13">
      <c r="A560" s="3"/>
      <c r="B560" s="4"/>
      <c r="C560" s="208" t="s">
        <v>15</v>
      </c>
      <c r="D560" s="208"/>
      <c r="E560" s="208"/>
      <c r="F560" s="4"/>
      <c r="G560" s="4"/>
      <c r="H560" s="5"/>
      <c r="I560" s="195" t="s">
        <v>1</v>
      </c>
      <c r="J560" s="196"/>
      <c r="K560" s="209" t="s">
        <v>2</v>
      </c>
      <c r="L560" s="210"/>
      <c r="M560" s="6"/>
    </row>
    <row r="561" spans="1:13">
      <c r="A561" s="7"/>
      <c r="B561" s="8"/>
      <c r="C561" s="8"/>
      <c r="D561" s="8"/>
      <c r="E561" s="8"/>
      <c r="F561" s="8"/>
      <c r="G561" s="8"/>
      <c r="H561" s="9"/>
      <c r="I561" s="10"/>
      <c r="J561" s="11"/>
      <c r="K561" s="211" t="s">
        <v>3</v>
      </c>
      <c r="L561" s="212"/>
      <c r="M561" s="12" t="s">
        <v>4</v>
      </c>
    </row>
    <row r="562" spans="1:13">
      <c r="A562" s="7"/>
      <c r="B562" s="8"/>
      <c r="C562" s="8"/>
      <c r="D562" s="8"/>
      <c r="E562" s="8"/>
      <c r="F562" s="8"/>
      <c r="G562" s="8"/>
      <c r="H562" s="9"/>
      <c r="I562" s="149" t="s">
        <v>5</v>
      </c>
      <c r="J562" s="150"/>
      <c r="K562" s="213" t="s">
        <v>6</v>
      </c>
      <c r="L562" s="214"/>
      <c r="M562" s="12" t="s">
        <v>7</v>
      </c>
    </row>
    <row r="563" spans="1:13" ht="16.5" thickBot="1">
      <c r="A563" s="13"/>
      <c r="B563" s="14"/>
      <c r="C563" s="14"/>
      <c r="D563" s="14"/>
      <c r="E563" s="14"/>
      <c r="F563" s="14"/>
      <c r="G563" s="14"/>
      <c r="H563" s="15"/>
      <c r="I563" s="203">
        <v>1113.5999999999999</v>
      </c>
      <c r="J563" s="204"/>
      <c r="K563" s="205"/>
      <c r="L563" s="206"/>
      <c r="M563" s="16"/>
    </row>
    <row r="564" spans="1:13">
      <c r="A564" s="17" t="s">
        <v>74</v>
      </c>
      <c r="B564" s="18"/>
      <c r="C564" s="18"/>
      <c r="D564" s="18"/>
      <c r="E564" s="18"/>
      <c r="F564" s="18"/>
      <c r="G564" s="18"/>
      <c r="H564" s="19"/>
      <c r="I564" s="20"/>
      <c r="J564" s="21"/>
      <c r="K564" s="207">
        <f>K567+K570</f>
        <v>6.85</v>
      </c>
      <c r="L564" s="200"/>
      <c r="M564" s="24">
        <f>K564*12*I563</f>
        <v>91537.919999999984</v>
      </c>
    </row>
    <row r="565" spans="1:13">
      <c r="A565" s="25" t="s">
        <v>59</v>
      </c>
      <c r="B565" s="26"/>
      <c r="C565" s="26"/>
      <c r="D565" s="26"/>
      <c r="E565" s="26"/>
      <c r="F565" s="26"/>
      <c r="G565" s="26"/>
      <c r="H565" s="27"/>
      <c r="I565" s="10"/>
      <c r="J565" s="11"/>
      <c r="K565" s="28"/>
      <c r="L565" s="29"/>
      <c r="M565" s="30"/>
    </row>
    <row r="566" spans="1:13" ht="15.75" thickBot="1">
      <c r="A566" s="31" t="s">
        <v>60</v>
      </c>
      <c r="B566" s="32"/>
      <c r="C566" s="32"/>
      <c r="D566" s="32"/>
      <c r="E566" s="32"/>
      <c r="F566" s="32"/>
      <c r="G566" s="32"/>
      <c r="H566" s="33"/>
      <c r="I566" s="34"/>
      <c r="J566" s="35"/>
      <c r="K566" s="36"/>
      <c r="L566" s="37"/>
      <c r="M566" s="38"/>
    </row>
    <row r="567" spans="1:13">
      <c r="A567" s="39" t="s">
        <v>61</v>
      </c>
      <c r="B567" s="40"/>
      <c r="C567" s="40"/>
      <c r="D567" s="40"/>
      <c r="E567" s="40"/>
      <c r="F567" s="40"/>
      <c r="G567" s="40"/>
      <c r="H567" s="41"/>
      <c r="I567" s="180" t="s">
        <v>8</v>
      </c>
      <c r="J567" s="181"/>
      <c r="K567" s="193">
        <v>4.0999999999999996</v>
      </c>
      <c r="L567" s="194"/>
      <c r="M567" s="42">
        <f>K567*12*I563</f>
        <v>54789.119999999988</v>
      </c>
    </row>
    <row r="568" spans="1:13">
      <c r="A568" s="43" t="s">
        <v>68</v>
      </c>
      <c r="B568" s="8"/>
      <c r="C568" s="8"/>
      <c r="D568" s="8"/>
      <c r="E568" s="8"/>
      <c r="F568" s="8"/>
      <c r="G568" s="8"/>
      <c r="H568" s="9"/>
      <c r="I568" s="149" t="s">
        <v>57</v>
      </c>
      <c r="J568" s="150"/>
      <c r="K568" s="1"/>
      <c r="L568" s="29"/>
      <c r="M568" s="42"/>
    </row>
    <row r="569" spans="1:13">
      <c r="A569" s="39" t="s">
        <v>67</v>
      </c>
      <c r="B569" s="40"/>
      <c r="C569" s="40"/>
      <c r="D569" s="40"/>
      <c r="E569" s="40"/>
      <c r="F569" s="40"/>
      <c r="G569" s="40"/>
      <c r="H569" s="41"/>
      <c r="I569" s="180"/>
      <c r="J569" s="181"/>
      <c r="K569" s="1"/>
      <c r="L569" s="29"/>
      <c r="M569" s="42"/>
    </row>
    <row r="570" spans="1:13">
      <c r="A570" s="39" t="s">
        <v>62</v>
      </c>
      <c r="B570" s="40"/>
      <c r="C570" s="40"/>
      <c r="D570" s="40"/>
      <c r="E570" s="40"/>
      <c r="F570" s="40"/>
      <c r="G570" s="40"/>
      <c r="H570" s="41"/>
      <c r="I570" s="182" t="s">
        <v>11</v>
      </c>
      <c r="J570" s="183"/>
      <c r="K570" s="188">
        <v>2.75</v>
      </c>
      <c r="L570" s="189"/>
      <c r="M570" s="42">
        <f>K570*12*I563</f>
        <v>36748.799999999996</v>
      </c>
    </row>
    <row r="571" spans="1:13" ht="15.75">
      <c r="A571" s="45" t="s">
        <v>35</v>
      </c>
      <c r="B571" s="46"/>
      <c r="C571" s="46"/>
      <c r="D571" s="46"/>
      <c r="E571" s="46"/>
      <c r="F571" s="46"/>
      <c r="G571" s="46"/>
      <c r="H571" s="47"/>
      <c r="I571" s="149" t="s">
        <v>57</v>
      </c>
      <c r="J571" s="150"/>
      <c r="K571" s="2"/>
      <c r="L571" s="96"/>
      <c r="M571" s="42"/>
    </row>
    <row r="572" spans="1:13">
      <c r="A572" s="48" t="s">
        <v>36</v>
      </c>
      <c r="B572" s="4"/>
      <c r="C572" s="4"/>
      <c r="D572" s="4"/>
      <c r="E572" s="4"/>
      <c r="F572" s="4"/>
      <c r="G572" s="4"/>
      <c r="H572" s="5"/>
      <c r="I572" s="149"/>
      <c r="J572" s="150"/>
      <c r="K572" s="44"/>
      <c r="L572" s="29"/>
      <c r="M572" s="42"/>
    </row>
    <row r="573" spans="1:13" ht="15.75" thickBot="1">
      <c r="A573" s="39" t="s">
        <v>37</v>
      </c>
      <c r="B573" s="49"/>
      <c r="C573" s="49"/>
      <c r="D573" s="49"/>
      <c r="E573" s="49"/>
      <c r="F573" s="49"/>
      <c r="G573" s="49"/>
      <c r="H573" s="50"/>
      <c r="I573" s="51"/>
      <c r="J573" s="52"/>
      <c r="K573" s="164"/>
      <c r="L573" s="165"/>
      <c r="M573" s="42"/>
    </row>
    <row r="574" spans="1:13">
      <c r="A574" s="17" t="s">
        <v>14</v>
      </c>
      <c r="B574" s="53"/>
      <c r="C574" s="53"/>
      <c r="D574" s="53"/>
      <c r="E574" s="53"/>
      <c r="F574" s="53"/>
      <c r="G574" s="53"/>
      <c r="H574" s="54"/>
      <c r="I574" s="20"/>
      <c r="J574" s="55"/>
      <c r="K574" s="202">
        <f>K576+K581+K583</f>
        <v>5.6</v>
      </c>
      <c r="L574" s="200"/>
      <c r="M574" s="24">
        <f>K574*12*I563</f>
        <v>74833.919999999984</v>
      </c>
    </row>
    <row r="575" spans="1:13" ht="15.75" thickBot="1">
      <c r="A575" s="31" t="s">
        <v>34</v>
      </c>
      <c r="B575" s="56"/>
      <c r="C575" s="56"/>
      <c r="D575" s="56"/>
      <c r="E575" s="56"/>
      <c r="F575" s="56"/>
      <c r="G575" s="56"/>
      <c r="H575" s="57"/>
      <c r="I575" s="34"/>
      <c r="J575" s="58"/>
      <c r="K575" s="36"/>
      <c r="L575" s="37"/>
      <c r="M575" s="38"/>
    </row>
    <row r="576" spans="1:13">
      <c r="A576" s="43" t="s">
        <v>65</v>
      </c>
      <c r="B576" s="59"/>
      <c r="C576" s="59"/>
      <c r="D576" s="59"/>
      <c r="E576" s="59"/>
      <c r="F576" s="59"/>
      <c r="G576" s="59"/>
      <c r="H576" s="60"/>
      <c r="I576" s="149" t="s">
        <v>8</v>
      </c>
      <c r="J576" s="150"/>
      <c r="K576" s="193">
        <v>2.81</v>
      </c>
      <c r="L576" s="194"/>
      <c r="M576" s="42">
        <f>K576*12*I563</f>
        <v>37550.591999999997</v>
      </c>
    </row>
    <row r="577" spans="1:13">
      <c r="A577" s="39" t="s">
        <v>66</v>
      </c>
      <c r="B577" s="49"/>
      <c r="C577" s="49"/>
      <c r="D577" s="49"/>
      <c r="E577" s="49"/>
      <c r="F577" s="49"/>
      <c r="G577" s="49"/>
      <c r="H577" s="50"/>
      <c r="I577" s="131"/>
      <c r="J577" s="132"/>
      <c r="K577" s="1"/>
      <c r="L577" s="29"/>
      <c r="M577" s="42"/>
    </row>
    <row r="578" spans="1:13">
      <c r="A578" s="43" t="s">
        <v>68</v>
      </c>
      <c r="B578" s="8"/>
      <c r="C578" s="8"/>
      <c r="D578" s="8"/>
      <c r="E578" s="8"/>
      <c r="F578" s="8"/>
      <c r="G578" s="8"/>
      <c r="H578" s="9"/>
      <c r="I578" s="149" t="s">
        <v>57</v>
      </c>
      <c r="J578" s="150"/>
      <c r="K578" s="1"/>
      <c r="L578" s="29"/>
      <c r="M578" s="42"/>
    </row>
    <row r="579" spans="1:13">
      <c r="A579" s="39" t="s">
        <v>67</v>
      </c>
      <c r="B579" s="40"/>
      <c r="C579" s="40"/>
      <c r="D579" s="40"/>
      <c r="E579" s="40"/>
      <c r="F579" s="40"/>
      <c r="G579" s="40"/>
      <c r="H579" s="41"/>
      <c r="I579" s="180"/>
      <c r="J579" s="181"/>
      <c r="K579" s="1"/>
      <c r="L579" s="29"/>
      <c r="M579" s="42"/>
    </row>
    <row r="580" spans="1:13">
      <c r="A580" s="45" t="s">
        <v>63</v>
      </c>
      <c r="B580" s="46"/>
      <c r="C580" s="47"/>
      <c r="D580" s="8"/>
      <c r="E580" s="8"/>
      <c r="F580" s="8"/>
      <c r="G580" s="8"/>
      <c r="H580" s="9"/>
      <c r="I580" s="149" t="s">
        <v>57</v>
      </c>
      <c r="J580" s="150"/>
      <c r="K580" s="1"/>
      <c r="L580" s="29"/>
      <c r="M580" s="42"/>
    </row>
    <row r="581" spans="1:13">
      <c r="A581" s="43" t="s">
        <v>64</v>
      </c>
      <c r="B581" s="8"/>
      <c r="C581" s="8"/>
      <c r="D581" s="46"/>
      <c r="E581" s="46"/>
      <c r="F581" s="46"/>
      <c r="G581" s="46"/>
      <c r="H581" s="47"/>
      <c r="I581" s="182" t="s">
        <v>11</v>
      </c>
      <c r="J581" s="183"/>
      <c r="K581" s="188">
        <v>1.24</v>
      </c>
      <c r="L581" s="189"/>
      <c r="M581" s="42">
        <f>K581*12*I563</f>
        <v>16570.367999999999</v>
      </c>
    </row>
    <row r="582" spans="1:13">
      <c r="A582" s="48" t="s">
        <v>41</v>
      </c>
      <c r="B582" s="61"/>
      <c r="C582" s="61"/>
      <c r="D582" s="61"/>
      <c r="E582" s="61"/>
      <c r="F582" s="61"/>
      <c r="G582" s="61"/>
      <c r="H582" s="62"/>
      <c r="I582" s="195" t="s">
        <v>140</v>
      </c>
      <c r="J582" s="196"/>
      <c r="K582" s="1"/>
      <c r="L582" s="29"/>
      <c r="M582" s="42"/>
    </row>
    <row r="583" spans="1:13">
      <c r="A583" s="48" t="s">
        <v>43</v>
      </c>
      <c r="B583" s="61"/>
      <c r="C583" s="61"/>
      <c r="D583" s="61"/>
      <c r="E583" s="61"/>
      <c r="F583" s="61"/>
      <c r="G583" s="61"/>
      <c r="H583" s="62"/>
      <c r="I583" s="195" t="s">
        <v>11</v>
      </c>
      <c r="J583" s="196"/>
      <c r="K583" s="188">
        <v>1.55</v>
      </c>
      <c r="L583" s="189"/>
      <c r="M583" s="42">
        <f>K583*12*I563</f>
        <v>20712.96</v>
      </c>
    </row>
    <row r="584" spans="1:13">
      <c r="A584" s="39" t="s">
        <v>44</v>
      </c>
      <c r="B584" s="49"/>
      <c r="C584" s="49"/>
      <c r="D584" s="49"/>
      <c r="E584" s="49"/>
      <c r="F584" s="49"/>
      <c r="G584" s="49"/>
      <c r="H584" s="50"/>
      <c r="I584" s="51"/>
      <c r="J584" s="52"/>
      <c r="K584" s="1"/>
      <c r="L584" s="29"/>
      <c r="M584" s="42"/>
    </row>
    <row r="585" spans="1:13">
      <c r="A585" s="48" t="s">
        <v>45</v>
      </c>
      <c r="B585" s="61"/>
      <c r="C585" s="61"/>
      <c r="D585" s="61"/>
      <c r="E585" s="61"/>
      <c r="F585" s="61"/>
      <c r="G585" s="61"/>
      <c r="H585" s="62"/>
      <c r="I585" s="149" t="s">
        <v>57</v>
      </c>
      <c r="J585" s="150"/>
      <c r="K585" s="1"/>
      <c r="L585" s="29"/>
      <c r="M585" s="42"/>
    </row>
    <row r="586" spans="1:13" ht="15.75" thickBot="1">
      <c r="A586" s="48" t="s">
        <v>48</v>
      </c>
      <c r="B586" s="61"/>
      <c r="C586" s="61"/>
      <c r="D586" s="61"/>
      <c r="E586" s="61"/>
      <c r="F586" s="61"/>
      <c r="G586" s="61"/>
      <c r="H586" s="62"/>
      <c r="I586" s="195" t="s">
        <v>139</v>
      </c>
      <c r="J586" s="196"/>
      <c r="K586" s="14"/>
      <c r="L586" s="15"/>
      <c r="M586" s="63"/>
    </row>
    <row r="587" spans="1:13" ht="15.75" thickBot="1">
      <c r="A587" s="67" t="s">
        <v>75</v>
      </c>
      <c r="B587" s="18"/>
      <c r="C587" s="18"/>
      <c r="D587" s="18"/>
      <c r="E587" s="18"/>
      <c r="F587" s="18"/>
      <c r="G587" s="68"/>
      <c r="H587" s="69"/>
      <c r="I587" s="20"/>
      <c r="J587" s="21"/>
      <c r="K587" s="199">
        <f>K588+K595+K603+K607+K608+K609</f>
        <v>33.869999999999997</v>
      </c>
      <c r="L587" s="200"/>
      <c r="M587" s="24">
        <f>M588+M595+M603+M607+M608+M609</f>
        <v>452611.58399999992</v>
      </c>
    </row>
    <row r="588" spans="1:13" ht="15.75" thickBot="1">
      <c r="A588" s="156" t="s">
        <v>76</v>
      </c>
      <c r="B588" s="157"/>
      <c r="C588" s="157"/>
      <c r="D588" s="157"/>
      <c r="E588" s="157"/>
      <c r="F588" s="157"/>
      <c r="G588" s="157"/>
      <c r="H588" s="161"/>
      <c r="I588" s="73"/>
      <c r="J588" s="74"/>
      <c r="K588" s="201">
        <f>K589+K590+K591+K593+K594</f>
        <v>7.5</v>
      </c>
      <c r="L588" s="192"/>
      <c r="M588" s="75">
        <f>K588*12*I563</f>
        <v>100223.99999999999</v>
      </c>
    </row>
    <row r="589" spans="1:13">
      <c r="A589" s="39" t="s">
        <v>38</v>
      </c>
      <c r="B589" s="49"/>
      <c r="C589" s="49"/>
      <c r="D589" s="49"/>
      <c r="E589" s="49"/>
      <c r="F589" s="49"/>
      <c r="G589" s="49"/>
      <c r="H589" s="50"/>
      <c r="I589" s="180" t="s">
        <v>16</v>
      </c>
      <c r="J589" s="181"/>
      <c r="K589" s="193">
        <v>1.47</v>
      </c>
      <c r="L589" s="194"/>
      <c r="M589" s="42">
        <f>K589*12*I563</f>
        <v>19643.903999999999</v>
      </c>
    </row>
    <row r="590" spans="1:13">
      <c r="A590" s="45" t="s">
        <v>39</v>
      </c>
      <c r="B590" s="76"/>
      <c r="C590" s="76"/>
      <c r="D590" s="76"/>
      <c r="E590" s="76"/>
      <c r="F590" s="76"/>
      <c r="G590" s="76"/>
      <c r="H590" s="77"/>
      <c r="I590" s="182" t="s">
        <v>10</v>
      </c>
      <c r="J590" s="183"/>
      <c r="K590" s="188">
        <v>3.48</v>
      </c>
      <c r="L590" s="189"/>
      <c r="M590" s="42">
        <f>K590*12*I563</f>
        <v>46503.935999999994</v>
      </c>
    </row>
    <row r="591" spans="1:13">
      <c r="A591" s="48" t="s">
        <v>31</v>
      </c>
      <c r="B591" s="61"/>
      <c r="C591" s="61"/>
      <c r="D591" s="61"/>
      <c r="E591" s="61"/>
      <c r="F591" s="61"/>
      <c r="G591" s="61"/>
      <c r="H591" s="62"/>
      <c r="I591" s="195" t="s">
        <v>11</v>
      </c>
      <c r="J591" s="196"/>
      <c r="K591" s="188">
        <v>0.4</v>
      </c>
      <c r="L591" s="189"/>
      <c r="M591" s="42">
        <f>K591*12*I563</f>
        <v>5345.2800000000007</v>
      </c>
    </row>
    <row r="592" spans="1:13">
      <c r="A592" s="78" t="s">
        <v>18</v>
      </c>
      <c r="B592" s="40"/>
      <c r="C592" s="40"/>
      <c r="D592" s="40"/>
      <c r="E592" s="49"/>
      <c r="F592" s="49"/>
      <c r="G592" s="49"/>
      <c r="H592" s="50"/>
      <c r="I592" s="51"/>
      <c r="J592" s="52"/>
      <c r="K592" s="28"/>
      <c r="L592" s="29"/>
      <c r="M592" s="42"/>
    </row>
    <row r="593" spans="1:13">
      <c r="A593" s="45" t="s">
        <v>32</v>
      </c>
      <c r="B593" s="76"/>
      <c r="C593" s="76"/>
      <c r="D593" s="76"/>
      <c r="E593" s="76"/>
      <c r="F593" s="76"/>
      <c r="G593" s="76"/>
      <c r="H593" s="77"/>
      <c r="I593" s="182" t="s">
        <v>8</v>
      </c>
      <c r="J593" s="183"/>
      <c r="K593" s="188">
        <v>0.12</v>
      </c>
      <c r="L593" s="189"/>
      <c r="M593" s="42">
        <f>K593*12*I563</f>
        <v>1603.5839999999998</v>
      </c>
    </row>
    <row r="594" spans="1:13" ht="15.75" thickBot="1">
      <c r="A594" s="48" t="s">
        <v>73</v>
      </c>
      <c r="B594" s="61"/>
      <c r="C594" s="61"/>
      <c r="D594" s="61"/>
      <c r="E594" s="61"/>
      <c r="F594" s="61"/>
      <c r="G594" s="61"/>
      <c r="H594" s="62"/>
      <c r="I594" s="166" t="s">
        <v>8</v>
      </c>
      <c r="J594" s="167"/>
      <c r="K594" s="190">
        <v>2.0299999999999998</v>
      </c>
      <c r="L594" s="191"/>
      <c r="M594" s="42">
        <f>K594*12*I563</f>
        <v>27127.295999999998</v>
      </c>
    </row>
    <row r="595" spans="1:13" ht="15.75" thickBot="1">
      <c r="A595" s="184" t="s">
        <v>77</v>
      </c>
      <c r="B595" s="185"/>
      <c r="C595" s="185"/>
      <c r="D595" s="185"/>
      <c r="E595" s="185"/>
      <c r="F595" s="185"/>
      <c r="G595" s="185"/>
      <c r="H595" s="186"/>
      <c r="I595" s="73"/>
      <c r="J595" s="74"/>
      <c r="K595" s="162">
        <f>K596+K597+K599+K600+K601+K602</f>
        <v>2.3200000000000003</v>
      </c>
      <c r="L595" s="192"/>
      <c r="M595" s="75">
        <f>K595*12*I563</f>
        <v>31002.624</v>
      </c>
    </row>
    <row r="596" spans="1:13">
      <c r="A596" s="79" t="s">
        <v>24</v>
      </c>
      <c r="B596" s="40"/>
      <c r="C596" s="40"/>
      <c r="D596" s="40"/>
      <c r="E596" s="40"/>
      <c r="F596" s="49"/>
      <c r="G596" s="49"/>
      <c r="H596" s="50"/>
      <c r="I596" s="80"/>
      <c r="J596" s="11"/>
      <c r="K596" s="193">
        <v>0.13</v>
      </c>
      <c r="L596" s="194"/>
      <c r="M596" s="42">
        <f>K596*12*I563</f>
        <v>1737.2159999999999</v>
      </c>
    </row>
    <row r="597" spans="1:13">
      <c r="A597" s="3" t="s">
        <v>20</v>
      </c>
      <c r="B597" s="4"/>
      <c r="C597" s="4"/>
      <c r="D597" s="4"/>
      <c r="E597" s="4"/>
      <c r="F597" s="61"/>
      <c r="G597" s="61"/>
      <c r="H597" s="62"/>
      <c r="I597" s="149" t="s">
        <v>52</v>
      </c>
      <c r="J597" s="150"/>
      <c r="K597" s="188">
        <v>1.1100000000000001</v>
      </c>
      <c r="L597" s="189"/>
      <c r="M597" s="42">
        <f>K597*12*I563</f>
        <v>14833.151999999998</v>
      </c>
    </row>
    <row r="598" spans="1:13">
      <c r="A598" s="39" t="s">
        <v>19</v>
      </c>
      <c r="B598" s="49"/>
      <c r="C598" s="49"/>
      <c r="D598" s="49"/>
      <c r="E598" s="49"/>
      <c r="F598" s="49"/>
      <c r="G598" s="49"/>
      <c r="H598" s="50"/>
      <c r="I598" s="180" t="s">
        <v>53</v>
      </c>
      <c r="J598" s="181"/>
      <c r="K598" s="1"/>
      <c r="L598" s="29"/>
      <c r="M598" s="42"/>
    </row>
    <row r="599" spans="1:13">
      <c r="A599" s="45" t="s">
        <v>21</v>
      </c>
      <c r="B599" s="76"/>
      <c r="C599" s="76"/>
      <c r="D599" s="76"/>
      <c r="E599" s="76"/>
      <c r="F599" s="76"/>
      <c r="G599" s="76"/>
      <c r="H599" s="77"/>
      <c r="I599" s="182" t="s">
        <v>51</v>
      </c>
      <c r="J599" s="183"/>
      <c r="K599" s="188">
        <v>0.68</v>
      </c>
      <c r="L599" s="189"/>
      <c r="M599" s="42">
        <f>K599*12*I563</f>
        <v>9086.9759999999987</v>
      </c>
    </row>
    <row r="600" spans="1:13">
      <c r="A600" s="45" t="s">
        <v>22</v>
      </c>
      <c r="B600" s="76"/>
      <c r="C600" s="76"/>
      <c r="D600" s="76"/>
      <c r="E600" s="76"/>
      <c r="F600" s="76"/>
      <c r="G600" s="76"/>
      <c r="H600" s="77"/>
      <c r="I600" s="182" t="s">
        <v>69</v>
      </c>
      <c r="J600" s="183"/>
      <c r="K600" s="188">
        <v>0.17</v>
      </c>
      <c r="L600" s="189"/>
      <c r="M600" s="42">
        <f>K600*12*I563</f>
        <v>2271.7439999999997</v>
      </c>
    </row>
    <row r="601" spans="1:13">
      <c r="A601" s="48" t="s">
        <v>23</v>
      </c>
      <c r="B601" s="61"/>
      <c r="C601" s="61"/>
      <c r="D601" s="61"/>
      <c r="E601" s="61"/>
      <c r="F601" s="61"/>
      <c r="G601" s="61"/>
      <c r="H601" s="62"/>
      <c r="I601" s="182" t="s">
        <v>54</v>
      </c>
      <c r="J601" s="183"/>
      <c r="K601" s="164">
        <v>0.09</v>
      </c>
      <c r="L601" s="165"/>
      <c r="M601" s="42">
        <f>K601*12*I563</f>
        <v>1202.6879999999999</v>
      </c>
    </row>
    <row r="602" spans="1:13" ht="15.75" thickBot="1">
      <c r="A602" s="48" t="s">
        <v>71</v>
      </c>
      <c r="B602" s="61"/>
      <c r="C602" s="61"/>
      <c r="D602" s="61"/>
      <c r="E602" s="61"/>
      <c r="F602" s="61"/>
      <c r="G602" s="61"/>
      <c r="H602" s="62"/>
      <c r="I602" s="166" t="s">
        <v>72</v>
      </c>
      <c r="J602" s="167"/>
      <c r="K602" s="168">
        <v>0.14000000000000001</v>
      </c>
      <c r="L602" s="169"/>
      <c r="M602" s="82">
        <f>K602*12*I563</f>
        <v>1870.848</v>
      </c>
    </row>
    <row r="603" spans="1:13" ht="15.75" thickBot="1">
      <c r="A603" s="184" t="s">
        <v>78</v>
      </c>
      <c r="B603" s="185"/>
      <c r="C603" s="185"/>
      <c r="D603" s="185"/>
      <c r="E603" s="185"/>
      <c r="F603" s="185"/>
      <c r="G603" s="185"/>
      <c r="H603" s="186"/>
      <c r="I603" s="83"/>
      <c r="J603" s="84"/>
      <c r="K603" s="187">
        <f>K604+K605+K606</f>
        <v>1.52</v>
      </c>
      <c r="L603" s="163"/>
      <c r="M603" s="75">
        <f>K603*12*I563</f>
        <v>20312.064000000002</v>
      </c>
    </row>
    <row r="604" spans="1:13">
      <c r="A604" s="39" t="s">
        <v>25</v>
      </c>
      <c r="B604" s="49"/>
      <c r="C604" s="49"/>
      <c r="D604" s="49"/>
      <c r="E604" s="49"/>
      <c r="F604" s="49"/>
      <c r="G604" s="49"/>
      <c r="H604" s="50"/>
      <c r="I604" s="174" t="s">
        <v>70</v>
      </c>
      <c r="J604" s="175"/>
      <c r="K604" s="176">
        <v>0.73</v>
      </c>
      <c r="L604" s="177"/>
      <c r="M604" s="42">
        <f>K604*12*I563</f>
        <v>9755.1359999999986</v>
      </c>
    </row>
    <row r="605" spans="1:13">
      <c r="A605" s="45" t="s">
        <v>26</v>
      </c>
      <c r="B605" s="76"/>
      <c r="C605" s="76"/>
      <c r="D605" s="76"/>
      <c r="E605" s="76"/>
      <c r="F605" s="76"/>
      <c r="G605" s="76"/>
      <c r="H605" s="77"/>
      <c r="I605" s="85" t="s">
        <v>55</v>
      </c>
      <c r="J605" s="86"/>
      <c r="K605" s="164">
        <v>0.64</v>
      </c>
      <c r="L605" s="165"/>
      <c r="M605" s="42">
        <f>K605*12*I563</f>
        <v>8552.4479999999985</v>
      </c>
    </row>
    <row r="606" spans="1:13" ht="15.75" thickBot="1">
      <c r="A606" s="48" t="s">
        <v>23</v>
      </c>
      <c r="B606" s="61"/>
      <c r="C606" s="61"/>
      <c r="D606" s="61"/>
      <c r="E606" s="61"/>
      <c r="F606" s="61"/>
      <c r="G606" s="61"/>
      <c r="H606" s="62"/>
      <c r="I606" s="166" t="s">
        <v>54</v>
      </c>
      <c r="J606" s="167"/>
      <c r="K606" s="168">
        <v>0.15</v>
      </c>
      <c r="L606" s="169"/>
      <c r="M606" s="42">
        <f>K606*12*I563</f>
        <v>2004.4799999999996</v>
      </c>
    </row>
    <row r="607" spans="1:13" ht="15.75" thickBot="1">
      <c r="A607" s="87" t="s">
        <v>79</v>
      </c>
      <c r="B607" s="88"/>
      <c r="C607" s="88"/>
      <c r="D607" s="88"/>
      <c r="E607" s="88"/>
      <c r="F607" s="88"/>
      <c r="G607" s="88"/>
      <c r="H607" s="89"/>
      <c r="I607" s="170" t="s">
        <v>56</v>
      </c>
      <c r="J607" s="171"/>
      <c r="K607" s="172">
        <v>20.71</v>
      </c>
      <c r="L607" s="173"/>
      <c r="M607" s="75">
        <f>K607*12*I563</f>
        <v>276751.87199999997</v>
      </c>
    </row>
    <row r="608" spans="1:13" ht="15.75" thickBot="1">
      <c r="A608" s="156" t="s">
        <v>80</v>
      </c>
      <c r="B608" s="157"/>
      <c r="C608" s="157"/>
      <c r="D608" s="157"/>
      <c r="E608" s="157"/>
      <c r="F608" s="157"/>
      <c r="G608" s="157"/>
      <c r="H608" s="161"/>
      <c r="I608" s="154" t="s">
        <v>13</v>
      </c>
      <c r="J608" s="155"/>
      <c r="K608" s="162">
        <v>1.74</v>
      </c>
      <c r="L608" s="163"/>
      <c r="M608" s="75">
        <f>K608*12*I563</f>
        <v>23251.967999999997</v>
      </c>
    </row>
    <row r="609" spans="1:13" ht="15.75" thickBot="1">
      <c r="A609" s="87" t="s">
        <v>81</v>
      </c>
      <c r="B609" s="88"/>
      <c r="C609" s="88"/>
      <c r="D609" s="88"/>
      <c r="E609" s="88"/>
      <c r="F609" s="88"/>
      <c r="G609" s="88"/>
      <c r="H609" s="89"/>
      <c r="I609" s="73"/>
      <c r="J609" s="74"/>
      <c r="K609" s="162">
        <v>0.08</v>
      </c>
      <c r="L609" s="163"/>
      <c r="M609" s="75">
        <f>K609*12*I563</f>
        <v>1069.0559999999998</v>
      </c>
    </row>
    <row r="610" spans="1:13" ht="15.75" thickBot="1">
      <c r="A610" s="43" t="s">
        <v>183</v>
      </c>
      <c r="B610" s="59"/>
      <c r="C610" s="59"/>
      <c r="D610" s="59"/>
      <c r="E610" s="59"/>
      <c r="F610" s="59"/>
      <c r="G610" s="59"/>
      <c r="H610" s="60"/>
      <c r="I610" s="154" t="s">
        <v>8</v>
      </c>
      <c r="J610" s="155"/>
      <c r="K610" s="129"/>
      <c r="L610" s="130"/>
      <c r="M610" s="42"/>
    </row>
    <row r="611" spans="1:13" ht="15.75" thickBot="1">
      <c r="A611" s="156" t="s">
        <v>104</v>
      </c>
      <c r="B611" s="157"/>
      <c r="C611" s="157"/>
      <c r="D611" s="157"/>
      <c r="E611" s="157"/>
      <c r="F611" s="157"/>
      <c r="G611" s="157"/>
      <c r="H611" s="161"/>
      <c r="I611" s="73"/>
      <c r="J611" s="74"/>
      <c r="K611" s="162">
        <v>6.42</v>
      </c>
      <c r="L611" s="163"/>
      <c r="M611" s="75">
        <f>K611*12*I563</f>
        <v>85791.743999999977</v>
      </c>
    </row>
    <row r="612" spans="1:13">
      <c r="A612" s="43" t="s">
        <v>138</v>
      </c>
      <c r="B612" s="107"/>
      <c r="C612" s="107"/>
      <c r="D612" s="107"/>
      <c r="E612" s="107"/>
      <c r="F612" s="59"/>
      <c r="G612" s="107"/>
      <c r="H612" s="60"/>
      <c r="I612" s="149" t="s">
        <v>86</v>
      </c>
      <c r="J612" s="150"/>
      <c r="K612" s="81"/>
      <c r="L612" s="130"/>
      <c r="M612" s="42"/>
    </row>
    <row r="613" spans="1:13">
      <c r="A613" s="43" t="s">
        <v>137</v>
      </c>
      <c r="B613" s="107"/>
      <c r="C613" s="107"/>
      <c r="D613" s="107"/>
      <c r="E613" s="107"/>
      <c r="F613" s="59"/>
      <c r="G613" s="107"/>
      <c r="H613" s="60"/>
      <c r="I613" s="149" t="s">
        <v>88</v>
      </c>
      <c r="J613" s="150"/>
      <c r="K613" s="81"/>
      <c r="L613" s="130"/>
      <c r="M613" s="42"/>
    </row>
    <row r="614" spans="1:13">
      <c r="A614" s="43" t="s">
        <v>136</v>
      </c>
      <c r="B614" s="107"/>
      <c r="C614" s="107"/>
      <c r="D614" s="107"/>
      <c r="E614" s="107"/>
      <c r="F614" s="59"/>
      <c r="G614" s="107"/>
      <c r="H614" s="60"/>
      <c r="I614" s="149" t="s">
        <v>90</v>
      </c>
      <c r="J614" s="150"/>
      <c r="K614" s="81"/>
      <c r="L614" s="130"/>
      <c r="M614" s="42"/>
    </row>
    <row r="615" spans="1:13">
      <c r="A615" s="43" t="s">
        <v>135</v>
      </c>
      <c r="B615" s="107"/>
      <c r="C615" s="107"/>
      <c r="D615" s="107"/>
      <c r="E615" s="107"/>
      <c r="F615" s="59"/>
      <c r="G615" s="107"/>
      <c r="H615" s="60"/>
      <c r="I615" s="149" t="s">
        <v>92</v>
      </c>
      <c r="J615" s="150"/>
      <c r="K615" s="81"/>
      <c r="L615" s="130"/>
      <c r="M615" s="42"/>
    </row>
    <row r="616" spans="1:13">
      <c r="A616" s="43" t="s">
        <v>134</v>
      </c>
      <c r="B616" s="107"/>
      <c r="C616" s="107"/>
      <c r="D616" s="107"/>
      <c r="E616" s="107"/>
      <c r="F616" s="59"/>
      <c r="G616" s="107"/>
      <c r="H616" s="60"/>
      <c r="I616" s="149" t="s">
        <v>94</v>
      </c>
      <c r="J616" s="150"/>
      <c r="K616" s="81"/>
      <c r="L616" s="130"/>
      <c r="M616" s="42"/>
    </row>
    <row r="617" spans="1:13">
      <c r="A617" s="43" t="s">
        <v>133</v>
      </c>
      <c r="B617" s="107"/>
      <c r="C617" s="107"/>
      <c r="D617" s="107"/>
      <c r="E617" s="107"/>
      <c r="F617" s="59"/>
      <c r="G617" s="107"/>
      <c r="H617" s="60"/>
      <c r="I617" s="10"/>
      <c r="J617" s="11"/>
      <c r="K617" s="81"/>
      <c r="L617" s="108"/>
      <c r="M617" s="42"/>
    </row>
    <row r="618" spans="1:13">
      <c r="A618" s="43" t="s">
        <v>132</v>
      </c>
      <c r="B618" s="107"/>
      <c r="C618" s="107"/>
      <c r="D618" s="107"/>
      <c r="E618" s="107"/>
      <c r="F618" s="59"/>
      <c r="G618" s="107"/>
      <c r="H618" s="60"/>
      <c r="I618" s="10"/>
      <c r="J618" s="11"/>
      <c r="K618" s="81"/>
      <c r="L618" s="130"/>
      <c r="M618" s="42"/>
    </row>
    <row r="619" spans="1:13">
      <c r="A619" s="43" t="s">
        <v>98</v>
      </c>
      <c r="B619" s="107"/>
      <c r="C619" s="107"/>
      <c r="D619" s="107"/>
      <c r="E619" s="107"/>
      <c r="F619" s="59"/>
      <c r="G619" s="107"/>
      <c r="H619" s="60"/>
      <c r="I619" s="10"/>
      <c r="J619" s="11"/>
      <c r="K619" s="81"/>
      <c r="L619" s="130"/>
      <c r="M619" s="42"/>
    </row>
    <row r="620" spans="1:13" ht="15.75" thickBot="1">
      <c r="A620" s="43" t="s">
        <v>131</v>
      </c>
      <c r="B620" s="107"/>
      <c r="C620" s="107"/>
      <c r="D620" s="107"/>
      <c r="E620" s="107"/>
      <c r="F620" s="59"/>
      <c r="G620" s="107"/>
      <c r="H620" s="60"/>
      <c r="I620" s="10"/>
      <c r="J620" s="11"/>
      <c r="K620" s="81"/>
      <c r="L620" s="130"/>
      <c r="M620" s="42"/>
    </row>
    <row r="621" spans="1:13">
      <c r="A621" s="91" t="s">
        <v>82</v>
      </c>
      <c r="B621" s="92"/>
      <c r="C621" s="92"/>
      <c r="D621" s="92"/>
      <c r="E621" s="92"/>
      <c r="F621" s="92"/>
      <c r="G621" s="92"/>
      <c r="H621" s="92"/>
      <c r="I621" s="154" t="s">
        <v>9</v>
      </c>
      <c r="J621" s="155"/>
      <c r="K621" s="22"/>
      <c r="L621" s="23"/>
      <c r="M621" s="24"/>
    </row>
    <row r="622" spans="1:13" ht="15.75" thickBot="1">
      <c r="A622" s="93" t="s">
        <v>49</v>
      </c>
      <c r="B622" s="94"/>
      <c r="C622" s="94"/>
      <c r="D622" s="94"/>
      <c r="E622" s="94"/>
      <c r="F622" s="94"/>
      <c r="G622" s="94"/>
      <c r="H622" s="94"/>
      <c r="I622" s="95"/>
      <c r="J622" s="35"/>
      <c r="K622" s="36"/>
      <c r="L622" s="37"/>
      <c r="M622" s="38"/>
    </row>
    <row r="623" spans="1:13" ht="15.75" thickBot="1">
      <c r="A623" s="156" t="s">
        <v>50</v>
      </c>
      <c r="B623" s="157"/>
      <c r="C623" s="157"/>
      <c r="D623" s="157"/>
      <c r="E623" s="157"/>
      <c r="F623" s="157"/>
      <c r="G623" s="157"/>
      <c r="H623" s="158"/>
      <c r="I623" s="159" t="s">
        <v>17</v>
      </c>
      <c r="J623" s="160"/>
      <c r="K623" s="141">
        <v>1.58</v>
      </c>
      <c r="L623" s="142"/>
      <c r="M623" s="97">
        <f>K623*12*I563</f>
        <v>21113.856</v>
      </c>
    </row>
    <row r="624" spans="1:13" ht="15.75" thickBot="1">
      <c r="A624" s="126" t="s">
        <v>101</v>
      </c>
      <c r="B624" s="127"/>
      <c r="C624" s="127"/>
      <c r="D624" s="127"/>
      <c r="E624" s="127"/>
      <c r="F624" s="127"/>
      <c r="G624" s="127"/>
      <c r="H624" s="127"/>
      <c r="I624" s="128"/>
      <c r="J624" s="133"/>
      <c r="K624" s="141"/>
      <c r="L624" s="142"/>
      <c r="M624" s="97">
        <f>K624*12*I563</f>
        <v>0</v>
      </c>
    </row>
    <row r="625" spans="1:13" ht="15.75" thickBot="1">
      <c r="A625" s="145" t="s">
        <v>58</v>
      </c>
      <c r="B625" s="146"/>
      <c r="C625" s="146"/>
      <c r="D625" s="146"/>
      <c r="E625" s="146"/>
      <c r="F625" s="146"/>
      <c r="G625" s="146"/>
      <c r="H625" s="146"/>
      <c r="I625" s="98"/>
      <c r="J625" s="99"/>
      <c r="K625" s="147">
        <f>K564+K574+K587+K611+K623+K624</f>
        <v>54.319999999999993</v>
      </c>
      <c r="L625" s="148"/>
      <c r="M625" s="97">
        <f>M564+M574+M587+M611+M623+M624</f>
        <v>725889.02399999986</v>
      </c>
    </row>
    <row r="627" spans="1:13" ht="15.75">
      <c r="A627" s="215" t="s">
        <v>0</v>
      </c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1"/>
    </row>
    <row r="628" spans="1:13" ht="15.75">
      <c r="A628" s="216" t="s">
        <v>12</v>
      </c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1"/>
    </row>
    <row r="629" spans="1:13" ht="15.75">
      <c r="A629" s="2"/>
      <c r="B629" s="2"/>
      <c r="C629" s="2"/>
      <c r="D629" s="2"/>
      <c r="E629" s="2"/>
      <c r="F629" s="2" t="s">
        <v>185</v>
      </c>
      <c r="G629" s="2"/>
      <c r="H629" s="2"/>
      <c r="I629" s="2"/>
      <c r="J629" s="2"/>
      <c r="K629" s="2" t="s">
        <v>141</v>
      </c>
      <c r="L629" s="2"/>
      <c r="M629" s="1"/>
    </row>
    <row r="630" spans="1:13">
      <c r="A630" s="3"/>
      <c r="B630" s="4"/>
      <c r="C630" s="208" t="s">
        <v>15</v>
      </c>
      <c r="D630" s="208"/>
      <c r="E630" s="208"/>
      <c r="F630" s="4"/>
      <c r="G630" s="4"/>
      <c r="H630" s="5"/>
      <c r="I630" s="195" t="s">
        <v>1</v>
      </c>
      <c r="J630" s="196"/>
      <c r="K630" s="209" t="s">
        <v>2</v>
      </c>
      <c r="L630" s="210"/>
      <c r="M630" s="6"/>
    </row>
    <row r="631" spans="1:13">
      <c r="A631" s="7"/>
      <c r="B631" s="8"/>
      <c r="C631" s="8"/>
      <c r="D631" s="8"/>
      <c r="E631" s="8"/>
      <c r="F631" s="8"/>
      <c r="G631" s="8"/>
      <c r="H631" s="9"/>
      <c r="I631" s="10"/>
      <c r="J631" s="11"/>
      <c r="K631" s="211" t="s">
        <v>3</v>
      </c>
      <c r="L631" s="212"/>
      <c r="M631" s="12" t="s">
        <v>4</v>
      </c>
    </row>
    <row r="632" spans="1:13">
      <c r="A632" s="7"/>
      <c r="B632" s="8"/>
      <c r="C632" s="8"/>
      <c r="D632" s="8"/>
      <c r="E632" s="8"/>
      <c r="F632" s="8"/>
      <c r="G632" s="8"/>
      <c r="H632" s="9"/>
      <c r="I632" s="149" t="s">
        <v>5</v>
      </c>
      <c r="J632" s="150"/>
      <c r="K632" s="213" t="s">
        <v>6</v>
      </c>
      <c r="L632" s="214"/>
      <c r="M632" s="12" t="s">
        <v>7</v>
      </c>
    </row>
    <row r="633" spans="1:13" ht="16.5" thickBot="1">
      <c r="A633" s="13"/>
      <c r="B633" s="14"/>
      <c r="C633" s="14"/>
      <c r="D633" s="14"/>
      <c r="E633" s="14"/>
      <c r="F633" s="14"/>
      <c r="G633" s="14"/>
      <c r="H633" s="15"/>
      <c r="I633" s="203">
        <v>1356</v>
      </c>
      <c r="J633" s="204"/>
      <c r="K633" s="205"/>
      <c r="L633" s="206"/>
      <c r="M633" s="16"/>
    </row>
    <row r="634" spans="1:13">
      <c r="A634" s="17" t="s">
        <v>74</v>
      </c>
      <c r="B634" s="18"/>
      <c r="C634" s="18"/>
      <c r="D634" s="18"/>
      <c r="E634" s="18"/>
      <c r="F634" s="18"/>
      <c r="G634" s="18"/>
      <c r="H634" s="19"/>
      <c r="I634" s="20"/>
      <c r="J634" s="21"/>
      <c r="K634" s="207">
        <f>K637+K640</f>
        <v>6.85</v>
      </c>
      <c r="L634" s="200"/>
      <c r="M634" s="24">
        <f>K634*12*I633</f>
        <v>111463.19999999998</v>
      </c>
    </row>
    <row r="635" spans="1:13">
      <c r="A635" s="25" t="s">
        <v>59</v>
      </c>
      <c r="B635" s="26"/>
      <c r="C635" s="26"/>
      <c r="D635" s="26"/>
      <c r="E635" s="26"/>
      <c r="F635" s="26"/>
      <c r="G635" s="26"/>
      <c r="H635" s="27"/>
      <c r="I635" s="10"/>
      <c r="J635" s="11"/>
      <c r="K635" s="28"/>
      <c r="L635" s="29"/>
      <c r="M635" s="30"/>
    </row>
    <row r="636" spans="1:13" ht="15.75" thickBot="1">
      <c r="A636" s="31" t="s">
        <v>60</v>
      </c>
      <c r="B636" s="32"/>
      <c r="C636" s="32"/>
      <c r="D636" s="32"/>
      <c r="E636" s="32"/>
      <c r="F636" s="32"/>
      <c r="G636" s="32"/>
      <c r="H636" s="33"/>
      <c r="I636" s="34"/>
      <c r="J636" s="35"/>
      <c r="K636" s="36"/>
      <c r="L636" s="37"/>
      <c r="M636" s="38"/>
    </row>
    <row r="637" spans="1:13">
      <c r="A637" s="39" t="s">
        <v>61</v>
      </c>
      <c r="B637" s="40"/>
      <c r="C637" s="40"/>
      <c r="D637" s="40"/>
      <c r="E637" s="40"/>
      <c r="F637" s="40"/>
      <c r="G637" s="40"/>
      <c r="H637" s="41"/>
      <c r="I637" s="180" t="s">
        <v>8</v>
      </c>
      <c r="J637" s="181"/>
      <c r="K637" s="193">
        <v>4.0999999999999996</v>
      </c>
      <c r="L637" s="194"/>
      <c r="M637" s="42">
        <f>K637*12*I633</f>
        <v>66715.199999999997</v>
      </c>
    </row>
    <row r="638" spans="1:13">
      <c r="A638" s="43" t="s">
        <v>68</v>
      </c>
      <c r="B638" s="8"/>
      <c r="C638" s="8"/>
      <c r="D638" s="8"/>
      <c r="E638" s="8"/>
      <c r="F638" s="8"/>
      <c r="G638" s="8"/>
      <c r="H638" s="9"/>
      <c r="I638" s="149" t="s">
        <v>57</v>
      </c>
      <c r="J638" s="150"/>
      <c r="K638" s="1"/>
      <c r="L638" s="29"/>
      <c r="M638" s="42"/>
    </row>
    <row r="639" spans="1:13">
      <c r="A639" s="39" t="s">
        <v>67</v>
      </c>
      <c r="B639" s="40"/>
      <c r="C639" s="40"/>
      <c r="D639" s="40"/>
      <c r="E639" s="40"/>
      <c r="F639" s="40"/>
      <c r="G639" s="40"/>
      <c r="H639" s="41"/>
      <c r="I639" s="180"/>
      <c r="J639" s="181"/>
      <c r="K639" s="1"/>
      <c r="L639" s="29"/>
      <c r="M639" s="42"/>
    </row>
    <row r="640" spans="1:13">
      <c r="A640" s="39" t="s">
        <v>62</v>
      </c>
      <c r="B640" s="40"/>
      <c r="C640" s="40"/>
      <c r="D640" s="40"/>
      <c r="E640" s="40"/>
      <c r="F640" s="40"/>
      <c r="G640" s="40"/>
      <c r="H640" s="41"/>
      <c r="I640" s="182" t="s">
        <v>11</v>
      </c>
      <c r="J640" s="183"/>
      <c r="K640" s="188">
        <v>2.75</v>
      </c>
      <c r="L640" s="189"/>
      <c r="M640" s="42">
        <f>K640*12*I633</f>
        <v>44748</v>
      </c>
    </row>
    <row r="641" spans="1:13" ht="15.75">
      <c r="A641" s="45" t="s">
        <v>35</v>
      </c>
      <c r="B641" s="46"/>
      <c r="C641" s="46"/>
      <c r="D641" s="46"/>
      <c r="E641" s="46"/>
      <c r="F641" s="46"/>
      <c r="G641" s="46"/>
      <c r="H641" s="47"/>
      <c r="I641" s="149" t="s">
        <v>57</v>
      </c>
      <c r="J641" s="150"/>
      <c r="K641" s="2"/>
      <c r="L641" s="96"/>
      <c r="M641" s="42"/>
    </row>
    <row r="642" spans="1:13">
      <c r="A642" s="48" t="s">
        <v>36</v>
      </c>
      <c r="B642" s="4"/>
      <c r="C642" s="4"/>
      <c r="D642" s="4"/>
      <c r="E642" s="4"/>
      <c r="F642" s="4"/>
      <c r="G642" s="4"/>
      <c r="H642" s="5"/>
      <c r="I642" s="149"/>
      <c r="J642" s="150"/>
      <c r="K642" s="44"/>
      <c r="L642" s="29"/>
      <c r="M642" s="42"/>
    </row>
    <row r="643" spans="1:13" ht="15.75" thickBot="1">
      <c r="A643" s="39" t="s">
        <v>37</v>
      </c>
      <c r="B643" s="49"/>
      <c r="C643" s="49"/>
      <c r="D643" s="49"/>
      <c r="E643" s="49"/>
      <c r="F643" s="49"/>
      <c r="G643" s="49"/>
      <c r="H643" s="50"/>
      <c r="I643" s="51"/>
      <c r="J643" s="52"/>
      <c r="K643" s="164"/>
      <c r="L643" s="165"/>
      <c r="M643" s="42"/>
    </row>
    <row r="644" spans="1:13">
      <c r="A644" s="17" t="s">
        <v>14</v>
      </c>
      <c r="B644" s="53"/>
      <c r="C644" s="53"/>
      <c r="D644" s="53"/>
      <c r="E644" s="53"/>
      <c r="F644" s="53"/>
      <c r="G644" s="53"/>
      <c r="H644" s="54"/>
      <c r="I644" s="20"/>
      <c r="J644" s="55"/>
      <c r="K644" s="202">
        <f>K646+K651+K653</f>
        <v>5.6</v>
      </c>
      <c r="L644" s="200"/>
      <c r="M644" s="24">
        <f>K644*12*I633</f>
        <v>91123.199999999983</v>
      </c>
    </row>
    <row r="645" spans="1:13" ht="15.75" thickBot="1">
      <c r="A645" s="31" t="s">
        <v>34</v>
      </c>
      <c r="B645" s="56"/>
      <c r="C645" s="56"/>
      <c r="D645" s="56"/>
      <c r="E645" s="56"/>
      <c r="F645" s="56"/>
      <c r="G645" s="56"/>
      <c r="H645" s="57"/>
      <c r="I645" s="34"/>
      <c r="J645" s="58"/>
      <c r="K645" s="36"/>
      <c r="L645" s="37"/>
      <c r="M645" s="38"/>
    </row>
    <row r="646" spans="1:13">
      <c r="A646" s="43" t="s">
        <v>65</v>
      </c>
      <c r="B646" s="59"/>
      <c r="C646" s="59"/>
      <c r="D646" s="59"/>
      <c r="E646" s="59"/>
      <c r="F646" s="59"/>
      <c r="G646" s="59"/>
      <c r="H646" s="60"/>
      <c r="I646" s="149" t="s">
        <v>8</v>
      </c>
      <c r="J646" s="150"/>
      <c r="K646" s="193">
        <v>2.81</v>
      </c>
      <c r="L646" s="194"/>
      <c r="M646" s="42">
        <f>K646*12*I633</f>
        <v>45724.32</v>
      </c>
    </row>
    <row r="647" spans="1:13">
      <c r="A647" s="39" t="s">
        <v>66</v>
      </c>
      <c r="B647" s="49"/>
      <c r="C647" s="49"/>
      <c r="D647" s="49"/>
      <c r="E647" s="49"/>
      <c r="F647" s="49"/>
      <c r="G647" s="49"/>
      <c r="H647" s="50"/>
      <c r="I647" s="131"/>
      <c r="J647" s="132"/>
      <c r="K647" s="1"/>
      <c r="L647" s="29"/>
      <c r="M647" s="42"/>
    </row>
    <row r="648" spans="1:13">
      <c r="A648" s="43" t="s">
        <v>68</v>
      </c>
      <c r="B648" s="8"/>
      <c r="C648" s="8"/>
      <c r="D648" s="8"/>
      <c r="E648" s="8"/>
      <c r="F648" s="8"/>
      <c r="G648" s="8"/>
      <c r="H648" s="9"/>
      <c r="I648" s="149" t="s">
        <v>57</v>
      </c>
      <c r="J648" s="150"/>
      <c r="K648" s="1"/>
      <c r="L648" s="29"/>
      <c r="M648" s="42"/>
    </row>
    <row r="649" spans="1:13">
      <c r="A649" s="39" t="s">
        <v>67</v>
      </c>
      <c r="B649" s="40"/>
      <c r="C649" s="40"/>
      <c r="D649" s="40"/>
      <c r="E649" s="40"/>
      <c r="F649" s="40"/>
      <c r="G649" s="40"/>
      <c r="H649" s="41"/>
      <c r="I649" s="180"/>
      <c r="J649" s="181"/>
      <c r="K649" s="1"/>
      <c r="L649" s="29"/>
      <c r="M649" s="42"/>
    </row>
    <row r="650" spans="1:13">
      <c r="A650" s="45" t="s">
        <v>63</v>
      </c>
      <c r="B650" s="46"/>
      <c r="C650" s="47"/>
      <c r="D650" s="8"/>
      <c r="E650" s="8"/>
      <c r="F650" s="8"/>
      <c r="G650" s="8"/>
      <c r="H650" s="9"/>
      <c r="I650" s="149" t="s">
        <v>57</v>
      </c>
      <c r="J650" s="150"/>
      <c r="K650" s="1"/>
      <c r="L650" s="29"/>
      <c r="M650" s="42"/>
    </row>
    <row r="651" spans="1:13">
      <c r="A651" s="43" t="s">
        <v>64</v>
      </c>
      <c r="B651" s="8"/>
      <c r="C651" s="8"/>
      <c r="D651" s="46"/>
      <c r="E651" s="46"/>
      <c r="F651" s="46"/>
      <c r="G651" s="46"/>
      <c r="H651" s="47"/>
      <c r="I651" s="182" t="s">
        <v>11</v>
      </c>
      <c r="J651" s="183"/>
      <c r="K651" s="188">
        <v>1.24</v>
      </c>
      <c r="L651" s="189"/>
      <c r="M651" s="42">
        <f>K651*12*I633</f>
        <v>20177.28</v>
      </c>
    </row>
    <row r="652" spans="1:13">
      <c r="A652" s="48" t="s">
        <v>41</v>
      </c>
      <c r="B652" s="61"/>
      <c r="C652" s="61"/>
      <c r="D652" s="61"/>
      <c r="E652" s="61"/>
      <c r="F652" s="61"/>
      <c r="G652" s="61"/>
      <c r="H652" s="62"/>
      <c r="I652" s="195" t="s">
        <v>140</v>
      </c>
      <c r="J652" s="196"/>
      <c r="K652" s="1"/>
      <c r="L652" s="29"/>
      <c r="M652" s="42"/>
    </row>
    <row r="653" spans="1:13">
      <c r="A653" s="48" t="s">
        <v>43</v>
      </c>
      <c r="B653" s="61"/>
      <c r="C653" s="61"/>
      <c r="D653" s="61"/>
      <c r="E653" s="61"/>
      <c r="F653" s="61"/>
      <c r="G653" s="61"/>
      <c r="H653" s="62"/>
      <c r="I653" s="195" t="s">
        <v>11</v>
      </c>
      <c r="J653" s="196"/>
      <c r="K653" s="188">
        <v>1.55</v>
      </c>
      <c r="L653" s="189"/>
      <c r="M653" s="42">
        <f>K653*12*I633</f>
        <v>25221.600000000002</v>
      </c>
    </row>
    <row r="654" spans="1:13">
      <c r="A654" s="39" t="s">
        <v>44</v>
      </c>
      <c r="B654" s="49"/>
      <c r="C654" s="49"/>
      <c r="D654" s="49"/>
      <c r="E654" s="49"/>
      <c r="F654" s="49"/>
      <c r="G654" s="49"/>
      <c r="H654" s="50"/>
      <c r="I654" s="51"/>
      <c r="J654" s="52"/>
      <c r="K654" s="1"/>
      <c r="L654" s="29"/>
      <c r="M654" s="42"/>
    </row>
    <row r="655" spans="1:13">
      <c r="A655" s="48" t="s">
        <v>45</v>
      </c>
      <c r="B655" s="61"/>
      <c r="C655" s="61"/>
      <c r="D655" s="61"/>
      <c r="E655" s="61"/>
      <c r="F655" s="61"/>
      <c r="G655" s="61"/>
      <c r="H655" s="62"/>
      <c r="I655" s="149" t="s">
        <v>57</v>
      </c>
      <c r="J655" s="150"/>
      <c r="K655" s="1"/>
      <c r="L655" s="29"/>
      <c r="M655" s="42"/>
    </row>
    <row r="656" spans="1:13" ht="15.75" thickBot="1">
      <c r="A656" s="48" t="s">
        <v>48</v>
      </c>
      <c r="B656" s="61"/>
      <c r="C656" s="61"/>
      <c r="D656" s="61"/>
      <c r="E656" s="61"/>
      <c r="F656" s="61"/>
      <c r="G656" s="61"/>
      <c r="H656" s="62"/>
      <c r="I656" s="195" t="s">
        <v>139</v>
      </c>
      <c r="J656" s="196"/>
      <c r="K656" s="14"/>
      <c r="L656" s="15"/>
      <c r="M656" s="63"/>
    </row>
    <row r="657" spans="1:13" ht="15.75" thickBot="1">
      <c r="A657" s="67" t="s">
        <v>75</v>
      </c>
      <c r="B657" s="18"/>
      <c r="C657" s="18"/>
      <c r="D657" s="18"/>
      <c r="E657" s="18"/>
      <c r="F657" s="18"/>
      <c r="G657" s="68"/>
      <c r="H657" s="69"/>
      <c r="I657" s="20"/>
      <c r="J657" s="21"/>
      <c r="K657" s="199">
        <f>K658+K665+K673+K677+K678+K679</f>
        <v>29.599999999999998</v>
      </c>
      <c r="L657" s="200"/>
      <c r="M657" s="24">
        <f>M658+M665+M673+M677+M678+M679</f>
        <v>481651.20000000007</v>
      </c>
    </row>
    <row r="658" spans="1:13" ht="15.75" thickBot="1">
      <c r="A658" s="156" t="s">
        <v>76</v>
      </c>
      <c r="B658" s="157"/>
      <c r="C658" s="157"/>
      <c r="D658" s="157"/>
      <c r="E658" s="157"/>
      <c r="F658" s="157"/>
      <c r="G658" s="157"/>
      <c r="H658" s="161"/>
      <c r="I658" s="73"/>
      <c r="J658" s="74"/>
      <c r="K658" s="201">
        <f>K659+K660+K661+K663+K664</f>
        <v>7.07</v>
      </c>
      <c r="L658" s="192"/>
      <c r="M658" s="75">
        <f>K658*12*I633</f>
        <v>115043.04000000001</v>
      </c>
    </row>
    <row r="659" spans="1:13">
      <c r="A659" s="39" t="s">
        <v>38</v>
      </c>
      <c r="B659" s="49"/>
      <c r="C659" s="49"/>
      <c r="D659" s="49"/>
      <c r="E659" s="49"/>
      <c r="F659" s="49"/>
      <c r="G659" s="49"/>
      <c r="H659" s="50"/>
      <c r="I659" s="180" t="s">
        <v>16</v>
      </c>
      <c r="J659" s="181"/>
      <c r="K659" s="193">
        <v>1.47</v>
      </c>
      <c r="L659" s="194"/>
      <c r="M659" s="42">
        <f>K659*12*I633</f>
        <v>23919.84</v>
      </c>
    </row>
    <row r="660" spans="1:13">
      <c r="A660" s="45" t="s">
        <v>39</v>
      </c>
      <c r="B660" s="76"/>
      <c r="C660" s="76"/>
      <c r="D660" s="76"/>
      <c r="E660" s="76"/>
      <c r="F660" s="76"/>
      <c r="G660" s="76"/>
      <c r="H660" s="77"/>
      <c r="I660" s="182" t="s">
        <v>10</v>
      </c>
      <c r="J660" s="183"/>
      <c r="K660" s="188">
        <v>3.48</v>
      </c>
      <c r="L660" s="189"/>
      <c r="M660" s="42">
        <f>K660*12*I633</f>
        <v>56626.559999999998</v>
      </c>
    </row>
    <row r="661" spans="1:13">
      <c r="A661" s="48" t="s">
        <v>31</v>
      </c>
      <c r="B661" s="61"/>
      <c r="C661" s="61"/>
      <c r="D661" s="61"/>
      <c r="E661" s="61"/>
      <c r="F661" s="61"/>
      <c r="G661" s="61"/>
      <c r="H661" s="62"/>
      <c r="I661" s="195" t="s">
        <v>11</v>
      </c>
      <c r="J661" s="196"/>
      <c r="K661" s="188">
        <v>0.4</v>
      </c>
      <c r="L661" s="189"/>
      <c r="M661" s="42">
        <f>K661*12*I633</f>
        <v>6508.8000000000011</v>
      </c>
    </row>
    <row r="662" spans="1:13">
      <c r="A662" s="78" t="s">
        <v>18</v>
      </c>
      <c r="B662" s="40"/>
      <c r="C662" s="40"/>
      <c r="D662" s="40"/>
      <c r="E662" s="49"/>
      <c r="F662" s="49"/>
      <c r="G662" s="49"/>
      <c r="H662" s="50"/>
      <c r="I662" s="51"/>
      <c r="J662" s="52"/>
      <c r="K662" s="28"/>
      <c r="L662" s="29"/>
      <c r="M662" s="42"/>
    </row>
    <row r="663" spans="1:13">
      <c r="A663" s="45" t="s">
        <v>32</v>
      </c>
      <c r="B663" s="76"/>
      <c r="C663" s="76"/>
      <c r="D663" s="76"/>
      <c r="E663" s="76"/>
      <c r="F663" s="76"/>
      <c r="G663" s="76"/>
      <c r="H663" s="77"/>
      <c r="I663" s="182" t="s">
        <v>8</v>
      </c>
      <c r="J663" s="183"/>
      <c r="K663" s="188">
        <v>0.12</v>
      </c>
      <c r="L663" s="189"/>
      <c r="M663" s="42">
        <f>K663*12*I633</f>
        <v>1952.6399999999999</v>
      </c>
    </row>
    <row r="664" spans="1:13" ht="15.75" thickBot="1">
      <c r="A664" s="48" t="s">
        <v>73</v>
      </c>
      <c r="B664" s="61"/>
      <c r="C664" s="61"/>
      <c r="D664" s="61"/>
      <c r="E664" s="61"/>
      <c r="F664" s="61"/>
      <c r="G664" s="61"/>
      <c r="H664" s="62"/>
      <c r="I664" s="166" t="s">
        <v>8</v>
      </c>
      <c r="J664" s="167"/>
      <c r="K664" s="190">
        <v>1.6</v>
      </c>
      <c r="L664" s="191"/>
      <c r="M664" s="42">
        <f>K664*12*I633</f>
        <v>26035.200000000004</v>
      </c>
    </row>
    <row r="665" spans="1:13" ht="15.75" thickBot="1">
      <c r="A665" s="184" t="s">
        <v>77</v>
      </c>
      <c r="B665" s="185"/>
      <c r="C665" s="185"/>
      <c r="D665" s="185"/>
      <c r="E665" s="185"/>
      <c r="F665" s="185"/>
      <c r="G665" s="185"/>
      <c r="H665" s="186"/>
      <c r="I665" s="73"/>
      <c r="J665" s="74"/>
      <c r="K665" s="162">
        <f>K666+K667+K669+K670+K671+K672</f>
        <v>2.3200000000000003</v>
      </c>
      <c r="L665" s="192"/>
      <c r="M665" s="75">
        <f>K665*12*I633</f>
        <v>37751.040000000008</v>
      </c>
    </row>
    <row r="666" spans="1:13">
      <c r="A666" s="79" t="s">
        <v>24</v>
      </c>
      <c r="B666" s="40"/>
      <c r="C666" s="40"/>
      <c r="D666" s="40"/>
      <c r="E666" s="40"/>
      <c r="F666" s="49"/>
      <c r="G666" s="49"/>
      <c r="H666" s="50"/>
      <c r="I666" s="80"/>
      <c r="J666" s="11"/>
      <c r="K666" s="193">
        <v>0.13</v>
      </c>
      <c r="L666" s="194"/>
      <c r="M666" s="42">
        <f>K666*12*I633</f>
        <v>2115.36</v>
      </c>
    </row>
    <row r="667" spans="1:13">
      <c r="A667" s="3" t="s">
        <v>20</v>
      </c>
      <c r="B667" s="4"/>
      <c r="C667" s="4"/>
      <c r="D667" s="4"/>
      <c r="E667" s="4"/>
      <c r="F667" s="61"/>
      <c r="G667" s="61"/>
      <c r="H667" s="62"/>
      <c r="I667" s="149" t="s">
        <v>52</v>
      </c>
      <c r="J667" s="150"/>
      <c r="K667" s="188">
        <v>1.1100000000000001</v>
      </c>
      <c r="L667" s="189"/>
      <c r="M667" s="42">
        <f>K667*12*I633</f>
        <v>18061.920000000002</v>
      </c>
    </row>
    <row r="668" spans="1:13">
      <c r="A668" s="39" t="s">
        <v>19</v>
      </c>
      <c r="B668" s="49"/>
      <c r="C668" s="49"/>
      <c r="D668" s="49"/>
      <c r="E668" s="49"/>
      <c r="F668" s="49"/>
      <c r="G668" s="49"/>
      <c r="H668" s="50"/>
      <c r="I668" s="180" t="s">
        <v>53</v>
      </c>
      <c r="J668" s="181"/>
      <c r="K668" s="1"/>
      <c r="L668" s="29"/>
      <c r="M668" s="42"/>
    </row>
    <row r="669" spans="1:13">
      <c r="A669" s="45" t="s">
        <v>21</v>
      </c>
      <c r="B669" s="76"/>
      <c r="C669" s="76"/>
      <c r="D669" s="76"/>
      <c r="E669" s="76"/>
      <c r="F669" s="76"/>
      <c r="G669" s="76"/>
      <c r="H669" s="77"/>
      <c r="I669" s="182" t="s">
        <v>51</v>
      </c>
      <c r="J669" s="183"/>
      <c r="K669" s="188">
        <v>0.68</v>
      </c>
      <c r="L669" s="189"/>
      <c r="M669" s="42">
        <f>K669*12*I633</f>
        <v>11064.960000000001</v>
      </c>
    </row>
    <row r="670" spans="1:13">
      <c r="A670" s="45" t="s">
        <v>22</v>
      </c>
      <c r="B670" s="76"/>
      <c r="C670" s="76"/>
      <c r="D670" s="76"/>
      <c r="E670" s="76"/>
      <c r="F670" s="76"/>
      <c r="G670" s="76"/>
      <c r="H670" s="77"/>
      <c r="I670" s="182" t="s">
        <v>69</v>
      </c>
      <c r="J670" s="183"/>
      <c r="K670" s="188">
        <v>0.17</v>
      </c>
      <c r="L670" s="189"/>
      <c r="M670" s="42">
        <f>K670*12*I633</f>
        <v>2766.2400000000002</v>
      </c>
    </row>
    <row r="671" spans="1:13">
      <c r="A671" s="48" t="s">
        <v>23</v>
      </c>
      <c r="B671" s="61"/>
      <c r="C671" s="61"/>
      <c r="D671" s="61"/>
      <c r="E671" s="61"/>
      <c r="F671" s="61"/>
      <c r="G671" s="61"/>
      <c r="H671" s="62"/>
      <c r="I671" s="182" t="s">
        <v>54</v>
      </c>
      <c r="J671" s="183"/>
      <c r="K671" s="164">
        <v>0.09</v>
      </c>
      <c r="L671" s="165"/>
      <c r="M671" s="42">
        <f>K671*12*I633</f>
        <v>1464.48</v>
      </c>
    </row>
    <row r="672" spans="1:13" ht="15.75" thickBot="1">
      <c r="A672" s="48" t="s">
        <v>71</v>
      </c>
      <c r="B672" s="61"/>
      <c r="C672" s="61"/>
      <c r="D672" s="61"/>
      <c r="E672" s="61"/>
      <c r="F672" s="61"/>
      <c r="G672" s="61"/>
      <c r="H672" s="62"/>
      <c r="I672" s="166" t="s">
        <v>72</v>
      </c>
      <c r="J672" s="167"/>
      <c r="K672" s="168">
        <v>0.14000000000000001</v>
      </c>
      <c r="L672" s="169"/>
      <c r="M672" s="82">
        <f>K672*12*I633</f>
        <v>2278.0800000000004</v>
      </c>
    </row>
    <row r="673" spans="1:13" ht="15.75" thickBot="1">
      <c r="A673" s="184" t="s">
        <v>78</v>
      </c>
      <c r="B673" s="185"/>
      <c r="C673" s="185"/>
      <c r="D673" s="185"/>
      <c r="E673" s="185"/>
      <c r="F673" s="185"/>
      <c r="G673" s="185"/>
      <c r="H673" s="186"/>
      <c r="I673" s="83"/>
      <c r="J673" s="84"/>
      <c r="K673" s="187">
        <f>K674+K675+K676</f>
        <v>1.52</v>
      </c>
      <c r="L673" s="163"/>
      <c r="M673" s="75">
        <f>K673*12*I633</f>
        <v>24733.440000000002</v>
      </c>
    </row>
    <row r="674" spans="1:13">
      <c r="A674" s="39" t="s">
        <v>25</v>
      </c>
      <c r="B674" s="49"/>
      <c r="C674" s="49"/>
      <c r="D674" s="49"/>
      <c r="E674" s="49"/>
      <c r="F674" s="49"/>
      <c r="G674" s="49"/>
      <c r="H674" s="50"/>
      <c r="I674" s="174" t="s">
        <v>70</v>
      </c>
      <c r="J674" s="175"/>
      <c r="K674" s="176">
        <v>0.73</v>
      </c>
      <c r="L674" s="177"/>
      <c r="M674" s="42">
        <f>K674*12*I633</f>
        <v>11878.56</v>
      </c>
    </row>
    <row r="675" spans="1:13">
      <c r="A675" s="45" t="s">
        <v>26</v>
      </c>
      <c r="B675" s="76"/>
      <c r="C675" s="76"/>
      <c r="D675" s="76"/>
      <c r="E675" s="76"/>
      <c r="F675" s="76"/>
      <c r="G675" s="76"/>
      <c r="H675" s="77"/>
      <c r="I675" s="85" t="s">
        <v>55</v>
      </c>
      <c r="J675" s="86"/>
      <c r="K675" s="164">
        <v>0.64</v>
      </c>
      <c r="L675" s="165"/>
      <c r="M675" s="42">
        <f>K675*12*I633</f>
        <v>10414.08</v>
      </c>
    </row>
    <row r="676" spans="1:13" ht="15.75" thickBot="1">
      <c r="A676" s="48" t="s">
        <v>23</v>
      </c>
      <c r="B676" s="61"/>
      <c r="C676" s="61"/>
      <c r="D676" s="61"/>
      <c r="E676" s="61"/>
      <c r="F676" s="61"/>
      <c r="G676" s="61"/>
      <c r="H676" s="62"/>
      <c r="I676" s="166" t="s">
        <v>54</v>
      </c>
      <c r="J676" s="167"/>
      <c r="K676" s="168">
        <v>0.15</v>
      </c>
      <c r="L676" s="169"/>
      <c r="M676" s="42">
        <f>K676*12*I633</f>
        <v>2440.7999999999997</v>
      </c>
    </row>
    <row r="677" spans="1:13" ht="15.75" thickBot="1">
      <c r="A677" s="87" t="s">
        <v>79</v>
      </c>
      <c r="B677" s="88"/>
      <c r="C677" s="88"/>
      <c r="D677" s="88"/>
      <c r="E677" s="88"/>
      <c r="F677" s="88"/>
      <c r="G677" s="88"/>
      <c r="H677" s="89"/>
      <c r="I677" s="170" t="s">
        <v>56</v>
      </c>
      <c r="J677" s="171"/>
      <c r="K677" s="172">
        <v>16.87</v>
      </c>
      <c r="L677" s="173"/>
      <c r="M677" s="75">
        <f>K677*12*I633</f>
        <v>274508.64</v>
      </c>
    </row>
    <row r="678" spans="1:13" ht="15.75" thickBot="1">
      <c r="A678" s="156" t="s">
        <v>80</v>
      </c>
      <c r="B678" s="157"/>
      <c r="C678" s="157"/>
      <c r="D678" s="157"/>
      <c r="E678" s="157"/>
      <c r="F678" s="157"/>
      <c r="G678" s="157"/>
      <c r="H678" s="161"/>
      <c r="I678" s="154" t="s">
        <v>13</v>
      </c>
      <c r="J678" s="155"/>
      <c r="K678" s="162">
        <v>1.74</v>
      </c>
      <c r="L678" s="163"/>
      <c r="M678" s="75">
        <f>K678*12*I633</f>
        <v>28313.279999999999</v>
      </c>
    </row>
    <row r="679" spans="1:13" ht="15.75" thickBot="1">
      <c r="A679" s="87" t="s">
        <v>81</v>
      </c>
      <c r="B679" s="88"/>
      <c r="C679" s="88"/>
      <c r="D679" s="88"/>
      <c r="E679" s="88"/>
      <c r="F679" s="88"/>
      <c r="G679" s="88"/>
      <c r="H679" s="89"/>
      <c r="I679" s="73"/>
      <c r="J679" s="74"/>
      <c r="K679" s="162">
        <v>0.08</v>
      </c>
      <c r="L679" s="163"/>
      <c r="M679" s="75">
        <f>K679*12*I633</f>
        <v>1301.76</v>
      </c>
    </row>
    <row r="680" spans="1:13" ht="15.75" thickBot="1">
      <c r="A680" s="43" t="s">
        <v>183</v>
      </c>
      <c r="B680" s="59"/>
      <c r="C680" s="59"/>
      <c r="D680" s="59"/>
      <c r="E680" s="59"/>
      <c r="F680" s="59"/>
      <c r="G680" s="59"/>
      <c r="H680" s="60"/>
      <c r="I680" s="154" t="s">
        <v>8</v>
      </c>
      <c r="J680" s="155"/>
      <c r="K680" s="129"/>
      <c r="L680" s="130"/>
      <c r="M680" s="42"/>
    </row>
    <row r="681" spans="1:13" ht="15.75" thickBot="1">
      <c r="A681" s="156" t="s">
        <v>104</v>
      </c>
      <c r="B681" s="157"/>
      <c r="C681" s="157"/>
      <c r="D681" s="157"/>
      <c r="E681" s="157"/>
      <c r="F681" s="157"/>
      <c r="G681" s="157"/>
      <c r="H681" s="161"/>
      <c r="I681" s="73"/>
      <c r="J681" s="74"/>
      <c r="K681" s="162">
        <v>6.42</v>
      </c>
      <c r="L681" s="163"/>
      <c r="M681" s="75">
        <f>K681*12*I633</f>
        <v>104466.23999999999</v>
      </c>
    </row>
    <row r="682" spans="1:13">
      <c r="A682" s="43" t="s">
        <v>138</v>
      </c>
      <c r="B682" s="107"/>
      <c r="C682" s="107"/>
      <c r="D682" s="107"/>
      <c r="E682" s="107"/>
      <c r="F682" s="59"/>
      <c r="G682" s="107"/>
      <c r="H682" s="60"/>
      <c r="I682" s="149" t="s">
        <v>86</v>
      </c>
      <c r="J682" s="150"/>
      <c r="K682" s="81"/>
      <c r="L682" s="130"/>
      <c r="M682" s="42"/>
    </row>
    <row r="683" spans="1:13">
      <c r="A683" s="43" t="s">
        <v>137</v>
      </c>
      <c r="B683" s="107"/>
      <c r="C683" s="107"/>
      <c r="D683" s="107"/>
      <c r="E683" s="107"/>
      <c r="F683" s="59"/>
      <c r="G683" s="107"/>
      <c r="H683" s="60"/>
      <c r="I683" s="149" t="s">
        <v>88</v>
      </c>
      <c r="J683" s="150"/>
      <c r="K683" s="81"/>
      <c r="L683" s="130"/>
      <c r="M683" s="42"/>
    </row>
    <row r="684" spans="1:13">
      <c r="A684" s="43" t="s">
        <v>136</v>
      </c>
      <c r="B684" s="107"/>
      <c r="C684" s="107"/>
      <c r="D684" s="107"/>
      <c r="E684" s="107"/>
      <c r="F684" s="59"/>
      <c r="G684" s="107"/>
      <c r="H684" s="60"/>
      <c r="I684" s="149" t="s">
        <v>90</v>
      </c>
      <c r="J684" s="150"/>
      <c r="K684" s="81"/>
      <c r="L684" s="130"/>
      <c r="M684" s="42"/>
    </row>
    <row r="685" spans="1:13">
      <c r="A685" s="43" t="s">
        <v>135</v>
      </c>
      <c r="B685" s="107"/>
      <c r="C685" s="107"/>
      <c r="D685" s="107"/>
      <c r="E685" s="107"/>
      <c r="F685" s="59"/>
      <c r="G685" s="107"/>
      <c r="H685" s="60"/>
      <c r="I685" s="149" t="s">
        <v>92</v>
      </c>
      <c r="J685" s="150"/>
      <c r="K685" s="81"/>
      <c r="L685" s="130"/>
      <c r="M685" s="42"/>
    </row>
    <row r="686" spans="1:13">
      <c r="A686" s="43" t="s">
        <v>134</v>
      </c>
      <c r="B686" s="107"/>
      <c r="C686" s="107"/>
      <c r="D686" s="107"/>
      <c r="E686" s="107"/>
      <c r="F686" s="59"/>
      <c r="G686" s="107"/>
      <c r="H686" s="60"/>
      <c r="I686" s="149" t="s">
        <v>94</v>
      </c>
      <c r="J686" s="150"/>
      <c r="K686" s="81"/>
      <c r="L686" s="130"/>
      <c r="M686" s="42"/>
    </row>
    <row r="687" spans="1:13">
      <c r="A687" s="43" t="s">
        <v>133</v>
      </c>
      <c r="B687" s="107"/>
      <c r="C687" s="107"/>
      <c r="D687" s="107"/>
      <c r="E687" s="107"/>
      <c r="F687" s="59"/>
      <c r="G687" s="107"/>
      <c r="H687" s="60"/>
      <c r="I687" s="10"/>
      <c r="J687" s="11"/>
      <c r="K687" s="81"/>
      <c r="L687" s="108"/>
      <c r="M687" s="42"/>
    </row>
    <row r="688" spans="1:13">
      <c r="A688" s="43" t="s">
        <v>132</v>
      </c>
      <c r="B688" s="107"/>
      <c r="C688" s="107"/>
      <c r="D688" s="107"/>
      <c r="E688" s="107"/>
      <c r="F688" s="59"/>
      <c r="G688" s="107"/>
      <c r="H688" s="60"/>
      <c r="I688" s="10"/>
      <c r="J688" s="11"/>
      <c r="K688" s="81"/>
      <c r="L688" s="130"/>
      <c r="M688" s="42"/>
    </row>
    <row r="689" spans="1:13">
      <c r="A689" s="43" t="s">
        <v>98</v>
      </c>
      <c r="B689" s="107"/>
      <c r="C689" s="107"/>
      <c r="D689" s="107"/>
      <c r="E689" s="107"/>
      <c r="F689" s="59"/>
      <c r="G689" s="107"/>
      <c r="H689" s="60"/>
      <c r="I689" s="10"/>
      <c r="J689" s="11"/>
      <c r="K689" s="81"/>
      <c r="L689" s="130"/>
      <c r="M689" s="42"/>
    </row>
    <row r="690" spans="1:13" ht="15.75" thickBot="1">
      <c r="A690" s="43" t="s">
        <v>131</v>
      </c>
      <c r="B690" s="107"/>
      <c r="C690" s="107"/>
      <c r="D690" s="107"/>
      <c r="E690" s="107"/>
      <c r="F690" s="59"/>
      <c r="G690" s="107"/>
      <c r="H690" s="60"/>
      <c r="I690" s="10"/>
      <c r="J690" s="11"/>
      <c r="K690" s="81"/>
      <c r="L690" s="130"/>
      <c r="M690" s="42"/>
    </row>
    <row r="691" spans="1:13">
      <c r="A691" s="91" t="s">
        <v>82</v>
      </c>
      <c r="B691" s="92"/>
      <c r="C691" s="92"/>
      <c r="D691" s="92"/>
      <c r="E691" s="92"/>
      <c r="F691" s="92"/>
      <c r="G691" s="92"/>
      <c r="H691" s="92"/>
      <c r="I691" s="154" t="s">
        <v>9</v>
      </c>
      <c r="J691" s="155"/>
      <c r="K691" s="22"/>
      <c r="L691" s="23"/>
      <c r="M691" s="24"/>
    </row>
    <row r="692" spans="1:13" ht="15.75" thickBot="1">
      <c r="A692" s="93" t="s">
        <v>49</v>
      </c>
      <c r="B692" s="94"/>
      <c r="C692" s="94"/>
      <c r="D692" s="94"/>
      <c r="E692" s="94"/>
      <c r="F692" s="94"/>
      <c r="G692" s="94"/>
      <c r="H692" s="94"/>
      <c r="I692" s="95"/>
      <c r="J692" s="35"/>
      <c r="K692" s="36"/>
      <c r="L692" s="37"/>
      <c r="M692" s="38"/>
    </row>
    <row r="693" spans="1:13" ht="15.75" thickBot="1">
      <c r="A693" s="156" t="s">
        <v>50</v>
      </c>
      <c r="B693" s="157"/>
      <c r="C693" s="157"/>
      <c r="D693" s="157"/>
      <c r="E693" s="157"/>
      <c r="F693" s="157"/>
      <c r="G693" s="157"/>
      <c r="H693" s="158"/>
      <c r="I693" s="159" t="s">
        <v>17</v>
      </c>
      <c r="J693" s="160"/>
      <c r="K693" s="141">
        <v>1.58</v>
      </c>
      <c r="L693" s="142"/>
      <c r="M693" s="97">
        <f>K693*12*I633</f>
        <v>25709.760000000002</v>
      </c>
    </row>
    <row r="694" spans="1:13" ht="15.75" thickBot="1">
      <c r="A694" s="126" t="s">
        <v>101</v>
      </c>
      <c r="B694" s="127"/>
      <c r="C694" s="127"/>
      <c r="D694" s="127"/>
      <c r="E694" s="127"/>
      <c r="F694" s="127"/>
      <c r="G694" s="127"/>
      <c r="H694" s="127"/>
      <c r="I694" s="128"/>
      <c r="J694" s="133"/>
      <c r="K694" s="141"/>
      <c r="L694" s="142"/>
      <c r="M694" s="97"/>
    </row>
    <row r="695" spans="1:13" ht="15.75" thickBot="1">
      <c r="A695" s="145" t="s">
        <v>58</v>
      </c>
      <c r="B695" s="146"/>
      <c r="C695" s="146"/>
      <c r="D695" s="146"/>
      <c r="E695" s="146"/>
      <c r="F695" s="146"/>
      <c r="G695" s="146"/>
      <c r="H695" s="146"/>
      <c r="I695" s="98"/>
      <c r="J695" s="99"/>
      <c r="K695" s="147">
        <f>K634+K644+K657+K681+K693+K694</f>
        <v>50.05</v>
      </c>
      <c r="L695" s="148"/>
      <c r="M695" s="97">
        <f>M634+M644+M657+M681+M693+M694</f>
        <v>814413.60000000009</v>
      </c>
    </row>
    <row r="698" spans="1:13" ht="15.75">
      <c r="A698" s="215" t="s">
        <v>0</v>
      </c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1"/>
    </row>
    <row r="699" spans="1:13" ht="15.75">
      <c r="A699" s="216" t="s">
        <v>12</v>
      </c>
      <c r="B699" s="216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1"/>
    </row>
    <row r="700" spans="1:13" ht="15.75">
      <c r="A700" s="2"/>
      <c r="B700" s="2"/>
      <c r="C700" s="2"/>
      <c r="D700" s="2"/>
      <c r="E700" s="2"/>
      <c r="F700" s="2" t="s">
        <v>184</v>
      </c>
      <c r="G700" s="2"/>
      <c r="H700" s="2"/>
      <c r="I700" s="2"/>
      <c r="J700" s="2"/>
      <c r="K700" s="2" t="s">
        <v>141</v>
      </c>
      <c r="L700" s="2"/>
      <c r="M700" s="1"/>
    </row>
    <row r="701" spans="1:13">
      <c r="A701" s="3"/>
      <c r="B701" s="4"/>
      <c r="C701" s="208" t="s">
        <v>15</v>
      </c>
      <c r="D701" s="208"/>
      <c r="E701" s="208"/>
      <c r="F701" s="4"/>
      <c r="G701" s="4"/>
      <c r="H701" s="5"/>
      <c r="I701" s="195" t="s">
        <v>1</v>
      </c>
      <c r="J701" s="196"/>
      <c r="K701" s="209" t="s">
        <v>2</v>
      </c>
      <c r="L701" s="210"/>
      <c r="M701" s="6"/>
    </row>
    <row r="702" spans="1:13">
      <c r="A702" s="7"/>
      <c r="B702" s="8"/>
      <c r="C702" s="8"/>
      <c r="D702" s="8"/>
      <c r="E702" s="8"/>
      <c r="F702" s="8"/>
      <c r="G702" s="8"/>
      <c r="H702" s="9"/>
      <c r="I702" s="10"/>
      <c r="J702" s="11"/>
      <c r="K702" s="211" t="s">
        <v>3</v>
      </c>
      <c r="L702" s="212"/>
      <c r="M702" s="12" t="s">
        <v>4</v>
      </c>
    </row>
    <row r="703" spans="1:13">
      <c r="A703" s="7"/>
      <c r="B703" s="8"/>
      <c r="C703" s="8"/>
      <c r="D703" s="8"/>
      <c r="E703" s="8"/>
      <c r="F703" s="8"/>
      <c r="G703" s="8"/>
      <c r="H703" s="9"/>
      <c r="I703" s="149" t="s">
        <v>5</v>
      </c>
      <c r="J703" s="150"/>
      <c r="K703" s="213" t="s">
        <v>6</v>
      </c>
      <c r="L703" s="214"/>
      <c r="M703" s="12" t="s">
        <v>7</v>
      </c>
    </row>
    <row r="704" spans="1:13" ht="16.5" thickBot="1">
      <c r="A704" s="13"/>
      <c r="B704" s="14"/>
      <c r="C704" s="14"/>
      <c r="D704" s="14"/>
      <c r="E704" s="14"/>
      <c r="F704" s="14"/>
      <c r="G704" s="14"/>
      <c r="H704" s="15"/>
      <c r="I704" s="203">
        <v>1272.3</v>
      </c>
      <c r="J704" s="204"/>
      <c r="K704" s="205"/>
      <c r="L704" s="206"/>
      <c r="M704" s="16"/>
    </row>
    <row r="705" spans="1:13">
      <c r="A705" s="17" t="s">
        <v>74</v>
      </c>
      <c r="B705" s="18"/>
      <c r="C705" s="18"/>
      <c r="D705" s="18"/>
      <c r="E705" s="18"/>
      <c r="F705" s="18"/>
      <c r="G705" s="18"/>
      <c r="H705" s="19"/>
      <c r="I705" s="20"/>
      <c r="J705" s="21"/>
      <c r="K705" s="207">
        <f>K708+K711</f>
        <v>6.85</v>
      </c>
      <c r="L705" s="200"/>
      <c r="M705" s="24">
        <f>K705*12*I704</f>
        <v>104583.05999999998</v>
      </c>
    </row>
    <row r="706" spans="1:13">
      <c r="A706" s="25" t="s">
        <v>59</v>
      </c>
      <c r="B706" s="26"/>
      <c r="C706" s="26"/>
      <c r="D706" s="26"/>
      <c r="E706" s="26"/>
      <c r="F706" s="26"/>
      <c r="G706" s="26"/>
      <c r="H706" s="27"/>
      <c r="I706" s="10"/>
      <c r="J706" s="11"/>
      <c r="K706" s="28"/>
      <c r="L706" s="29"/>
      <c r="M706" s="30"/>
    </row>
    <row r="707" spans="1:13" ht="15.75" thickBot="1">
      <c r="A707" s="31" t="s">
        <v>60</v>
      </c>
      <c r="B707" s="32"/>
      <c r="C707" s="32"/>
      <c r="D707" s="32"/>
      <c r="E707" s="32"/>
      <c r="F707" s="32"/>
      <c r="G707" s="32"/>
      <c r="H707" s="33"/>
      <c r="I707" s="34"/>
      <c r="J707" s="35"/>
      <c r="K707" s="36"/>
      <c r="L707" s="37"/>
      <c r="M707" s="38"/>
    </row>
    <row r="708" spans="1:13">
      <c r="A708" s="39" t="s">
        <v>61</v>
      </c>
      <c r="B708" s="40"/>
      <c r="C708" s="40"/>
      <c r="D708" s="40"/>
      <c r="E708" s="40"/>
      <c r="F708" s="40"/>
      <c r="G708" s="40"/>
      <c r="H708" s="41"/>
      <c r="I708" s="180" t="s">
        <v>8</v>
      </c>
      <c r="J708" s="181"/>
      <c r="K708" s="193">
        <v>4.0999999999999996</v>
      </c>
      <c r="L708" s="194"/>
      <c r="M708" s="42">
        <f>K708*12*I704</f>
        <v>62597.159999999989</v>
      </c>
    </row>
    <row r="709" spans="1:13">
      <c r="A709" s="43" t="s">
        <v>68</v>
      </c>
      <c r="B709" s="8"/>
      <c r="C709" s="8"/>
      <c r="D709" s="8"/>
      <c r="E709" s="8"/>
      <c r="F709" s="8"/>
      <c r="G709" s="8"/>
      <c r="H709" s="9"/>
      <c r="I709" s="149" t="s">
        <v>57</v>
      </c>
      <c r="J709" s="150"/>
      <c r="K709" s="1"/>
      <c r="L709" s="29"/>
      <c r="M709" s="42"/>
    </row>
    <row r="710" spans="1:13">
      <c r="A710" s="39" t="s">
        <v>67</v>
      </c>
      <c r="B710" s="40"/>
      <c r="C710" s="40"/>
      <c r="D710" s="40"/>
      <c r="E710" s="40"/>
      <c r="F710" s="40"/>
      <c r="G710" s="40"/>
      <c r="H710" s="41"/>
      <c r="I710" s="180"/>
      <c r="J710" s="181"/>
      <c r="K710" s="1"/>
      <c r="L710" s="29"/>
      <c r="M710" s="42"/>
    </row>
    <row r="711" spans="1:13">
      <c r="A711" s="39" t="s">
        <v>62</v>
      </c>
      <c r="B711" s="40"/>
      <c r="C711" s="40"/>
      <c r="D711" s="40"/>
      <c r="E711" s="40"/>
      <c r="F711" s="40"/>
      <c r="G711" s="40"/>
      <c r="H711" s="41"/>
      <c r="I711" s="182" t="s">
        <v>11</v>
      </c>
      <c r="J711" s="183"/>
      <c r="K711" s="188">
        <v>2.75</v>
      </c>
      <c r="L711" s="189"/>
      <c r="M711" s="42">
        <f>K711*12*I704</f>
        <v>41985.9</v>
      </c>
    </row>
    <row r="712" spans="1:13" ht="15.75">
      <c r="A712" s="45" t="s">
        <v>35</v>
      </c>
      <c r="B712" s="46"/>
      <c r="C712" s="46"/>
      <c r="D712" s="46"/>
      <c r="E712" s="46"/>
      <c r="F712" s="46"/>
      <c r="G712" s="46"/>
      <c r="H712" s="47"/>
      <c r="I712" s="149" t="s">
        <v>57</v>
      </c>
      <c r="J712" s="150"/>
      <c r="K712" s="2"/>
      <c r="L712" s="96"/>
      <c r="M712" s="42"/>
    </row>
    <row r="713" spans="1:13">
      <c r="A713" s="48" t="s">
        <v>36</v>
      </c>
      <c r="B713" s="4"/>
      <c r="C713" s="4"/>
      <c r="D713" s="4"/>
      <c r="E713" s="4"/>
      <c r="F713" s="4"/>
      <c r="G713" s="4"/>
      <c r="H713" s="5"/>
      <c r="I713" s="149"/>
      <c r="J713" s="150"/>
      <c r="K713" s="44"/>
      <c r="L713" s="29"/>
      <c r="M713" s="42"/>
    </row>
    <row r="714" spans="1:13" ht="15.75" thickBot="1">
      <c r="A714" s="39" t="s">
        <v>37</v>
      </c>
      <c r="B714" s="49"/>
      <c r="C714" s="49"/>
      <c r="D714" s="49"/>
      <c r="E714" s="49"/>
      <c r="F714" s="49"/>
      <c r="G714" s="49"/>
      <c r="H714" s="50"/>
      <c r="I714" s="51"/>
      <c r="J714" s="52"/>
      <c r="K714" s="164"/>
      <c r="L714" s="165"/>
      <c r="M714" s="42"/>
    </row>
    <row r="715" spans="1:13">
      <c r="A715" s="17" t="s">
        <v>14</v>
      </c>
      <c r="B715" s="53"/>
      <c r="C715" s="53"/>
      <c r="D715" s="53"/>
      <c r="E715" s="53"/>
      <c r="F715" s="53"/>
      <c r="G715" s="53"/>
      <c r="H715" s="54"/>
      <c r="I715" s="20"/>
      <c r="J715" s="55"/>
      <c r="K715" s="202">
        <f>K717+K722+K724</f>
        <v>5.6</v>
      </c>
      <c r="L715" s="200"/>
      <c r="M715" s="24">
        <f>K715*12*I704</f>
        <v>85498.559999999983</v>
      </c>
    </row>
    <row r="716" spans="1:13" ht="15.75" thickBot="1">
      <c r="A716" s="31" t="s">
        <v>34</v>
      </c>
      <c r="B716" s="56"/>
      <c r="C716" s="56"/>
      <c r="D716" s="56"/>
      <c r="E716" s="56"/>
      <c r="F716" s="56"/>
      <c r="G716" s="56"/>
      <c r="H716" s="57"/>
      <c r="I716" s="34"/>
      <c r="J716" s="58"/>
      <c r="K716" s="36"/>
      <c r="L716" s="37"/>
      <c r="M716" s="38"/>
    </row>
    <row r="717" spans="1:13">
      <c r="A717" s="43" t="s">
        <v>65</v>
      </c>
      <c r="B717" s="59"/>
      <c r="C717" s="59"/>
      <c r="D717" s="59"/>
      <c r="E717" s="59"/>
      <c r="F717" s="59"/>
      <c r="G717" s="59"/>
      <c r="H717" s="60"/>
      <c r="I717" s="149" t="s">
        <v>8</v>
      </c>
      <c r="J717" s="150"/>
      <c r="K717" s="193">
        <v>2.81</v>
      </c>
      <c r="L717" s="194"/>
      <c r="M717" s="42">
        <f>K717*12*I704</f>
        <v>42901.955999999998</v>
      </c>
    </row>
    <row r="718" spans="1:13">
      <c r="A718" s="39" t="s">
        <v>66</v>
      </c>
      <c r="B718" s="49"/>
      <c r="C718" s="49"/>
      <c r="D718" s="49"/>
      <c r="E718" s="49"/>
      <c r="F718" s="49"/>
      <c r="G718" s="49"/>
      <c r="H718" s="50"/>
      <c r="I718" s="131"/>
      <c r="J718" s="132"/>
      <c r="K718" s="1"/>
      <c r="L718" s="29"/>
      <c r="M718" s="42"/>
    </row>
    <row r="719" spans="1:13">
      <c r="A719" s="43" t="s">
        <v>68</v>
      </c>
      <c r="B719" s="8"/>
      <c r="C719" s="8"/>
      <c r="D719" s="8"/>
      <c r="E719" s="8"/>
      <c r="F719" s="8"/>
      <c r="G719" s="8"/>
      <c r="H719" s="9"/>
      <c r="I719" s="149" t="s">
        <v>57</v>
      </c>
      <c r="J719" s="150"/>
      <c r="K719" s="1"/>
      <c r="L719" s="29"/>
      <c r="M719" s="42"/>
    </row>
    <row r="720" spans="1:13">
      <c r="A720" s="39" t="s">
        <v>67</v>
      </c>
      <c r="B720" s="40"/>
      <c r="C720" s="40"/>
      <c r="D720" s="40"/>
      <c r="E720" s="40"/>
      <c r="F720" s="40"/>
      <c r="G720" s="40"/>
      <c r="H720" s="41"/>
      <c r="I720" s="180"/>
      <c r="J720" s="181"/>
      <c r="K720" s="1"/>
      <c r="L720" s="29"/>
      <c r="M720" s="42"/>
    </row>
    <row r="721" spans="1:13">
      <c r="A721" s="45" t="s">
        <v>63</v>
      </c>
      <c r="B721" s="46"/>
      <c r="C721" s="47"/>
      <c r="D721" s="8"/>
      <c r="E721" s="8"/>
      <c r="F721" s="8"/>
      <c r="G721" s="8"/>
      <c r="H721" s="9"/>
      <c r="I721" s="149" t="s">
        <v>57</v>
      </c>
      <c r="J721" s="150"/>
      <c r="K721" s="1"/>
      <c r="L721" s="29"/>
      <c r="M721" s="42"/>
    </row>
    <row r="722" spans="1:13">
      <c r="A722" s="43" t="s">
        <v>64</v>
      </c>
      <c r="B722" s="8"/>
      <c r="C722" s="8"/>
      <c r="D722" s="46"/>
      <c r="E722" s="46"/>
      <c r="F722" s="46"/>
      <c r="G722" s="46"/>
      <c r="H722" s="47"/>
      <c r="I722" s="182" t="s">
        <v>11</v>
      </c>
      <c r="J722" s="183"/>
      <c r="K722" s="188">
        <v>1.24</v>
      </c>
      <c r="L722" s="189"/>
      <c r="M722" s="42">
        <f>K722*12*I704</f>
        <v>18931.823999999997</v>
      </c>
    </row>
    <row r="723" spans="1:13">
      <c r="A723" s="48" t="s">
        <v>41</v>
      </c>
      <c r="B723" s="61"/>
      <c r="C723" s="61"/>
      <c r="D723" s="61"/>
      <c r="E723" s="61"/>
      <c r="F723" s="61"/>
      <c r="G723" s="61"/>
      <c r="H723" s="62"/>
      <c r="I723" s="195" t="s">
        <v>140</v>
      </c>
      <c r="J723" s="196"/>
      <c r="K723" s="1"/>
      <c r="L723" s="29"/>
      <c r="M723" s="42"/>
    </row>
    <row r="724" spans="1:13">
      <c r="A724" s="48" t="s">
        <v>43</v>
      </c>
      <c r="B724" s="61"/>
      <c r="C724" s="61"/>
      <c r="D724" s="61"/>
      <c r="E724" s="61"/>
      <c r="F724" s="61"/>
      <c r="G724" s="61"/>
      <c r="H724" s="62"/>
      <c r="I724" s="195" t="s">
        <v>11</v>
      </c>
      <c r="J724" s="196"/>
      <c r="K724" s="188">
        <v>1.55</v>
      </c>
      <c r="L724" s="189"/>
      <c r="M724" s="42">
        <f>K724*12*I704</f>
        <v>23664.780000000002</v>
      </c>
    </row>
    <row r="725" spans="1:13">
      <c r="A725" s="39" t="s">
        <v>44</v>
      </c>
      <c r="B725" s="49"/>
      <c r="C725" s="49"/>
      <c r="D725" s="49"/>
      <c r="E725" s="49"/>
      <c r="F725" s="49"/>
      <c r="G725" s="49"/>
      <c r="H725" s="50"/>
      <c r="I725" s="51"/>
      <c r="J725" s="52"/>
      <c r="K725" s="1"/>
      <c r="L725" s="29"/>
      <c r="M725" s="42"/>
    </row>
    <row r="726" spans="1:13">
      <c r="A726" s="48" t="s">
        <v>45</v>
      </c>
      <c r="B726" s="61"/>
      <c r="C726" s="61"/>
      <c r="D726" s="61"/>
      <c r="E726" s="61"/>
      <c r="F726" s="61"/>
      <c r="G726" s="61"/>
      <c r="H726" s="62"/>
      <c r="I726" s="149" t="s">
        <v>57</v>
      </c>
      <c r="J726" s="150"/>
      <c r="K726" s="1"/>
      <c r="L726" s="29"/>
      <c r="M726" s="42"/>
    </row>
    <row r="727" spans="1:13" ht="15.75" thickBot="1">
      <c r="A727" s="48" t="s">
        <v>48</v>
      </c>
      <c r="B727" s="61"/>
      <c r="C727" s="61"/>
      <c r="D727" s="61"/>
      <c r="E727" s="61"/>
      <c r="F727" s="61"/>
      <c r="G727" s="61"/>
      <c r="H727" s="62"/>
      <c r="I727" s="195" t="s">
        <v>139</v>
      </c>
      <c r="J727" s="196"/>
      <c r="K727" s="14"/>
      <c r="L727" s="15"/>
      <c r="M727" s="63"/>
    </row>
    <row r="728" spans="1:13" ht="15.75" thickBot="1">
      <c r="A728" s="67" t="s">
        <v>75</v>
      </c>
      <c r="B728" s="18"/>
      <c r="C728" s="18"/>
      <c r="D728" s="18"/>
      <c r="E728" s="18"/>
      <c r="F728" s="18"/>
      <c r="G728" s="68"/>
      <c r="H728" s="69"/>
      <c r="I728" s="20"/>
      <c r="J728" s="21"/>
      <c r="K728" s="199">
        <f>K729+K736+K744+K748+K749+K750</f>
        <v>27.509999999999998</v>
      </c>
      <c r="L728" s="200"/>
      <c r="M728" s="24">
        <f>M729+M736+M744+M748+M749+M750</f>
        <v>420011.67600000004</v>
      </c>
    </row>
    <row r="729" spans="1:13" ht="15.75" thickBot="1">
      <c r="A729" s="156" t="s">
        <v>76</v>
      </c>
      <c r="B729" s="157"/>
      <c r="C729" s="157"/>
      <c r="D729" s="157"/>
      <c r="E729" s="157"/>
      <c r="F729" s="157"/>
      <c r="G729" s="157"/>
      <c r="H729" s="161"/>
      <c r="I729" s="73"/>
      <c r="J729" s="74"/>
      <c r="K729" s="201">
        <f>K730+K731+K732+K734+K735</f>
        <v>7.9600000000000009</v>
      </c>
      <c r="L729" s="192"/>
      <c r="M729" s="75">
        <f>K729*12*I704</f>
        <v>121530.09600000001</v>
      </c>
    </row>
    <row r="730" spans="1:13">
      <c r="A730" s="39" t="s">
        <v>38</v>
      </c>
      <c r="B730" s="49"/>
      <c r="C730" s="49"/>
      <c r="D730" s="49"/>
      <c r="E730" s="49"/>
      <c r="F730" s="49"/>
      <c r="G730" s="49"/>
      <c r="H730" s="50"/>
      <c r="I730" s="180" t="s">
        <v>16</v>
      </c>
      <c r="J730" s="181"/>
      <c r="K730" s="193">
        <v>1.47</v>
      </c>
      <c r="L730" s="194"/>
      <c r="M730" s="42">
        <f>K730*12*I704</f>
        <v>22443.371999999999</v>
      </c>
    </row>
    <row r="731" spans="1:13">
      <c r="A731" s="45" t="s">
        <v>39</v>
      </c>
      <c r="B731" s="76"/>
      <c r="C731" s="76"/>
      <c r="D731" s="76"/>
      <c r="E731" s="76"/>
      <c r="F731" s="76"/>
      <c r="G731" s="76"/>
      <c r="H731" s="77"/>
      <c r="I731" s="182" t="s">
        <v>10</v>
      </c>
      <c r="J731" s="183"/>
      <c r="K731" s="188">
        <v>3.48</v>
      </c>
      <c r="L731" s="189"/>
      <c r="M731" s="42">
        <f>K731*12*I704</f>
        <v>53131.247999999992</v>
      </c>
    </row>
    <row r="732" spans="1:13">
      <c r="A732" s="48" t="s">
        <v>31</v>
      </c>
      <c r="B732" s="61"/>
      <c r="C732" s="61"/>
      <c r="D732" s="61"/>
      <c r="E732" s="61"/>
      <c r="F732" s="61"/>
      <c r="G732" s="61"/>
      <c r="H732" s="62"/>
      <c r="I732" s="195" t="s">
        <v>11</v>
      </c>
      <c r="J732" s="196"/>
      <c r="K732" s="188">
        <v>0.4</v>
      </c>
      <c r="L732" s="189"/>
      <c r="M732" s="42">
        <f>K732*12*I704</f>
        <v>6107.0400000000009</v>
      </c>
    </row>
    <row r="733" spans="1:13">
      <c r="A733" s="78" t="s">
        <v>18</v>
      </c>
      <c r="B733" s="40"/>
      <c r="C733" s="40"/>
      <c r="D733" s="40"/>
      <c r="E733" s="49"/>
      <c r="F733" s="49"/>
      <c r="G733" s="49"/>
      <c r="H733" s="50"/>
      <c r="I733" s="51"/>
      <c r="J733" s="52"/>
      <c r="K733" s="28"/>
      <c r="L733" s="29"/>
      <c r="M733" s="42"/>
    </row>
    <row r="734" spans="1:13">
      <c r="A734" s="45" t="s">
        <v>32</v>
      </c>
      <c r="B734" s="76"/>
      <c r="C734" s="76"/>
      <c r="D734" s="76"/>
      <c r="E734" s="76"/>
      <c r="F734" s="76"/>
      <c r="G734" s="76"/>
      <c r="H734" s="77"/>
      <c r="I734" s="182" t="s">
        <v>8</v>
      </c>
      <c r="J734" s="183"/>
      <c r="K734" s="188">
        <v>0.12</v>
      </c>
      <c r="L734" s="189"/>
      <c r="M734" s="42">
        <f>K734*12*I704</f>
        <v>1832.1119999999999</v>
      </c>
    </row>
    <row r="735" spans="1:13" ht="15.75" thickBot="1">
      <c r="A735" s="48" t="s">
        <v>73</v>
      </c>
      <c r="B735" s="61"/>
      <c r="C735" s="61"/>
      <c r="D735" s="61"/>
      <c r="E735" s="61"/>
      <c r="F735" s="61"/>
      <c r="G735" s="61"/>
      <c r="H735" s="62"/>
      <c r="I735" s="166" t="s">
        <v>8</v>
      </c>
      <c r="J735" s="167"/>
      <c r="K735" s="190">
        <v>2.4900000000000002</v>
      </c>
      <c r="L735" s="191"/>
      <c r="M735" s="42">
        <f>K735*12*I704</f>
        <v>38016.324000000001</v>
      </c>
    </row>
    <row r="736" spans="1:13" ht="15.75" thickBot="1">
      <c r="A736" s="184" t="s">
        <v>77</v>
      </c>
      <c r="B736" s="185"/>
      <c r="C736" s="185"/>
      <c r="D736" s="185"/>
      <c r="E736" s="185"/>
      <c r="F736" s="185"/>
      <c r="G736" s="185"/>
      <c r="H736" s="186"/>
      <c r="I736" s="73"/>
      <c r="J736" s="74"/>
      <c r="K736" s="162">
        <f>K737+K738+K740+K741+K742+K743</f>
        <v>2.3200000000000003</v>
      </c>
      <c r="L736" s="192"/>
      <c r="M736" s="75">
        <f>K736*12*I704</f>
        <v>35420.832000000002</v>
      </c>
    </row>
    <row r="737" spans="1:13">
      <c r="A737" s="79" t="s">
        <v>24</v>
      </c>
      <c r="B737" s="40"/>
      <c r="C737" s="40"/>
      <c r="D737" s="40"/>
      <c r="E737" s="40"/>
      <c r="F737" s="49"/>
      <c r="G737" s="49"/>
      <c r="H737" s="50"/>
      <c r="I737" s="80"/>
      <c r="J737" s="11"/>
      <c r="K737" s="193">
        <v>0.13</v>
      </c>
      <c r="L737" s="194"/>
      <c r="M737" s="42">
        <f>K737*12*I704</f>
        <v>1984.788</v>
      </c>
    </row>
    <row r="738" spans="1:13">
      <c r="A738" s="3" t="s">
        <v>20</v>
      </c>
      <c r="B738" s="4"/>
      <c r="C738" s="4"/>
      <c r="D738" s="4"/>
      <c r="E738" s="4"/>
      <c r="F738" s="61"/>
      <c r="G738" s="61"/>
      <c r="H738" s="62"/>
      <c r="I738" s="149" t="s">
        <v>52</v>
      </c>
      <c r="J738" s="150"/>
      <c r="K738" s="188">
        <v>1.1100000000000001</v>
      </c>
      <c r="L738" s="189"/>
      <c r="M738" s="42">
        <f>K738*12*I704</f>
        <v>16947.036</v>
      </c>
    </row>
    <row r="739" spans="1:13">
      <c r="A739" s="39" t="s">
        <v>19</v>
      </c>
      <c r="B739" s="49"/>
      <c r="C739" s="49"/>
      <c r="D739" s="49"/>
      <c r="E739" s="49"/>
      <c r="F739" s="49"/>
      <c r="G739" s="49"/>
      <c r="H739" s="50"/>
      <c r="I739" s="180" t="s">
        <v>53</v>
      </c>
      <c r="J739" s="181"/>
      <c r="K739" s="1"/>
      <c r="L739" s="29"/>
      <c r="M739" s="42"/>
    </row>
    <row r="740" spans="1:13">
      <c r="A740" s="45" t="s">
        <v>21</v>
      </c>
      <c r="B740" s="76"/>
      <c r="C740" s="76"/>
      <c r="D740" s="76"/>
      <c r="E740" s="76"/>
      <c r="F740" s="76"/>
      <c r="G740" s="76"/>
      <c r="H740" s="77"/>
      <c r="I740" s="182" t="s">
        <v>51</v>
      </c>
      <c r="J740" s="183"/>
      <c r="K740" s="188">
        <v>0.68</v>
      </c>
      <c r="L740" s="189"/>
      <c r="M740" s="42">
        <f>K740*12*I704</f>
        <v>10381.967999999999</v>
      </c>
    </row>
    <row r="741" spans="1:13">
      <c r="A741" s="45" t="s">
        <v>22</v>
      </c>
      <c r="B741" s="76"/>
      <c r="C741" s="76"/>
      <c r="D741" s="76"/>
      <c r="E741" s="76"/>
      <c r="F741" s="76"/>
      <c r="G741" s="76"/>
      <c r="H741" s="77"/>
      <c r="I741" s="182" t="s">
        <v>69</v>
      </c>
      <c r="J741" s="183"/>
      <c r="K741" s="188">
        <v>0.17</v>
      </c>
      <c r="L741" s="189"/>
      <c r="M741" s="42">
        <f>K741*12*I704</f>
        <v>2595.4919999999997</v>
      </c>
    </row>
    <row r="742" spans="1:13">
      <c r="A742" s="48" t="s">
        <v>23</v>
      </c>
      <c r="B742" s="61"/>
      <c r="C742" s="61"/>
      <c r="D742" s="61"/>
      <c r="E742" s="61"/>
      <c r="F742" s="61"/>
      <c r="G742" s="61"/>
      <c r="H742" s="62"/>
      <c r="I742" s="182" t="s">
        <v>54</v>
      </c>
      <c r="J742" s="183"/>
      <c r="K742" s="164">
        <v>0.09</v>
      </c>
      <c r="L742" s="165"/>
      <c r="M742" s="42">
        <f>K742*12*I704</f>
        <v>1374.0840000000001</v>
      </c>
    </row>
    <row r="743" spans="1:13" ht="15.75" thickBot="1">
      <c r="A743" s="48" t="s">
        <v>71</v>
      </c>
      <c r="B743" s="61"/>
      <c r="C743" s="61"/>
      <c r="D743" s="61"/>
      <c r="E743" s="61"/>
      <c r="F743" s="61"/>
      <c r="G743" s="61"/>
      <c r="H743" s="62"/>
      <c r="I743" s="166" t="s">
        <v>72</v>
      </c>
      <c r="J743" s="167"/>
      <c r="K743" s="168">
        <v>0.14000000000000001</v>
      </c>
      <c r="L743" s="169"/>
      <c r="M743" s="82">
        <f>K743*12*I704</f>
        <v>2137.4639999999999</v>
      </c>
    </row>
    <row r="744" spans="1:13" ht="15.75" thickBot="1">
      <c r="A744" s="184" t="s">
        <v>78</v>
      </c>
      <c r="B744" s="185"/>
      <c r="C744" s="185"/>
      <c r="D744" s="185"/>
      <c r="E744" s="185"/>
      <c r="F744" s="185"/>
      <c r="G744" s="185"/>
      <c r="H744" s="186"/>
      <c r="I744" s="83"/>
      <c r="J744" s="84"/>
      <c r="K744" s="187">
        <f>K745+K746+K747</f>
        <v>1.52</v>
      </c>
      <c r="L744" s="163"/>
      <c r="M744" s="75">
        <f>K744*12*I704</f>
        <v>23206.752</v>
      </c>
    </row>
    <row r="745" spans="1:13">
      <c r="A745" s="39" t="s">
        <v>25</v>
      </c>
      <c r="B745" s="49"/>
      <c r="C745" s="49"/>
      <c r="D745" s="49"/>
      <c r="E745" s="49"/>
      <c r="F745" s="49"/>
      <c r="G745" s="49"/>
      <c r="H745" s="50"/>
      <c r="I745" s="174" t="s">
        <v>70</v>
      </c>
      <c r="J745" s="175"/>
      <c r="K745" s="176">
        <v>0.73</v>
      </c>
      <c r="L745" s="177"/>
      <c r="M745" s="42">
        <f>K745*12*I704</f>
        <v>11145.348</v>
      </c>
    </row>
    <row r="746" spans="1:13">
      <c r="A746" s="45" t="s">
        <v>26</v>
      </c>
      <c r="B746" s="76"/>
      <c r="C746" s="76"/>
      <c r="D746" s="76"/>
      <c r="E746" s="76"/>
      <c r="F746" s="76"/>
      <c r="G746" s="76"/>
      <c r="H746" s="77"/>
      <c r="I746" s="85" t="s">
        <v>55</v>
      </c>
      <c r="J746" s="86"/>
      <c r="K746" s="164">
        <v>0.64</v>
      </c>
      <c r="L746" s="165"/>
      <c r="M746" s="42">
        <f>K746*12*I704</f>
        <v>9771.2639999999992</v>
      </c>
    </row>
    <row r="747" spans="1:13" ht="15.75" thickBot="1">
      <c r="A747" s="48" t="s">
        <v>23</v>
      </c>
      <c r="B747" s="61"/>
      <c r="C747" s="61"/>
      <c r="D747" s="61"/>
      <c r="E747" s="61"/>
      <c r="F747" s="61"/>
      <c r="G747" s="61"/>
      <c r="H747" s="62"/>
      <c r="I747" s="166" t="s">
        <v>54</v>
      </c>
      <c r="J747" s="167"/>
      <c r="K747" s="168">
        <v>0.15</v>
      </c>
      <c r="L747" s="169"/>
      <c r="M747" s="42">
        <f>K747*12*I704</f>
        <v>2290.14</v>
      </c>
    </row>
    <row r="748" spans="1:13" ht="15.75" thickBot="1">
      <c r="A748" s="87" t="s">
        <v>79</v>
      </c>
      <c r="B748" s="88"/>
      <c r="C748" s="88"/>
      <c r="D748" s="88"/>
      <c r="E748" s="88"/>
      <c r="F748" s="88"/>
      <c r="G748" s="88"/>
      <c r="H748" s="89"/>
      <c r="I748" s="170" t="s">
        <v>56</v>
      </c>
      <c r="J748" s="171"/>
      <c r="K748" s="172">
        <v>13.89</v>
      </c>
      <c r="L748" s="173"/>
      <c r="M748" s="75">
        <f>K748*12*I704</f>
        <v>212066.96400000001</v>
      </c>
    </row>
    <row r="749" spans="1:13" ht="15.75" thickBot="1">
      <c r="A749" s="156" t="s">
        <v>80</v>
      </c>
      <c r="B749" s="157"/>
      <c r="C749" s="157"/>
      <c r="D749" s="157"/>
      <c r="E749" s="157"/>
      <c r="F749" s="157"/>
      <c r="G749" s="157"/>
      <c r="H749" s="161"/>
      <c r="I749" s="154" t="s">
        <v>13</v>
      </c>
      <c r="J749" s="155"/>
      <c r="K749" s="162">
        <v>1.74</v>
      </c>
      <c r="L749" s="163"/>
      <c r="M749" s="75">
        <f>K749*12*I704</f>
        <v>26565.623999999996</v>
      </c>
    </row>
    <row r="750" spans="1:13" ht="15.75" thickBot="1">
      <c r="A750" s="87" t="s">
        <v>81</v>
      </c>
      <c r="B750" s="88"/>
      <c r="C750" s="88"/>
      <c r="D750" s="88"/>
      <c r="E750" s="88"/>
      <c r="F750" s="88"/>
      <c r="G750" s="88"/>
      <c r="H750" s="89"/>
      <c r="I750" s="73"/>
      <c r="J750" s="74"/>
      <c r="K750" s="162">
        <v>0.08</v>
      </c>
      <c r="L750" s="163"/>
      <c r="M750" s="75">
        <f>K750*12*I704</f>
        <v>1221.4079999999999</v>
      </c>
    </row>
    <row r="751" spans="1:13" ht="15.75" thickBot="1">
      <c r="A751" s="43" t="s">
        <v>183</v>
      </c>
      <c r="B751" s="59"/>
      <c r="C751" s="59"/>
      <c r="D751" s="59"/>
      <c r="E751" s="59"/>
      <c r="F751" s="59"/>
      <c r="G751" s="59"/>
      <c r="H751" s="60"/>
      <c r="I751" s="154" t="s">
        <v>8</v>
      </c>
      <c r="J751" s="155"/>
      <c r="K751" s="129"/>
      <c r="L751" s="130"/>
      <c r="M751" s="42"/>
    </row>
    <row r="752" spans="1:13" ht="15.75" thickBot="1">
      <c r="A752" s="156" t="s">
        <v>104</v>
      </c>
      <c r="B752" s="157"/>
      <c r="C752" s="157"/>
      <c r="D752" s="157"/>
      <c r="E752" s="157"/>
      <c r="F752" s="157"/>
      <c r="G752" s="157"/>
      <c r="H752" s="161"/>
      <c r="I752" s="73"/>
      <c r="J752" s="74"/>
      <c r="K752" s="162">
        <v>6.42</v>
      </c>
      <c r="L752" s="163"/>
      <c r="M752" s="75">
        <f>K752*12*I704</f>
        <v>98017.991999999984</v>
      </c>
    </row>
    <row r="753" spans="1:13">
      <c r="A753" s="43" t="s">
        <v>138</v>
      </c>
      <c r="B753" s="107"/>
      <c r="C753" s="107"/>
      <c r="D753" s="107"/>
      <c r="E753" s="107"/>
      <c r="F753" s="59"/>
      <c r="G753" s="107"/>
      <c r="H753" s="60"/>
      <c r="I753" s="149" t="s">
        <v>86</v>
      </c>
      <c r="J753" s="150"/>
      <c r="K753" s="81"/>
      <c r="L753" s="130"/>
      <c r="M753" s="42"/>
    </row>
    <row r="754" spans="1:13">
      <c r="A754" s="43" t="s">
        <v>137</v>
      </c>
      <c r="B754" s="107"/>
      <c r="C754" s="107"/>
      <c r="D754" s="107"/>
      <c r="E754" s="107"/>
      <c r="F754" s="59"/>
      <c r="G754" s="107"/>
      <c r="H754" s="60"/>
      <c r="I754" s="149" t="s">
        <v>88</v>
      </c>
      <c r="J754" s="150"/>
      <c r="K754" s="81"/>
      <c r="L754" s="130"/>
      <c r="M754" s="42"/>
    </row>
    <row r="755" spans="1:13">
      <c r="A755" s="43" t="s">
        <v>136</v>
      </c>
      <c r="B755" s="107"/>
      <c r="C755" s="107"/>
      <c r="D755" s="107"/>
      <c r="E755" s="107"/>
      <c r="F755" s="59"/>
      <c r="G755" s="107"/>
      <c r="H755" s="60"/>
      <c r="I755" s="149" t="s">
        <v>90</v>
      </c>
      <c r="J755" s="150"/>
      <c r="K755" s="81"/>
      <c r="L755" s="130"/>
      <c r="M755" s="42"/>
    </row>
    <row r="756" spans="1:13">
      <c r="A756" s="43" t="s">
        <v>135</v>
      </c>
      <c r="B756" s="107"/>
      <c r="C756" s="107"/>
      <c r="D756" s="107"/>
      <c r="E756" s="107"/>
      <c r="F756" s="59"/>
      <c r="G756" s="107"/>
      <c r="H756" s="60"/>
      <c r="I756" s="149" t="s">
        <v>92</v>
      </c>
      <c r="J756" s="150"/>
      <c r="K756" s="81"/>
      <c r="L756" s="130"/>
      <c r="M756" s="42"/>
    </row>
    <row r="757" spans="1:13">
      <c r="A757" s="43" t="s">
        <v>134</v>
      </c>
      <c r="B757" s="107"/>
      <c r="C757" s="107"/>
      <c r="D757" s="107"/>
      <c r="E757" s="107"/>
      <c r="F757" s="59"/>
      <c r="G757" s="107"/>
      <c r="H757" s="60"/>
      <c r="I757" s="149" t="s">
        <v>94</v>
      </c>
      <c r="J757" s="150"/>
      <c r="K757" s="81"/>
      <c r="L757" s="130"/>
      <c r="M757" s="42"/>
    </row>
    <row r="758" spans="1:13">
      <c r="A758" s="43" t="s">
        <v>133</v>
      </c>
      <c r="B758" s="107"/>
      <c r="C758" s="107"/>
      <c r="D758" s="107"/>
      <c r="E758" s="107"/>
      <c r="F758" s="59"/>
      <c r="G758" s="107"/>
      <c r="H758" s="60"/>
      <c r="I758" s="10"/>
      <c r="J758" s="11"/>
      <c r="K758" s="81"/>
      <c r="L758" s="108"/>
      <c r="M758" s="42"/>
    </row>
    <row r="759" spans="1:13">
      <c r="A759" s="43" t="s">
        <v>132</v>
      </c>
      <c r="B759" s="107"/>
      <c r="C759" s="107"/>
      <c r="D759" s="107"/>
      <c r="E759" s="107"/>
      <c r="F759" s="59"/>
      <c r="G759" s="107"/>
      <c r="H759" s="60"/>
      <c r="I759" s="10"/>
      <c r="J759" s="11"/>
      <c r="K759" s="81"/>
      <c r="L759" s="130"/>
      <c r="M759" s="42"/>
    </row>
    <row r="760" spans="1:13">
      <c r="A760" s="43" t="s">
        <v>98</v>
      </c>
      <c r="B760" s="107"/>
      <c r="C760" s="107"/>
      <c r="D760" s="107"/>
      <c r="E760" s="107"/>
      <c r="F760" s="59"/>
      <c r="G760" s="107"/>
      <c r="H760" s="60"/>
      <c r="I760" s="10"/>
      <c r="J760" s="11"/>
      <c r="K760" s="81"/>
      <c r="L760" s="130"/>
      <c r="M760" s="42"/>
    </row>
    <row r="761" spans="1:13" ht="15.75" thickBot="1">
      <c r="A761" s="43" t="s">
        <v>131</v>
      </c>
      <c r="B761" s="107"/>
      <c r="C761" s="107"/>
      <c r="D761" s="107"/>
      <c r="E761" s="107"/>
      <c r="F761" s="59"/>
      <c r="G761" s="107"/>
      <c r="H761" s="60"/>
      <c r="I761" s="10"/>
      <c r="J761" s="11"/>
      <c r="K761" s="81"/>
      <c r="L761" s="130"/>
      <c r="M761" s="42"/>
    </row>
    <row r="762" spans="1:13">
      <c r="A762" s="91" t="s">
        <v>82</v>
      </c>
      <c r="B762" s="92"/>
      <c r="C762" s="92"/>
      <c r="D762" s="92"/>
      <c r="E762" s="92"/>
      <c r="F762" s="92"/>
      <c r="G762" s="92"/>
      <c r="H762" s="92"/>
      <c r="I762" s="154" t="s">
        <v>9</v>
      </c>
      <c r="J762" s="155"/>
      <c r="K762" s="22"/>
      <c r="L762" s="23"/>
      <c r="M762" s="24"/>
    </row>
    <row r="763" spans="1:13" ht="15.75" thickBot="1">
      <c r="A763" s="93" t="s">
        <v>49</v>
      </c>
      <c r="B763" s="94"/>
      <c r="C763" s="94"/>
      <c r="D763" s="94"/>
      <c r="E763" s="94"/>
      <c r="F763" s="94"/>
      <c r="G763" s="94"/>
      <c r="H763" s="94"/>
      <c r="I763" s="95"/>
      <c r="J763" s="35"/>
      <c r="K763" s="36"/>
      <c r="L763" s="37"/>
      <c r="M763" s="38"/>
    </row>
    <row r="764" spans="1:13" ht="15.75" thickBot="1">
      <c r="A764" s="156" t="s">
        <v>50</v>
      </c>
      <c r="B764" s="157"/>
      <c r="C764" s="157"/>
      <c r="D764" s="157"/>
      <c r="E764" s="157"/>
      <c r="F764" s="157"/>
      <c r="G764" s="157"/>
      <c r="H764" s="158"/>
      <c r="I764" s="159" t="s">
        <v>17</v>
      </c>
      <c r="J764" s="160"/>
      <c r="K764" s="141">
        <v>1.58</v>
      </c>
      <c r="L764" s="142"/>
      <c r="M764" s="97">
        <f>K764*12*I704</f>
        <v>24122.808000000001</v>
      </c>
    </row>
    <row r="765" spans="1:13" ht="15.75" thickBot="1">
      <c r="A765" s="126" t="s">
        <v>101</v>
      </c>
      <c r="B765" s="127"/>
      <c r="C765" s="127"/>
      <c r="D765" s="127"/>
      <c r="E765" s="127"/>
      <c r="F765" s="127"/>
      <c r="G765" s="127"/>
      <c r="H765" s="127"/>
      <c r="I765" s="128"/>
      <c r="J765" s="133"/>
      <c r="K765" s="141"/>
      <c r="L765" s="142"/>
      <c r="M765" s="97">
        <f>K765*12*I704</f>
        <v>0</v>
      </c>
    </row>
    <row r="766" spans="1:13" ht="15.75" thickBot="1">
      <c r="A766" s="145" t="s">
        <v>58</v>
      </c>
      <c r="B766" s="146"/>
      <c r="C766" s="146"/>
      <c r="D766" s="146"/>
      <c r="E766" s="146"/>
      <c r="F766" s="146"/>
      <c r="G766" s="146"/>
      <c r="H766" s="146"/>
      <c r="I766" s="98"/>
      <c r="J766" s="99"/>
      <c r="K766" s="147">
        <f>K705+K715+K728+K752+K764+K765</f>
        <v>47.959999999999994</v>
      </c>
      <c r="L766" s="148"/>
      <c r="M766" s="97">
        <f>M705+M715+M728+M752+M764+M765</f>
        <v>732234.0959999999</v>
      </c>
    </row>
    <row r="768" spans="1:13" ht="15.75">
      <c r="A768" s="215" t="s">
        <v>0</v>
      </c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1"/>
    </row>
    <row r="769" spans="1:13" ht="15.75">
      <c r="A769" s="216" t="s">
        <v>12</v>
      </c>
      <c r="B769" s="216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1"/>
    </row>
    <row r="770" spans="1:13" ht="15.75">
      <c r="A770" s="2"/>
      <c r="B770" s="2"/>
      <c r="C770" s="2"/>
      <c r="D770" s="2"/>
      <c r="E770" s="2"/>
      <c r="F770" s="2" t="s">
        <v>182</v>
      </c>
      <c r="G770" s="2"/>
      <c r="H770" s="2"/>
      <c r="I770" s="2"/>
      <c r="J770" s="2"/>
      <c r="K770" s="2" t="s">
        <v>141</v>
      </c>
      <c r="L770" s="2"/>
      <c r="M770" s="1"/>
    </row>
    <row r="771" spans="1:13">
      <c r="A771" s="3"/>
      <c r="B771" s="4"/>
      <c r="C771" s="208" t="s">
        <v>15</v>
      </c>
      <c r="D771" s="208"/>
      <c r="E771" s="208"/>
      <c r="F771" s="4"/>
      <c r="G771" s="4"/>
      <c r="H771" s="5"/>
      <c r="I771" s="195" t="s">
        <v>1</v>
      </c>
      <c r="J771" s="196"/>
      <c r="K771" s="209" t="s">
        <v>2</v>
      </c>
      <c r="L771" s="210"/>
      <c r="M771" s="6"/>
    </row>
    <row r="772" spans="1:13">
      <c r="A772" s="7"/>
      <c r="B772" s="8"/>
      <c r="C772" s="8"/>
      <c r="D772" s="8"/>
      <c r="E772" s="8"/>
      <c r="F772" s="8"/>
      <c r="G772" s="8"/>
      <c r="H772" s="9"/>
      <c r="I772" s="10"/>
      <c r="J772" s="11"/>
      <c r="K772" s="211" t="s">
        <v>3</v>
      </c>
      <c r="L772" s="212"/>
      <c r="M772" s="12" t="s">
        <v>4</v>
      </c>
    </row>
    <row r="773" spans="1:13">
      <c r="A773" s="7"/>
      <c r="B773" s="8"/>
      <c r="C773" s="8"/>
      <c r="D773" s="8"/>
      <c r="E773" s="8"/>
      <c r="F773" s="8"/>
      <c r="G773" s="8"/>
      <c r="H773" s="9"/>
      <c r="I773" s="149" t="s">
        <v>5</v>
      </c>
      <c r="J773" s="150"/>
      <c r="K773" s="213" t="s">
        <v>6</v>
      </c>
      <c r="L773" s="214"/>
      <c r="M773" s="12" t="s">
        <v>7</v>
      </c>
    </row>
    <row r="774" spans="1:13" ht="16.5" thickBot="1">
      <c r="A774" s="13"/>
      <c r="B774" s="14"/>
      <c r="C774" s="14"/>
      <c r="D774" s="14"/>
      <c r="E774" s="14"/>
      <c r="F774" s="14"/>
      <c r="G774" s="14"/>
      <c r="H774" s="15"/>
      <c r="I774" s="203">
        <v>1564</v>
      </c>
      <c r="J774" s="204"/>
      <c r="K774" s="205"/>
      <c r="L774" s="206"/>
      <c r="M774" s="16"/>
    </row>
    <row r="775" spans="1:13">
      <c r="A775" s="17" t="s">
        <v>74</v>
      </c>
      <c r="B775" s="18"/>
      <c r="C775" s="18"/>
      <c r="D775" s="18"/>
      <c r="E775" s="18"/>
      <c r="F775" s="18"/>
      <c r="G775" s="18"/>
      <c r="H775" s="19"/>
      <c r="I775" s="20"/>
      <c r="J775" s="21"/>
      <c r="K775" s="207">
        <f>K778+K781</f>
        <v>6.85</v>
      </c>
      <c r="L775" s="200"/>
      <c r="M775" s="24">
        <f>K775*12*I774</f>
        <v>128560.79999999999</v>
      </c>
    </row>
    <row r="776" spans="1:13">
      <c r="A776" s="25" t="s">
        <v>59</v>
      </c>
      <c r="B776" s="26"/>
      <c r="C776" s="26"/>
      <c r="D776" s="26"/>
      <c r="E776" s="26"/>
      <c r="F776" s="26"/>
      <c r="G776" s="26"/>
      <c r="H776" s="27"/>
      <c r="I776" s="10"/>
      <c r="J776" s="11"/>
      <c r="K776" s="28"/>
      <c r="L776" s="29"/>
      <c r="M776" s="30"/>
    </row>
    <row r="777" spans="1:13" ht="15.75" thickBot="1">
      <c r="A777" s="31" t="s">
        <v>60</v>
      </c>
      <c r="B777" s="32"/>
      <c r="C777" s="32"/>
      <c r="D777" s="32"/>
      <c r="E777" s="32"/>
      <c r="F777" s="32"/>
      <c r="G777" s="32"/>
      <c r="H777" s="33"/>
      <c r="I777" s="34"/>
      <c r="J777" s="35"/>
      <c r="K777" s="36"/>
      <c r="L777" s="37"/>
      <c r="M777" s="38"/>
    </row>
    <row r="778" spans="1:13">
      <c r="A778" s="39" t="s">
        <v>61</v>
      </c>
      <c r="B778" s="40"/>
      <c r="C778" s="40"/>
      <c r="D778" s="40"/>
      <c r="E778" s="40"/>
      <c r="F778" s="40"/>
      <c r="G778" s="40"/>
      <c r="H778" s="41"/>
      <c r="I778" s="180" t="s">
        <v>8</v>
      </c>
      <c r="J778" s="181"/>
      <c r="K778" s="193">
        <v>4.0999999999999996</v>
      </c>
      <c r="L778" s="194"/>
      <c r="M778" s="42">
        <f>K778*12*I774</f>
        <v>76948.799999999988</v>
      </c>
    </row>
    <row r="779" spans="1:13">
      <c r="A779" s="43" t="s">
        <v>68</v>
      </c>
      <c r="B779" s="8"/>
      <c r="C779" s="8"/>
      <c r="D779" s="8"/>
      <c r="E779" s="8"/>
      <c r="F779" s="8"/>
      <c r="G779" s="8"/>
      <c r="H779" s="9"/>
      <c r="I779" s="149" t="s">
        <v>57</v>
      </c>
      <c r="J779" s="150"/>
      <c r="K779" s="1"/>
      <c r="L779" s="29"/>
      <c r="M779" s="42"/>
    </row>
    <row r="780" spans="1:13">
      <c r="A780" s="39" t="s">
        <v>67</v>
      </c>
      <c r="B780" s="40"/>
      <c r="C780" s="40"/>
      <c r="D780" s="40"/>
      <c r="E780" s="40"/>
      <c r="F780" s="40"/>
      <c r="G780" s="40"/>
      <c r="H780" s="41"/>
      <c r="I780" s="180"/>
      <c r="J780" s="181"/>
      <c r="K780" s="1"/>
      <c r="L780" s="29"/>
      <c r="M780" s="42"/>
    </row>
    <row r="781" spans="1:13">
      <c r="A781" s="39" t="s">
        <v>62</v>
      </c>
      <c r="B781" s="40"/>
      <c r="C781" s="40"/>
      <c r="D781" s="40"/>
      <c r="E781" s="40"/>
      <c r="F781" s="40"/>
      <c r="G781" s="40"/>
      <c r="H781" s="41"/>
      <c r="I781" s="182" t="s">
        <v>11</v>
      </c>
      <c r="J781" s="183"/>
      <c r="K781" s="188">
        <v>2.75</v>
      </c>
      <c r="L781" s="189"/>
      <c r="M781" s="42">
        <f>K781*12*I774</f>
        <v>51612</v>
      </c>
    </row>
    <row r="782" spans="1:13" ht="15.75">
      <c r="A782" s="45" t="s">
        <v>35</v>
      </c>
      <c r="B782" s="46"/>
      <c r="C782" s="46"/>
      <c r="D782" s="46"/>
      <c r="E782" s="46"/>
      <c r="F782" s="46"/>
      <c r="G782" s="46"/>
      <c r="H782" s="47"/>
      <c r="I782" s="149" t="s">
        <v>57</v>
      </c>
      <c r="J782" s="150"/>
      <c r="K782" s="2"/>
      <c r="L782" s="96"/>
      <c r="M782" s="42"/>
    </row>
    <row r="783" spans="1:13">
      <c r="A783" s="48" t="s">
        <v>36</v>
      </c>
      <c r="B783" s="4"/>
      <c r="C783" s="4"/>
      <c r="D783" s="4"/>
      <c r="E783" s="4"/>
      <c r="F783" s="4"/>
      <c r="G783" s="4"/>
      <c r="H783" s="5"/>
      <c r="I783" s="149"/>
      <c r="J783" s="150"/>
      <c r="K783" s="44"/>
      <c r="L783" s="29"/>
      <c r="M783" s="42"/>
    </row>
    <row r="784" spans="1:13" ht="15.75" thickBot="1">
      <c r="A784" s="39" t="s">
        <v>37</v>
      </c>
      <c r="B784" s="49"/>
      <c r="C784" s="49"/>
      <c r="D784" s="49"/>
      <c r="E784" s="49"/>
      <c r="F784" s="49"/>
      <c r="G784" s="49"/>
      <c r="H784" s="50"/>
      <c r="I784" s="51"/>
      <c r="J784" s="52"/>
      <c r="K784" s="164"/>
      <c r="L784" s="165"/>
      <c r="M784" s="42"/>
    </row>
    <row r="785" spans="1:13">
      <c r="A785" s="17" t="s">
        <v>14</v>
      </c>
      <c r="B785" s="53"/>
      <c r="C785" s="53"/>
      <c r="D785" s="53"/>
      <c r="E785" s="53"/>
      <c r="F785" s="53"/>
      <c r="G785" s="53"/>
      <c r="H785" s="54"/>
      <c r="I785" s="20"/>
      <c r="J785" s="55"/>
      <c r="K785" s="202">
        <f>K787+K792+K794</f>
        <v>5.6</v>
      </c>
      <c r="L785" s="200"/>
      <c r="M785" s="24">
        <f>K785*12*I774</f>
        <v>105100.79999999999</v>
      </c>
    </row>
    <row r="786" spans="1:13" ht="15.75" thickBot="1">
      <c r="A786" s="31" t="s">
        <v>34</v>
      </c>
      <c r="B786" s="56"/>
      <c r="C786" s="56"/>
      <c r="D786" s="56"/>
      <c r="E786" s="56"/>
      <c r="F786" s="56"/>
      <c r="G786" s="56"/>
      <c r="H786" s="57"/>
      <c r="I786" s="34"/>
      <c r="J786" s="58"/>
      <c r="K786" s="36"/>
      <c r="L786" s="37"/>
      <c r="M786" s="38"/>
    </row>
    <row r="787" spans="1:13">
      <c r="A787" s="43" t="s">
        <v>65</v>
      </c>
      <c r="B787" s="59"/>
      <c r="C787" s="59"/>
      <c r="D787" s="59"/>
      <c r="E787" s="59"/>
      <c r="F787" s="59"/>
      <c r="G787" s="59"/>
      <c r="H787" s="60"/>
      <c r="I787" s="149" t="s">
        <v>8</v>
      </c>
      <c r="J787" s="150"/>
      <c r="K787" s="193">
        <v>2.81</v>
      </c>
      <c r="L787" s="194"/>
      <c r="M787" s="42">
        <f>K787*12*I774</f>
        <v>52738.080000000002</v>
      </c>
    </row>
    <row r="788" spans="1:13">
      <c r="A788" s="39" t="s">
        <v>66</v>
      </c>
      <c r="B788" s="49"/>
      <c r="C788" s="49"/>
      <c r="D788" s="49"/>
      <c r="E788" s="49"/>
      <c r="F788" s="49"/>
      <c r="G788" s="49"/>
      <c r="H788" s="50"/>
      <c r="I788" s="131"/>
      <c r="J788" s="132"/>
      <c r="K788" s="1"/>
      <c r="L788" s="29"/>
      <c r="M788" s="42"/>
    </row>
    <row r="789" spans="1:13">
      <c r="A789" s="43" t="s">
        <v>68</v>
      </c>
      <c r="B789" s="8"/>
      <c r="C789" s="8"/>
      <c r="D789" s="8"/>
      <c r="E789" s="8"/>
      <c r="F789" s="8"/>
      <c r="G789" s="8"/>
      <c r="H789" s="9"/>
      <c r="I789" s="149" t="s">
        <v>57</v>
      </c>
      <c r="J789" s="150"/>
      <c r="K789" s="1"/>
      <c r="L789" s="29"/>
      <c r="M789" s="42"/>
    </row>
    <row r="790" spans="1:13">
      <c r="A790" s="39" t="s">
        <v>67</v>
      </c>
      <c r="B790" s="40"/>
      <c r="C790" s="40"/>
      <c r="D790" s="40"/>
      <c r="E790" s="40"/>
      <c r="F790" s="40"/>
      <c r="G790" s="40"/>
      <c r="H790" s="41"/>
      <c r="I790" s="180"/>
      <c r="J790" s="181"/>
      <c r="K790" s="1"/>
      <c r="L790" s="29"/>
      <c r="M790" s="42"/>
    </row>
    <row r="791" spans="1:13">
      <c r="A791" s="45" t="s">
        <v>63</v>
      </c>
      <c r="B791" s="46"/>
      <c r="C791" s="47"/>
      <c r="D791" s="8"/>
      <c r="E791" s="8"/>
      <c r="F791" s="8"/>
      <c r="G791" s="8"/>
      <c r="H791" s="9"/>
      <c r="I791" s="149" t="s">
        <v>57</v>
      </c>
      <c r="J791" s="150"/>
      <c r="K791" s="1"/>
      <c r="L791" s="29"/>
      <c r="M791" s="42"/>
    </row>
    <row r="792" spans="1:13">
      <c r="A792" s="43" t="s">
        <v>64</v>
      </c>
      <c r="B792" s="8"/>
      <c r="C792" s="8"/>
      <c r="D792" s="46"/>
      <c r="E792" s="46"/>
      <c r="F792" s="46"/>
      <c r="G792" s="46"/>
      <c r="H792" s="47"/>
      <c r="I792" s="182" t="s">
        <v>11</v>
      </c>
      <c r="J792" s="183"/>
      <c r="K792" s="188">
        <v>1.24</v>
      </c>
      <c r="L792" s="189"/>
      <c r="M792" s="42">
        <f>K792*12*I774</f>
        <v>23272.32</v>
      </c>
    </row>
    <row r="793" spans="1:13">
      <c r="A793" s="48" t="s">
        <v>41</v>
      </c>
      <c r="B793" s="61"/>
      <c r="C793" s="61"/>
      <c r="D793" s="61"/>
      <c r="E793" s="61"/>
      <c r="F793" s="61"/>
      <c r="G793" s="61"/>
      <c r="H793" s="62"/>
      <c r="I793" s="195" t="s">
        <v>140</v>
      </c>
      <c r="J793" s="196"/>
      <c r="K793" s="1"/>
      <c r="L793" s="29"/>
      <c r="M793" s="42"/>
    </row>
    <row r="794" spans="1:13">
      <c r="A794" s="48" t="s">
        <v>43</v>
      </c>
      <c r="B794" s="61"/>
      <c r="C794" s="61"/>
      <c r="D794" s="61"/>
      <c r="E794" s="61"/>
      <c r="F794" s="61"/>
      <c r="G794" s="61"/>
      <c r="H794" s="62"/>
      <c r="I794" s="195" t="s">
        <v>11</v>
      </c>
      <c r="J794" s="196"/>
      <c r="K794" s="188">
        <v>1.55</v>
      </c>
      <c r="L794" s="189"/>
      <c r="M794" s="42">
        <f>K794*12*I774</f>
        <v>29090.400000000001</v>
      </c>
    </row>
    <row r="795" spans="1:13">
      <c r="A795" s="39" t="s">
        <v>44</v>
      </c>
      <c r="B795" s="49"/>
      <c r="C795" s="49"/>
      <c r="D795" s="49"/>
      <c r="E795" s="49"/>
      <c r="F795" s="49"/>
      <c r="G795" s="49"/>
      <c r="H795" s="50"/>
      <c r="I795" s="51"/>
      <c r="J795" s="52"/>
      <c r="K795" s="1"/>
      <c r="L795" s="29"/>
      <c r="M795" s="42"/>
    </row>
    <row r="796" spans="1:13">
      <c r="A796" s="48" t="s">
        <v>45</v>
      </c>
      <c r="B796" s="61"/>
      <c r="C796" s="61"/>
      <c r="D796" s="61"/>
      <c r="E796" s="61"/>
      <c r="F796" s="61"/>
      <c r="G796" s="61"/>
      <c r="H796" s="62"/>
      <c r="I796" s="149" t="s">
        <v>57</v>
      </c>
      <c r="J796" s="150"/>
      <c r="K796" s="1"/>
      <c r="L796" s="29"/>
      <c r="M796" s="42"/>
    </row>
    <row r="797" spans="1:13" ht="15.75" thickBot="1">
      <c r="A797" s="48" t="s">
        <v>48</v>
      </c>
      <c r="B797" s="61"/>
      <c r="C797" s="61"/>
      <c r="D797" s="61"/>
      <c r="E797" s="61"/>
      <c r="F797" s="61"/>
      <c r="G797" s="61"/>
      <c r="H797" s="62"/>
      <c r="I797" s="195" t="s">
        <v>139</v>
      </c>
      <c r="J797" s="196"/>
      <c r="K797" s="14"/>
      <c r="L797" s="15"/>
      <c r="M797" s="63"/>
    </row>
    <row r="798" spans="1:13" ht="15.75" thickBot="1">
      <c r="A798" s="67" t="s">
        <v>75</v>
      </c>
      <c r="B798" s="18"/>
      <c r="C798" s="18"/>
      <c r="D798" s="18"/>
      <c r="E798" s="18"/>
      <c r="F798" s="18"/>
      <c r="G798" s="68"/>
      <c r="H798" s="69"/>
      <c r="I798" s="20"/>
      <c r="J798" s="21"/>
      <c r="K798" s="199">
        <f>K799+K806+K814+K818+K819+K820</f>
        <v>27.099999999999998</v>
      </c>
      <c r="L798" s="200"/>
      <c r="M798" s="24">
        <f>M799+M806+M814+M818+M819+M820</f>
        <v>508612.80000000005</v>
      </c>
    </row>
    <row r="799" spans="1:13" ht="15.75" thickBot="1">
      <c r="A799" s="156" t="s">
        <v>76</v>
      </c>
      <c r="B799" s="157"/>
      <c r="C799" s="157"/>
      <c r="D799" s="157"/>
      <c r="E799" s="157"/>
      <c r="F799" s="157"/>
      <c r="G799" s="157"/>
      <c r="H799" s="161"/>
      <c r="I799" s="73"/>
      <c r="J799" s="74"/>
      <c r="K799" s="201">
        <f>K800+K801+K802+K804+K805</f>
        <v>7.5500000000000007</v>
      </c>
      <c r="L799" s="192"/>
      <c r="M799" s="75">
        <f>K799*12*I774</f>
        <v>141698.40000000002</v>
      </c>
    </row>
    <row r="800" spans="1:13">
      <c r="A800" s="39" t="s">
        <v>38</v>
      </c>
      <c r="B800" s="49"/>
      <c r="C800" s="49"/>
      <c r="D800" s="49"/>
      <c r="E800" s="49"/>
      <c r="F800" s="49"/>
      <c r="G800" s="49"/>
      <c r="H800" s="50"/>
      <c r="I800" s="180" t="s">
        <v>16</v>
      </c>
      <c r="J800" s="181"/>
      <c r="K800" s="193">
        <v>1.47</v>
      </c>
      <c r="L800" s="194"/>
      <c r="M800" s="42">
        <f>K800*12*I774</f>
        <v>27588.959999999999</v>
      </c>
    </row>
    <row r="801" spans="1:13">
      <c r="A801" s="45" t="s">
        <v>39</v>
      </c>
      <c r="B801" s="76"/>
      <c r="C801" s="76"/>
      <c r="D801" s="76"/>
      <c r="E801" s="76"/>
      <c r="F801" s="76"/>
      <c r="G801" s="76"/>
      <c r="H801" s="77"/>
      <c r="I801" s="182" t="s">
        <v>10</v>
      </c>
      <c r="J801" s="183"/>
      <c r="K801" s="188">
        <v>3.48</v>
      </c>
      <c r="L801" s="189"/>
      <c r="M801" s="42">
        <f>K801*12*I774</f>
        <v>65312.639999999999</v>
      </c>
    </row>
    <row r="802" spans="1:13">
      <c r="A802" s="48" t="s">
        <v>31</v>
      </c>
      <c r="B802" s="61"/>
      <c r="C802" s="61"/>
      <c r="D802" s="61"/>
      <c r="E802" s="61"/>
      <c r="F802" s="61"/>
      <c r="G802" s="61"/>
      <c r="H802" s="62"/>
      <c r="I802" s="195" t="s">
        <v>11</v>
      </c>
      <c r="J802" s="196"/>
      <c r="K802" s="188">
        <v>0.4</v>
      </c>
      <c r="L802" s="189"/>
      <c r="M802" s="42">
        <f>K802*12*I774</f>
        <v>7507.2000000000007</v>
      </c>
    </row>
    <row r="803" spans="1:13">
      <c r="A803" s="78" t="s">
        <v>18</v>
      </c>
      <c r="B803" s="40"/>
      <c r="C803" s="40"/>
      <c r="D803" s="40"/>
      <c r="E803" s="49"/>
      <c r="F803" s="49"/>
      <c r="G803" s="49"/>
      <c r="H803" s="50"/>
      <c r="I803" s="51"/>
      <c r="J803" s="52"/>
      <c r="K803" s="28"/>
      <c r="L803" s="29"/>
      <c r="M803" s="42"/>
    </row>
    <row r="804" spans="1:13">
      <c r="A804" s="45" t="s">
        <v>32</v>
      </c>
      <c r="B804" s="76"/>
      <c r="C804" s="76"/>
      <c r="D804" s="76"/>
      <c r="E804" s="76"/>
      <c r="F804" s="76"/>
      <c r="G804" s="76"/>
      <c r="H804" s="77"/>
      <c r="I804" s="182" t="s">
        <v>8</v>
      </c>
      <c r="J804" s="183"/>
      <c r="K804" s="188">
        <v>0.12</v>
      </c>
      <c r="L804" s="189"/>
      <c r="M804" s="42">
        <f>K804*12*I774</f>
        <v>2252.16</v>
      </c>
    </row>
    <row r="805" spans="1:13" ht="15.75" thickBot="1">
      <c r="A805" s="48" t="s">
        <v>73</v>
      </c>
      <c r="B805" s="61"/>
      <c r="C805" s="61"/>
      <c r="D805" s="61"/>
      <c r="E805" s="61"/>
      <c r="F805" s="61"/>
      <c r="G805" s="61"/>
      <c r="H805" s="62"/>
      <c r="I805" s="166" t="s">
        <v>8</v>
      </c>
      <c r="J805" s="167"/>
      <c r="K805" s="190">
        <v>2.08</v>
      </c>
      <c r="L805" s="191"/>
      <c r="M805" s="42">
        <f>K805*12*I774</f>
        <v>39037.440000000002</v>
      </c>
    </row>
    <row r="806" spans="1:13" ht="15.75" thickBot="1">
      <c r="A806" s="184" t="s">
        <v>77</v>
      </c>
      <c r="B806" s="185"/>
      <c r="C806" s="185"/>
      <c r="D806" s="185"/>
      <c r="E806" s="185"/>
      <c r="F806" s="185"/>
      <c r="G806" s="185"/>
      <c r="H806" s="186"/>
      <c r="I806" s="73"/>
      <c r="J806" s="74"/>
      <c r="K806" s="162">
        <f>K807+K808+K810+K811+K812+K813</f>
        <v>2.3200000000000003</v>
      </c>
      <c r="L806" s="192"/>
      <c r="M806" s="75">
        <f>K806*12*I774</f>
        <v>43541.760000000002</v>
      </c>
    </row>
    <row r="807" spans="1:13">
      <c r="A807" s="79" t="s">
        <v>24</v>
      </c>
      <c r="B807" s="40"/>
      <c r="C807" s="40"/>
      <c r="D807" s="40"/>
      <c r="E807" s="40"/>
      <c r="F807" s="49"/>
      <c r="G807" s="49"/>
      <c r="H807" s="50"/>
      <c r="I807" s="80"/>
      <c r="J807" s="11"/>
      <c r="K807" s="193">
        <v>0.13</v>
      </c>
      <c r="L807" s="194"/>
      <c r="M807" s="42">
        <f>K807*12*I774</f>
        <v>2439.84</v>
      </c>
    </row>
    <row r="808" spans="1:13">
      <c r="A808" s="3" t="s">
        <v>20</v>
      </c>
      <c r="B808" s="4"/>
      <c r="C808" s="4"/>
      <c r="D808" s="4"/>
      <c r="E808" s="4"/>
      <c r="F808" s="61"/>
      <c r="G808" s="61"/>
      <c r="H808" s="62"/>
      <c r="I808" s="149" t="s">
        <v>52</v>
      </c>
      <c r="J808" s="150"/>
      <c r="K808" s="188">
        <v>1.1100000000000001</v>
      </c>
      <c r="L808" s="189"/>
      <c r="M808" s="42">
        <f>K808*12*I774</f>
        <v>20832.48</v>
      </c>
    </row>
    <row r="809" spans="1:13">
      <c r="A809" s="39" t="s">
        <v>19</v>
      </c>
      <c r="B809" s="49"/>
      <c r="C809" s="49"/>
      <c r="D809" s="49"/>
      <c r="E809" s="49"/>
      <c r="F809" s="49"/>
      <c r="G809" s="49"/>
      <c r="H809" s="50"/>
      <c r="I809" s="180" t="s">
        <v>53</v>
      </c>
      <c r="J809" s="181"/>
      <c r="K809" s="1"/>
      <c r="L809" s="29"/>
      <c r="M809" s="42"/>
    </row>
    <row r="810" spans="1:13">
      <c r="A810" s="45" t="s">
        <v>21</v>
      </c>
      <c r="B810" s="76"/>
      <c r="C810" s="76"/>
      <c r="D810" s="76"/>
      <c r="E810" s="76"/>
      <c r="F810" s="76"/>
      <c r="G810" s="76"/>
      <c r="H810" s="77"/>
      <c r="I810" s="182" t="s">
        <v>51</v>
      </c>
      <c r="J810" s="183"/>
      <c r="K810" s="188">
        <v>0.68</v>
      </c>
      <c r="L810" s="189"/>
      <c r="M810" s="42">
        <f>K810*12*I774</f>
        <v>12762.24</v>
      </c>
    </row>
    <row r="811" spans="1:13">
      <c r="A811" s="45" t="s">
        <v>22</v>
      </c>
      <c r="B811" s="76"/>
      <c r="C811" s="76"/>
      <c r="D811" s="76"/>
      <c r="E811" s="76"/>
      <c r="F811" s="76"/>
      <c r="G811" s="76"/>
      <c r="H811" s="77"/>
      <c r="I811" s="182" t="s">
        <v>69</v>
      </c>
      <c r="J811" s="183"/>
      <c r="K811" s="188">
        <v>0.17</v>
      </c>
      <c r="L811" s="189"/>
      <c r="M811" s="42">
        <f>K811*12*I774</f>
        <v>3190.56</v>
      </c>
    </row>
    <row r="812" spans="1:13">
      <c r="A812" s="48" t="s">
        <v>23</v>
      </c>
      <c r="B812" s="61"/>
      <c r="C812" s="61"/>
      <c r="D812" s="61"/>
      <c r="E812" s="61"/>
      <c r="F812" s="61"/>
      <c r="G812" s="61"/>
      <c r="H812" s="62"/>
      <c r="I812" s="182" t="s">
        <v>54</v>
      </c>
      <c r="J812" s="183"/>
      <c r="K812" s="164">
        <v>0.09</v>
      </c>
      <c r="L812" s="165"/>
      <c r="M812" s="42">
        <f>K812*12*I774</f>
        <v>1689.1200000000001</v>
      </c>
    </row>
    <row r="813" spans="1:13" ht="15.75" thickBot="1">
      <c r="A813" s="48" t="s">
        <v>71</v>
      </c>
      <c r="B813" s="61"/>
      <c r="C813" s="61"/>
      <c r="D813" s="61"/>
      <c r="E813" s="61"/>
      <c r="F813" s="61"/>
      <c r="G813" s="61"/>
      <c r="H813" s="62"/>
      <c r="I813" s="166" t="s">
        <v>72</v>
      </c>
      <c r="J813" s="167"/>
      <c r="K813" s="168">
        <v>0.14000000000000001</v>
      </c>
      <c r="L813" s="169"/>
      <c r="M813" s="82">
        <f>K813*12*I774</f>
        <v>2627.5200000000004</v>
      </c>
    </row>
    <row r="814" spans="1:13" ht="15.75" thickBot="1">
      <c r="A814" s="184" t="s">
        <v>78</v>
      </c>
      <c r="B814" s="185"/>
      <c r="C814" s="185"/>
      <c r="D814" s="185"/>
      <c r="E814" s="185"/>
      <c r="F814" s="185"/>
      <c r="G814" s="185"/>
      <c r="H814" s="186"/>
      <c r="I814" s="83"/>
      <c r="J814" s="84"/>
      <c r="K814" s="187">
        <f>K815+K816+K817</f>
        <v>1.52</v>
      </c>
      <c r="L814" s="163"/>
      <c r="M814" s="75">
        <f>K814*12*I774</f>
        <v>28527.360000000004</v>
      </c>
    </row>
    <row r="815" spans="1:13">
      <c r="A815" s="39" t="s">
        <v>25</v>
      </c>
      <c r="B815" s="49"/>
      <c r="C815" s="49"/>
      <c r="D815" s="49"/>
      <c r="E815" s="49"/>
      <c r="F815" s="49"/>
      <c r="G815" s="49"/>
      <c r="H815" s="50"/>
      <c r="I815" s="174" t="s">
        <v>70</v>
      </c>
      <c r="J815" s="175"/>
      <c r="K815" s="176">
        <v>0.73</v>
      </c>
      <c r="L815" s="177"/>
      <c r="M815" s="42">
        <f>K815*12*I774</f>
        <v>13700.64</v>
      </c>
    </row>
    <row r="816" spans="1:13">
      <c r="A816" s="45" t="s">
        <v>26</v>
      </c>
      <c r="B816" s="76"/>
      <c r="C816" s="76"/>
      <c r="D816" s="76"/>
      <c r="E816" s="76"/>
      <c r="F816" s="76"/>
      <c r="G816" s="76"/>
      <c r="H816" s="77"/>
      <c r="I816" s="85" t="s">
        <v>55</v>
      </c>
      <c r="J816" s="86"/>
      <c r="K816" s="164">
        <v>0.64</v>
      </c>
      <c r="L816" s="165"/>
      <c r="M816" s="42">
        <f>K816*12*I774</f>
        <v>12011.52</v>
      </c>
    </row>
    <row r="817" spans="1:13" ht="15.75" thickBot="1">
      <c r="A817" s="48" t="s">
        <v>23</v>
      </c>
      <c r="B817" s="61"/>
      <c r="C817" s="61"/>
      <c r="D817" s="61"/>
      <c r="E817" s="61"/>
      <c r="F817" s="61"/>
      <c r="G817" s="61"/>
      <c r="H817" s="62"/>
      <c r="I817" s="166" t="s">
        <v>54</v>
      </c>
      <c r="J817" s="167"/>
      <c r="K817" s="168">
        <v>0.15</v>
      </c>
      <c r="L817" s="169"/>
      <c r="M817" s="42">
        <f>K817*12*I774</f>
        <v>2815.2</v>
      </c>
    </row>
    <row r="818" spans="1:13" ht="15.75" thickBot="1">
      <c r="A818" s="87" t="s">
        <v>79</v>
      </c>
      <c r="B818" s="88"/>
      <c r="C818" s="88"/>
      <c r="D818" s="88"/>
      <c r="E818" s="88"/>
      <c r="F818" s="88"/>
      <c r="G818" s="88"/>
      <c r="H818" s="89"/>
      <c r="I818" s="170" t="s">
        <v>56</v>
      </c>
      <c r="J818" s="171"/>
      <c r="K818" s="172">
        <v>13.89</v>
      </c>
      <c r="L818" s="173"/>
      <c r="M818" s="75">
        <f>K818*12*I774</f>
        <v>260687.52000000002</v>
      </c>
    </row>
    <row r="819" spans="1:13" ht="15.75" thickBot="1">
      <c r="A819" s="156" t="s">
        <v>80</v>
      </c>
      <c r="B819" s="157"/>
      <c r="C819" s="157"/>
      <c r="D819" s="157"/>
      <c r="E819" s="157"/>
      <c r="F819" s="157"/>
      <c r="G819" s="157"/>
      <c r="H819" s="161"/>
      <c r="I819" s="154" t="s">
        <v>13</v>
      </c>
      <c r="J819" s="155"/>
      <c r="K819" s="162">
        <v>1.74</v>
      </c>
      <c r="L819" s="163"/>
      <c r="M819" s="75">
        <f>K819*12*I774</f>
        <v>32656.32</v>
      </c>
    </row>
    <row r="820" spans="1:13" ht="15.75" thickBot="1">
      <c r="A820" s="87" t="s">
        <v>81</v>
      </c>
      <c r="B820" s="88"/>
      <c r="C820" s="88"/>
      <c r="D820" s="88"/>
      <c r="E820" s="88"/>
      <c r="F820" s="88"/>
      <c r="G820" s="88"/>
      <c r="H820" s="89"/>
      <c r="I820" s="73"/>
      <c r="J820" s="74"/>
      <c r="K820" s="162">
        <v>0.08</v>
      </c>
      <c r="L820" s="163"/>
      <c r="M820" s="75">
        <f>K820*12*I774</f>
        <v>1501.44</v>
      </c>
    </row>
    <row r="821" spans="1:13">
      <c r="A821" s="43" t="s">
        <v>29</v>
      </c>
      <c r="B821" s="59"/>
      <c r="C821" s="59"/>
      <c r="D821" s="59"/>
      <c r="E821" s="59"/>
      <c r="F821" s="59"/>
      <c r="G821" s="59"/>
      <c r="H821" s="60"/>
      <c r="I821" s="154" t="s">
        <v>8</v>
      </c>
      <c r="J821" s="155"/>
      <c r="K821" s="129"/>
      <c r="L821" s="130"/>
      <c r="M821" s="42"/>
    </row>
    <row r="822" spans="1:13" ht="15.75" thickBot="1">
      <c r="A822" s="43" t="s">
        <v>30</v>
      </c>
      <c r="B822" s="59"/>
      <c r="C822" s="59"/>
      <c r="D822" s="59"/>
      <c r="E822" s="59"/>
      <c r="F822" s="59"/>
      <c r="G822" s="59"/>
      <c r="H822" s="60"/>
      <c r="I822" s="10"/>
      <c r="J822" s="11"/>
      <c r="K822" s="129"/>
      <c r="L822" s="130"/>
      <c r="M822" s="42"/>
    </row>
    <row r="823" spans="1:13" ht="15.75" thickBot="1">
      <c r="A823" s="156" t="s">
        <v>104</v>
      </c>
      <c r="B823" s="157"/>
      <c r="C823" s="157"/>
      <c r="D823" s="157"/>
      <c r="E823" s="157"/>
      <c r="F823" s="157"/>
      <c r="G823" s="157"/>
      <c r="H823" s="161"/>
      <c r="I823" s="73"/>
      <c r="J823" s="74"/>
      <c r="K823" s="162">
        <v>6.42</v>
      </c>
      <c r="L823" s="163"/>
      <c r="M823" s="75">
        <f>K823*12*I774</f>
        <v>120490.55999999998</v>
      </c>
    </row>
    <row r="824" spans="1:13">
      <c r="A824" s="43" t="s">
        <v>138</v>
      </c>
      <c r="B824" s="107"/>
      <c r="C824" s="107"/>
      <c r="D824" s="107"/>
      <c r="E824" s="107"/>
      <c r="F824" s="59"/>
      <c r="G824" s="107"/>
      <c r="H824" s="60"/>
      <c r="I824" s="149" t="s">
        <v>86</v>
      </c>
      <c r="J824" s="150"/>
      <c r="K824" s="81"/>
      <c r="L824" s="130"/>
      <c r="M824" s="42"/>
    </row>
    <row r="825" spans="1:13">
      <c r="A825" s="43" t="s">
        <v>137</v>
      </c>
      <c r="B825" s="107"/>
      <c r="C825" s="107"/>
      <c r="D825" s="107"/>
      <c r="E825" s="107"/>
      <c r="F825" s="59"/>
      <c r="G825" s="107"/>
      <c r="H825" s="60"/>
      <c r="I825" s="149" t="s">
        <v>88</v>
      </c>
      <c r="J825" s="150"/>
      <c r="K825" s="81"/>
      <c r="L825" s="130"/>
      <c r="M825" s="42"/>
    </row>
    <row r="826" spans="1:13">
      <c r="A826" s="43" t="s">
        <v>136</v>
      </c>
      <c r="B826" s="107"/>
      <c r="C826" s="107"/>
      <c r="D826" s="107"/>
      <c r="E826" s="107"/>
      <c r="F826" s="59"/>
      <c r="G826" s="107"/>
      <c r="H826" s="60"/>
      <c r="I826" s="149" t="s">
        <v>90</v>
      </c>
      <c r="J826" s="150"/>
      <c r="K826" s="81"/>
      <c r="L826" s="130"/>
      <c r="M826" s="42"/>
    </row>
    <row r="827" spans="1:13">
      <c r="A827" s="43" t="s">
        <v>135</v>
      </c>
      <c r="B827" s="107"/>
      <c r="C827" s="107"/>
      <c r="D827" s="107"/>
      <c r="E827" s="107"/>
      <c r="F827" s="59"/>
      <c r="G827" s="107"/>
      <c r="H827" s="60"/>
      <c r="I827" s="149" t="s">
        <v>92</v>
      </c>
      <c r="J827" s="150"/>
      <c r="K827" s="81"/>
      <c r="L827" s="130"/>
      <c r="M827" s="42"/>
    </row>
    <row r="828" spans="1:13">
      <c r="A828" s="43" t="s">
        <v>134</v>
      </c>
      <c r="B828" s="107"/>
      <c r="C828" s="107"/>
      <c r="D828" s="107"/>
      <c r="E828" s="107"/>
      <c r="F828" s="59"/>
      <c r="G828" s="107"/>
      <c r="H828" s="60"/>
      <c r="I828" s="149" t="s">
        <v>94</v>
      </c>
      <c r="J828" s="150"/>
      <c r="K828" s="81"/>
      <c r="L828" s="130"/>
      <c r="M828" s="42"/>
    </row>
    <row r="829" spans="1:13">
      <c r="A829" s="43" t="s">
        <v>133</v>
      </c>
      <c r="B829" s="107"/>
      <c r="C829" s="107"/>
      <c r="D829" s="107"/>
      <c r="E829" s="107"/>
      <c r="F829" s="59"/>
      <c r="G829" s="107"/>
      <c r="H829" s="60"/>
      <c r="I829" s="10"/>
      <c r="J829" s="11"/>
      <c r="K829" s="81"/>
      <c r="L829" s="108"/>
      <c r="M829" s="42"/>
    </row>
    <row r="830" spans="1:13">
      <c r="A830" s="43" t="s">
        <v>132</v>
      </c>
      <c r="B830" s="107"/>
      <c r="C830" s="107"/>
      <c r="D830" s="107"/>
      <c r="E830" s="107"/>
      <c r="F830" s="59"/>
      <c r="G830" s="107"/>
      <c r="H830" s="60"/>
      <c r="I830" s="10"/>
      <c r="J830" s="11"/>
      <c r="K830" s="81"/>
      <c r="L830" s="130"/>
      <c r="M830" s="42"/>
    </row>
    <row r="831" spans="1:13">
      <c r="A831" s="43" t="s">
        <v>98</v>
      </c>
      <c r="B831" s="107"/>
      <c r="C831" s="107"/>
      <c r="D831" s="107"/>
      <c r="E831" s="107"/>
      <c r="F831" s="59"/>
      <c r="G831" s="107"/>
      <c r="H831" s="60"/>
      <c r="I831" s="10"/>
      <c r="J831" s="11"/>
      <c r="K831" s="81"/>
      <c r="L831" s="130"/>
      <c r="M831" s="42"/>
    </row>
    <row r="832" spans="1:13" ht="15.75" thickBot="1">
      <c r="A832" s="43" t="s">
        <v>131</v>
      </c>
      <c r="B832" s="107"/>
      <c r="C832" s="107"/>
      <c r="D832" s="107"/>
      <c r="E832" s="107"/>
      <c r="F832" s="59"/>
      <c r="G832" s="107"/>
      <c r="H832" s="60"/>
      <c r="I832" s="10"/>
      <c r="J832" s="11"/>
      <c r="K832" s="81"/>
      <c r="L832" s="130"/>
      <c r="M832" s="42"/>
    </row>
    <row r="833" spans="1:13">
      <c r="A833" s="91" t="s">
        <v>82</v>
      </c>
      <c r="B833" s="92"/>
      <c r="C833" s="92"/>
      <c r="D833" s="92"/>
      <c r="E833" s="92"/>
      <c r="F833" s="92"/>
      <c r="G833" s="92"/>
      <c r="H833" s="92"/>
      <c r="I833" s="154" t="s">
        <v>9</v>
      </c>
      <c r="J833" s="155"/>
      <c r="K833" s="22"/>
      <c r="L833" s="23"/>
      <c r="M833" s="24"/>
    </row>
    <row r="834" spans="1:13" ht="15.75" thickBot="1">
      <c r="A834" s="93" t="s">
        <v>49</v>
      </c>
      <c r="B834" s="94"/>
      <c r="C834" s="94"/>
      <c r="D834" s="94"/>
      <c r="E834" s="94"/>
      <c r="F834" s="94"/>
      <c r="G834" s="94"/>
      <c r="H834" s="94"/>
      <c r="I834" s="95"/>
      <c r="J834" s="35"/>
      <c r="K834" s="36"/>
      <c r="L834" s="37"/>
      <c r="M834" s="38"/>
    </row>
    <row r="835" spans="1:13" ht="15.75" thickBot="1">
      <c r="A835" s="156" t="s">
        <v>50</v>
      </c>
      <c r="B835" s="157"/>
      <c r="C835" s="157"/>
      <c r="D835" s="157"/>
      <c r="E835" s="157"/>
      <c r="F835" s="157"/>
      <c r="G835" s="157"/>
      <c r="H835" s="158"/>
      <c r="I835" s="159" t="s">
        <v>17</v>
      </c>
      <c r="J835" s="160"/>
      <c r="K835" s="141">
        <v>1.58</v>
      </c>
      <c r="L835" s="142"/>
      <c r="M835" s="97">
        <f>K835*12*I774</f>
        <v>29653.440000000002</v>
      </c>
    </row>
    <row r="836" spans="1:13" ht="15.75" thickBot="1">
      <c r="A836" s="126" t="s">
        <v>101</v>
      </c>
      <c r="B836" s="127"/>
      <c r="C836" s="127"/>
      <c r="D836" s="127"/>
      <c r="E836" s="127"/>
      <c r="F836" s="127"/>
      <c r="G836" s="127"/>
      <c r="H836" s="127"/>
      <c r="I836" s="128"/>
      <c r="J836" s="133"/>
      <c r="K836" s="141">
        <v>0.93</v>
      </c>
      <c r="L836" s="142"/>
      <c r="M836" s="97">
        <f>K836*12*I774</f>
        <v>17454.240000000002</v>
      </c>
    </row>
    <row r="837" spans="1:13" ht="15.75" thickBot="1">
      <c r="A837" s="145" t="s">
        <v>58</v>
      </c>
      <c r="B837" s="146"/>
      <c r="C837" s="146"/>
      <c r="D837" s="146"/>
      <c r="E837" s="146"/>
      <c r="F837" s="146"/>
      <c r="G837" s="146"/>
      <c r="H837" s="146"/>
      <c r="I837" s="98"/>
      <c r="J837" s="99"/>
      <c r="K837" s="147">
        <f>K775+K785+K798+K823+K835+K836</f>
        <v>48.48</v>
      </c>
      <c r="L837" s="148"/>
      <c r="M837" s="97">
        <f>M775+M785+M798+M823+M835+M836</f>
        <v>909872.6399999999</v>
      </c>
    </row>
    <row r="839" spans="1:13" ht="15.75">
      <c r="A839" s="215" t="s">
        <v>0</v>
      </c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1"/>
    </row>
    <row r="840" spans="1:13" ht="15.75">
      <c r="A840" s="216" t="s">
        <v>12</v>
      </c>
      <c r="B840" s="216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1"/>
    </row>
    <row r="841" spans="1:13" ht="15.75">
      <c r="A841" s="2"/>
      <c r="B841" s="2"/>
      <c r="C841" s="2"/>
      <c r="D841" s="2"/>
      <c r="E841" s="2"/>
      <c r="F841" s="2" t="s">
        <v>181</v>
      </c>
      <c r="G841" s="2"/>
      <c r="H841" s="2"/>
      <c r="I841" s="2"/>
      <c r="J841" s="2"/>
      <c r="K841" s="2" t="s">
        <v>141</v>
      </c>
      <c r="L841" s="2"/>
      <c r="M841" s="1"/>
    </row>
    <row r="842" spans="1:13">
      <c r="A842" s="3"/>
      <c r="B842" s="4"/>
      <c r="C842" s="208" t="s">
        <v>15</v>
      </c>
      <c r="D842" s="208"/>
      <c r="E842" s="208"/>
      <c r="F842" s="4"/>
      <c r="G842" s="4"/>
      <c r="H842" s="5"/>
      <c r="I842" s="195" t="s">
        <v>1</v>
      </c>
      <c r="J842" s="196"/>
      <c r="K842" s="209" t="s">
        <v>2</v>
      </c>
      <c r="L842" s="210"/>
      <c r="M842" s="6"/>
    </row>
    <row r="843" spans="1:13">
      <c r="A843" s="7"/>
      <c r="B843" s="8"/>
      <c r="C843" s="8"/>
      <c r="D843" s="8"/>
      <c r="E843" s="8"/>
      <c r="F843" s="8"/>
      <c r="G843" s="8"/>
      <c r="H843" s="9"/>
      <c r="I843" s="10"/>
      <c r="J843" s="11"/>
      <c r="K843" s="211" t="s">
        <v>3</v>
      </c>
      <c r="L843" s="212"/>
      <c r="M843" s="12" t="s">
        <v>4</v>
      </c>
    </row>
    <row r="844" spans="1:13">
      <c r="A844" s="7"/>
      <c r="B844" s="8"/>
      <c r="C844" s="8"/>
      <c r="D844" s="8"/>
      <c r="E844" s="8"/>
      <c r="F844" s="8"/>
      <c r="G844" s="8"/>
      <c r="H844" s="9"/>
      <c r="I844" s="149" t="s">
        <v>5</v>
      </c>
      <c r="J844" s="150"/>
      <c r="K844" s="213" t="s">
        <v>6</v>
      </c>
      <c r="L844" s="214"/>
      <c r="M844" s="12" t="s">
        <v>7</v>
      </c>
    </row>
    <row r="845" spans="1:13" ht="16.5" thickBot="1">
      <c r="A845" s="13"/>
      <c r="B845" s="14"/>
      <c r="C845" s="14"/>
      <c r="D845" s="14"/>
      <c r="E845" s="14"/>
      <c r="F845" s="14"/>
      <c r="G845" s="14"/>
      <c r="H845" s="15"/>
      <c r="I845" s="203">
        <v>363.2</v>
      </c>
      <c r="J845" s="204"/>
      <c r="K845" s="205"/>
      <c r="L845" s="206"/>
      <c r="M845" s="16"/>
    </row>
    <row r="846" spans="1:13">
      <c r="A846" s="17" t="s">
        <v>74</v>
      </c>
      <c r="B846" s="18"/>
      <c r="C846" s="18"/>
      <c r="D846" s="18"/>
      <c r="E846" s="18"/>
      <c r="F846" s="18"/>
      <c r="G846" s="18"/>
      <c r="H846" s="19"/>
      <c r="I846" s="20"/>
      <c r="J846" s="21"/>
      <c r="K846" s="207">
        <f>K849+K852</f>
        <v>6.85</v>
      </c>
      <c r="L846" s="200"/>
      <c r="M846" s="24">
        <f>K846*12*I845</f>
        <v>29855.039999999994</v>
      </c>
    </row>
    <row r="847" spans="1:13">
      <c r="A847" s="25" t="s">
        <v>59</v>
      </c>
      <c r="B847" s="26"/>
      <c r="C847" s="26"/>
      <c r="D847" s="26"/>
      <c r="E847" s="26"/>
      <c r="F847" s="26"/>
      <c r="G847" s="26"/>
      <c r="H847" s="27"/>
      <c r="I847" s="10"/>
      <c r="J847" s="11"/>
      <c r="K847" s="28"/>
      <c r="L847" s="29"/>
      <c r="M847" s="30"/>
    </row>
    <row r="848" spans="1:13" ht="15.75" thickBot="1">
      <c r="A848" s="31" t="s">
        <v>60</v>
      </c>
      <c r="B848" s="32"/>
      <c r="C848" s="32"/>
      <c r="D848" s="32"/>
      <c r="E848" s="32"/>
      <c r="F848" s="32"/>
      <c r="G848" s="32"/>
      <c r="H848" s="33"/>
      <c r="I848" s="34"/>
      <c r="J848" s="35"/>
      <c r="K848" s="36"/>
      <c r="L848" s="37"/>
      <c r="M848" s="38"/>
    </row>
    <row r="849" spans="1:13">
      <c r="A849" s="39" t="s">
        <v>61</v>
      </c>
      <c r="B849" s="40"/>
      <c r="C849" s="40"/>
      <c r="D849" s="40"/>
      <c r="E849" s="40"/>
      <c r="F849" s="40"/>
      <c r="G849" s="40"/>
      <c r="H849" s="41"/>
      <c r="I849" s="180" t="s">
        <v>8</v>
      </c>
      <c r="J849" s="181"/>
      <c r="K849" s="193">
        <v>4.0999999999999996</v>
      </c>
      <c r="L849" s="194"/>
      <c r="M849" s="42">
        <f>K849*12*I845</f>
        <v>17869.439999999999</v>
      </c>
    </row>
    <row r="850" spans="1:13">
      <c r="A850" s="43" t="s">
        <v>68</v>
      </c>
      <c r="B850" s="8"/>
      <c r="C850" s="8"/>
      <c r="D850" s="8"/>
      <c r="E850" s="8"/>
      <c r="F850" s="8"/>
      <c r="G850" s="8"/>
      <c r="H850" s="9"/>
      <c r="I850" s="149" t="s">
        <v>57</v>
      </c>
      <c r="J850" s="150"/>
      <c r="K850" s="1"/>
      <c r="L850" s="29"/>
      <c r="M850" s="42"/>
    </row>
    <row r="851" spans="1:13">
      <c r="A851" s="39" t="s">
        <v>67</v>
      </c>
      <c r="B851" s="40"/>
      <c r="C851" s="40"/>
      <c r="D851" s="40"/>
      <c r="E851" s="40"/>
      <c r="F851" s="40"/>
      <c r="G851" s="40"/>
      <c r="H851" s="41"/>
      <c r="I851" s="180"/>
      <c r="J851" s="181"/>
      <c r="K851" s="1"/>
      <c r="L851" s="29"/>
      <c r="M851" s="42"/>
    </row>
    <row r="852" spans="1:13">
      <c r="A852" s="39" t="s">
        <v>62</v>
      </c>
      <c r="B852" s="40"/>
      <c r="C852" s="40"/>
      <c r="D852" s="40"/>
      <c r="E852" s="40"/>
      <c r="F852" s="40"/>
      <c r="G852" s="40"/>
      <c r="H852" s="41"/>
      <c r="I852" s="182" t="s">
        <v>11</v>
      </c>
      <c r="J852" s="183"/>
      <c r="K852" s="188">
        <v>2.75</v>
      </c>
      <c r="L852" s="189"/>
      <c r="M852" s="42">
        <f>K852*12*I845</f>
        <v>11985.6</v>
      </c>
    </row>
    <row r="853" spans="1:13" ht="15.75">
      <c r="A853" s="45" t="s">
        <v>35</v>
      </c>
      <c r="B853" s="46"/>
      <c r="C853" s="46"/>
      <c r="D853" s="46"/>
      <c r="E853" s="46"/>
      <c r="F853" s="46"/>
      <c r="G853" s="46"/>
      <c r="H853" s="47"/>
      <c r="I853" s="149" t="s">
        <v>57</v>
      </c>
      <c r="J853" s="150"/>
      <c r="K853" s="2"/>
      <c r="L853" s="96"/>
      <c r="M853" s="42"/>
    </row>
    <row r="854" spans="1:13">
      <c r="A854" s="48" t="s">
        <v>36</v>
      </c>
      <c r="B854" s="4"/>
      <c r="C854" s="4"/>
      <c r="D854" s="4"/>
      <c r="E854" s="4"/>
      <c r="F854" s="4"/>
      <c r="G854" s="4"/>
      <c r="H854" s="5"/>
      <c r="I854" s="149"/>
      <c r="J854" s="150"/>
      <c r="K854" s="44"/>
      <c r="L854" s="29"/>
      <c r="M854" s="42"/>
    </row>
    <row r="855" spans="1:13" ht="15.75" thickBot="1">
      <c r="A855" s="39" t="s">
        <v>37</v>
      </c>
      <c r="B855" s="49"/>
      <c r="C855" s="49"/>
      <c r="D855" s="49"/>
      <c r="E855" s="49"/>
      <c r="F855" s="49"/>
      <c r="G855" s="49"/>
      <c r="H855" s="50"/>
      <c r="I855" s="51"/>
      <c r="J855" s="52"/>
      <c r="K855" s="164"/>
      <c r="L855" s="165"/>
      <c r="M855" s="42"/>
    </row>
    <row r="856" spans="1:13">
      <c r="A856" s="17" t="s">
        <v>14</v>
      </c>
      <c r="B856" s="53"/>
      <c r="C856" s="53"/>
      <c r="D856" s="53"/>
      <c r="E856" s="53"/>
      <c r="F856" s="53"/>
      <c r="G856" s="53"/>
      <c r="H856" s="54"/>
      <c r="I856" s="20"/>
      <c r="J856" s="55"/>
      <c r="K856" s="202">
        <f>K858+K863+K865</f>
        <v>5.6</v>
      </c>
      <c r="L856" s="200"/>
      <c r="M856" s="24">
        <f>K856*12*I845</f>
        <v>24407.039999999994</v>
      </c>
    </row>
    <row r="857" spans="1:13" ht="15.75" thickBot="1">
      <c r="A857" s="31" t="s">
        <v>34</v>
      </c>
      <c r="B857" s="56"/>
      <c r="C857" s="56"/>
      <c r="D857" s="56"/>
      <c r="E857" s="56"/>
      <c r="F857" s="56"/>
      <c r="G857" s="56"/>
      <c r="H857" s="57"/>
      <c r="I857" s="34"/>
      <c r="J857" s="58"/>
      <c r="K857" s="36"/>
      <c r="L857" s="37"/>
      <c r="M857" s="38"/>
    </row>
    <row r="858" spans="1:13">
      <c r="A858" s="43" t="s">
        <v>65</v>
      </c>
      <c r="B858" s="59"/>
      <c r="C858" s="59"/>
      <c r="D858" s="59"/>
      <c r="E858" s="59"/>
      <c r="F858" s="59"/>
      <c r="G858" s="59"/>
      <c r="H858" s="60"/>
      <c r="I858" s="149" t="s">
        <v>8</v>
      </c>
      <c r="J858" s="150"/>
      <c r="K858" s="193">
        <v>2.81</v>
      </c>
      <c r="L858" s="194"/>
      <c r="M858" s="42">
        <f>K858*12*I845</f>
        <v>12247.103999999999</v>
      </c>
    </row>
    <row r="859" spans="1:13">
      <c r="A859" s="39" t="s">
        <v>66</v>
      </c>
      <c r="B859" s="49"/>
      <c r="C859" s="49"/>
      <c r="D859" s="49"/>
      <c r="E859" s="49"/>
      <c r="F859" s="49"/>
      <c r="G859" s="49"/>
      <c r="H859" s="50"/>
      <c r="I859" s="131"/>
      <c r="J859" s="132"/>
      <c r="K859" s="1"/>
      <c r="L859" s="29"/>
      <c r="M859" s="42"/>
    </row>
    <row r="860" spans="1:13">
      <c r="A860" s="43" t="s">
        <v>68</v>
      </c>
      <c r="B860" s="8"/>
      <c r="C860" s="8"/>
      <c r="D860" s="8"/>
      <c r="E860" s="8"/>
      <c r="F860" s="8"/>
      <c r="G860" s="8"/>
      <c r="H860" s="9"/>
      <c r="I860" s="149" t="s">
        <v>57</v>
      </c>
      <c r="J860" s="150"/>
      <c r="K860" s="1"/>
      <c r="L860" s="29"/>
      <c r="M860" s="42"/>
    </row>
    <row r="861" spans="1:13">
      <c r="A861" s="39" t="s">
        <v>67</v>
      </c>
      <c r="B861" s="40"/>
      <c r="C861" s="40"/>
      <c r="D861" s="40"/>
      <c r="E861" s="40"/>
      <c r="F861" s="40"/>
      <c r="G861" s="40"/>
      <c r="H861" s="41"/>
      <c r="I861" s="180"/>
      <c r="J861" s="181"/>
      <c r="K861" s="1"/>
      <c r="L861" s="29"/>
      <c r="M861" s="42"/>
    </row>
    <row r="862" spans="1:13">
      <c r="A862" s="45" t="s">
        <v>63</v>
      </c>
      <c r="B862" s="46"/>
      <c r="C862" s="47"/>
      <c r="D862" s="8"/>
      <c r="E862" s="8"/>
      <c r="F862" s="8"/>
      <c r="G862" s="8"/>
      <c r="H862" s="9"/>
      <c r="I862" s="149" t="s">
        <v>57</v>
      </c>
      <c r="J862" s="150"/>
      <c r="K862" s="1"/>
      <c r="L862" s="29"/>
      <c r="M862" s="42"/>
    </row>
    <row r="863" spans="1:13">
      <c r="A863" s="43" t="s">
        <v>64</v>
      </c>
      <c r="B863" s="8"/>
      <c r="C863" s="8"/>
      <c r="D863" s="46"/>
      <c r="E863" s="46"/>
      <c r="F863" s="46"/>
      <c r="G863" s="46"/>
      <c r="H863" s="47"/>
      <c r="I863" s="182" t="s">
        <v>11</v>
      </c>
      <c r="J863" s="183"/>
      <c r="K863" s="188">
        <v>1.24</v>
      </c>
      <c r="L863" s="189"/>
      <c r="M863" s="42">
        <f>K863*12*I845</f>
        <v>5404.4159999999993</v>
      </c>
    </row>
    <row r="864" spans="1:13">
      <c r="A864" s="48" t="s">
        <v>41</v>
      </c>
      <c r="B864" s="61"/>
      <c r="C864" s="61"/>
      <c r="D864" s="61"/>
      <c r="E864" s="61"/>
      <c r="F864" s="61"/>
      <c r="G864" s="61"/>
      <c r="H864" s="62"/>
      <c r="I864" s="195" t="s">
        <v>140</v>
      </c>
      <c r="J864" s="196"/>
      <c r="K864" s="1"/>
      <c r="L864" s="29"/>
      <c r="M864" s="42"/>
    </row>
    <row r="865" spans="1:13">
      <c r="A865" s="48" t="s">
        <v>43</v>
      </c>
      <c r="B865" s="61"/>
      <c r="C865" s="61"/>
      <c r="D865" s="61"/>
      <c r="E865" s="61"/>
      <c r="F865" s="61"/>
      <c r="G865" s="61"/>
      <c r="H865" s="62"/>
      <c r="I865" s="195" t="s">
        <v>11</v>
      </c>
      <c r="J865" s="196"/>
      <c r="K865" s="188">
        <v>1.55</v>
      </c>
      <c r="L865" s="189"/>
      <c r="M865" s="42">
        <f>K865*12*I845</f>
        <v>6755.52</v>
      </c>
    </row>
    <row r="866" spans="1:13">
      <c r="A866" s="39" t="s">
        <v>44</v>
      </c>
      <c r="B866" s="49"/>
      <c r="C866" s="49"/>
      <c r="D866" s="49"/>
      <c r="E866" s="49"/>
      <c r="F866" s="49"/>
      <c r="G866" s="49"/>
      <c r="H866" s="50"/>
      <c r="I866" s="51"/>
      <c r="J866" s="52"/>
      <c r="K866" s="1"/>
      <c r="L866" s="29"/>
      <c r="M866" s="42"/>
    </row>
    <row r="867" spans="1:13">
      <c r="A867" s="48" t="s">
        <v>45</v>
      </c>
      <c r="B867" s="61"/>
      <c r="C867" s="61"/>
      <c r="D867" s="61"/>
      <c r="E867" s="61"/>
      <c r="F867" s="61"/>
      <c r="G867" s="61"/>
      <c r="H867" s="62"/>
      <c r="I867" s="149" t="s">
        <v>57</v>
      </c>
      <c r="J867" s="150"/>
      <c r="K867" s="1"/>
      <c r="L867" s="29"/>
      <c r="M867" s="42"/>
    </row>
    <row r="868" spans="1:13" ht="15.75" thickBot="1">
      <c r="A868" s="48" t="s">
        <v>48</v>
      </c>
      <c r="B868" s="61"/>
      <c r="C868" s="61"/>
      <c r="D868" s="61"/>
      <c r="E868" s="61"/>
      <c r="F868" s="61"/>
      <c r="G868" s="61"/>
      <c r="H868" s="62"/>
      <c r="I868" s="195" t="s">
        <v>139</v>
      </c>
      <c r="J868" s="196"/>
      <c r="K868" s="14"/>
      <c r="L868" s="15"/>
      <c r="M868" s="63"/>
    </row>
    <row r="869" spans="1:13" ht="15.75" thickBot="1">
      <c r="A869" s="67" t="s">
        <v>75</v>
      </c>
      <c r="B869" s="18"/>
      <c r="C869" s="18"/>
      <c r="D869" s="18"/>
      <c r="E869" s="18"/>
      <c r="F869" s="18"/>
      <c r="G869" s="68"/>
      <c r="H869" s="69"/>
      <c r="I869" s="20"/>
      <c r="J869" s="21"/>
      <c r="K869" s="199">
        <f>K870+K877+K885+K889+K890+K891</f>
        <v>40.58</v>
      </c>
      <c r="L869" s="200"/>
      <c r="M869" s="24">
        <f>M870+M877+M885+M889+M890+M891</f>
        <v>176863.872</v>
      </c>
    </row>
    <row r="870" spans="1:13" ht="15.75" thickBot="1">
      <c r="A870" s="156" t="s">
        <v>76</v>
      </c>
      <c r="B870" s="157"/>
      <c r="C870" s="157"/>
      <c r="D870" s="157"/>
      <c r="E870" s="157"/>
      <c r="F870" s="157"/>
      <c r="G870" s="157"/>
      <c r="H870" s="161"/>
      <c r="I870" s="73"/>
      <c r="J870" s="74"/>
      <c r="K870" s="201">
        <f>K871+K872+K873+K875+K876</f>
        <v>5.4700000000000006</v>
      </c>
      <c r="L870" s="192"/>
      <c r="M870" s="75">
        <f>K870*12*I845</f>
        <v>23840.448000000004</v>
      </c>
    </row>
    <row r="871" spans="1:13">
      <c r="A871" s="39" t="s">
        <v>38</v>
      </c>
      <c r="B871" s="49"/>
      <c r="C871" s="49"/>
      <c r="D871" s="49"/>
      <c r="E871" s="49"/>
      <c r="F871" s="49"/>
      <c r="G871" s="49"/>
      <c r="H871" s="50"/>
      <c r="I871" s="180" t="s">
        <v>16</v>
      </c>
      <c r="J871" s="181"/>
      <c r="K871" s="193">
        <v>1.47</v>
      </c>
      <c r="L871" s="194"/>
      <c r="M871" s="42">
        <f>K871*12*I845</f>
        <v>6406.848</v>
      </c>
    </row>
    <row r="872" spans="1:13">
      <c r="A872" s="45" t="s">
        <v>39</v>
      </c>
      <c r="B872" s="76"/>
      <c r="C872" s="76"/>
      <c r="D872" s="76"/>
      <c r="E872" s="76"/>
      <c r="F872" s="76"/>
      <c r="G872" s="76"/>
      <c r="H872" s="77"/>
      <c r="I872" s="182" t="s">
        <v>10</v>
      </c>
      <c r="J872" s="183"/>
      <c r="K872" s="188">
        <v>3.48</v>
      </c>
      <c r="L872" s="189"/>
      <c r="M872" s="42">
        <f>K872*12*I845</f>
        <v>15167.231999999998</v>
      </c>
    </row>
    <row r="873" spans="1:13">
      <c r="A873" s="48" t="s">
        <v>31</v>
      </c>
      <c r="B873" s="61"/>
      <c r="C873" s="61"/>
      <c r="D873" s="61"/>
      <c r="E873" s="61"/>
      <c r="F873" s="61"/>
      <c r="G873" s="61"/>
      <c r="H873" s="62"/>
      <c r="I873" s="195" t="s">
        <v>11</v>
      </c>
      <c r="J873" s="196"/>
      <c r="K873" s="188">
        <v>0.4</v>
      </c>
      <c r="L873" s="189"/>
      <c r="M873" s="42">
        <f>K873*12*I845</f>
        <v>1743.3600000000001</v>
      </c>
    </row>
    <row r="874" spans="1:13">
      <c r="A874" s="78" t="s">
        <v>18</v>
      </c>
      <c r="B874" s="40"/>
      <c r="C874" s="40"/>
      <c r="D874" s="40"/>
      <c r="E874" s="49"/>
      <c r="F874" s="49"/>
      <c r="G874" s="49"/>
      <c r="H874" s="50"/>
      <c r="I874" s="51"/>
      <c r="J874" s="52"/>
      <c r="K874" s="28"/>
      <c r="L874" s="29"/>
      <c r="M874" s="42"/>
    </row>
    <row r="875" spans="1:13">
      <c r="A875" s="45" t="s">
        <v>32</v>
      </c>
      <c r="B875" s="76"/>
      <c r="C875" s="76"/>
      <c r="D875" s="76"/>
      <c r="E875" s="76"/>
      <c r="F875" s="76"/>
      <c r="G875" s="76"/>
      <c r="H875" s="77"/>
      <c r="I875" s="182" t="s">
        <v>8</v>
      </c>
      <c r="J875" s="183"/>
      <c r="K875" s="188">
        <v>0.12</v>
      </c>
      <c r="L875" s="189"/>
      <c r="M875" s="42">
        <f>K875*12*I845</f>
        <v>523.00799999999992</v>
      </c>
    </row>
    <row r="876" spans="1:13" ht="15.75" thickBot="1">
      <c r="A876" s="48" t="s">
        <v>73</v>
      </c>
      <c r="B876" s="61"/>
      <c r="C876" s="61"/>
      <c r="D876" s="61"/>
      <c r="E876" s="61"/>
      <c r="F876" s="61"/>
      <c r="G876" s="61"/>
      <c r="H876" s="62"/>
      <c r="I876" s="166" t="s">
        <v>8</v>
      </c>
      <c r="J876" s="167"/>
      <c r="K876" s="190"/>
      <c r="L876" s="191"/>
      <c r="M876" s="42"/>
    </row>
    <row r="877" spans="1:13" ht="15.75" thickBot="1">
      <c r="A877" s="184" t="s">
        <v>77</v>
      </c>
      <c r="B877" s="185"/>
      <c r="C877" s="185"/>
      <c r="D877" s="185"/>
      <c r="E877" s="185"/>
      <c r="F877" s="185"/>
      <c r="G877" s="185"/>
      <c r="H877" s="186"/>
      <c r="I877" s="73"/>
      <c r="J877" s="74"/>
      <c r="K877" s="162">
        <f>K878+K879+K881+K882+K883+K884</f>
        <v>2.3200000000000003</v>
      </c>
      <c r="L877" s="192"/>
      <c r="M877" s="75">
        <f>K877*12*I845</f>
        <v>10111.488000000001</v>
      </c>
    </row>
    <row r="878" spans="1:13">
      <c r="A878" s="79" t="s">
        <v>24</v>
      </c>
      <c r="B878" s="40"/>
      <c r="C878" s="40"/>
      <c r="D878" s="40"/>
      <c r="E878" s="40"/>
      <c r="F878" s="49"/>
      <c r="G878" s="49"/>
      <c r="H878" s="50"/>
      <c r="I878" s="80"/>
      <c r="J878" s="11"/>
      <c r="K878" s="193">
        <v>0.13</v>
      </c>
      <c r="L878" s="194"/>
      <c r="M878" s="42">
        <f>K878*12*I845</f>
        <v>566.59199999999998</v>
      </c>
    </row>
    <row r="879" spans="1:13">
      <c r="A879" s="3" t="s">
        <v>20</v>
      </c>
      <c r="B879" s="4"/>
      <c r="C879" s="4"/>
      <c r="D879" s="4"/>
      <c r="E879" s="4"/>
      <c r="F879" s="61"/>
      <c r="G879" s="61"/>
      <c r="H879" s="62"/>
      <c r="I879" s="149" t="s">
        <v>52</v>
      </c>
      <c r="J879" s="150"/>
      <c r="K879" s="188">
        <v>1.1100000000000001</v>
      </c>
      <c r="L879" s="189"/>
      <c r="M879" s="42">
        <f>K879*12*I845</f>
        <v>4837.8239999999996</v>
      </c>
    </row>
    <row r="880" spans="1:13">
      <c r="A880" s="39" t="s">
        <v>19</v>
      </c>
      <c r="B880" s="49"/>
      <c r="C880" s="49"/>
      <c r="D880" s="49"/>
      <c r="E880" s="49"/>
      <c r="F880" s="49"/>
      <c r="G880" s="49"/>
      <c r="H880" s="50"/>
      <c r="I880" s="180" t="s">
        <v>53</v>
      </c>
      <c r="J880" s="181"/>
      <c r="K880" s="1"/>
      <c r="L880" s="29"/>
      <c r="M880" s="42"/>
    </row>
    <row r="881" spans="1:13">
      <c r="A881" s="45" t="s">
        <v>21</v>
      </c>
      <c r="B881" s="76"/>
      <c r="C881" s="76"/>
      <c r="D881" s="76"/>
      <c r="E881" s="76"/>
      <c r="F881" s="76"/>
      <c r="G881" s="76"/>
      <c r="H881" s="77"/>
      <c r="I881" s="182" t="s">
        <v>51</v>
      </c>
      <c r="J881" s="183"/>
      <c r="K881" s="188">
        <v>0.68</v>
      </c>
      <c r="L881" s="189"/>
      <c r="M881" s="42">
        <f>K881*12*I845</f>
        <v>2963.712</v>
      </c>
    </row>
    <row r="882" spans="1:13">
      <c r="A882" s="45" t="s">
        <v>22</v>
      </c>
      <c r="B882" s="76"/>
      <c r="C882" s="76"/>
      <c r="D882" s="76"/>
      <c r="E882" s="76"/>
      <c r="F882" s="76"/>
      <c r="G882" s="76"/>
      <c r="H882" s="77"/>
      <c r="I882" s="182" t="s">
        <v>69</v>
      </c>
      <c r="J882" s="183"/>
      <c r="K882" s="188">
        <v>0.17</v>
      </c>
      <c r="L882" s="189"/>
      <c r="M882" s="42">
        <f>K882*12*I845</f>
        <v>740.928</v>
      </c>
    </row>
    <row r="883" spans="1:13">
      <c r="A883" s="48" t="s">
        <v>23</v>
      </c>
      <c r="B883" s="61"/>
      <c r="C883" s="61"/>
      <c r="D883" s="61"/>
      <c r="E883" s="61"/>
      <c r="F883" s="61"/>
      <c r="G883" s="61"/>
      <c r="H883" s="62"/>
      <c r="I883" s="182" t="s">
        <v>54</v>
      </c>
      <c r="J883" s="183"/>
      <c r="K883" s="164">
        <v>0.09</v>
      </c>
      <c r="L883" s="165"/>
      <c r="M883" s="42">
        <f>K883*12*I845</f>
        <v>392.25600000000003</v>
      </c>
    </row>
    <row r="884" spans="1:13" ht="15.75" thickBot="1">
      <c r="A884" s="48" t="s">
        <v>71</v>
      </c>
      <c r="B884" s="61"/>
      <c r="C884" s="61"/>
      <c r="D884" s="61"/>
      <c r="E884" s="61"/>
      <c r="F884" s="61"/>
      <c r="G884" s="61"/>
      <c r="H884" s="62"/>
      <c r="I884" s="166" t="s">
        <v>72</v>
      </c>
      <c r="J884" s="167"/>
      <c r="K884" s="168">
        <v>0.14000000000000001</v>
      </c>
      <c r="L884" s="169"/>
      <c r="M884" s="82">
        <f>K884*12*I845</f>
        <v>610.17600000000004</v>
      </c>
    </row>
    <row r="885" spans="1:13" ht="15.75" thickBot="1">
      <c r="A885" s="184" t="s">
        <v>78</v>
      </c>
      <c r="B885" s="185"/>
      <c r="C885" s="185"/>
      <c r="D885" s="185"/>
      <c r="E885" s="185"/>
      <c r="F885" s="185"/>
      <c r="G885" s="185"/>
      <c r="H885" s="186"/>
      <c r="I885" s="83"/>
      <c r="J885" s="84"/>
      <c r="K885" s="187">
        <f>K886+K887+K888</f>
        <v>1.52</v>
      </c>
      <c r="L885" s="163"/>
      <c r="M885" s="75">
        <f>K885*12*I845</f>
        <v>6624.7680000000009</v>
      </c>
    </row>
    <row r="886" spans="1:13">
      <c r="A886" s="39" t="s">
        <v>25</v>
      </c>
      <c r="B886" s="49"/>
      <c r="C886" s="49"/>
      <c r="D886" s="49"/>
      <c r="E886" s="49"/>
      <c r="F886" s="49"/>
      <c r="G886" s="49"/>
      <c r="H886" s="50"/>
      <c r="I886" s="174" t="s">
        <v>70</v>
      </c>
      <c r="J886" s="175"/>
      <c r="K886" s="176">
        <v>0.73</v>
      </c>
      <c r="L886" s="177"/>
      <c r="M886" s="42">
        <f>K886*12*I845</f>
        <v>3181.6319999999996</v>
      </c>
    </row>
    <row r="887" spans="1:13">
      <c r="A887" s="45" t="s">
        <v>26</v>
      </c>
      <c r="B887" s="76"/>
      <c r="C887" s="76"/>
      <c r="D887" s="76"/>
      <c r="E887" s="76"/>
      <c r="F887" s="76"/>
      <c r="G887" s="76"/>
      <c r="H887" s="77"/>
      <c r="I887" s="85" t="s">
        <v>55</v>
      </c>
      <c r="J887" s="86"/>
      <c r="K887" s="164">
        <v>0.64</v>
      </c>
      <c r="L887" s="165"/>
      <c r="M887" s="42">
        <f>K887*12*I845</f>
        <v>2789.3759999999997</v>
      </c>
    </row>
    <row r="888" spans="1:13" ht="15.75" thickBot="1">
      <c r="A888" s="48" t="s">
        <v>23</v>
      </c>
      <c r="B888" s="61"/>
      <c r="C888" s="61"/>
      <c r="D888" s="61"/>
      <c r="E888" s="61"/>
      <c r="F888" s="61"/>
      <c r="G888" s="61"/>
      <c r="H888" s="62"/>
      <c r="I888" s="166" t="s">
        <v>54</v>
      </c>
      <c r="J888" s="167"/>
      <c r="K888" s="168">
        <v>0.15</v>
      </c>
      <c r="L888" s="169"/>
      <c r="M888" s="42">
        <f>K888*12*I845</f>
        <v>653.75999999999988</v>
      </c>
    </row>
    <row r="889" spans="1:13" ht="15.75" thickBot="1">
      <c r="A889" s="87" t="s">
        <v>79</v>
      </c>
      <c r="B889" s="88"/>
      <c r="C889" s="88"/>
      <c r="D889" s="88"/>
      <c r="E889" s="88"/>
      <c r="F889" s="88"/>
      <c r="G889" s="88"/>
      <c r="H889" s="89"/>
      <c r="I889" s="170" t="s">
        <v>56</v>
      </c>
      <c r="J889" s="171"/>
      <c r="K889" s="172">
        <v>29.45</v>
      </c>
      <c r="L889" s="173"/>
      <c r="M889" s="75">
        <f>K889*12*I845</f>
        <v>128354.87999999999</v>
      </c>
    </row>
    <row r="890" spans="1:13" ht="15.75" thickBot="1">
      <c r="A890" s="156" t="s">
        <v>80</v>
      </c>
      <c r="B890" s="157"/>
      <c r="C890" s="157"/>
      <c r="D890" s="157"/>
      <c r="E890" s="157"/>
      <c r="F890" s="157"/>
      <c r="G890" s="157"/>
      <c r="H890" s="161"/>
      <c r="I890" s="154" t="s">
        <v>13</v>
      </c>
      <c r="J890" s="155"/>
      <c r="K890" s="162">
        <v>1.74</v>
      </c>
      <c r="L890" s="163"/>
      <c r="M890" s="75">
        <f>K890*12*I845</f>
        <v>7583.6159999999991</v>
      </c>
    </row>
    <row r="891" spans="1:13" ht="15.75" thickBot="1">
      <c r="A891" s="87" t="s">
        <v>81</v>
      </c>
      <c r="B891" s="88"/>
      <c r="C891" s="88"/>
      <c r="D891" s="88"/>
      <c r="E891" s="88"/>
      <c r="F891" s="88"/>
      <c r="G891" s="88"/>
      <c r="H891" s="89"/>
      <c r="I891" s="73"/>
      <c r="J891" s="74"/>
      <c r="K891" s="162">
        <v>0.08</v>
      </c>
      <c r="L891" s="163"/>
      <c r="M891" s="75">
        <f>K891*12*I845</f>
        <v>348.67199999999997</v>
      </c>
    </row>
    <row r="892" spans="1:13">
      <c r="A892" s="43" t="s">
        <v>29</v>
      </c>
      <c r="B892" s="59"/>
      <c r="C892" s="59"/>
      <c r="D892" s="59"/>
      <c r="E892" s="59"/>
      <c r="F892" s="59"/>
      <c r="G892" s="59"/>
      <c r="H892" s="60"/>
      <c r="I892" s="154" t="s">
        <v>8</v>
      </c>
      <c r="J892" s="155"/>
      <c r="K892" s="129"/>
      <c r="L892" s="130"/>
      <c r="M892" s="42"/>
    </row>
    <row r="893" spans="1:13" ht="15.75" thickBot="1">
      <c r="A893" s="43" t="s">
        <v>30</v>
      </c>
      <c r="B893" s="59"/>
      <c r="C893" s="59"/>
      <c r="D893" s="59"/>
      <c r="E893" s="59"/>
      <c r="F893" s="59"/>
      <c r="G893" s="59"/>
      <c r="H893" s="60"/>
      <c r="I893" s="10"/>
      <c r="J893" s="11"/>
      <c r="K893" s="129"/>
      <c r="L893" s="130"/>
      <c r="M893" s="42"/>
    </row>
    <row r="894" spans="1:13" ht="15.75" thickBot="1">
      <c r="A894" s="156" t="s">
        <v>104</v>
      </c>
      <c r="B894" s="157"/>
      <c r="C894" s="157"/>
      <c r="D894" s="157"/>
      <c r="E894" s="157"/>
      <c r="F894" s="157"/>
      <c r="G894" s="157"/>
      <c r="H894" s="161"/>
      <c r="I894" s="73"/>
      <c r="J894" s="74"/>
      <c r="K894" s="162">
        <v>6.42</v>
      </c>
      <c r="L894" s="163"/>
      <c r="M894" s="75">
        <f>K894*12*I845</f>
        <v>27980.927999999996</v>
      </c>
    </row>
    <row r="895" spans="1:13">
      <c r="A895" s="43" t="s">
        <v>138</v>
      </c>
      <c r="B895" s="107"/>
      <c r="C895" s="107"/>
      <c r="D895" s="107"/>
      <c r="E895" s="107"/>
      <c r="F895" s="59"/>
      <c r="G895" s="107"/>
      <c r="H895" s="60"/>
      <c r="I895" s="149" t="s">
        <v>86</v>
      </c>
      <c r="J895" s="150"/>
      <c r="K895" s="81"/>
      <c r="L895" s="130"/>
      <c r="M895" s="42"/>
    </row>
    <row r="896" spans="1:13">
      <c r="A896" s="43" t="s">
        <v>137</v>
      </c>
      <c r="B896" s="107"/>
      <c r="C896" s="107"/>
      <c r="D896" s="107"/>
      <c r="E896" s="107"/>
      <c r="F896" s="59"/>
      <c r="G896" s="107"/>
      <c r="H896" s="60"/>
      <c r="I896" s="149" t="s">
        <v>88</v>
      </c>
      <c r="J896" s="150"/>
      <c r="K896" s="81"/>
      <c r="L896" s="130"/>
      <c r="M896" s="42"/>
    </row>
    <row r="897" spans="1:13">
      <c r="A897" s="43" t="s">
        <v>136</v>
      </c>
      <c r="B897" s="107"/>
      <c r="C897" s="107"/>
      <c r="D897" s="107"/>
      <c r="E897" s="107"/>
      <c r="F897" s="59"/>
      <c r="G897" s="107"/>
      <c r="H897" s="60"/>
      <c r="I897" s="149" t="s">
        <v>90</v>
      </c>
      <c r="J897" s="150"/>
      <c r="K897" s="81"/>
      <c r="L897" s="130"/>
      <c r="M897" s="42"/>
    </row>
    <row r="898" spans="1:13">
      <c r="A898" s="43" t="s">
        <v>135</v>
      </c>
      <c r="B898" s="107"/>
      <c r="C898" s="107"/>
      <c r="D898" s="107"/>
      <c r="E898" s="107"/>
      <c r="F898" s="59"/>
      <c r="G898" s="107"/>
      <c r="H898" s="60"/>
      <c r="I898" s="149" t="s">
        <v>92</v>
      </c>
      <c r="J898" s="150"/>
      <c r="K898" s="81"/>
      <c r="L898" s="130"/>
      <c r="M898" s="42"/>
    </row>
    <row r="899" spans="1:13">
      <c r="A899" s="43" t="s">
        <v>134</v>
      </c>
      <c r="B899" s="107"/>
      <c r="C899" s="107"/>
      <c r="D899" s="107"/>
      <c r="E899" s="107"/>
      <c r="F899" s="59"/>
      <c r="G899" s="107"/>
      <c r="H899" s="60"/>
      <c r="I899" s="149" t="s">
        <v>94</v>
      </c>
      <c r="J899" s="150"/>
      <c r="K899" s="81"/>
      <c r="L899" s="130"/>
      <c r="M899" s="42"/>
    </row>
    <row r="900" spans="1:13">
      <c r="A900" s="43" t="s">
        <v>133</v>
      </c>
      <c r="B900" s="107"/>
      <c r="C900" s="107"/>
      <c r="D900" s="107"/>
      <c r="E900" s="107"/>
      <c r="F900" s="59"/>
      <c r="G900" s="107"/>
      <c r="H900" s="60"/>
      <c r="I900" s="10"/>
      <c r="J900" s="11"/>
      <c r="K900" s="81"/>
      <c r="L900" s="108"/>
      <c r="M900" s="42"/>
    </row>
    <row r="901" spans="1:13">
      <c r="A901" s="43" t="s">
        <v>132</v>
      </c>
      <c r="B901" s="107"/>
      <c r="C901" s="107"/>
      <c r="D901" s="107"/>
      <c r="E901" s="107"/>
      <c r="F901" s="59"/>
      <c r="G901" s="107"/>
      <c r="H901" s="60"/>
      <c r="I901" s="10"/>
      <c r="J901" s="11"/>
      <c r="K901" s="81"/>
      <c r="L901" s="130"/>
      <c r="M901" s="42"/>
    </row>
    <row r="902" spans="1:13">
      <c r="A902" s="43" t="s">
        <v>98</v>
      </c>
      <c r="B902" s="107"/>
      <c r="C902" s="107"/>
      <c r="D902" s="107"/>
      <c r="E902" s="107"/>
      <c r="F902" s="59"/>
      <c r="G902" s="107"/>
      <c r="H902" s="60"/>
      <c r="I902" s="10"/>
      <c r="J902" s="11"/>
      <c r="K902" s="81"/>
      <c r="L902" s="130"/>
      <c r="M902" s="42"/>
    </row>
    <row r="903" spans="1:13" ht="15.75" thickBot="1">
      <c r="A903" s="43" t="s">
        <v>131</v>
      </c>
      <c r="B903" s="107"/>
      <c r="C903" s="107"/>
      <c r="D903" s="107"/>
      <c r="E903" s="107"/>
      <c r="F903" s="59"/>
      <c r="G903" s="107"/>
      <c r="H903" s="60"/>
      <c r="I903" s="10"/>
      <c r="J903" s="11"/>
      <c r="K903" s="81"/>
      <c r="L903" s="130"/>
      <c r="M903" s="42"/>
    </row>
    <row r="904" spans="1:13">
      <c r="A904" s="91" t="s">
        <v>82</v>
      </c>
      <c r="B904" s="92"/>
      <c r="C904" s="92"/>
      <c r="D904" s="92"/>
      <c r="E904" s="92"/>
      <c r="F904" s="92"/>
      <c r="G904" s="92"/>
      <c r="H904" s="92"/>
      <c r="I904" s="154" t="s">
        <v>9</v>
      </c>
      <c r="J904" s="155"/>
      <c r="K904" s="22"/>
      <c r="L904" s="23"/>
      <c r="M904" s="24"/>
    </row>
    <row r="905" spans="1:13" ht="15.75" thickBot="1">
      <c r="A905" s="93" t="s">
        <v>49</v>
      </c>
      <c r="B905" s="94"/>
      <c r="C905" s="94"/>
      <c r="D905" s="94"/>
      <c r="E905" s="94"/>
      <c r="F905" s="94"/>
      <c r="G905" s="94"/>
      <c r="H905" s="94"/>
      <c r="I905" s="95"/>
      <c r="J905" s="35"/>
      <c r="K905" s="36"/>
      <c r="L905" s="37"/>
      <c r="M905" s="38"/>
    </row>
    <row r="906" spans="1:13" ht="15.75" thickBot="1">
      <c r="A906" s="145" t="s">
        <v>58</v>
      </c>
      <c r="B906" s="146"/>
      <c r="C906" s="146"/>
      <c r="D906" s="146"/>
      <c r="E906" s="146"/>
      <c r="F906" s="146"/>
      <c r="G906" s="146"/>
      <c r="H906" s="146"/>
      <c r="I906" s="98"/>
      <c r="J906" s="99"/>
      <c r="K906" s="147">
        <f>K846+K856+K869+K894</f>
        <v>59.45</v>
      </c>
      <c r="L906" s="148"/>
      <c r="M906" s="97">
        <f>M846+M856+M869+M894</f>
        <v>259106.87999999998</v>
      </c>
    </row>
    <row r="908" spans="1:13" ht="15.75">
      <c r="A908" s="215" t="s">
        <v>0</v>
      </c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1"/>
    </row>
    <row r="909" spans="1:13" ht="15.75">
      <c r="A909" s="216" t="s">
        <v>12</v>
      </c>
      <c r="B909" s="216"/>
      <c r="C909" s="216"/>
      <c r="D909" s="216"/>
      <c r="E909" s="216"/>
      <c r="F909" s="216"/>
      <c r="G909" s="216"/>
      <c r="H909" s="216"/>
      <c r="I909" s="216"/>
      <c r="J909" s="216"/>
      <c r="K909" s="216"/>
      <c r="L909" s="216"/>
      <c r="M909" s="1"/>
    </row>
    <row r="910" spans="1:13" ht="15.75">
      <c r="A910" s="2"/>
      <c r="B910" s="2"/>
      <c r="C910" s="2"/>
      <c r="D910" s="2"/>
      <c r="E910" s="2"/>
      <c r="F910" s="2" t="s">
        <v>180</v>
      </c>
      <c r="G910" s="2"/>
      <c r="H910" s="2"/>
      <c r="I910" s="2"/>
      <c r="J910" s="2"/>
      <c r="K910" s="2" t="s">
        <v>141</v>
      </c>
      <c r="L910" s="2"/>
      <c r="M910" s="1"/>
    </row>
    <row r="911" spans="1:13">
      <c r="A911" s="3"/>
      <c r="B911" s="4"/>
      <c r="C911" s="208" t="s">
        <v>15</v>
      </c>
      <c r="D911" s="208"/>
      <c r="E911" s="208"/>
      <c r="F911" s="4"/>
      <c r="G911" s="4"/>
      <c r="H911" s="5"/>
      <c r="I911" s="195" t="s">
        <v>1</v>
      </c>
      <c r="J911" s="196"/>
      <c r="K911" s="209" t="s">
        <v>2</v>
      </c>
      <c r="L911" s="210"/>
      <c r="M911" s="6"/>
    </row>
    <row r="912" spans="1:13">
      <c r="A912" s="7"/>
      <c r="B912" s="8"/>
      <c r="C912" s="8"/>
      <c r="D912" s="8"/>
      <c r="E912" s="8"/>
      <c r="F912" s="8"/>
      <c r="G912" s="8"/>
      <c r="H912" s="9"/>
      <c r="I912" s="10"/>
      <c r="J912" s="11"/>
      <c r="K912" s="211" t="s">
        <v>3</v>
      </c>
      <c r="L912" s="212"/>
      <c r="M912" s="12" t="s">
        <v>4</v>
      </c>
    </row>
    <row r="913" spans="1:13">
      <c r="A913" s="7"/>
      <c r="B913" s="8"/>
      <c r="C913" s="8"/>
      <c r="D913" s="8"/>
      <c r="E913" s="8"/>
      <c r="F913" s="8"/>
      <c r="G913" s="8"/>
      <c r="H913" s="9"/>
      <c r="I913" s="149" t="s">
        <v>5</v>
      </c>
      <c r="J913" s="150"/>
      <c r="K913" s="213" t="s">
        <v>6</v>
      </c>
      <c r="L913" s="214"/>
      <c r="M913" s="12" t="s">
        <v>7</v>
      </c>
    </row>
    <row r="914" spans="1:13" ht="16.5" thickBot="1">
      <c r="A914" s="13"/>
      <c r="B914" s="14"/>
      <c r="C914" s="14"/>
      <c r="D914" s="14"/>
      <c r="E914" s="14"/>
      <c r="F914" s="14"/>
      <c r="G914" s="14"/>
      <c r="H914" s="15"/>
      <c r="I914" s="203">
        <v>276</v>
      </c>
      <c r="J914" s="204"/>
      <c r="K914" s="205"/>
      <c r="L914" s="206"/>
      <c r="M914" s="16"/>
    </row>
    <row r="915" spans="1:13">
      <c r="A915" s="17" t="s">
        <v>74</v>
      </c>
      <c r="B915" s="18"/>
      <c r="C915" s="18"/>
      <c r="D915" s="18"/>
      <c r="E915" s="18"/>
      <c r="F915" s="18"/>
      <c r="G915" s="18"/>
      <c r="H915" s="19"/>
      <c r="I915" s="20"/>
      <c r="J915" s="21"/>
      <c r="K915" s="207">
        <f>K918+K921</f>
        <v>6.85</v>
      </c>
      <c r="L915" s="200"/>
      <c r="M915" s="24">
        <f>K915*12*I914</f>
        <v>22687.199999999997</v>
      </c>
    </row>
    <row r="916" spans="1:13">
      <c r="A916" s="25" t="s">
        <v>59</v>
      </c>
      <c r="B916" s="26"/>
      <c r="C916" s="26"/>
      <c r="D916" s="26"/>
      <c r="E916" s="26"/>
      <c r="F916" s="26"/>
      <c r="G916" s="26"/>
      <c r="H916" s="27"/>
      <c r="I916" s="10"/>
      <c r="J916" s="11"/>
      <c r="K916" s="28"/>
      <c r="L916" s="29"/>
      <c r="M916" s="30"/>
    </row>
    <row r="917" spans="1:13" ht="15.75" thickBot="1">
      <c r="A917" s="31" t="s">
        <v>60</v>
      </c>
      <c r="B917" s="32"/>
      <c r="C917" s="32"/>
      <c r="D917" s="32"/>
      <c r="E917" s="32"/>
      <c r="F917" s="32"/>
      <c r="G917" s="32"/>
      <c r="H917" s="33"/>
      <c r="I917" s="34"/>
      <c r="J917" s="35"/>
      <c r="K917" s="36"/>
      <c r="L917" s="37"/>
      <c r="M917" s="38"/>
    </row>
    <row r="918" spans="1:13">
      <c r="A918" s="39" t="s">
        <v>61</v>
      </c>
      <c r="B918" s="40"/>
      <c r="C918" s="40"/>
      <c r="D918" s="40"/>
      <c r="E918" s="40"/>
      <c r="F918" s="40"/>
      <c r="G918" s="40"/>
      <c r="H918" s="41"/>
      <c r="I918" s="180" t="s">
        <v>8</v>
      </c>
      <c r="J918" s="181"/>
      <c r="K918" s="193">
        <v>4.0999999999999996</v>
      </c>
      <c r="L918" s="194"/>
      <c r="M918" s="42">
        <f>K918*12*I914</f>
        <v>13579.199999999999</v>
      </c>
    </row>
    <row r="919" spans="1:13">
      <c r="A919" s="43" t="s">
        <v>68</v>
      </c>
      <c r="B919" s="8"/>
      <c r="C919" s="8"/>
      <c r="D919" s="8"/>
      <c r="E919" s="8"/>
      <c r="F919" s="8"/>
      <c r="G919" s="8"/>
      <c r="H919" s="9"/>
      <c r="I919" s="149" t="s">
        <v>57</v>
      </c>
      <c r="J919" s="150"/>
      <c r="K919" s="1"/>
      <c r="L919" s="29"/>
      <c r="M919" s="42"/>
    </row>
    <row r="920" spans="1:13">
      <c r="A920" s="39" t="s">
        <v>67</v>
      </c>
      <c r="B920" s="40"/>
      <c r="C920" s="40"/>
      <c r="D920" s="40"/>
      <c r="E920" s="40"/>
      <c r="F920" s="40"/>
      <c r="G920" s="40"/>
      <c r="H920" s="41"/>
      <c r="I920" s="180"/>
      <c r="J920" s="181"/>
      <c r="K920" s="1"/>
      <c r="L920" s="29"/>
      <c r="M920" s="42"/>
    </row>
    <row r="921" spans="1:13">
      <c r="A921" s="39" t="s">
        <v>62</v>
      </c>
      <c r="B921" s="40"/>
      <c r="C921" s="40"/>
      <c r="D921" s="40"/>
      <c r="E921" s="40"/>
      <c r="F921" s="40"/>
      <c r="G921" s="40"/>
      <c r="H921" s="41"/>
      <c r="I921" s="182" t="s">
        <v>11</v>
      </c>
      <c r="J921" s="183"/>
      <c r="K921" s="188">
        <v>2.75</v>
      </c>
      <c r="L921" s="189"/>
      <c r="M921" s="42">
        <f>K921*12*I914</f>
        <v>9108</v>
      </c>
    </row>
    <row r="922" spans="1:13" ht="15.75">
      <c r="A922" s="45" t="s">
        <v>35</v>
      </c>
      <c r="B922" s="46"/>
      <c r="C922" s="46"/>
      <c r="D922" s="46"/>
      <c r="E922" s="46"/>
      <c r="F922" s="46"/>
      <c r="G922" s="46"/>
      <c r="H922" s="47"/>
      <c r="I922" s="149" t="s">
        <v>57</v>
      </c>
      <c r="J922" s="150"/>
      <c r="K922" s="2"/>
      <c r="L922" s="96"/>
      <c r="M922" s="42"/>
    </row>
    <row r="923" spans="1:13">
      <c r="A923" s="48" t="s">
        <v>36</v>
      </c>
      <c r="B923" s="4"/>
      <c r="C923" s="4"/>
      <c r="D923" s="4"/>
      <c r="E923" s="4"/>
      <c r="F923" s="4"/>
      <c r="G923" s="4"/>
      <c r="H923" s="5"/>
      <c r="I923" s="149"/>
      <c r="J923" s="150"/>
      <c r="K923" s="44"/>
      <c r="L923" s="29"/>
      <c r="M923" s="42"/>
    </row>
    <row r="924" spans="1:13" ht="15.75" thickBot="1">
      <c r="A924" s="39" t="s">
        <v>37</v>
      </c>
      <c r="B924" s="49"/>
      <c r="C924" s="49"/>
      <c r="D924" s="49"/>
      <c r="E924" s="49"/>
      <c r="F924" s="49"/>
      <c r="G924" s="49"/>
      <c r="H924" s="50"/>
      <c r="I924" s="51"/>
      <c r="J924" s="52"/>
      <c r="K924" s="164"/>
      <c r="L924" s="165"/>
      <c r="M924" s="42"/>
    </row>
    <row r="925" spans="1:13">
      <c r="A925" s="17" t="s">
        <v>14</v>
      </c>
      <c r="B925" s="53"/>
      <c r="C925" s="53"/>
      <c r="D925" s="53"/>
      <c r="E925" s="53"/>
      <c r="F925" s="53"/>
      <c r="G925" s="53"/>
      <c r="H925" s="54"/>
      <c r="I925" s="20"/>
      <c r="J925" s="55"/>
      <c r="K925" s="202">
        <f>K927+K932+K934</f>
        <v>5.6</v>
      </c>
      <c r="L925" s="200"/>
      <c r="M925" s="24">
        <f>K925*12*I914</f>
        <v>18547.199999999997</v>
      </c>
    </row>
    <row r="926" spans="1:13" ht="15.75" thickBot="1">
      <c r="A926" s="31" t="s">
        <v>34</v>
      </c>
      <c r="B926" s="56"/>
      <c r="C926" s="56"/>
      <c r="D926" s="56"/>
      <c r="E926" s="56"/>
      <c r="F926" s="56"/>
      <c r="G926" s="56"/>
      <c r="H926" s="57"/>
      <c r="I926" s="34"/>
      <c r="J926" s="58"/>
      <c r="K926" s="36"/>
      <c r="L926" s="37"/>
      <c r="M926" s="38"/>
    </row>
    <row r="927" spans="1:13">
      <c r="A927" s="43" t="s">
        <v>65</v>
      </c>
      <c r="B927" s="59"/>
      <c r="C927" s="59"/>
      <c r="D927" s="59"/>
      <c r="E927" s="59"/>
      <c r="F927" s="59"/>
      <c r="G927" s="59"/>
      <c r="H927" s="60"/>
      <c r="I927" s="149" t="s">
        <v>8</v>
      </c>
      <c r="J927" s="150"/>
      <c r="K927" s="193">
        <v>2.81</v>
      </c>
      <c r="L927" s="194"/>
      <c r="M927" s="42">
        <f>K927*12*I914</f>
        <v>9306.7199999999993</v>
      </c>
    </row>
    <row r="928" spans="1:13">
      <c r="A928" s="39" t="s">
        <v>66</v>
      </c>
      <c r="B928" s="49"/>
      <c r="C928" s="49"/>
      <c r="D928" s="49"/>
      <c r="E928" s="49"/>
      <c r="F928" s="49"/>
      <c r="G928" s="49"/>
      <c r="H928" s="50"/>
      <c r="I928" s="131"/>
      <c r="J928" s="132"/>
      <c r="K928" s="1"/>
      <c r="L928" s="29"/>
      <c r="M928" s="42"/>
    </row>
    <row r="929" spans="1:13">
      <c r="A929" s="43" t="s">
        <v>68</v>
      </c>
      <c r="B929" s="8"/>
      <c r="C929" s="8"/>
      <c r="D929" s="8"/>
      <c r="E929" s="8"/>
      <c r="F929" s="8"/>
      <c r="G929" s="8"/>
      <c r="H929" s="9"/>
      <c r="I929" s="149" t="s">
        <v>57</v>
      </c>
      <c r="J929" s="150"/>
      <c r="K929" s="1"/>
      <c r="L929" s="29"/>
      <c r="M929" s="42"/>
    </row>
    <row r="930" spans="1:13">
      <c r="A930" s="39" t="s">
        <v>67</v>
      </c>
      <c r="B930" s="40"/>
      <c r="C930" s="40"/>
      <c r="D930" s="40"/>
      <c r="E930" s="40"/>
      <c r="F930" s="40"/>
      <c r="G930" s="40"/>
      <c r="H930" s="41"/>
      <c r="I930" s="180"/>
      <c r="J930" s="181"/>
      <c r="K930" s="1"/>
      <c r="L930" s="29"/>
      <c r="M930" s="42"/>
    </row>
    <row r="931" spans="1:13">
      <c r="A931" s="45" t="s">
        <v>63</v>
      </c>
      <c r="B931" s="46"/>
      <c r="C931" s="47"/>
      <c r="D931" s="8"/>
      <c r="E931" s="8"/>
      <c r="F931" s="8"/>
      <c r="G931" s="8"/>
      <c r="H931" s="9"/>
      <c r="I931" s="149" t="s">
        <v>57</v>
      </c>
      <c r="J931" s="150"/>
      <c r="K931" s="1"/>
      <c r="L931" s="29"/>
      <c r="M931" s="42"/>
    </row>
    <row r="932" spans="1:13">
      <c r="A932" s="43" t="s">
        <v>64</v>
      </c>
      <c r="B932" s="8"/>
      <c r="C932" s="8"/>
      <c r="D932" s="46"/>
      <c r="E932" s="46"/>
      <c r="F932" s="46"/>
      <c r="G932" s="46"/>
      <c r="H932" s="47"/>
      <c r="I932" s="182" t="s">
        <v>11</v>
      </c>
      <c r="J932" s="183"/>
      <c r="K932" s="188">
        <v>1.24</v>
      </c>
      <c r="L932" s="189"/>
      <c r="M932" s="42">
        <f>K932*12*I914</f>
        <v>4106.88</v>
      </c>
    </row>
    <row r="933" spans="1:13">
      <c r="A933" s="48" t="s">
        <v>41</v>
      </c>
      <c r="B933" s="61"/>
      <c r="C933" s="61"/>
      <c r="D933" s="61"/>
      <c r="E933" s="61"/>
      <c r="F933" s="61"/>
      <c r="G933" s="61"/>
      <c r="H933" s="62"/>
      <c r="I933" s="195" t="s">
        <v>140</v>
      </c>
      <c r="J933" s="196"/>
      <c r="K933" s="1"/>
      <c r="L933" s="29"/>
      <c r="M933" s="42"/>
    </row>
    <row r="934" spans="1:13">
      <c r="A934" s="48" t="s">
        <v>43</v>
      </c>
      <c r="B934" s="61"/>
      <c r="C934" s="61"/>
      <c r="D934" s="61"/>
      <c r="E934" s="61"/>
      <c r="F934" s="61"/>
      <c r="G934" s="61"/>
      <c r="H934" s="62"/>
      <c r="I934" s="195" t="s">
        <v>11</v>
      </c>
      <c r="J934" s="196"/>
      <c r="K934" s="188">
        <v>1.55</v>
      </c>
      <c r="L934" s="189"/>
      <c r="M934" s="42">
        <f>K934*12*I914</f>
        <v>5133.6000000000004</v>
      </c>
    </row>
    <row r="935" spans="1:13">
      <c r="A935" s="39" t="s">
        <v>44</v>
      </c>
      <c r="B935" s="49"/>
      <c r="C935" s="49"/>
      <c r="D935" s="49"/>
      <c r="E935" s="49"/>
      <c r="F935" s="49"/>
      <c r="G935" s="49"/>
      <c r="H935" s="50"/>
      <c r="I935" s="51"/>
      <c r="J935" s="52"/>
      <c r="K935" s="1"/>
      <c r="L935" s="29"/>
      <c r="M935" s="42"/>
    </row>
    <row r="936" spans="1:13">
      <c r="A936" s="48" t="s">
        <v>45</v>
      </c>
      <c r="B936" s="61"/>
      <c r="C936" s="61"/>
      <c r="D936" s="61"/>
      <c r="E936" s="61"/>
      <c r="F936" s="61"/>
      <c r="G936" s="61"/>
      <c r="H936" s="62"/>
      <c r="I936" s="149" t="s">
        <v>57</v>
      </c>
      <c r="J936" s="150"/>
      <c r="K936" s="1"/>
      <c r="L936" s="29"/>
      <c r="M936" s="42"/>
    </row>
    <row r="937" spans="1:13" ht="15.75" thickBot="1">
      <c r="A937" s="48" t="s">
        <v>48</v>
      </c>
      <c r="B937" s="61"/>
      <c r="C937" s="61"/>
      <c r="D937" s="61"/>
      <c r="E937" s="61"/>
      <c r="F937" s="61"/>
      <c r="G937" s="61"/>
      <c r="H937" s="62"/>
      <c r="I937" s="195" t="s">
        <v>139</v>
      </c>
      <c r="J937" s="196"/>
      <c r="K937" s="14"/>
      <c r="L937" s="15"/>
      <c r="M937" s="63"/>
    </row>
    <row r="938" spans="1:13" ht="15.75" thickBot="1">
      <c r="A938" s="67" t="s">
        <v>75</v>
      </c>
      <c r="B938" s="18"/>
      <c r="C938" s="18"/>
      <c r="D938" s="18"/>
      <c r="E938" s="18"/>
      <c r="F938" s="18"/>
      <c r="G938" s="68"/>
      <c r="H938" s="69"/>
      <c r="I938" s="20"/>
      <c r="J938" s="21"/>
      <c r="K938" s="199">
        <f>K939+K946+K954+K958+K959+K960</f>
        <v>32.26</v>
      </c>
      <c r="L938" s="200"/>
      <c r="M938" s="24">
        <f>M939+M946+M954+M958+M959+M960</f>
        <v>106845.12000000001</v>
      </c>
    </row>
    <row r="939" spans="1:13" ht="15.75" thickBot="1">
      <c r="A939" s="156" t="s">
        <v>76</v>
      </c>
      <c r="B939" s="157"/>
      <c r="C939" s="157"/>
      <c r="D939" s="157"/>
      <c r="E939" s="157"/>
      <c r="F939" s="157"/>
      <c r="G939" s="157"/>
      <c r="H939" s="161"/>
      <c r="I939" s="73"/>
      <c r="J939" s="74"/>
      <c r="K939" s="201">
        <f>K940+K941+K942+K944+K945</f>
        <v>7.2900000000000009</v>
      </c>
      <c r="L939" s="192"/>
      <c r="M939" s="75">
        <f>K939*12*I914</f>
        <v>24144.480000000003</v>
      </c>
    </row>
    <row r="940" spans="1:13">
      <c r="A940" s="39" t="s">
        <v>38</v>
      </c>
      <c r="B940" s="49"/>
      <c r="C940" s="49"/>
      <c r="D940" s="49"/>
      <c r="E940" s="49"/>
      <c r="F940" s="49"/>
      <c r="G940" s="49"/>
      <c r="H940" s="50"/>
      <c r="I940" s="180" t="s">
        <v>16</v>
      </c>
      <c r="J940" s="181"/>
      <c r="K940" s="193">
        <v>1.47</v>
      </c>
      <c r="L940" s="194"/>
      <c r="M940" s="42">
        <f>K940*12*I914</f>
        <v>4868.6400000000003</v>
      </c>
    </row>
    <row r="941" spans="1:13">
      <c r="A941" s="45" t="s">
        <v>39</v>
      </c>
      <c r="B941" s="76"/>
      <c r="C941" s="76"/>
      <c r="D941" s="76"/>
      <c r="E941" s="76"/>
      <c r="F941" s="76"/>
      <c r="G941" s="76"/>
      <c r="H941" s="77"/>
      <c r="I941" s="182" t="s">
        <v>10</v>
      </c>
      <c r="J941" s="183"/>
      <c r="K941" s="188">
        <v>3.48</v>
      </c>
      <c r="L941" s="189"/>
      <c r="M941" s="42">
        <f>K941*12*I914</f>
        <v>11525.76</v>
      </c>
    </row>
    <row r="942" spans="1:13">
      <c r="A942" s="48" t="s">
        <v>31</v>
      </c>
      <c r="B942" s="61"/>
      <c r="C942" s="61"/>
      <c r="D942" s="61"/>
      <c r="E942" s="61"/>
      <c r="F942" s="61"/>
      <c r="G942" s="61"/>
      <c r="H942" s="62"/>
      <c r="I942" s="195" t="s">
        <v>11</v>
      </c>
      <c r="J942" s="196"/>
      <c r="K942" s="188">
        <v>0.4</v>
      </c>
      <c r="L942" s="189"/>
      <c r="M942" s="42">
        <f>K942*12*I914</f>
        <v>1324.8000000000002</v>
      </c>
    </row>
    <row r="943" spans="1:13">
      <c r="A943" s="78" t="s">
        <v>18</v>
      </c>
      <c r="B943" s="40"/>
      <c r="C943" s="40"/>
      <c r="D943" s="40"/>
      <c r="E943" s="49"/>
      <c r="F943" s="49"/>
      <c r="G943" s="49"/>
      <c r="H943" s="50"/>
      <c r="I943" s="51"/>
      <c r="J943" s="52"/>
      <c r="K943" s="28"/>
      <c r="L943" s="29"/>
      <c r="M943" s="42"/>
    </row>
    <row r="944" spans="1:13">
      <c r="A944" s="45" t="s">
        <v>32</v>
      </c>
      <c r="B944" s="76"/>
      <c r="C944" s="76"/>
      <c r="D944" s="76"/>
      <c r="E944" s="76"/>
      <c r="F944" s="76"/>
      <c r="G944" s="76"/>
      <c r="H944" s="77"/>
      <c r="I944" s="182" t="s">
        <v>8</v>
      </c>
      <c r="J944" s="183"/>
      <c r="K944" s="188">
        <v>0.12</v>
      </c>
      <c r="L944" s="189"/>
      <c r="M944" s="42">
        <f>K944*12*I914</f>
        <v>397.44</v>
      </c>
    </row>
    <row r="945" spans="1:13" ht="15.75" thickBot="1">
      <c r="A945" s="48" t="s">
        <v>73</v>
      </c>
      <c r="B945" s="61"/>
      <c r="C945" s="61"/>
      <c r="D945" s="61"/>
      <c r="E945" s="61"/>
      <c r="F945" s="61"/>
      <c r="G945" s="61"/>
      <c r="H945" s="62"/>
      <c r="I945" s="166" t="s">
        <v>8</v>
      </c>
      <c r="J945" s="167"/>
      <c r="K945" s="190">
        <v>1.82</v>
      </c>
      <c r="L945" s="191"/>
      <c r="M945" s="42">
        <f>K945*12*I914</f>
        <v>6027.84</v>
      </c>
    </row>
    <row r="946" spans="1:13" ht="15.75" thickBot="1">
      <c r="A946" s="184" t="s">
        <v>77</v>
      </c>
      <c r="B946" s="185"/>
      <c r="C946" s="185"/>
      <c r="D946" s="185"/>
      <c r="E946" s="185"/>
      <c r="F946" s="185"/>
      <c r="G946" s="185"/>
      <c r="H946" s="186"/>
      <c r="I946" s="73"/>
      <c r="J946" s="74"/>
      <c r="K946" s="162">
        <f>K947+K948+K950+K951+K952+K953</f>
        <v>2.3200000000000003</v>
      </c>
      <c r="L946" s="192"/>
      <c r="M946" s="75">
        <f>K946*12*I914</f>
        <v>7683.8400000000011</v>
      </c>
    </row>
    <row r="947" spans="1:13">
      <c r="A947" s="79" t="s">
        <v>24</v>
      </c>
      <c r="B947" s="40"/>
      <c r="C947" s="40"/>
      <c r="D947" s="40"/>
      <c r="E947" s="40"/>
      <c r="F947" s="49"/>
      <c r="G947" s="49"/>
      <c r="H947" s="50"/>
      <c r="I947" s="80"/>
      <c r="J947" s="11"/>
      <c r="K947" s="193">
        <v>0.13</v>
      </c>
      <c r="L947" s="194"/>
      <c r="M947" s="42">
        <f>K947*12*I914</f>
        <v>430.56</v>
      </c>
    </row>
    <row r="948" spans="1:13">
      <c r="A948" s="3" t="s">
        <v>20</v>
      </c>
      <c r="B948" s="4"/>
      <c r="C948" s="4"/>
      <c r="D948" s="4"/>
      <c r="E948" s="4"/>
      <c r="F948" s="61"/>
      <c r="G948" s="61"/>
      <c r="H948" s="62"/>
      <c r="I948" s="149" t="s">
        <v>52</v>
      </c>
      <c r="J948" s="150"/>
      <c r="K948" s="188">
        <v>1.1100000000000001</v>
      </c>
      <c r="L948" s="189"/>
      <c r="M948" s="42">
        <f>K948*12*I914</f>
        <v>3676.32</v>
      </c>
    </row>
    <row r="949" spans="1:13">
      <c r="A949" s="39" t="s">
        <v>19</v>
      </c>
      <c r="B949" s="49"/>
      <c r="C949" s="49"/>
      <c r="D949" s="49"/>
      <c r="E949" s="49"/>
      <c r="F949" s="49"/>
      <c r="G949" s="49"/>
      <c r="H949" s="50"/>
      <c r="I949" s="180" t="s">
        <v>53</v>
      </c>
      <c r="J949" s="181"/>
      <c r="K949" s="1"/>
      <c r="L949" s="29"/>
      <c r="M949" s="42"/>
    </row>
    <row r="950" spans="1:13">
      <c r="A950" s="45" t="s">
        <v>21</v>
      </c>
      <c r="B950" s="76"/>
      <c r="C950" s="76"/>
      <c r="D950" s="76"/>
      <c r="E950" s="76"/>
      <c r="F950" s="76"/>
      <c r="G950" s="76"/>
      <c r="H950" s="77"/>
      <c r="I950" s="182" t="s">
        <v>51</v>
      </c>
      <c r="J950" s="183"/>
      <c r="K950" s="188">
        <v>0.68</v>
      </c>
      <c r="L950" s="189"/>
      <c r="M950" s="42">
        <f>K950*12*I914</f>
        <v>2252.16</v>
      </c>
    </row>
    <row r="951" spans="1:13">
      <c r="A951" s="45" t="s">
        <v>22</v>
      </c>
      <c r="B951" s="76"/>
      <c r="C951" s="76"/>
      <c r="D951" s="76"/>
      <c r="E951" s="76"/>
      <c r="F951" s="76"/>
      <c r="G951" s="76"/>
      <c r="H951" s="77"/>
      <c r="I951" s="182" t="s">
        <v>69</v>
      </c>
      <c r="J951" s="183"/>
      <c r="K951" s="188">
        <v>0.17</v>
      </c>
      <c r="L951" s="189"/>
      <c r="M951" s="42">
        <f>K951*12*I914</f>
        <v>563.04</v>
      </c>
    </row>
    <row r="952" spans="1:13">
      <c r="A952" s="48" t="s">
        <v>23</v>
      </c>
      <c r="B952" s="61"/>
      <c r="C952" s="61"/>
      <c r="D952" s="61"/>
      <c r="E952" s="61"/>
      <c r="F952" s="61"/>
      <c r="G952" s="61"/>
      <c r="H952" s="62"/>
      <c r="I952" s="182" t="s">
        <v>54</v>
      </c>
      <c r="J952" s="183"/>
      <c r="K952" s="164">
        <v>0.09</v>
      </c>
      <c r="L952" s="165"/>
      <c r="M952" s="42">
        <f>K952*12*I914</f>
        <v>298.08000000000004</v>
      </c>
    </row>
    <row r="953" spans="1:13" ht="15.75" thickBot="1">
      <c r="A953" s="48" t="s">
        <v>71</v>
      </c>
      <c r="B953" s="61"/>
      <c r="C953" s="61"/>
      <c r="D953" s="61"/>
      <c r="E953" s="61"/>
      <c r="F953" s="61"/>
      <c r="G953" s="61"/>
      <c r="H953" s="62"/>
      <c r="I953" s="166" t="s">
        <v>72</v>
      </c>
      <c r="J953" s="167"/>
      <c r="K953" s="168">
        <v>0.14000000000000001</v>
      </c>
      <c r="L953" s="169"/>
      <c r="M953" s="82">
        <f>K953*12*I914</f>
        <v>463.68000000000006</v>
      </c>
    </row>
    <row r="954" spans="1:13" ht="15.75" thickBot="1">
      <c r="A954" s="184" t="s">
        <v>78</v>
      </c>
      <c r="B954" s="185"/>
      <c r="C954" s="185"/>
      <c r="D954" s="185"/>
      <c r="E954" s="185"/>
      <c r="F954" s="185"/>
      <c r="G954" s="185"/>
      <c r="H954" s="186"/>
      <c r="I954" s="83"/>
      <c r="J954" s="84"/>
      <c r="K954" s="187">
        <f>K955+K956+K957</f>
        <v>1.52</v>
      </c>
      <c r="L954" s="163"/>
      <c r="M954" s="75">
        <f>K954*12*I914</f>
        <v>5034.2400000000007</v>
      </c>
    </row>
    <row r="955" spans="1:13">
      <c r="A955" s="39" t="s">
        <v>25</v>
      </c>
      <c r="B955" s="49"/>
      <c r="C955" s="49"/>
      <c r="D955" s="49"/>
      <c r="E955" s="49"/>
      <c r="F955" s="49"/>
      <c r="G955" s="49"/>
      <c r="H955" s="50"/>
      <c r="I955" s="174" t="s">
        <v>70</v>
      </c>
      <c r="J955" s="175"/>
      <c r="K955" s="176">
        <v>0.73</v>
      </c>
      <c r="L955" s="177"/>
      <c r="M955" s="42">
        <f>K955*12*I914</f>
        <v>2417.7599999999998</v>
      </c>
    </row>
    <row r="956" spans="1:13">
      <c r="A956" s="45" t="s">
        <v>26</v>
      </c>
      <c r="B956" s="76"/>
      <c r="C956" s="76"/>
      <c r="D956" s="76"/>
      <c r="E956" s="76"/>
      <c r="F956" s="76"/>
      <c r="G956" s="76"/>
      <c r="H956" s="77"/>
      <c r="I956" s="85" t="s">
        <v>55</v>
      </c>
      <c r="J956" s="86"/>
      <c r="K956" s="164">
        <v>0.64</v>
      </c>
      <c r="L956" s="165"/>
      <c r="M956" s="42">
        <f>K956*12*I914</f>
        <v>2119.6799999999998</v>
      </c>
    </row>
    <row r="957" spans="1:13" ht="15.75" thickBot="1">
      <c r="A957" s="48" t="s">
        <v>23</v>
      </c>
      <c r="B957" s="61"/>
      <c r="C957" s="61"/>
      <c r="D957" s="61"/>
      <c r="E957" s="61"/>
      <c r="F957" s="61"/>
      <c r="G957" s="61"/>
      <c r="H957" s="62"/>
      <c r="I957" s="166" t="s">
        <v>54</v>
      </c>
      <c r="J957" s="167"/>
      <c r="K957" s="168">
        <v>0.15</v>
      </c>
      <c r="L957" s="169"/>
      <c r="M957" s="42">
        <f>K957*12*I914</f>
        <v>496.79999999999995</v>
      </c>
    </row>
    <row r="958" spans="1:13" ht="15.75" thickBot="1">
      <c r="A958" s="87" t="s">
        <v>79</v>
      </c>
      <c r="B958" s="88"/>
      <c r="C958" s="88"/>
      <c r="D958" s="88"/>
      <c r="E958" s="88"/>
      <c r="F958" s="88"/>
      <c r="G958" s="88"/>
      <c r="H958" s="89"/>
      <c r="I958" s="170" t="s">
        <v>56</v>
      </c>
      <c r="J958" s="171"/>
      <c r="K958" s="172">
        <v>19.309999999999999</v>
      </c>
      <c r="L958" s="173"/>
      <c r="M958" s="75">
        <f>K958*12*I914</f>
        <v>63954.719999999994</v>
      </c>
    </row>
    <row r="959" spans="1:13" ht="15.75" thickBot="1">
      <c r="A959" s="156" t="s">
        <v>80</v>
      </c>
      <c r="B959" s="157"/>
      <c r="C959" s="157"/>
      <c r="D959" s="157"/>
      <c r="E959" s="157"/>
      <c r="F959" s="157"/>
      <c r="G959" s="157"/>
      <c r="H959" s="161"/>
      <c r="I959" s="154" t="s">
        <v>13</v>
      </c>
      <c r="J959" s="155"/>
      <c r="K959" s="162">
        <v>1.74</v>
      </c>
      <c r="L959" s="163"/>
      <c r="M959" s="75">
        <f>K959*12*I914</f>
        <v>5762.88</v>
      </c>
    </row>
    <row r="960" spans="1:13" ht="15.75" thickBot="1">
      <c r="A960" s="87" t="s">
        <v>81</v>
      </c>
      <c r="B960" s="88"/>
      <c r="C960" s="88"/>
      <c r="D960" s="88"/>
      <c r="E960" s="88"/>
      <c r="F960" s="88"/>
      <c r="G960" s="88"/>
      <c r="H960" s="89"/>
      <c r="I960" s="73"/>
      <c r="J960" s="74"/>
      <c r="K960" s="162">
        <v>0.08</v>
      </c>
      <c r="L960" s="163"/>
      <c r="M960" s="75">
        <f>K960*12*I914</f>
        <v>264.95999999999998</v>
      </c>
    </row>
    <row r="961" spans="1:13">
      <c r="A961" s="43" t="s">
        <v>29</v>
      </c>
      <c r="B961" s="59"/>
      <c r="C961" s="59"/>
      <c r="D961" s="59"/>
      <c r="E961" s="59"/>
      <c r="F961" s="59"/>
      <c r="G961" s="59"/>
      <c r="H961" s="60"/>
      <c r="I961" s="154" t="s">
        <v>8</v>
      </c>
      <c r="J961" s="155"/>
      <c r="K961" s="129"/>
      <c r="L961" s="130"/>
      <c r="M961" s="42"/>
    </row>
    <row r="962" spans="1:13" ht="15.75" thickBot="1">
      <c r="A962" s="43" t="s">
        <v>30</v>
      </c>
      <c r="B962" s="59"/>
      <c r="C962" s="59"/>
      <c r="D962" s="59"/>
      <c r="E962" s="59"/>
      <c r="F962" s="59"/>
      <c r="G962" s="59"/>
      <c r="H962" s="60"/>
      <c r="I962" s="10"/>
      <c r="J962" s="11"/>
      <c r="K962" s="129"/>
      <c r="L962" s="130"/>
      <c r="M962" s="42"/>
    </row>
    <row r="963" spans="1:13" ht="15.75" thickBot="1">
      <c r="A963" s="156" t="s">
        <v>104</v>
      </c>
      <c r="B963" s="157"/>
      <c r="C963" s="157"/>
      <c r="D963" s="157"/>
      <c r="E963" s="157"/>
      <c r="F963" s="157"/>
      <c r="G963" s="157"/>
      <c r="H963" s="161"/>
      <c r="I963" s="73"/>
      <c r="J963" s="74"/>
      <c r="K963" s="162">
        <v>6.42</v>
      </c>
      <c r="L963" s="163"/>
      <c r="M963" s="75">
        <f>K963*12*I914</f>
        <v>21263.039999999997</v>
      </c>
    </row>
    <row r="964" spans="1:13">
      <c r="A964" s="43" t="s">
        <v>138</v>
      </c>
      <c r="B964" s="107"/>
      <c r="C964" s="107"/>
      <c r="D964" s="107"/>
      <c r="E964" s="107"/>
      <c r="F964" s="59"/>
      <c r="G964" s="107"/>
      <c r="H964" s="60"/>
      <c r="I964" s="149" t="s">
        <v>86</v>
      </c>
      <c r="J964" s="150"/>
      <c r="K964" s="81"/>
      <c r="L964" s="130"/>
      <c r="M964" s="42"/>
    </row>
    <row r="965" spans="1:13">
      <c r="A965" s="43" t="s">
        <v>137</v>
      </c>
      <c r="B965" s="107"/>
      <c r="C965" s="107"/>
      <c r="D965" s="107"/>
      <c r="E965" s="107"/>
      <c r="F965" s="59"/>
      <c r="G965" s="107"/>
      <c r="H965" s="60"/>
      <c r="I965" s="149" t="s">
        <v>88</v>
      </c>
      <c r="J965" s="150"/>
      <c r="K965" s="81"/>
      <c r="L965" s="130"/>
      <c r="M965" s="42"/>
    </row>
    <row r="966" spans="1:13">
      <c r="A966" s="43" t="s">
        <v>136</v>
      </c>
      <c r="B966" s="107"/>
      <c r="C966" s="107"/>
      <c r="D966" s="107"/>
      <c r="E966" s="107"/>
      <c r="F966" s="59"/>
      <c r="G966" s="107"/>
      <c r="H966" s="60"/>
      <c r="I966" s="149" t="s">
        <v>90</v>
      </c>
      <c r="J966" s="150"/>
      <c r="K966" s="81"/>
      <c r="L966" s="130"/>
      <c r="M966" s="42"/>
    </row>
    <row r="967" spans="1:13">
      <c r="A967" s="43" t="s">
        <v>135</v>
      </c>
      <c r="B967" s="107"/>
      <c r="C967" s="107"/>
      <c r="D967" s="107"/>
      <c r="E967" s="107"/>
      <c r="F967" s="59"/>
      <c r="G967" s="107"/>
      <c r="H967" s="60"/>
      <c r="I967" s="149" t="s">
        <v>92</v>
      </c>
      <c r="J967" s="150"/>
      <c r="K967" s="81"/>
      <c r="L967" s="130"/>
      <c r="M967" s="42"/>
    </row>
    <row r="968" spans="1:13">
      <c r="A968" s="43" t="s">
        <v>134</v>
      </c>
      <c r="B968" s="107"/>
      <c r="C968" s="107"/>
      <c r="D968" s="107"/>
      <c r="E968" s="107"/>
      <c r="F968" s="59"/>
      <c r="G968" s="107"/>
      <c r="H968" s="60"/>
      <c r="I968" s="149" t="s">
        <v>94</v>
      </c>
      <c r="J968" s="150"/>
      <c r="K968" s="81"/>
      <c r="L968" s="130"/>
      <c r="M968" s="42"/>
    </row>
    <row r="969" spans="1:13">
      <c r="A969" s="43" t="s">
        <v>133</v>
      </c>
      <c r="B969" s="107"/>
      <c r="C969" s="107"/>
      <c r="D969" s="107"/>
      <c r="E969" s="107"/>
      <c r="F969" s="59"/>
      <c r="G969" s="107"/>
      <c r="H969" s="60"/>
      <c r="I969" s="10"/>
      <c r="J969" s="11"/>
      <c r="K969" s="81"/>
      <c r="L969" s="108"/>
      <c r="M969" s="42"/>
    </row>
    <row r="970" spans="1:13">
      <c r="A970" s="43" t="s">
        <v>132</v>
      </c>
      <c r="B970" s="107"/>
      <c r="C970" s="107"/>
      <c r="D970" s="107"/>
      <c r="E970" s="107"/>
      <c r="F970" s="59"/>
      <c r="G970" s="107"/>
      <c r="H970" s="60"/>
      <c r="I970" s="10"/>
      <c r="J970" s="11"/>
      <c r="K970" s="81"/>
      <c r="L970" s="130"/>
      <c r="M970" s="42"/>
    </row>
    <row r="971" spans="1:13">
      <c r="A971" s="43" t="s">
        <v>98</v>
      </c>
      <c r="B971" s="107"/>
      <c r="C971" s="107"/>
      <c r="D971" s="107"/>
      <c r="E971" s="107"/>
      <c r="F971" s="59"/>
      <c r="G971" s="107"/>
      <c r="H971" s="60"/>
      <c r="I971" s="10"/>
      <c r="J971" s="11"/>
      <c r="K971" s="81"/>
      <c r="L971" s="130"/>
      <c r="M971" s="42"/>
    </row>
    <row r="972" spans="1:13" ht="15.75" thickBot="1">
      <c r="A972" s="43" t="s">
        <v>131</v>
      </c>
      <c r="B972" s="107"/>
      <c r="C972" s="107"/>
      <c r="D972" s="107"/>
      <c r="E972" s="107"/>
      <c r="F972" s="59"/>
      <c r="G972" s="107"/>
      <c r="H972" s="60"/>
      <c r="I972" s="10"/>
      <c r="J972" s="11"/>
      <c r="K972" s="81"/>
      <c r="L972" s="130"/>
      <c r="M972" s="42"/>
    </row>
    <row r="973" spans="1:13">
      <c r="A973" s="91" t="s">
        <v>82</v>
      </c>
      <c r="B973" s="92"/>
      <c r="C973" s="92"/>
      <c r="D973" s="92"/>
      <c r="E973" s="92"/>
      <c r="F973" s="92"/>
      <c r="G973" s="92"/>
      <c r="H973" s="92"/>
      <c r="I973" s="154" t="s">
        <v>9</v>
      </c>
      <c r="J973" s="155"/>
      <c r="K973" s="22"/>
      <c r="L973" s="23"/>
      <c r="M973" s="24"/>
    </row>
    <row r="974" spans="1:13" ht="15.75" thickBot="1">
      <c r="A974" s="93" t="s">
        <v>49</v>
      </c>
      <c r="B974" s="94"/>
      <c r="C974" s="94"/>
      <c r="D974" s="94"/>
      <c r="E974" s="94"/>
      <c r="F974" s="94"/>
      <c r="G974" s="94"/>
      <c r="H974" s="94"/>
      <c r="I974" s="95"/>
      <c r="J974" s="35"/>
      <c r="K974" s="36"/>
      <c r="L974" s="37"/>
      <c r="M974" s="38"/>
    </row>
    <row r="975" spans="1:13" ht="15.75" thickBot="1">
      <c r="A975" s="145" t="s">
        <v>58</v>
      </c>
      <c r="B975" s="146"/>
      <c r="C975" s="146"/>
      <c r="D975" s="146"/>
      <c r="E975" s="146"/>
      <c r="F975" s="146"/>
      <c r="G975" s="146"/>
      <c r="H975" s="146"/>
      <c r="I975" s="98"/>
      <c r="J975" s="99"/>
      <c r="K975" s="147">
        <f>K915+K925+K938+K963</f>
        <v>51.129999999999995</v>
      </c>
      <c r="L975" s="148"/>
      <c r="M975" s="97">
        <f>M915+M925+M938+M963</f>
        <v>169342.56000000003</v>
      </c>
    </row>
    <row r="977" spans="1:13" ht="15.75">
      <c r="A977" s="215" t="s">
        <v>0</v>
      </c>
      <c r="B977" s="215"/>
      <c r="C977" s="215"/>
      <c r="D977" s="215"/>
      <c r="E977" s="215"/>
      <c r="F977" s="215"/>
      <c r="G977" s="215"/>
      <c r="H977" s="215"/>
      <c r="I977" s="215"/>
      <c r="J977" s="215"/>
      <c r="K977" s="215"/>
      <c r="L977" s="215"/>
      <c r="M977" s="1"/>
    </row>
    <row r="978" spans="1:13" ht="15.75">
      <c r="A978" s="216" t="s">
        <v>12</v>
      </c>
      <c r="B978" s="216"/>
      <c r="C978" s="216"/>
      <c r="D978" s="216"/>
      <c r="E978" s="216"/>
      <c r="F978" s="216"/>
      <c r="G978" s="216"/>
      <c r="H978" s="216"/>
      <c r="I978" s="216"/>
      <c r="J978" s="216"/>
      <c r="K978" s="216"/>
      <c r="L978" s="216"/>
      <c r="M978" s="1"/>
    </row>
    <row r="979" spans="1:13" ht="15.75">
      <c r="A979" s="2"/>
      <c r="B979" s="2"/>
      <c r="C979" s="2"/>
      <c r="D979" s="2"/>
      <c r="E979" s="2"/>
      <c r="F979" s="2" t="s">
        <v>179</v>
      </c>
      <c r="G979" s="2"/>
      <c r="H979" s="2"/>
      <c r="I979" s="2"/>
      <c r="J979" s="2"/>
      <c r="K979" s="2" t="s">
        <v>141</v>
      </c>
      <c r="L979" s="2"/>
      <c r="M979" s="1"/>
    </row>
    <row r="980" spans="1:13">
      <c r="A980" s="3"/>
      <c r="B980" s="4"/>
      <c r="C980" s="208" t="s">
        <v>15</v>
      </c>
      <c r="D980" s="208"/>
      <c r="E980" s="208"/>
      <c r="F980" s="4"/>
      <c r="G980" s="4"/>
      <c r="H980" s="5"/>
      <c r="I980" s="195" t="s">
        <v>1</v>
      </c>
      <c r="J980" s="196"/>
      <c r="K980" s="209" t="s">
        <v>2</v>
      </c>
      <c r="L980" s="210"/>
      <c r="M980" s="6"/>
    </row>
    <row r="981" spans="1:13">
      <c r="A981" s="7"/>
      <c r="B981" s="8"/>
      <c r="C981" s="8"/>
      <c r="D981" s="8"/>
      <c r="E981" s="8"/>
      <c r="F981" s="8"/>
      <c r="G981" s="8"/>
      <c r="H981" s="9"/>
      <c r="I981" s="10"/>
      <c r="J981" s="11"/>
      <c r="K981" s="211" t="s">
        <v>3</v>
      </c>
      <c r="L981" s="212"/>
      <c r="M981" s="12" t="s">
        <v>4</v>
      </c>
    </row>
    <row r="982" spans="1:13">
      <c r="A982" s="7"/>
      <c r="B982" s="8"/>
      <c r="C982" s="8"/>
      <c r="D982" s="8"/>
      <c r="E982" s="8"/>
      <c r="F982" s="8"/>
      <c r="G982" s="8"/>
      <c r="H982" s="9"/>
      <c r="I982" s="149" t="s">
        <v>5</v>
      </c>
      <c r="J982" s="150"/>
      <c r="K982" s="213" t="s">
        <v>6</v>
      </c>
      <c r="L982" s="214"/>
      <c r="M982" s="12" t="s">
        <v>7</v>
      </c>
    </row>
    <row r="983" spans="1:13" ht="16.5" thickBot="1">
      <c r="A983" s="13"/>
      <c r="B983" s="14"/>
      <c r="C983" s="14"/>
      <c r="D983" s="14"/>
      <c r="E983" s="14"/>
      <c r="F983" s="14"/>
      <c r="G983" s="14"/>
      <c r="H983" s="15"/>
      <c r="I983" s="203">
        <v>360.8</v>
      </c>
      <c r="J983" s="204"/>
      <c r="K983" s="205"/>
      <c r="L983" s="206"/>
      <c r="M983" s="16"/>
    </row>
    <row r="984" spans="1:13">
      <c r="A984" s="17" t="s">
        <v>74</v>
      </c>
      <c r="B984" s="18"/>
      <c r="C984" s="18"/>
      <c r="D984" s="18"/>
      <c r="E984" s="18"/>
      <c r="F984" s="18"/>
      <c r="G984" s="18"/>
      <c r="H984" s="19"/>
      <c r="I984" s="20"/>
      <c r="J984" s="21"/>
      <c r="K984" s="207">
        <f>K987+K990</f>
        <v>6.85</v>
      </c>
      <c r="L984" s="200"/>
      <c r="M984" s="24">
        <f>K984*12*I983</f>
        <v>29657.759999999998</v>
      </c>
    </row>
    <row r="985" spans="1:13">
      <c r="A985" s="25" t="s">
        <v>59</v>
      </c>
      <c r="B985" s="26"/>
      <c r="C985" s="26"/>
      <c r="D985" s="26"/>
      <c r="E985" s="26"/>
      <c r="F985" s="26"/>
      <c r="G985" s="26"/>
      <c r="H985" s="27"/>
      <c r="I985" s="10"/>
      <c r="J985" s="11"/>
      <c r="K985" s="28"/>
      <c r="L985" s="29"/>
      <c r="M985" s="30"/>
    </row>
    <row r="986" spans="1:13" ht="15.75" thickBot="1">
      <c r="A986" s="31" t="s">
        <v>60</v>
      </c>
      <c r="B986" s="32"/>
      <c r="C986" s="32"/>
      <c r="D986" s="32"/>
      <c r="E986" s="32"/>
      <c r="F986" s="32"/>
      <c r="G986" s="32"/>
      <c r="H986" s="33"/>
      <c r="I986" s="34"/>
      <c r="J986" s="35"/>
      <c r="K986" s="36"/>
      <c r="L986" s="37"/>
      <c r="M986" s="38"/>
    </row>
    <row r="987" spans="1:13">
      <c r="A987" s="39" t="s">
        <v>61</v>
      </c>
      <c r="B987" s="40"/>
      <c r="C987" s="40"/>
      <c r="D987" s="40"/>
      <c r="E987" s="40"/>
      <c r="F987" s="40"/>
      <c r="G987" s="40"/>
      <c r="H987" s="41"/>
      <c r="I987" s="180" t="s">
        <v>8</v>
      </c>
      <c r="J987" s="181"/>
      <c r="K987" s="193">
        <v>4.0999999999999996</v>
      </c>
      <c r="L987" s="194"/>
      <c r="M987" s="42">
        <f>K987*12*I983</f>
        <v>17751.36</v>
      </c>
    </row>
    <row r="988" spans="1:13">
      <c r="A988" s="43" t="s">
        <v>68</v>
      </c>
      <c r="B988" s="8"/>
      <c r="C988" s="8"/>
      <c r="D988" s="8"/>
      <c r="E988" s="8"/>
      <c r="F988" s="8"/>
      <c r="G988" s="8"/>
      <c r="H988" s="9"/>
      <c r="I988" s="149" t="s">
        <v>57</v>
      </c>
      <c r="J988" s="150"/>
      <c r="K988" s="1"/>
      <c r="L988" s="29"/>
      <c r="M988" s="42"/>
    </row>
    <row r="989" spans="1:13">
      <c r="A989" s="39" t="s">
        <v>67</v>
      </c>
      <c r="B989" s="40"/>
      <c r="C989" s="40"/>
      <c r="D989" s="40"/>
      <c r="E989" s="40"/>
      <c r="F989" s="40"/>
      <c r="G989" s="40"/>
      <c r="H989" s="41"/>
      <c r="I989" s="180"/>
      <c r="J989" s="181"/>
      <c r="K989" s="1"/>
      <c r="L989" s="29"/>
      <c r="M989" s="42"/>
    </row>
    <row r="990" spans="1:13">
      <c r="A990" s="39" t="s">
        <v>62</v>
      </c>
      <c r="B990" s="40"/>
      <c r="C990" s="40"/>
      <c r="D990" s="40"/>
      <c r="E990" s="40"/>
      <c r="F990" s="40"/>
      <c r="G990" s="40"/>
      <c r="H990" s="41"/>
      <c r="I990" s="182" t="s">
        <v>11</v>
      </c>
      <c r="J990" s="183"/>
      <c r="K990" s="188">
        <v>2.75</v>
      </c>
      <c r="L990" s="189"/>
      <c r="M990" s="42">
        <f>K990*12*I983</f>
        <v>11906.4</v>
      </c>
    </row>
    <row r="991" spans="1:13" ht="15.75">
      <c r="A991" s="45" t="s">
        <v>35</v>
      </c>
      <c r="B991" s="46"/>
      <c r="C991" s="46"/>
      <c r="D991" s="46"/>
      <c r="E991" s="46"/>
      <c r="F991" s="46"/>
      <c r="G991" s="46"/>
      <c r="H991" s="47"/>
      <c r="I991" s="149" t="s">
        <v>57</v>
      </c>
      <c r="J991" s="150"/>
      <c r="K991" s="2"/>
      <c r="L991" s="96"/>
      <c r="M991" s="42"/>
    </row>
    <row r="992" spans="1:13">
      <c r="A992" s="48" t="s">
        <v>36</v>
      </c>
      <c r="B992" s="4"/>
      <c r="C992" s="4"/>
      <c r="D992" s="4"/>
      <c r="E992" s="4"/>
      <c r="F992" s="4"/>
      <c r="G992" s="4"/>
      <c r="H992" s="5"/>
      <c r="I992" s="149"/>
      <c r="J992" s="150"/>
      <c r="K992" s="44"/>
      <c r="L992" s="29"/>
      <c r="M992" s="42"/>
    </row>
    <row r="993" spans="1:13" ht="15.75" thickBot="1">
      <c r="A993" s="39" t="s">
        <v>37</v>
      </c>
      <c r="B993" s="49"/>
      <c r="C993" s="49"/>
      <c r="D993" s="49"/>
      <c r="E993" s="49"/>
      <c r="F993" s="49"/>
      <c r="G993" s="49"/>
      <c r="H993" s="50"/>
      <c r="I993" s="51"/>
      <c r="J993" s="52"/>
      <c r="K993" s="164"/>
      <c r="L993" s="165"/>
      <c r="M993" s="42"/>
    </row>
    <row r="994" spans="1:13">
      <c r="A994" s="17" t="s">
        <v>14</v>
      </c>
      <c r="B994" s="53"/>
      <c r="C994" s="53"/>
      <c r="D994" s="53"/>
      <c r="E994" s="53"/>
      <c r="F994" s="53"/>
      <c r="G994" s="53"/>
      <c r="H994" s="54"/>
      <c r="I994" s="20"/>
      <c r="J994" s="55"/>
      <c r="K994" s="202">
        <f>K996+K1001+K1003</f>
        <v>5.6</v>
      </c>
      <c r="L994" s="200"/>
      <c r="M994" s="24">
        <f>K994*12*I983</f>
        <v>24245.759999999998</v>
      </c>
    </row>
    <row r="995" spans="1:13" ht="15.75" thickBot="1">
      <c r="A995" s="31" t="s">
        <v>34</v>
      </c>
      <c r="B995" s="56"/>
      <c r="C995" s="56"/>
      <c r="D995" s="56"/>
      <c r="E995" s="56"/>
      <c r="F995" s="56"/>
      <c r="G995" s="56"/>
      <c r="H995" s="57"/>
      <c r="I995" s="34"/>
      <c r="J995" s="58"/>
      <c r="K995" s="36"/>
      <c r="L995" s="37"/>
      <c r="M995" s="38"/>
    </row>
    <row r="996" spans="1:13">
      <c r="A996" s="43" t="s">
        <v>65</v>
      </c>
      <c r="B996" s="59"/>
      <c r="C996" s="59"/>
      <c r="D996" s="59"/>
      <c r="E996" s="59"/>
      <c r="F996" s="59"/>
      <c r="G996" s="59"/>
      <c r="H996" s="60"/>
      <c r="I996" s="149" t="s">
        <v>8</v>
      </c>
      <c r="J996" s="150"/>
      <c r="K996" s="193">
        <v>2.81</v>
      </c>
      <c r="L996" s="194"/>
      <c r="M996" s="42">
        <f>K996*12*I983</f>
        <v>12166.175999999999</v>
      </c>
    </row>
    <row r="997" spans="1:13">
      <c r="A997" s="39" t="s">
        <v>66</v>
      </c>
      <c r="B997" s="49"/>
      <c r="C997" s="49"/>
      <c r="D997" s="49"/>
      <c r="E997" s="49"/>
      <c r="F997" s="49"/>
      <c r="G997" s="49"/>
      <c r="H997" s="50"/>
      <c r="I997" s="131"/>
      <c r="J997" s="132"/>
      <c r="K997" s="1"/>
      <c r="L997" s="29"/>
      <c r="M997" s="42"/>
    </row>
    <row r="998" spans="1:13">
      <c r="A998" s="43" t="s">
        <v>68</v>
      </c>
      <c r="B998" s="8"/>
      <c r="C998" s="8"/>
      <c r="D998" s="8"/>
      <c r="E998" s="8"/>
      <c r="F998" s="8"/>
      <c r="G998" s="8"/>
      <c r="H998" s="9"/>
      <c r="I998" s="149" t="s">
        <v>57</v>
      </c>
      <c r="J998" s="150"/>
      <c r="K998" s="1"/>
      <c r="L998" s="29"/>
      <c r="M998" s="42"/>
    </row>
    <row r="999" spans="1:13">
      <c r="A999" s="39" t="s">
        <v>67</v>
      </c>
      <c r="B999" s="40"/>
      <c r="C999" s="40"/>
      <c r="D999" s="40"/>
      <c r="E999" s="40"/>
      <c r="F999" s="40"/>
      <c r="G999" s="40"/>
      <c r="H999" s="41"/>
      <c r="I999" s="180"/>
      <c r="J999" s="181"/>
      <c r="K999" s="1"/>
      <c r="L999" s="29"/>
      <c r="M999" s="42"/>
    </row>
    <row r="1000" spans="1:13">
      <c r="A1000" s="45" t="s">
        <v>63</v>
      </c>
      <c r="B1000" s="46"/>
      <c r="C1000" s="47"/>
      <c r="D1000" s="8"/>
      <c r="E1000" s="8"/>
      <c r="F1000" s="8"/>
      <c r="G1000" s="8"/>
      <c r="H1000" s="9"/>
      <c r="I1000" s="149" t="s">
        <v>57</v>
      </c>
      <c r="J1000" s="150"/>
      <c r="K1000" s="1"/>
      <c r="L1000" s="29"/>
      <c r="M1000" s="42"/>
    </row>
    <row r="1001" spans="1:13">
      <c r="A1001" s="43" t="s">
        <v>64</v>
      </c>
      <c r="B1001" s="8"/>
      <c r="C1001" s="8"/>
      <c r="D1001" s="46"/>
      <c r="E1001" s="46"/>
      <c r="F1001" s="46"/>
      <c r="G1001" s="46"/>
      <c r="H1001" s="47"/>
      <c r="I1001" s="182" t="s">
        <v>11</v>
      </c>
      <c r="J1001" s="183"/>
      <c r="K1001" s="188">
        <v>1.24</v>
      </c>
      <c r="L1001" s="189"/>
      <c r="M1001" s="42">
        <f>K1001*12*I983</f>
        <v>5368.7039999999997</v>
      </c>
    </row>
    <row r="1002" spans="1:13">
      <c r="A1002" s="48" t="s">
        <v>41</v>
      </c>
      <c r="B1002" s="61"/>
      <c r="C1002" s="61"/>
      <c r="D1002" s="61"/>
      <c r="E1002" s="61"/>
      <c r="F1002" s="61"/>
      <c r="G1002" s="61"/>
      <c r="H1002" s="62"/>
      <c r="I1002" s="195" t="s">
        <v>140</v>
      </c>
      <c r="J1002" s="196"/>
      <c r="K1002" s="1"/>
      <c r="L1002" s="29"/>
      <c r="M1002" s="42"/>
    </row>
    <row r="1003" spans="1:13">
      <c r="A1003" s="48" t="s">
        <v>43</v>
      </c>
      <c r="B1003" s="61"/>
      <c r="C1003" s="61"/>
      <c r="D1003" s="61"/>
      <c r="E1003" s="61"/>
      <c r="F1003" s="61"/>
      <c r="G1003" s="61"/>
      <c r="H1003" s="62"/>
      <c r="I1003" s="195" t="s">
        <v>11</v>
      </c>
      <c r="J1003" s="196"/>
      <c r="K1003" s="188">
        <v>1.55</v>
      </c>
      <c r="L1003" s="189"/>
      <c r="M1003" s="42">
        <f>K1003*12*I983</f>
        <v>6710.880000000001</v>
      </c>
    </row>
    <row r="1004" spans="1:13">
      <c r="A1004" s="39" t="s">
        <v>44</v>
      </c>
      <c r="B1004" s="49"/>
      <c r="C1004" s="49"/>
      <c r="D1004" s="49"/>
      <c r="E1004" s="49"/>
      <c r="F1004" s="49"/>
      <c r="G1004" s="49"/>
      <c r="H1004" s="50"/>
      <c r="I1004" s="51"/>
      <c r="J1004" s="52"/>
      <c r="K1004" s="1"/>
      <c r="L1004" s="29"/>
      <c r="M1004" s="42"/>
    </row>
    <row r="1005" spans="1:13">
      <c r="A1005" s="48" t="s">
        <v>45</v>
      </c>
      <c r="B1005" s="61"/>
      <c r="C1005" s="61"/>
      <c r="D1005" s="61"/>
      <c r="E1005" s="61"/>
      <c r="F1005" s="61"/>
      <c r="G1005" s="61"/>
      <c r="H1005" s="62"/>
      <c r="I1005" s="149" t="s">
        <v>57</v>
      </c>
      <c r="J1005" s="150"/>
      <c r="K1005" s="1"/>
      <c r="L1005" s="29"/>
      <c r="M1005" s="42"/>
    </row>
    <row r="1006" spans="1:13" ht="15.75" thickBot="1">
      <c r="A1006" s="48" t="s">
        <v>48</v>
      </c>
      <c r="B1006" s="61"/>
      <c r="C1006" s="61"/>
      <c r="D1006" s="61"/>
      <c r="E1006" s="61"/>
      <c r="F1006" s="61"/>
      <c r="G1006" s="61"/>
      <c r="H1006" s="62"/>
      <c r="I1006" s="195" t="s">
        <v>139</v>
      </c>
      <c r="J1006" s="196"/>
      <c r="K1006" s="14"/>
      <c r="L1006" s="15"/>
      <c r="M1006" s="63"/>
    </row>
    <row r="1007" spans="1:13" ht="15.75" thickBot="1">
      <c r="A1007" s="67" t="s">
        <v>75</v>
      </c>
      <c r="B1007" s="18"/>
      <c r="C1007" s="18"/>
      <c r="D1007" s="18"/>
      <c r="E1007" s="18"/>
      <c r="F1007" s="18"/>
      <c r="G1007" s="68"/>
      <c r="H1007" s="69"/>
      <c r="I1007" s="20"/>
      <c r="J1007" s="21"/>
      <c r="K1007" s="199">
        <f>K1008+K1015+K1023+K1027+K1028+K1029</f>
        <v>43.22</v>
      </c>
      <c r="L1007" s="200"/>
      <c r="M1007" s="24">
        <f>M1008+M1015+M1023+M1027+M1028+M1029</f>
        <v>187125.31199999998</v>
      </c>
    </row>
    <row r="1008" spans="1:13" ht="15.75" thickBot="1">
      <c r="A1008" s="156" t="s">
        <v>76</v>
      </c>
      <c r="B1008" s="157"/>
      <c r="C1008" s="157"/>
      <c r="D1008" s="157"/>
      <c r="E1008" s="157"/>
      <c r="F1008" s="157"/>
      <c r="G1008" s="157"/>
      <c r="H1008" s="161"/>
      <c r="I1008" s="73"/>
      <c r="J1008" s="74"/>
      <c r="K1008" s="201">
        <f>K1009+K1010+K1011+K1013+K1014</f>
        <v>8.48</v>
      </c>
      <c r="L1008" s="192"/>
      <c r="M1008" s="75">
        <f>K1008*12*I983</f>
        <v>36715.008000000002</v>
      </c>
    </row>
    <row r="1009" spans="1:13">
      <c r="A1009" s="39" t="s">
        <v>38</v>
      </c>
      <c r="B1009" s="49"/>
      <c r="C1009" s="49"/>
      <c r="D1009" s="49"/>
      <c r="E1009" s="49"/>
      <c r="F1009" s="49"/>
      <c r="G1009" s="49"/>
      <c r="H1009" s="50"/>
      <c r="I1009" s="180" t="s">
        <v>16</v>
      </c>
      <c r="J1009" s="181"/>
      <c r="K1009" s="193">
        <v>1.47</v>
      </c>
      <c r="L1009" s="194"/>
      <c r="M1009" s="42">
        <f>K1009*12*I983</f>
        <v>6364.5120000000006</v>
      </c>
    </row>
    <row r="1010" spans="1:13">
      <c r="A1010" s="45" t="s">
        <v>39</v>
      </c>
      <c r="B1010" s="76"/>
      <c r="C1010" s="76"/>
      <c r="D1010" s="76"/>
      <c r="E1010" s="76"/>
      <c r="F1010" s="76"/>
      <c r="G1010" s="76"/>
      <c r="H1010" s="77"/>
      <c r="I1010" s="182" t="s">
        <v>10</v>
      </c>
      <c r="J1010" s="183"/>
      <c r="K1010" s="188">
        <v>3.48</v>
      </c>
      <c r="L1010" s="189"/>
      <c r="M1010" s="42">
        <f>K1010*12*I983</f>
        <v>15067.008</v>
      </c>
    </row>
    <row r="1011" spans="1:13">
      <c r="A1011" s="48" t="s">
        <v>31</v>
      </c>
      <c r="B1011" s="61"/>
      <c r="C1011" s="61"/>
      <c r="D1011" s="61"/>
      <c r="E1011" s="61"/>
      <c r="F1011" s="61"/>
      <c r="G1011" s="61"/>
      <c r="H1011" s="62"/>
      <c r="I1011" s="195" t="s">
        <v>11</v>
      </c>
      <c r="J1011" s="196"/>
      <c r="K1011" s="188">
        <v>0.4</v>
      </c>
      <c r="L1011" s="189"/>
      <c r="M1011" s="42">
        <f>K1011*12*I983</f>
        <v>1731.8400000000004</v>
      </c>
    </row>
    <row r="1012" spans="1:13">
      <c r="A1012" s="78" t="s">
        <v>18</v>
      </c>
      <c r="B1012" s="40"/>
      <c r="C1012" s="40"/>
      <c r="D1012" s="40"/>
      <c r="E1012" s="49"/>
      <c r="F1012" s="49"/>
      <c r="G1012" s="49"/>
      <c r="H1012" s="50"/>
      <c r="I1012" s="51"/>
      <c r="J1012" s="52"/>
      <c r="K1012" s="28"/>
      <c r="L1012" s="29"/>
      <c r="M1012" s="42"/>
    </row>
    <row r="1013" spans="1:13">
      <c r="A1013" s="45" t="s">
        <v>32</v>
      </c>
      <c r="B1013" s="76"/>
      <c r="C1013" s="76"/>
      <c r="D1013" s="76"/>
      <c r="E1013" s="76"/>
      <c r="F1013" s="76"/>
      <c r="G1013" s="76"/>
      <c r="H1013" s="77"/>
      <c r="I1013" s="182" t="s">
        <v>8</v>
      </c>
      <c r="J1013" s="183"/>
      <c r="K1013" s="188">
        <v>0.12</v>
      </c>
      <c r="L1013" s="189"/>
      <c r="M1013" s="42">
        <f>K1013*12*I983</f>
        <v>519.55200000000002</v>
      </c>
    </row>
    <row r="1014" spans="1:13" ht="15.75" thickBot="1">
      <c r="A1014" s="48" t="s">
        <v>73</v>
      </c>
      <c r="B1014" s="61"/>
      <c r="C1014" s="61"/>
      <c r="D1014" s="61"/>
      <c r="E1014" s="61"/>
      <c r="F1014" s="61"/>
      <c r="G1014" s="61"/>
      <c r="H1014" s="62"/>
      <c r="I1014" s="166" t="s">
        <v>8</v>
      </c>
      <c r="J1014" s="167"/>
      <c r="K1014" s="190">
        <v>3.01</v>
      </c>
      <c r="L1014" s="191"/>
      <c r="M1014" s="42">
        <f>K1014*12*I983</f>
        <v>13032.096</v>
      </c>
    </row>
    <row r="1015" spans="1:13" ht="15.75" thickBot="1">
      <c r="A1015" s="184" t="s">
        <v>77</v>
      </c>
      <c r="B1015" s="185"/>
      <c r="C1015" s="185"/>
      <c r="D1015" s="185"/>
      <c r="E1015" s="185"/>
      <c r="F1015" s="185"/>
      <c r="G1015" s="185"/>
      <c r="H1015" s="186"/>
      <c r="I1015" s="73"/>
      <c r="J1015" s="74"/>
      <c r="K1015" s="162">
        <f>K1016+K1017+K1019+K1020+K1021+K1022</f>
        <v>2.3200000000000003</v>
      </c>
      <c r="L1015" s="192"/>
      <c r="M1015" s="75">
        <f>K1015*12*I983</f>
        <v>10044.672000000002</v>
      </c>
    </row>
    <row r="1016" spans="1:13">
      <c r="A1016" s="79" t="s">
        <v>24</v>
      </c>
      <c r="B1016" s="40"/>
      <c r="C1016" s="40"/>
      <c r="D1016" s="40"/>
      <c r="E1016" s="40"/>
      <c r="F1016" s="49"/>
      <c r="G1016" s="49"/>
      <c r="H1016" s="50"/>
      <c r="I1016" s="80"/>
      <c r="J1016" s="11"/>
      <c r="K1016" s="193">
        <v>0.13</v>
      </c>
      <c r="L1016" s="194"/>
      <c r="M1016" s="42">
        <f>K1016*12*I983</f>
        <v>562.84800000000007</v>
      </c>
    </row>
    <row r="1017" spans="1:13">
      <c r="A1017" s="3" t="s">
        <v>20</v>
      </c>
      <c r="B1017" s="4"/>
      <c r="C1017" s="4"/>
      <c r="D1017" s="4"/>
      <c r="E1017" s="4"/>
      <c r="F1017" s="61"/>
      <c r="G1017" s="61"/>
      <c r="H1017" s="62"/>
      <c r="I1017" s="149" t="s">
        <v>52</v>
      </c>
      <c r="J1017" s="150"/>
      <c r="K1017" s="188">
        <v>1.1100000000000001</v>
      </c>
      <c r="L1017" s="189"/>
      <c r="M1017" s="42">
        <f>K1017*12*I983</f>
        <v>4805.8560000000007</v>
      </c>
    </row>
    <row r="1018" spans="1:13">
      <c r="A1018" s="39" t="s">
        <v>19</v>
      </c>
      <c r="B1018" s="49"/>
      <c r="C1018" s="49"/>
      <c r="D1018" s="49"/>
      <c r="E1018" s="49"/>
      <c r="F1018" s="49"/>
      <c r="G1018" s="49"/>
      <c r="H1018" s="50"/>
      <c r="I1018" s="180" t="s">
        <v>53</v>
      </c>
      <c r="J1018" s="181"/>
      <c r="K1018" s="1"/>
      <c r="L1018" s="29"/>
      <c r="M1018" s="42"/>
    </row>
    <row r="1019" spans="1:13">
      <c r="A1019" s="45" t="s">
        <v>21</v>
      </c>
      <c r="B1019" s="76"/>
      <c r="C1019" s="76"/>
      <c r="D1019" s="76"/>
      <c r="E1019" s="76"/>
      <c r="F1019" s="76"/>
      <c r="G1019" s="76"/>
      <c r="H1019" s="77"/>
      <c r="I1019" s="182" t="s">
        <v>51</v>
      </c>
      <c r="J1019" s="183"/>
      <c r="K1019" s="188">
        <v>0.68</v>
      </c>
      <c r="L1019" s="189"/>
      <c r="M1019" s="42">
        <f>K1019*12*I983</f>
        <v>2944.1280000000002</v>
      </c>
    </row>
    <row r="1020" spans="1:13">
      <c r="A1020" s="45" t="s">
        <v>22</v>
      </c>
      <c r="B1020" s="76"/>
      <c r="C1020" s="76"/>
      <c r="D1020" s="76"/>
      <c r="E1020" s="76"/>
      <c r="F1020" s="76"/>
      <c r="G1020" s="76"/>
      <c r="H1020" s="77"/>
      <c r="I1020" s="182" t="s">
        <v>69</v>
      </c>
      <c r="J1020" s="183"/>
      <c r="K1020" s="188">
        <v>0.17</v>
      </c>
      <c r="L1020" s="189"/>
      <c r="M1020" s="42">
        <f>K1020*12*I983</f>
        <v>736.03200000000004</v>
      </c>
    </row>
    <row r="1021" spans="1:13">
      <c r="A1021" s="48" t="s">
        <v>23</v>
      </c>
      <c r="B1021" s="61"/>
      <c r="C1021" s="61"/>
      <c r="D1021" s="61"/>
      <c r="E1021" s="61"/>
      <c r="F1021" s="61"/>
      <c r="G1021" s="61"/>
      <c r="H1021" s="62"/>
      <c r="I1021" s="182" t="s">
        <v>54</v>
      </c>
      <c r="J1021" s="183"/>
      <c r="K1021" s="164">
        <v>0.09</v>
      </c>
      <c r="L1021" s="165"/>
      <c r="M1021" s="42">
        <f>K1021*12*I983</f>
        <v>389.66400000000004</v>
      </c>
    </row>
    <row r="1022" spans="1:13" ht="15.75" thickBot="1">
      <c r="A1022" s="48" t="s">
        <v>71</v>
      </c>
      <c r="B1022" s="61"/>
      <c r="C1022" s="61"/>
      <c r="D1022" s="61"/>
      <c r="E1022" s="61"/>
      <c r="F1022" s="61"/>
      <c r="G1022" s="61"/>
      <c r="H1022" s="62"/>
      <c r="I1022" s="166" t="s">
        <v>72</v>
      </c>
      <c r="J1022" s="167"/>
      <c r="K1022" s="168">
        <v>0.14000000000000001</v>
      </c>
      <c r="L1022" s="169"/>
      <c r="M1022" s="82">
        <f>K1022*12*I983</f>
        <v>606.14400000000012</v>
      </c>
    </row>
    <row r="1023" spans="1:13" ht="15.75" thickBot="1">
      <c r="A1023" s="184" t="s">
        <v>78</v>
      </c>
      <c r="B1023" s="185"/>
      <c r="C1023" s="185"/>
      <c r="D1023" s="185"/>
      <c r="E1023" s="185"/>
      <c r="F1023" s="185"/>
      <c r="G1023" s="185"/>
      <c r="H1023" s="186"/>
      <c r="I1023" s="83"/>
      <c r="J1023" s="84"/>
      <c r="K1023" s="187">
        <f>K1024+K1025+K1026</f>
        <v>1.52</v>
      </c>
      <c r="L1023" s="163"/>
      <c r="M1023" s="75">
        <f>K1023*12*I983</f>
        <v>6580.9920000000011</v>
      </c>
    </row>
    <row r="1024" spans="1:13">
      <c r="A1024" s="39" t="s">
        <v>25</v>
      </c>
      <c r="B1024" s="49"/>
      <c r="C1024" s="49"/>
      <c r="D1024" s="49"/>
      <c r="E1024" s="49"/>
      <c r="F1024" s="49"/>
      <c r="G1024" s="49"/>
      <c r="H1024" s="50"/>
      <c r="I1024" s="174" t="s">
        <v>70</v>
      </c>
      <c r="J1024" s="175"/>
      <c r="K1024" s="176">
        <v>0.73</v>
      </c>
      <c r="L1024" s="177"/>
      <c r="M1024" s="42">
        <f>K1024*12*I983</f>
        <v>3160.6080000000002</v>
      </c>
    </row>
    <row r="1025" spans="1:13">
      <c r="A1025" s="45" t="s">
        <v>26</v>
      </c>
      <c r="B1025" s="76"/>
      <c r="C1025" s="76"/>
      <c r="D1025" s="76"/>
      <c r="E1025" s="76"/>
      <c r="F1025" s="76"/>
      <c r="G1025" s="76"/>
      <c r="H1025" s="77"/>
      <c r="I1025" s="85" t="s">
        <v>55</v>
      </c>
      <c r="J1025" s="86"/>
      <c r="K1025" s="164">
        <v>0.64</v>
      </c>
      <c r="L1025" s="165"/>
      <c r="M1025" s="42">
        <f>K1025*12*I983</f>
        <v>2770.944</v>
      </c>
    </row>
    <row r="1026" spans="1:13" ht="15.75" thickBot="1">
      <c r="A1026" s="48" t="s">
        <v>23</v>
      </c>
      <c r="B1026" s="61"/>
      <c r="C1026" s="61"/>
      <c r="D1026" s="61"/>
      <c r="E1026" s="61"/>
      <c r="F1026" s="61"/>
      <c r="G1026" s="61"/>
      <c r="H1026" s="62"/>
      <c r="I1026" s="166" t="s">
        <v>54</v>
      </c>
      <c r="J1026" s="167"/>
      <c r="K1026" s="168">
        <v>0.15</v>
      </c>
      <c r="L1026" s="169"/>
      <c r="M1026" s="42">
        <f>K1026*12*I983</f>
        <v>649.43999999999994</v>
      </c>
    </row>
    <row r="1027" spans="1:13" ht="15.75" thickBot="1">
      <c r="A1027" s="87" t="s">
        <v>79</v>
      </c>
      <c r="B1027" s="88"/>
      <c r="C1027" s="88"/>
      <c r="D1027" s="88"/>
      <c r="E1027" s="88"/>
      <c r="F1027" s="88"/>
      <c r="G1027" s="88"/>
      <c r="H1027" s="89"/>
      <c r="I1027" s="170" t="s">
        <v>56</v>
      </c>
      <c r="J1027" s="171"/>
      <c r="K1027" s="172">
        <v>29.08</v>
      </c>
      <c r="L1027" s="173"/>
      <c r="M1027" s="75">
        <f>K1027*12*I983</f>
        <v>125904.768</v>
      </c>
    </row>
    <row r="1028" spans="1:13" ht="15.75" thickBot="1">
      <c r="A1028" s="156" t="s">
        <v>80</v>
      </c>
      <c r="B1028" s="157"/>
      <c r="C1028" s="157"/>
      <c r="D1028" s="157"/>
      <c r="E1028" s="157"/>
      <c r="F1028" s="157"/>
      <c r="G1028" s="157"/>
      <c r="H1028" s="161"/>
      <c r="I1028" s="154" t="s">
        <v>13</v>
      </c>
      <c r="J1028" s="155"/>
      <c r="K1028" s="162">
        <v>1.74</v>
      </c>
      <c r="L1028" s="163"/>
      <c r="M1028" s="75">
        <f>K1028*12*I983</f>
        <v>7533.5039999999999</v>
      </c>
    </row>
    <row r="1029" spans="1:13" ht="15.75" thickBot="1">
      <c r="A1029" s="87" t="s">
        <v>81</v>
      </c>
      <c r="B1029" s="88"/>
      <c r="C1029" s="88"/>
      <c r="D1029" s="88"/>
      <c r="E1029" s="88"/>
      <c r="F1029" s="88"/>
      <c r="G1029" s="88"/>
      <c r="H1029" s="89"/>
      <c r="I1029" s="73"/>
      <c r="J1029" s="74"/>
      <c r="K1029" s="162">
        <v>0.08</v>
      </c>
      <c r="L1029" s="163"/>
      <c r="M1029" s="75">
        <f>K1029*12*I983</f>
        <v>346.36799999999999</v>
      </c>
    </row>
    <row r="1030" spans="1:13">
      <c r="A1030" s="43" t="s">
        <v>29</v>
      </c>
      <c r="B1030" s="59"/>
      <c r="C1030" s="59"/>
      <c r="D1030" s="59"/>
      <c r="E1030" s="59"/>
      <c r="F1030" s="59"/>
      <c r="G1030" s="59"/>
      <c r="H1030" s="60"/>
      <c r="I1030" s="154" t="s">
        <v>8</v>
      </c>
      <c r="J1030" s="155"/>
      <c r="K1030" s="129"/>
      <c r="L1030" s="130"/>
      <c r="M1030" s="42"/>
    </row>
    <row r="1031" spans="1:13" ht="15.75" thickBot="1">
      <c r="A1031" s="43" t="s">
        <v>30</v>
      </c>
      <c r="B1031" s="59"/>
      <c r="C1031" s="59"/>
      <c r="D1031" s="59"/>
      <c r="E1031" s="59"/>
      <c r="F1031" s="59"/>
      <c r="G1031" s="59"/>
      <c r="H1031" s="60"/>
      <c r="I1031" s="10"/>
      <c r="J1031" s="11"/>
      <c r="K1031" s="129"/>
      <c r="L1031" s="130"/>
      <c r="M1031" s="42"/>
    </row>
    <row r="1032" spans="1:13" ht="15.75" thickBot="1">
      <c r="A1032" s="156" t="s">
        <v>104</v>
      </c>
      <c r="B1032" s="157"/>
      <c r="C1032" s="157"/>
      <c r="D1032" s="157"/>
      <c r="E1032" s="157"/>
      <c r="F1032" s="157"/>
      <c r="G1032" s="157"/>
      <c r="H1032" s="161"/>
      <c r="I1032" s="73"/>
      <c r="J1032" s="74"/>
      <c r="K1032" s="162">
        <v>6.42</v>
      </c>
      <c r="L1032" s="163"/>
      <c r="M1032" s="75">
        <f>K1032*12*I983</f>
        <v>27796.031999999999</v>
      </c>
    </row>
    <row r="1033" spans="1:13">
      <c r="A1033" s="43" t="s">
        <v>138</v>
      </c>
      <c r="B1033" s="107"/>
      <c r="C1033" s="107"/>
      <c r="D1033" s="107"/>
      <c r="E1033" s="107"/>
      <c r="F1033" s="59"/>
      <c r="G1033" s="107"/>
      <c r="H1033" s="60"/>
      <c r="I1033" s="149" t="s">
        <v>86</v>
      </c>
      <c r="J1033" s="150"/>
      <c r="K1033" s="81"/>
      <c r="L1033" s="130"/>
      <c r="M1033" s="42"/>
    </row>
    <row r="1034" spans="1:13">
      <c r="A1034" s="43" t="s">
        <v>137</v>
      </c>
      <c r="B1034" s="107"/>
      <c r="C1034" s="107"/>
      <c r="D1034" s="107"/>
      <c r="E1034" s="107"/>
      <c r="F1034" s="59"/>
      <c r="G1034" s="107"/>
      <c r="H1034" s="60"/>
      <c r="I1034" s="149" t="s">
        <v>88</v>
      </c>
      <c r="J1034" s="150"/>
      <c r="K1034" s="81"/>
      <c r="L1034" s="130"/>
      <c r="M1034" s="42"/>
    </row>
    <row r="1035" spans="1:13">
      <c r="A1035" s="43" t="s">
        <v>136</v>
      </c>
      <c r="B1035" s="107"/>
      <c r="C1035" s="107"/>
      <c r="D1035" s="107"/>
      <c r="E1035" s="107"/>
      <c r="F1035" s="59"/>
      <c r="G1035" s="107"/>
      <c r="H1035" s="60"/>
      <c r="I1035" s="149" t="s">
        <v>90</v>
      </c>
      <c r="J1035" s="150"/>
      <c r="K1035" s="81"/>
      <c r="L1035" s="130"/>
      <c r="M1035" s="42"/>
    </row>
    <row r="1036" spans="1:13">
      <c r="A1036" s="43" t="s">
        <v>135</v>
      </c>
      <c r="B1036" s="107"/>
      <c r="C1036" s="107"/>
      <c r="D1036" s="107"/>
      <c r="E1036" s="107"/>
      <c r="F1036" s="59"/>
      <c r="G1036" s="107"/>
      <c r="H1036" s="60"/>
      <c r="I1036" s="149" t="s">
        <v>92</v>
      </c>
      <c r="J1036" s="150"/>
      <c r="K1036" s="81"/>
      <c r="L1036" s="130"/>
      <c r="M1036" s="42"/>
    </row>
    <row r="1037" spans="1:13">
      <c r="A1037" s="43" t="s">
        <v>134</v>
      </c>
      <c r="B1037" s="107"/>
      <c r="C1037" s="107"/>
      <c r="D1037" s="107"/>
      <c r="E1037" s="107"/>
      <c r="F1037" s="59"/>
      <c r="G1037" s="107"/>
      <c r="H1037" s="60"/>
      <c r="I1037" s="149" t="s">
        <v>94</v>
      </c>
      <c r="J1037" s="150"/>
      <c r="K1037" s="81"/>
      <c r="L1037" s="130"/>
      <c r="M1037" s="42"/>
    </row>
    <row r="1038" spans="1:13">
      <c r="A1038" s="43" t="s">
        <v>133</v>
      </c>
      <c r="B1038" s="107"/>
      <c r="C1038" s="107"/>
      <c r="D1038" s="107"/>
      <c r="E1038" s="107"/>
      <c r="F1038" s="59"/>
      <c r="G1038" s="107"/>
      <c r="H1038" s="60"/>
      <c r="I1038" s="10"/>
      <c r="J1038" s="11"/>
      <c r="K1038" s="81"/>
      <c r="L1038" s="108"/>
      <c r="M1038" s="42"/>
    </row>
    <row r="1039" spans="1:13">
      <c r="A1039" s="43" t="s">
        <v>132</v>
      </c>
      <c r="B1039" s="107"/>
      <c r="C1039" s="107"/>
      <c r="D1039" s="107"/>
      <c r="E1039" s="107"/>
      <c r="F1039" s="59"/>
      <c r="G1039" s="107"/>
      <c r="H1039" s="60"/>
      <c r="I1039" s="10"/>
      <c r="J1039" s="11"/>
      <c r="K1039" s="81"/>
      <c r="L1039" s="130"/>
      <c r="M1039" s="42"/>
    </row>
    <row r="1040" spans="1:13">
      <c r="A1040" s="43" t="s">
        <v>98</v>
      </c>
      <c r="B1040" s="107"/>
      <c r="C1040" s="107"/>
      <c r="D1040" s="107"/>
      <c r="E1040" s="107"/>
      <c r="F1040" s="59"/>
      <c r="G1040" s="107"/>
      <c r="H1040" s="60"/>
      <c r="I1040" s="10"/>
      <c r="J1040" s="11"/>
      <c r="K1040" s="81"/>
      <c r="L1040" s="130"/>
      <c r="M1040" s="42"/>
    </row>
    <row r="1041" spans="1:13" ht="15.75" thickBot="1">
      <c r="A1041" s="43" t="s">
        <v>131</v>
      </c>
      <c r="B1041" s="107"/>
      <c r="C1041" s="107"/>
      <c r="D1041" s="107"/>
      <c r="E1041" s="107"/>
      <c r="F1041" s="59"/>
      <c r="G1041" s="107"/>
      <c r="H1041" s="60"/>
      <c r="I1041" s="10"/>
      <c r="J1041" s="11"/>
      <c r="K1041" s="81"/>
      <c r="L1041" s="130"/>
      <c r="M1041" s="42"/>
    </row>
    <row r="1042" spans="1:13">
      <c r="A1042" s="91" t="s">
        <v>82</v>
      </c>
      <c r="B1042" s="92"/>
      <c r="C1042" s="92"/>
      <c r="D1042" s="92"/>
      <c r="E1042" s="92"/>
      <c r="F1042" s="92"/>
      <c r="G1042" s="92"/>
      <c r="H1042" s="92"/>
      <c r="I1042" s="154" t="s">
        <v>9</v>
      </c>
      <c r="J1042" s="155"/>
      <c r="K1042" s="22"/>
      <c r="L1042" s="23"/>
      <c r="M1042" s="24"/>
    </row>
    <row r="1043" spans="1:13" ht="15.75" thickBot="1">
      <c r="A1043" s="93" t="s">
        <v>49</v>
      </c>
      <c r="B1043" s="94"/>
      <c r="C1043" s="94"/>
      <c r="D1043" s="94"/>
      <c r="E1043" s="94"/>
      <c r="F1043" s="94"/>
      <c r="G1043" s="94"/>
      <c r="H1043" s="94"/>
      <c r="I1043" s="95"/>
      <c r="J1043" s="35"/>
      <c r="K1043" s="36"/>
      <c r="L1043" s="37"/>
      <c r="M1043" s="38"/>
    </row>
    <row r="1044" spans="1:13" ht="15.75" thickBot="1">
      <c r="A1044" s="156" t="s">
        <v>50</v>
      </c>
      <c r="B1044" s="157"/>
      <c r="C1044" s="157"/>
      <c r="D1044" s="157"/>
      <c r="E1044" s="157"/>
      <c r="F1044" s="157"/>
      <c r="G1044" s="157"/>
      <c r="H1044" s="158"/>
      <c r="I1044" s="159" t="s">
        <v>17</v>
      </c>
      <c r="J1044" s="160"/>
      <c r="K1044" s="141">
        <v>1.58</v>
      </c>
      <c r="L1044" s="142"/>
      <c r="M1044" s="97">
        <f>K1044*12*I983</f>
        <v>6840.7680000000009</v>
      </c>
    </row>
    <row r="1045" spans="1:13" ht="15.75" thickBot="1">
      <c r="A1045" s="126" t="s">
        <v>101</v>
      </c>
      <c r="B1045" s="127"/>
      <c r="C1045" s="127"/>
      <c r="D1045" s="127"/>
      <c r="E1045" s="127"/>
      <c r="F1045" s="127"/>
      <c r="G1045" s="127"/>
      <c r="H1045" s="127"/>
      <c r="I1045" s="128"/>
      <c r="J1045" s="133"/>
      <c r="K1045" s="143"/>
      <c r="L1045" s="144"/>
      <c r="M1045" s="97"/>
    </row>
    <row r="1046" spans="1:13" ht="15.75" thickBot="1">
      <c r="A1046" s="145" t="s">
        <v>58</v>
      </c>
      <c r="B1046" s="146"/>
      <c r="C1046" s="146"/>
      <c r="D1046" s="146"/>
      <c r="E1046" s="146"/>
      <c r="F1046" s="146"/>
      <c r="G1046" s="146"/>
      <c r="H1046" s="146"/>
      <c r="I1046" s="98"/>
      <c r="J1046" s="99"/>
      <c r="K1046" s="147">
        <f>K984+K994+K1007+K1032+K1044+K1045</f>
        <v>63.67</v>
      </c>
      <c r="L1046" s="148"/>
      <c r="M1046" s="97">
        <f>M984+M994+M1007+M1032+M1044+M1045</f>
        <v>275665.63199999993</v>
      </c>
    </row>
    <row r="1048" spans="1:13" ht="15.75">
      <c r="A1048" s="215" t="s">
        <v>0</v>
      </c>
      <c r="B1048" s="215"/>
      <c r="C1048" s="215"/>
      <c r="D1048" s="215"/>
      <c r="E1048" s="215"/>
      <c r="F1048" s="215"/>
      <c r="G1048" s="215"/>
      <c r="H1048" s="215"/>
      <c r="I1048" s="215"/>
      <c r="J1048" s="215"/>
      <c r="K1048" s="215"/>
      <c r="L1048" s="215"/>
      <c r="M1048" s="1"/>
    </row>
    <row r="1049" spans="1:13" ht="15.75">
      <c r="A1049" s="216" t="s">
        <v>12</v>
      </c>
      <c r="B1049" s="216"/>
      <c r="C1049" s="216"/>
      <c r="D1049" s="216"/>
      <c r="E1049" s="216"/>
      <c r="F1049" s="216"/>
      <c r="G1049" s="216"/>
      <c r="H1049" s="216"/>
      <c r="I1049" s="216"/>
      <c r="J1049" s="216"/>
      <c r="K1049" s="216"/>
      <c r="L1049" s="216"/>
      <c r="M1049" s="1"/>
    </row>
    <row r="1050" spans="1:13" ht="15.75">
      <c r="A1050" s="2"/>
      <c r="B1050" s="2"/>
      <c r="C1050" s="2"/>
      <c r="D1050" s="2"/>
      <c r="E1050" s="2"/>
      <c r="F1050" s="2" t="s">
        <v>178</v>
      </c>
      <c r="G1050" s="2"/>
      <c r="H1050" s="2"/>
      <c r="I1050" s="2"/>
      <c r="J1050" s="2"/>
      <c r="K1050" s="2" t="s">
        <v>141</v>
      </c>
      <c r="L1050" s="2"/>
      <c r="M1050" s="1"/>
    </row>
    <row r="1051" spans="1:13">
      <c r="A1051" s="3"/>
      <c r="B1051" s="4"/>
      <c r="C1051" s="208" t="s">
        <v>15</v>
      </c>
      <c r="D1051" s="208"/>
      <c r="E1051" s="208"/>
      <c r="F1051" s="4"/>
      <c r="G1051" s="4"/>
      <c r="H1051" s="5"/>
      <c r="I1051" s="195" t="s">
        <v>1</v>
      </c>
      <c r="J1051" s="196"/>
      <c r="K1051" s="209" t="s">
        <v>2</v>
      </c>
      <c r="L1051" s="210"/>
      <c r="M1051" s="6"/>
    </row>
    <row r="1052" spans="1:13">
      <c r="A1052" s="7"/>
      <c r="B1052" s="8"/>
      <c r="C1052" s="8"/>
      <c r="D1052" s="8"/>
      <c r="E1052" s="8"/>
      <c r="F1052" s="8"/>
      <c r="G1052" s="8"/>
      <c r="H1052" s="9"/>
      <c r="I1052" s="10"/>
      <c r="J1052" s="11"/>
      <c r="K1052" s="211" t="s">
        <v>3</v>
      </c>
      <c r="L1052" s="212"/>
      <c r="M1052" s="12" t="s">
        <v>4</v>
      </c>
    </row>
    <row r="1053" spans="1:13">
      <c r="A1053" s="7"/>
      <c r="B1053" s="8"/>
      <c r="C1053" s="8"/>
      <c r="D1053" s="8"/>
      <c r="E1053" s="8"/>
      <c r="F1053" s="8"/>
      <c r="G1053" s="8"/>
      <c r="H1053" s="9"/>
      <c r="I1053" s="149" t="s">
        <v>5</v>
      </c>
      <c r="J1053" s="150"/>
      <c r="K1053" s="213" t="s">
        <v>6</v>
      </c>
      <c r="L1053" s="214"/>
      <c r="M1053" s="12" t="s">
        <v>7</v>
      </c>
    </row>
    <row r="1054" spans="1:13" ht="16.5" thickBot="1">
      <c r="A1054" s="13"/>
      <c r="B1054" s="14"/>
      <c r="C1054" s="14"/>
      <c r="D1054" s="14"/>
      <c r="E1054" s="14"/>
      <c r="F1054" s="14"/>
      <c r="G1054" s="14"/>
      <c r="H1054" s="15"/>
      <c r="I1054" s="203">
        <v>1440.4</v>
      </c>
      <c r="J1054" s="204"/>
      <c r="K1054" s="205"/>
      <c r="L1054" s="206"/>
      <c r="M1054" s="16"/>
    </row>
    <row r="1055" spans="1:13">
      <c r="A1055" s="17" t="s">
        <v>74</v>
      </c>
      <c r="B1055" s="18"/>
      <c r="C1055" s="18"/>
      <c r="D1055" s="18"/>
      <c r="E1055" s="18"/>
      <c r="F1055" s="18"/>
      <c r="G1055" s="18"/>
      <c r="H1055" s="19"/>
      <c r="I1055" s="20"/>
      <c r="J1055" s="21"/>
      <c r="K1055" s="207">
        <f>K1058+K1061</f>
        <v>6.85</v>
      </c>
      <c r="L1055" s="200"/>
      <c r="M1055" s="24">
        <f>K1055*12*I1054</f>
        <v>118400.87999999999</v>
      </c>
    </row>
    <row r="1056" spans="1:13">
      <c r="A1056" s="25" t="s">
        <v>59</v>
      </c>
      <c r="B1056" s="26"/>
      <c r="C1056" s="26"/>
      <c r="D1056" s="26"/>
      <c r="E1056" s="26"/>
      <c r="F1056" s="26"/>
      <c r="G1056" s="26"/>
      <c r="H1056" s="27"/>
      <c r="I1056" s="10"/>
      <c r="J1056" s="11"/>
      <c r="K1056" s="28"/>
      <c r="L1056" s="29"/>
      <c r="M1056" s="30"/>
    </row>
    <row r="1057" spans="1:13" ht="15.75" thickBot="1">
      <c r="A1057" s="31" t="s">
        <v>60</v>
      </c>
      <c r="B1057" s="32"/>
      <c r="C1057" s="32"/>
      <c r="D1057" s="32"/>
      <c r="E1057" s="32"/>
      <c r="F1057" s="32"/>
      <c r="G1057" s="32"/>
      <c r="H1057" s="33"/>
      <c r="I1057" s="34"/>
      <c r="J1057" s="35"/>
      <c r="K1057" s="36"/>
      <c r="L1057" s="37"/>
      <c r="M1057" s="38"/>
    </row>
    <row r="1058" spans="1:13">
      <c r="A1058" s="39" t="s">
        <v>61</v>
      </c>
      <c r="B1058" s="40"/>
      <c r="C1058" s="40"/>
      <c r="D1058" s="40"/>
      <c r="E1058" s="40"/>
      <c r="F1058" s="40"/>
      <c r="G1058" s="40"/>
      <c r="H1058" s="41"/>
      <c r="I1058" s="180" t="s">
        <v>8</v>
      </c>
      <c r="J1058" s="181"/>
      <c r="K1058" s="193">
        <v>4.0999999999999996</v>
      </c>
      <c r="L1058" s="194"/>
      <c r="M1058" s="42">
        <f>K1058*12*I1054</f>
        <v>70867.679999999993</v>
      </c>
    </row>
    <row r="1059" spans="1:13">
      <c r="A1059" s="43" t="s">
        <v>68</v>
      </c>
      <c r="B1059" s="8"/>
      <c r="C1059" s="8"/>
      <c r="D1059" s="8"/>
      <c r="E1059" s="8"/>
      <c r="F1059" s="8"/>
      <c r="G1059" s="8"/>
      <c r="H1059" s="9"/>
      <c r="I1059" s="149" t="s">
        <v>57</v>
      </c>
      <c r="J1059" s="150"/>
      <c r="K1059" s="1"/>
      <c r="L1059" s="29"/>
      <c r="M1059" s="42"/>
    </row>
    <row r="1060" spans="1:13">
      <c r="A1060" s="39" t="s">
        <v>67</v>
      </c>
      <c r="B1060" s="40"/>
      <c r="C1060" s="40"/>
      <c r="D1060" s="40"/>
      <c r="E1060" s="40"/>
      <c r="F1060" s="40"/>
      <c r="G1060" s="40"/>
      <c r="H1060" s="41"/>
      <c r="I1060" s="180"/>
      <c r="J1060" s="181"/>
      <c r="K1060" s="1"/>
      <c r="L1060" s="29"/>
      <c r="M1060" s="42"/>
    </row>
    <row r="1061" spans="1:13">
      <c r="A1061" s="39" t="s">
        <v>62</v>
      </c>
      <c r="B1061" s="40"/>
      <c r="C1061" s="40"/>
      <c r="D1061" s="40"/>
      <c r="E1061" s="40"/>
      <c r="F1061" s="40"/>
      <c r="G1061" s="40"/>
      <c r="H1061" s="41"/>
      <c r="I1061" s="182" t="s">
        <v>11</v>
      </c>
      <c r="J1061" s="183"/>
      <c r="K1061" s="188">
        <v>2.75</v>
      </c>
      <c r="L1061" s="189"/>
      <c r="M1061" s="42">
        <f>K1061*12*I1054</f>
        <v>47533.200000000004</v>
      </c>
    </row>
    <row r="1062" spans="1:13" ht="15.75">
      <c r="A1062" s="45" t="s">
        <v>35</v>
      </c>
      <c r="B1062" s="46"/>
      <c r="C1062" s="46"/>
      <c r="D1062" s="46"/>
      <c r="E1062" s="46"/>
      <c r="F1062" s="46"/>
      <c r="G1062" s="46"/>
      <c r="H1062" s="47"/>
      <c r="I1062" s="149" t="s">
        <v>57</v>
      </c>
      <c r="J1062" s="150"/>
      <c r="K1062" s="2"/>
      <c r="L1062" s="96"/>
      <c r="M1062" s="42"/>
    </row>
    <row r="1063" spans="1:13">
      <c r="A1063" s="48" t="s">
        <v>36</v>
      </c>
      <c r="B1063" s="4"/>
      <c r="C1063" s="4"/>
      <c r="D1063" s="4"/>
      <c r="E1063" s="4"/>
      <c r="F1063" s="4"/>
      <c r="G1063" s="4"/>
      <c r="H1063" s="5"/>
      <c r="I1063" s="149"/>
      <c r="J1063" s="150"/>
      <c r="K1063" s="44"/>
      <c r="L1063" s="29"/>
      <c r="M1063" s="42"/>
    </row>
    <row r="1064" spans="1:13" ht="15.75" thickBot="1">
      <c r="A1064" s="39" t="s">
        <v>37</v>
      </c>
      <c r="B1064" s="49"/>
      <c r="C1064" s="49"/>
      <c r="D1064" s="49"/>
      <c r="E1064" s="49"/>
      <c r="F1064" s="49"/>
      <c r="G1064" s="49"/>
      <c r="H1064" s="50"/>
      <c r="I1064" s="51"/>
      <c r="J1064" s="52"/>
      <c r="K1064" s="164"/>
      <c r="L1064" s="165"/>
      <c r="M1064" s="42"/>
    </row>
    <row r="1065" spans="1:13">
      <c r="A1065" s="17" t="s">
        <v>14</v>
      </c>
      <c r="B1065" s="53"/>
      <c r="C1065" s="53"/>
      <c r="D1065" s="53"/>
      <c r="E1065" s="53"/>
      <c r="F1065" s="53"/>
      <c r="G1065" s="53"/>
      <c r="H1065" s="54"/>
      <c r="I1065" s="20"/>
      <c r="J1065" s="55"/>
      <c r="K1065" s="202">
        <f>K1067+K1072+K1074</f>
        <v>5.6</v>
      </c>
      <c r="L1065" s="200"/>
      <c r="M1065" s="24">
        <f>K1065*12*I1054</f>
        <v>96794.87999999999</v>
      </c>
    </row>
    <row r="1066" spans="1:13" ht="15.75" thickBot="1">
      <c r="A1066" s="31" t="s">
        <v>34</v>
      </c>
      <c r="B1066" s="56"/>
      <c r="C1066" s="56"/>
      <c r="D1066" s="56"/>
      <c r="E1066" s="56"/>
      <c r="F1066" s="56"/>
      <c r="G1066" s="56"/>
      <c r="H1066" s="57"/>
      <c r="I1066" s="34"/>
      <c r="J1066" s="58"/>
      <c r="K1066" s="36"/>
      <c r="L1066" s="37"/>
      <c r="M1066" s="38"/>
    </row>
    <row r="1067" spans="1:13">
      <c r="A1067" s="43" t="s">
        <v>65</v>
      </c>
      <c r="B1067" s="59"/>
      <c r="C1067" s="59"/>
      <c r="D1067" s="59"/>
      <c r="E1067" s="59"/>
      <c r="F1067" s="59"/>
      <c r="G1067" s="59"/>
      <c r="H1067" s="60"/>
      <c r="I1067" s="149" t="s">
        <v>8</v>
      </c>
      <c r="J1067" s="150"/>
      <c r="K1067" s="193">
        <v>2.81</v>
      </c>
      <c r="L1067" s="194"/>
      <c r="M1067" s="42">
        <f>K1067*12*I1054</f>
        <v>48570.288</v>
      </c>
    </row>
    <row r="1068" spans="1:13">
      <c r="A1068" s="39" t="s">
        <v>66</v>
      </c>
      <c r="B1068" s="49"/>
      <c r="C1068" s="49"/>
      <c r="D1068" s="49"/>
      <c r="E1068" s="49"/>
      <c r="F1068" s="49"/>
      <c r="G1068" s="49"/>
      <c r="H1068" s="50"/>
      <c r="I1068" s="131"/>
      <c r="J1068" s="132"/>
      <c r="K1068" s="1"/>
      <c r="L1068" s="29"/>
      <c r="M1068" s="42"/>
    </row>
    <row r="1069" spans="1:13">
      <c r="A1069" s="43" t="s">
        <v>68</v>
      </c>
      <c r="B1069" s="8"/>
      <c r="C1069" s="8"/>
      <c r="D1069" s="8"/>
      <c r="E1069" s="8"/>
      <c r="F1069" s="8"/>
      <c r="G1069" s="8"/>
      <c r="H1069" s="9"/>
      <c r="I1069" s="149" t="s">
        <v>57</v>
      </c>
      <c r="J1069" s="150"/>
      <c r="K1069" s="1"/>
      <c r="L1069" s="29"/>
      <c r="M1069" s="42"/>
    </row>
    <row r="1070" spans="1:13">
      <c r="A1070" s="39" t="s">
        <v>67</v>
      </c>
      <c r="B1070" s="40"/>
      <c r="C1070" s="40"/>
      <c r="D1070" s="40"/>
      <c r="E1070" s="40"/>
      <c r="F1070" s="40"/>
      <c r="G1070" s="40"/>
      <c r="H1070" s="41"/>
      <c r="I1070" s="180"/>
      <c r="J1070" s="181"/>
      <c r="K1070" s="1"/>
      <c r="L1070" s="29"/>
      <c r="M1070" s="42"/>
    </row>
    <row r="1071" spans="1:13">
      <c r="A1071" s="45" t="s">
        <v>63</v>
      </c>
      <c r="B1071" s="46"/>
      <c r="C1071" s="47"/>
      <c r="D1071" s="8"/>
      <c r="E1071" s="8"/>
      <c r="F1071" s="8"/>
      <c r="G1071" s="8"/>
      <c r="H1071" s="9"/>
      <c r="I1071" s="149" t="s">
        <v>57</v>
      </c>
      <c r="J1071" s="150"/>
      <c r="K1071" s="1"/>
      <c r="L1071" s="29"/>
      <c r="M1071" s="42"/>
    </row>
    <row r="1072" spans="1:13">
      <c r="A1072" s="43" t="s">
        <v>64</v>
      </c>
      <c r="B1072" s="8"/>
      <c r="C1072" s="8"/>
      <c r="D1072" s="46"/>
      <c r="E1072" s="46"/>
      <c r="F1072" s="46"/>
      <c r="G1072" s="46"/>
      <c r="H1072" s="47"/>
      <c r="I1072" s="182" t="s">
        <v>11</v>
      </c>
      <c r="J1072" s="183"/>
      <c r="K1072" s="188">
        <v>1.24</v>
      </c>
      <c r="L1072" s="189"/>
      <c r="M1072" s="42">
        <f>K1072*12*I1054</f>
        <v>21433.151999999998</v>
      </c>
    </row>
    <row r="1073" spans="1:13">
      <c r="A1073" s="48" t="s">
        <v>41</v>
      </c>
      <c r="B1073" s="61"/>
      <c r="C1073" s="61"/>
      <c r="D1073" s="61"/>
      <c r="E1073" s="61"/>
      <c r="F1073" s="61"/>
      <c r="G1073" s="61"/>
      <c r="H1073" s="62"/>
      <c r="I1073" s="195" t="s">
        <v>140</v>
      </c>
      <c r="J1073" s="196"/>
      <c r="K1073" s="1"/>
      <c r="L1073" s="29"/>
      <c r="M1073" s="42"/>
    </row>
    <row r="1074" spans="1:13">
      <c r="A1074" s="48" t="s">
        <v>43</v>
      </c>
      <c r="B1074" s="61"/>
      <c r="C1074" s="61"/>
      <c r="D1074" s="61"/>
      <c r="E1074" s="61"/>
      <c r="F1074" s="61"/>
      <c r="G1074" s="61"/>
      <c r="H1074" s="62"/>
      <c r="I1074" s="195" t="s">
        <v>11</v>
      </c>
      <c r="J1074" s="196"/>
      <c r="K1074" s="188">
        <v>1.55</v>
      </c>
      <c r="L1074" s="189"/>
      <c r="M1074" s="42">
        <f>K1074*12*I1054</f>
        <v>26791.440000000002</v>
      </c>
    </row>
    <row r="1075" spans="1:13">
      <c r="A1075" s="39" t="s">
        <v>44</v>
      </c>
      <c r="B1075" s="49"/>
      <c r="C1075" s="49"/>
      <c r="D1075" s="49"/>
      <c r="E1075" s="49"/>
      <c r="F1075" s="49"/>
      <c r="G1075" s="49"/>
      <c r="H1075" s="50"/>
      <c r="I1075" s="51"/>
      <c r="J1075" s="52"/>
      <c r="K1075" s="1"/>
      <c r="L1075" s="29"/>
      <c r="M1075" s="42"/>
    </row>
    <row r="1076" spans="1:13">
      <c r="A1076" s="48" t="s">
        <v>45</v>
      </c>
      <c r="B1076" s="61"/>
      <c r="C1076" s="61"/>
      <c r="D1076" s="61"/>
      <c r="E1076" s="61"/>
      <c r="F1076" s="61"/>
      <c r="G1076" s="61"/>
      <c r="H1076" s="62"/>
      <c r="I1076" s="149" t="s">
        <v>57</v>
      </c>
      <c r="J1076" s="150"/>
      <c r="K1076" s="1"/>
      <c r="L1076" s="29"/>
      <c r="M1076" s="42"/>
    </row>
    <row r="1077" spans="1:13" ht="15.75" thickBot="1">
      <c r="A1077" s="48" t="s">
        <v>48</v>
      </c>
      <c r="B1077" s="61"/>
      <c r="C1077" s="61"/>
      <c r="D1077" s="61"/>
      <c r="E1077" s="61"/>
      <c r="F1077" s="61"/>
      <c r="G1077" s="61"/>
      <c r="H1077" s="62"/>
      <c r="I1077" s="195" t="s">
        <v>139</v>
      </c>
      <c r="J1077" s="196"/>
      <c r="K1077" s="14"/>
      <c r="L1077" s="15"/>
      <c r="M1077" s="63"/>
    </row>
    <row r="1078" spans="1:13" ht="15.75" thickBot="1">
      <c r="A1078" s="67" t="s">
        <v>75</v>
      </c>
      <c r="B1078" s="18"/>
      <c r="C1078" s="18"/>
      <c r="D1078" s="18"/>
      <c r="E1078" s="18"/>
      <c r="F1078" s="18"/>
      <c r="G1078" s="68"/>
      <c r="H1078" s="69"/>
      <c r="I1078" s="20"/>
      <c r="J1078" s="21"/>
      <c r="K1078" s="199">
        <f>K1079+K1086+K1094+K1098+K1099+K1100</f>
        <v>37.19</v>
      </c>
      <c r="L1078" s="200"/>
      <c r="M1078" s="24">
        <f>M1079+M1086+M1094+M1098+M1099+M1100</f>
        <v>642821.71200000006</v>
      </c>
    </row>
    <row r="1079" spans="1:13" ht="15.75" thickBot="1">
      <c r="A1079" s="156" t="s">
        <v>76</v>
      </c>
      <c r="B1079" s="157"/>
      <c r="C1079" s="157"/>
      <c r="D1079" s="157"/>
      <c r="E1079" s="157"/>
      <c r="F1079" s="157"/>
      <c r="G1079" s="157"/>
      <c r="H1079" s="161"/>
      <c r="I1079" s="73"/>
      <c r="J1079" s="74"/>
      <c r="K1079" s="201">
        <f>K1080+K1081+K1082+K1084+K1085</f>
        <v>5.4700000000000006</v>
      </c>
      <c r="L1079" s="192"/>
      <c r="M1079" s="75">
        <f>K1079*12*I1054</f>
        <v>94547.856000000029</v>
      </c>
    </row>
    <row r="1080" spans="1:13">
      <c r="A1080" s="39" t="s">
        <v>38</v>
      </c>
      <c r="B1080" s="49"/>
      <c r="C1080" s="49"/>
      <c r="D1080" s="49"/>
      <c r="E1080" s="49"/>
      <c r="F1080" s="49"/>
      <c r="G1080" s="49"/>
      <c r="H1080" s="50"/>
      <c r="I1080" s="180" t="s">
        <v>16</v>
      </c>
      <c r="J1080" s="181"/>
      <c r="K1080" s="193">
        <v>1.47</v>
      </c>
      <c r="L1080" s="194"/>
      <c r="M1080" s="42">
        <f>K1080*12*I1054</f>
        <v>25408.656000000003</v>
      </c>
    </row>
    <row r="1081" spans="1:13">
      <c r="A1081" s="45" t="s">
        <v>39</v>
      </c>
      <c r="B1081" s="76"/>
      <c r="C1081" s="76"/>
      <c r="D1081" s="76"/>
      <c r="E1081" s="76"/>
      <c r="F1081" s="76"/>
      <c r="G1081" s="76"/>
      <c r="H1081" s="77"/>
      <c r="I1081" s="182" t="s">
        <v>10</v>
      </c>
      <c r="J1081" s="183"/>
      <c r="K1081" s="188">
        <v>3.48</v>
      </c>
      <c r="L1081" s="189"/>
      <c r="M1081" s="42">
        <f>K1081*12*I1054</f>
        <v>60151.103999999999</v>
      </c>
    </row>
    <row r="1082" spans="1:13">
      <c r="A1082" s="48" t="s">
        <v>31</v>
      </c>
      <c r="B1082" s="61"/>
      <c r="C1082" s="61"/>
      <c r="D1082" s="61"/>
      <c r="E1082" s="61"/>
      <c r="F1082" s="61"/>
      <c r="G1082" s="61"/>
      <c r="H1082" s="62"/>
      <c r="I1082" s="195" t="s">
        <v>11</v>
      </c>
      <c r="J1082" s="196"/>
      <c r="K1082" s="188">
        <v>0.4</v>
      </c>
      <c r="L1082" s="189"/>
      <c r="M1082" s="42">
        <f>K1082*12*I1054</f>
        <v>6913.9200000000019</v>
      </c>
    </row>
    <row r="1083" spans="1:13">
      <c r="A1083" s="78" t="s">
        <v>18</v>
      </c>
      <c r="B1083" s="40"/>
      <c r="C1083" s="40"/>
      <c r="D1083" s="40"/>
      <c r="E1083" s="49"/>
      <c r="F1083" s="49"/>
      <c r="G1083" s="49"/>
      <c r="H1083" s="50"/>
      <c r="I1083" s="51"/>
      <c r="J1083" s="52"/>
      <c r="K1083" s="28"/>
      <c r="L1083" s="29"/>
      <c r="M1083" s="42"/>
    </row>
    <row r="1084" spans="1:13">
      <c r="A1084" s="45" t="s">
        <v>32</v>
      </c>
      <c r="B1084" s="76"/>
      <c r="C1084" s="76"/>
      <c r="D1084" s="76"/>
      <c r="E1084" s="76"/>
      <c r="F1084" s="76"/>
      <c r="G1084" s="76"/>
      <c r="H1084" s="77"/>
      <c r="I1084" s="182" t="s">
        <v>8</v>
      </c>
      <c r="J1084" s="183"/>
      <c r="K1084" s="188">
        <v>0.12</v>
      </c>
      <c r="L1084" s="189"/>
      <c r="M1084" s="42">
        <f>K1084*12*I1054</f>
        <v>2074.1759999999999</v>
      </c>
    </row>
    <row r="1085" spans="1:13" ht="15.75" thickBot="1">
      <c r="A1085" s="48" t="s">
        <v>73</v>
      </c>
      <c r="B1085" s="61"/>
      <c r="C1085" s="61"/>
      <c r="D1085" s="61"/>
      <c r="E1085" s="61"/>
      <c r="F1085" s="61"/>
      <c r="G1085" s="61"/>
      <c r="H1085" s="62"/>
      <c r="I1085" s="166" t="s">
        <v>8</v>
      </c>
      <c r="J1085" s="167"/>
      <c r="K1085" s="190"/>
      <c r="L1085" s="191"/>
      <c r="M1085" s="42"/>
    </row>
    <row r="1086" spans="1:13" ht="15.75" thickBot="1">
      <c r="A1086" s="184" t="s">
        <v>77</v>
      </c>
      <c r="B1086" s="185"/>
      <c r="C1086" s="185"/>
      <c r="D1086" s="185"/>
      <c r="E1086" s="185"/>
      <c r="F1086" s="185"/>
      <c r="G1086" s="185"/>
      <c r="H1086" s="186"/>
      <c r="I1086" s="73"/>
      <c r="J1086" s="74"/>
      <c r="K1086" s="162">
        <f>K1087+K1088+K1090+K1091+K1092+K1093</f>
        <v>2.3200000000000003</v>
      </c>
      <c r="L1086" s="192"/>
      <c r="M1086" s="75">
        <f>K1086*12*I1054</f>
        <v>40100.736000000004</v>
      </c>
    </row>
    <row r="1087" spans="1:13">
      <c r="A1087" s="79" t="s">
        <v>24</v>
      </c>
      <c r="B1087" s="40"/>
      <c r="C1087" s="40"/>
      <c r="D1087" s="40"/>
      <c r="E1087" s="40"/>
      <c r="F1087" s="49"/>
      <c r="G1087" s="49"/>
      <c r="H1087" s="50"/>
      <c r="I1087" s="80"/>
      <c r="J1087" s="11"/>
      <c r="K1087" s="193">
        <v>0.13</v>
      </c>
      <c r="L1087" s="194"/>
      <c r="M1087" s="42">
        <f>K1087*12*I1054</f>
        <v>2247.0240000000003</v>
      </c>
    </row>
    <row r="1088" spans="1:13">
      <c r="A1088" s="3" t="s">
        <v>20</v>
      </c>
      <c r="B1088" s="4"/>
      <c r="C1088" s="4"/>
      <c r="D1088" s="4"/>
      <c r="E1088" s="4"/>
      <c r="F1088" s="61"/>
      <c r="G1088" s="61"/>
      <c r="H1088" s="62"/>
      <c r="I1088" s="149" t="s">
        <v>52</v>
      </c>
      <c r="J1088" s="150"/>
      <c r="K1088" s="188">
        <v>1.1100000000000001</v>
      </c>
      <c r="L1088" s="189"/>
      <c r="M1088" s="42">
        <f>K1088*12*I1054</f>
        <v>19186.128000000001</v>
      </c>
    </row>
    <row r="1089" spans="1:13">
      <c r="A1089" s="39" t="s">
        <v>19</v>
      </c>
      <c r="B1089" s="49"/>
      <c r="C1089" s="49"/>
      <c r="D1089" s="49"/>
      <c r="E1089" s="49"/>
      <c r="F1089" s="49"/>
      <c r="G1089" s="49"/>
      <c r="H1089" s="50"/>
      <c r="I1089" s="180" t="s">
        <v>53</v>
      </c>
      <c r="J1089" s="181"/>
      <c r="K1089" s="1"/>
      <c r="L1089" s="29"/>
      <c r="M1089" s="42"/>
    </row>
    <row r="1090" spans="1:13">
      <c r="A1090" s="45" t="s">
        <v>21</v>
      </c>
      <c r="B1090" s="76"/>
      <c r="C1090" s="76"/>
      <c r="D1090" s="76"/>
      <c r="E1090" s="76"/>
      <c r="F1090" s="76"/>
      <c r="G1090" s="76"/>
      <c r="H1090" s="77"/>
      <c r="I1090" s="182" t="s">
        <v>51</v>
      </c>
      <c r="J1090" s="183"/>
      <c r="K1090" s="188">
        <v>0.68</v>
      </c>
      <c r="L1090" s="189"/>
      <c r="M1090" s="42">
        <f>K1090*12*I1054</f>
        <v>11753.664000000001</v>
      </c>
    </row>
    <row r="1091" spans="1:13">
      <c r="A1091" s="45" t="s">
        <v>22</v>
      </c>
      <c r="B1091" s="76"/>
      <c r="C1091" s="76"/>
      <c r="D1091" s="76"/>
      <c r="E1091" s="76"/>
      <c r="F1091" s="76"/>
      <c r="G1091" s="76"/>
      <c r="H1091" s="77"/>
      <c r="I1091" s="182" t="s">
        <v>69</v>
      </c>
      <c r="J1091" s="183"/>
      <c r="K1091" s="188">
        <v>0.17</v>
      </c>
      <c r="L1091" s="189"/>
      <c r="M1091" s="42">
        <f>K1091*12*I1054</f>
        <v>2938.4160000000002</v>
      </c>
    </row>
    <row r="1092" spans="1:13">
      <c r="A1092" s="48" t="s">
        <v>23</v>
      </c>
      <c r="B1092" s="61"/>
      <c r="C1092" s="61"/>
      <c r="D1092" s="61"/>
      <c r="E1092" s="61"/>
      <c r="F1092" s="61"/>
      <c r="G1092" s="61"/>
      <c r="H1092" s="62"/>
      <c r="I1092" s="182" t="s">
        <v>54</v>
      </c>
      <c r="J1092" s="183"/>
      <c r="K1092" s="164">
        <v>0.09</v>
      </c>
      <c r="L1092" s="165"/>
      <c r="M1092" s="42">
        <f>K1092*12*I1054</f>
        <v>1555.6320000000003</v>
      </c>
    </row>
    <row r="1093" spans="1:13" ht="15.75" thickBot="1">
      <c r="A1093" s="48" t="s">
        <v>71</v>
      </c>
      <c r="B1093" s="61"/>
      <c r="C1093" s="61"/>
      <c r="D1093" s="61"/>
      <c r="E1093" s="61"/>
      <c r="F1093" s="61"/>
      <c r="G1093" s="61"/>
      <c r="H1093" s="62"/>
      <c r="I1093" s="166" t="s">
        <v>72</v>
      </c>
      <c r="J1093" s="167"/>
      <c r="K1093" s="168">
        <v>0.14000000000000001</v>
      </c>
      <c r="L1093" s="169"/>
      <c r="M1093" s="82">
        <f>K1093*12*I1054</f>
        <v>2419.8720000000003</v>
      </c>
    </row>
    <row r="1094" spans="1:13" ht="15.75" thickBot="1">
      <c r="A1094" s="184" t="s">
        <v>78</v>
      </c>
      <c r="B1094" s="185"/>
      <c r="C1094" s="185"/>
      <c r="D1094" s="185"/>
      <c r="E1094" s="185"/>
      <c r="F1094" s="185"/>
      <c r="G1094" s="185"/>
      <c r="H1094" s="186"/>
      <c r="I1094" s="83"/>
      <c r="J1094" s="84"/>
      <c r="K1094" s="187">
        <f>K1095+K1096+K1097</f>
        <v>1.52</v>
      </c>
      <c r="L1094" s="163"/>
      <c r="M1094" s="75">
        <f>K1094*12*I1054</f>
        <v>26272.896000000004</v>
      </c>
    </row>
    <row r="1095" spans="1:13">
      <c r="A1095" s="39" t="s">
        <v>25</v>
      </c>
      <c r="B1095" s="49"/>
      <c r="C1095" s="49"/>
      <c r="D1095" s="49"/>
      <c r="E1095" s="49"/>
      <c r="F1095" s="49"/>
      <c r="G1095" s="49"/>
      <c r="H1095" s="50"/>
      <c r="I1095" s="174" t="s">
        <v>70</v>
      </c>
      <c r="J1095" s="175"/>
      <c r="K1095" s="176">
        <v>0.73</v>
      </c>
      <c r="L1095" s="177"/>
      <c r="M1095" s="42">
        <f>K1095*12*I1054</f>
        <v>12617.904</v>
      </c>
    </row>
    <row r="1096" spans="1:13">
      <c r="A1096" s="45" t="s">
        <v>26</v>
      </c>
      <c r="B1096" s="76"/>
      <c r="C1096" s="76"/>
      <c r="D1096" s="76"/>
      <c r="E1096" s="76"/>
      <c r="F1096" s="76"/>
      <c r="G1096" s="76"/>
      <c r="H1096" s="77"/>
      <c r="I1096" s="85" t="s">
        <v>55</v>
      </c>
      <c r="J1096" s="86"/>
      <c r="K1096" s="164">
        <v>0.64</v>
      </c>
      <c r="L1096" s="165"/>
      <c r="M1096" s="42">
        <f>K1096*12*I1054</f>
        <v>11062.272000000001</v>
      </c>
    </row>
    <row r="1097" spans="1:13" ht="15.75" thickBot="1">
      <c r="A1097" s="48" t="s">
        <v>23</v>
      </c>
      <c r="B1097" s="61"/>
      <c r="C1097" s="61"/>
      <c r="D1097" s="61"/>
      <c r="E1097" s="61"/>
      <c r="F1097" s="61"/>
      <c r="G1097" s="61"/>
      <c r="H1097" s="62"/>
      <c r="I1097" s="166" t="s">
        <v>54</v>
      </c>
      <c r="J1097" s="167"/>
      <c r="K1097" s="168">
        <v>0.15</v>
      </c>
      <c r="L1097" s="169"/>
      <c r="M1097" s="42">
        <f>K1097*12*I1054</f>
        <v>2592.7199999999998</v>
      </c>
    </row>
    <row r="1098" spans="1:13" ht="15.75" thickBot="1">
      <c r="A1098" s="87" t="s">
        <v>79</v>
      </c>
      <c r="B1098" s="88"/>
      <c r="C1098" s="88"/>
      <c r="D1098" s="88"/>
      <c r="E1098" s="88"/>
      <c r="F1098" s="88"/>
      <c r="G1098" s="88"/>
      <c r="H1098" s="89"/>
      <c r="I1098" s="170" t="s">
        <v>56</v>
      </c>
      <c r="J1098" s="171"/>
      <c r="K1098" s="172">
        <v>26.06</v>
      </c>
      <c r="L1098" s="173"/>
      <c r="M1098" s="75">
        <f>K1098*12*I1054</f>
        <v>450441.88799999998</v>
      </c>
    </row>
    <row r="1099" spans="1:13" ht="15.75" thickBot="1">
      <c r="A1099" s="156" t="s">
        <v>80</v>
      </c>
      <c r="B1099" s="157"/>
      <c r="C1099" s="157"/>
      <c r="D1099" s="157"/>
      <c r="E1099" s="157"/>
      <c r="F1099" s="157"/>
      <c r="G1099" s="157"/>
      <c r="H1099" s="161"/>
      <c r="I1099" s="154" t="s">
        <v>13</v>
      </c>
      <c r="J1099" s="155"/>
      <c r="K1099" s="162">
        <v>1.74</v>
      </c>
      <c r="L1099" s="163"/>
      <c r="M1099" s="75">
        <f>K1099*12*I1054</f>
        <v>30075.552</v>
      </c>
    </row>
    <row r="1100" spans="1:13" ht="15.75" thickBot="1">
      <c r="A1100" s="87" t="s">
        <v>81</v>
      </c>
      <c r="B1100" s="88"/>
      <c r="C1100" s="88"/>
      <c r="D1100" s="88"/>
      <c r="E1100" s="88"/>
      <c r="F1100" s="88"/>
      <c r="G1100" s="88"/>
      <c r="H1100" s="89"/>
      <c r="I1100" s="73"/>
      <c r="J1100" s="74"/>
      <c r="K1100" s="162">
        <v>0.08</v>
      </c>
      <c r="L1100" s="163"/>
      <c r="M1100" s="75">
        <f>K1100*12*I1054</f>
        <v>1382.7840000000001</v>
      </c>
    </row>
    <row r="1101" spans="1:13">
      <c r="A1101" s="43" t="s">
        <v>29</v>
      </c>
      <c r="B1101" s="59"/>
      <c r="C1101" s="59"/>
      <c r="D1101" s="59"/>
      <c r="E1101" s="59"/>
      <c r="F1101" s="59"/>
      <c r="G1101" s="59"/>
      <c r="H1101" s="60"/>
      <c r="I1101" s="154" t="s">
        <v>8</v>
      </c>
      <c r="J1101" s="155"/>
      <c r="K1101" s="129"/>
      <c r="L1101" s="130"/>
      <c r="M1101" s="42"/>
    </row>
    <row r="1102" spans="1:13" ht="15.75" thickBot="1">
      <c r="A1102" s="43" t="s">
        <v>30</v>
      </c>
      <c r="B1102" s="59"/>
      <c r="C1102" s="59"/>
      <c r="D1102" s="59"/>
      <c r="E1102" s="59"/>
      <c r="F1102" s="59"/>
      <c r="G1102" s="59"/>
      <c r="H1102" s="60"/>
      <c r="I1102" s="10"/>
      <c r="J1102" s="11"/>
      <c r="K1102" s="129"/>
      <c r="L1102" s="130"/>
      <c r="M1102" s="42"/>
    </row>
    <row r="1103" spans="1:13" ht="15.75" thickBot="1">
      <c r="A1103" s="156" t="s">
        <v>104</v>
      </c>
      <c r="B1103" s="157"/>
      <c r="C1103" s="157"/>
      <c r="D1103" s="157"/>
      <c r="E1103" s="157"/>
      <c r="F1103" s="157"/>
      <c r="G1103" s="157"/>
      <c r="H1103" s="161"/>
      <c r="I1103" s="73"/>
      <c r="J1103" s="74"/>
      <c r="K1103" s="162">
        <v>6.42</v>
      </c>
      <c r="L1103" s="163"/>
      <c r="M1103" s="75">
        <f>K1103*12*I1054</f>
        <v>110968.416</v>
      </c>
    </row>
    <row r="1104" spans="1:13">
      <c r="A1104" s="43" t="s">
        <v>138</v>
      </c>
      <c r="B1104" s="107"/>
      <c r="C1104" s="107"/>
      <c r="D1104" s="107"/>
      <c r="E1104" s="107"/>
      <c r="F1104" s="59"/>
      <c r="G1104" s="107"/>
      <c r="H1104" s="60"/>
      <c r="I1104" s="149" t="s">
        <v>86</v>
      </c>
      <c r="J1104" s="150"/>
      <c r="K1104" s="81"/>
      <c r="L1104" s="130"/>
      <c r="M1104" s="42"/>
    </row>
    <row r="1105" spans="1:13">
      <c r="A1105" s="43" t="s">
        <v>137</v>
      </c>
      <c r="B1105" s="107"/>
      <c r="C1105" s="107"/>
      <c r="D1105" s="107"/>
      <c r="E1105" s="107"/>
      <c r="F1105" s="59"/>
      <c r="G1105" s="107"/>
      <c r="H1105" s="60"/>
      <c r="I1105" s="149" t="s">
        <v>88</v>
      </c>
      <c r="J1105" s="150"/>
      <c r="K1105" s="81"/>
      <c r="L1105" s="130"/>
      <c r="M1105" s="42"/>
    </row>
    <row r="1106" spans="1:13">
      <c r="A1106" s="43" t="s">
        <v>136</v>
      </c>
      <c r="B1106" s="107"/>
      <c r="C1106" s="107"/>
      <c r="D1106" s="107"/>
      <c r="E1106" s="107"/>
      <c r="F1106" s="59"/>
      <c r="G1106" s="107"/>
      <c r="H1106" s="60"/>
      <c r="I1106" s="149" t="s">
        <v>90</v>
      </c>
      <c r="J1106" s="150"/>
      <c r="K1106" s="81"/>
      <c r="L1106" s="130"/>
      <c r="M1106" s="42"/>
    </row>
    <row r="1107" spans="1:13">
      <c r="A1107" s="43" t="s">
        <v>135</v>
      </c>
      <c r="B1107" s="107"/>
      <c r="C1107" s="107"/>
      <c r="D1107" s="107"/>
      <c r="E1107" s="107"/>
      <c r="F1107" s="59"/>
      <c r="G1107" s="107"/>
      <c r="H1107" s="60"/>
      <c r="I1107" s="149" t="s">
        <v>92</v>
      </c>
      <c r="J1107" s="150"/>
      <c r="K1107" s="81"/>
      <c r="L1107" s="130"/>
      <c r="M1107" s="42"/>
    </row>
    <row r="1108" spans="1:13">
      <c r="A1108" s="43" t="s">
        <v>134</v>
      </c>
      <c r="B1108" s="107"/>
      <c r="C1108" s="107"/>
      <c r="D1108" s="107"/>
      <c r="E1108" s="107"/>
      <c r="F1108" s="59"/>
      <c r="G1108" s="107"/>
      <c r="H1108" s="60"/>
      <c r="I1108" s="149" t="s">
        <v>94</v>
      </c>
      <c r="J1108" s="150"/>
      <c r="K1108" s="81"/>
      <c r="L1108" s="130"/>
      <c r="M1108" s="42"/>
    </row>
    <row r="1109" spans="1:13">
      <c r="A1109" s="43" t="s">
        <v>133</v>
      </c>
      <c r="B1109" s="107"/>
      <c r="C1109" s="107"/>
      <c r="D1109" s="107"/>
      <c r="E1109" s="107"/>
      <c r="F1109" s="59"/>
      <c r="G1109" s="107"/>
      <c r="H1109" s="60"/>
      <c r="I1109" s="10"/>
      <c r="J1109" s="11"/>
      <c r="K1109" s="81"/>
      <c r="L1109" s="108"/>
      <c r="M1109" s="42"/>
    </row>
    <row r="1110" spans="1:13">
      <c r="A1110" s="43" t="s">
        <v>132</v>
      </c>
      <c r="B1110" s="107"/>
      <c r="C1110" s="107"/>
      <c r="D1110" s="107"/>
      <c r="E1110" s="107"/>
      <c r="F1110" s="59"/>
      <c r="G1110" s="107"/>
      <c r="H1110" s="60"/>
      <c r="I1110" s="10"/>
      <c r="J1110" s="11"/>
      <c r="K1110" s="81"/>
      <c r="L1110" s="130"/>
      <c r="M1110" s="42"/>
    </row>
    <row r="1111" spans="1:13">
      <c r="A1111" s="43" t="s">
        <v>98</v>
      </c>
      <c r="B1111" s="107"/>
      <c r="C1111" s="107"/>
      <c r="D1111" s="107"/>
      <c r="E1111" s="107"/>
      <c r="F1111" s="59"/>
      <c r="G1111" s="107"/>
      <c r="H1111" s="60"/>
      <c r="I1111" s="10"/>
      <c r="J1111" s="11"/>
      <c r="K1111" s="81"/>
      <c r="L1111" s="130"/>
      <c r="M1111" s="42"/>
    </row>
    <row r="1112" spans="1:13" ht="15.75" thickBot="1">
      <c r="A1112" s="43" t="s">
        <v>131</v>
      </c>
      <c r="B1112" s="107"/>
      <c r="C1112" s="107"/>
      <c r="D1112" s="107"/>
      <c r="E1112" s="107"/>
      <c r="F1112" s="59"/>
      <c r="G1112" s="107"/>
      <c r="H1112" s="60"/>
      <c r="I1112" s="10"/>
      <c r="J1112" s="11"/>
      <c r="K1112" s="81"/>
      <c r="L1112" s="130"/>
      <c r="M1112" s="42"/>
    </row>
    <row r="1113" spans="1:13">
      <c r="A1113" s="91" t="s">
        <v>82</v>
      </c>
      <c r="B1113" s="92"/>
      <c r="C1113" s="92"/>
      <c r="D1113" s="92"/>
      <c r="E1113" s="92"/>
      <c r="F1113" s="92"/>
      <c r="G1113" s="92"/>
      <c r="H1113" s="92"/>
      <c r="I1113" s="154" t="s">
        <v>9</v>
      </c>
      <c r="J1113" s="155"/>
      <c r="K1113" s="22"/>
      <c r="L1113" s="23"/>
      <c r="M1113" s="24"/>
    </row>
    <row r="1114" spans="1:13" ht="15.75" thickBot="1">
      <c r="A1114" s="93" t="s">
        <v>49</v>
      </c>
      <c r="B1114" s="94"/>
      <c r="C1114" s="94"/>
      <c r="D1114" s="94"/>
      <c r="E1114" s="94"/>
      <c r="F1114" s="94"/>
      <c r="G1114" s="94"/>
      <c r="H1114" s="94"/>
      <c r="I1114" s="95"/>
      <c r="J1114" s="35"/>
      <c r="K1114" s="36"/>
      <c r="L1114" s="37"/>
      <c r="M1114" s="38"/>
    </row>
    <row r="1115" spans="1:13" ht="15.75" thickBot="1">
      <c r="A1115" s="145" t="s">
        <v>58</v>
      </c>
      <c r="B1115" s="146"/>
      <c r="C1115" s="146"/>
      <c r="D1115" s="146"/>
      <c r="E1115" s="146"/>
      <c r="F1115" s="146"/>
      <c r="G1115" s="146"/>
      <c r="H1115" s="146"/>
      <c r="I1115" s="98"/>
      <c r="J1115" s="99"/>
      <c r="K1115" s="147">
        <f>K1055+K1065+K1078+K1103</f>
        <v>56.06</v>
      </c>
      <c r="L1115" s="148"/>
      <c r="M1115" s="97">
        <f>M1055+M1065+M1078+M1103</f>
        <v>968985.88800000004</v>
      </c>
    </row>
    <row r="1117" spans="1:13" ht="15.75">
      <c r="A1117" s="215" t="s">
        <v>0</v>
      </c>
      <c r="B1117" s="215"/>
      <c r="C1117" s="215"/>
      <c r="D1117" s="215"/>
      <c r="E1117" s="215"/>
      <c r="F1117" s="215"/>
      <c r="G1117" s="215"/>
      <c r="H1117" s="215"/>
      <c r="I1117" s="215"/>
      <c r="J1117" s="215"/>
      <c r="K1117" s="215"/>
      <c r="L1117" s="215"/>
      <c r="M1117" s="1"/>
    </row>
    <row r="1118" spans="1:13" ht="15.75">
      <c r="A1118" s="216" t="s">
        <v>12</v>
      </c>
      <c r="B1118" s="216"/>
      <c r="C1118" s="216"/>
      <c r="D1118" s="216"/>
      <c r="E1118" s="216"/>
      <c r="F1118" s="216"/>
      <c r="G1118" s="216"/>
      <c r="H1118" s="216"/>
      <c r="I1118" s="216"/>
      <c r="J1118" s="216"/>
      <c r="K1118" s="216"/>
      <c r="L1118" s="216"/>
      <c r="M1118" s="1"/>
    </row>
    <row r="1119" spans="1:13" ht="15.75">
      <c r="A1119" s="2"/>
      <c r="B1119" s="2"/>
      <c r="C1119" s="2"/>
      <c r="D1119" s="2"/>
      <c r="E1119" s="2"/>
      <c r="F1119" s="2" t="s">
        <v>177</v>
      </c>
      <c r="G1119" s="2"/>
      <c r="H1119" s="2"/>
      <c r="I1119" s="2"/>
      <c r="J1119" s="2"/>
      <c r="K1119" s="2" t="s">
        <v>141</v>
      </c>
      <c r="L1119" s="2"/>
      <c r="M1119" s="1"/>
    </row>
    <row r="1120" spans="1:13">
      <c r="A1120" s="3"/>
      <c r="B1120" s="4"/>
      <c r="C1120" s="208" t="s">
        <v>15</v>
      </c>
      <c r="D1120" s="208"/>
      <c r="E1120" s="208"/>
      <c r="F1120" s="4"/>
      <c r="G1120" s="4"/>
      <c r="H1120" s="5"/>
      <c r="I1120" s="195" t="s">
        <v>1</v>
      </c>
      <c r="J1120" s="196"/>
      <c r="K1120" s="209" t="s">
        <v>2</v>
      </c>
      <c r="L1120" s="210"/>
      <c r="M1120" s="6"/>
    </row>
    <row r="1121" spans="1:13">
      <c r="A1121" s="7"/>
      <c r="B1121" s="8"/>
      <c r="C1121" s="8"/>
      <c r="D1121" s="8"/>
      <c r="E1121" s="8"/>
      <c r="F1121" s="8"/>
      <c r="G1121" s="8"/>
      <c r="H1121" s="9"/>
      <c r="I1121" s="10"/>
      <c r="J1121" s="11"/>
      <c r="K1121" s="211" t="s">
        <v>3</v>
      </c>
      <c r="L1121" s="212"/>
      <c r="M1121" s="12" t="s">
        <v>4</v>
      </c>
    </row>
    <row r="1122" spans="1:13">
      <c r="A1122" s="7"/>
      <c r="B1122" s="8"/>
      <c r="C1122" s="8"/>
      <c r="D1122" s="8"/>
      <c r="E1122" s="8"/>
      <c r="F1122" s="8"/>
      <c r="G1122" s="8"/>
      <c r="H1122" s="9"/>
      <c r="I1122" s="149" t="s">
        <v>5</v>
      </c>
      <c r="J1122" s="150"/>
      <c r="K1122" s="213" t="s">
        <v>6</v>
      </c>
      <c r="L1122" s="214"/>
      <c r="M1122" s="12" t="s">
        <v>7</v>
      </c>
    </row>
    <row r="1123" spans="1:13" ht="16.5" thickBot="1">
      <c r="A1123" s="13"/>
      <c r="B1123" s="14"/>
      <c r="C1123" s="14"/>
      <c r="D1123" s="14"/>
      <c r="E1123" s="14"/>
      <c r="F1123" s="14"/>
      <c r="G1123" s="14"/>
      <c r="H1123" s="15"/>
      <c r="I1123" s="203">
        <v>598</v>
      </c>
      <c r="J1123" s="204"/>
      <c r="K1123" s="205"/>
      <c r="L1123" s="206"/>
      <c r="M1123" s="16"/>
    </row>
    <row r="1124" spans="1:13">
      <c r="A1124" s="17" t="s">
        <v>74</v>
      </c>
      <c r="B1124" s="18"/>
      <c r="C1124" s="18"/>
      <c r="D1124" s="18"/>
      <c r="E1124" s="18"/>
      <c r="F1124" s="18"/>
      <c r="G1124" s="18"/>
      <c r="H1124" s="19"/>
      <c r="I1124" s="20"/>
      <c r="J1124" s="21"/>
      <c r="K1124" s="207">
        <f>K1127+K1130</f>
        <v>6.85</v>
      </c>
      <c r="L1124" s="200"/>
      <c r="M1124" s="24">
        <f>K1124*12*I1123</f>
        <v>49155.599999999991</v>
      </c>
    </row>
    <row r="1125" spans="1:13">
      <c r="A1125" s="25" t="s">
        <v>59</v>
      </c>
      <c r="B1125" s="26"/>
      <c r="C1125" s="26"/>
      <c r="D1125" s="26"/>
      <c r="E1125" s="26"/>
      <c r="F1125" s="26"/>
      <c r="G1125" s="26"/>
      <c r="H1125" s="27"/>
      <c r="I1125" s="10"/>
      <c r="J1125" s="11"/>
      <c r="K1125" s="28"/>
      <c r="L1125" s="29"/>
      <c r="M1125" s="30"/>
    </row>
    <row r="1126" spans="1:13" ht="15.75" thickBot="1">
      <c r="A1126" s="31" t="s">
        <v>60</v>
      </c>
      <c r="B1126" s="32"/>
      <c r="C1126" s="32"/>
      <c r="D1126" s="32"/>
      <c r="E1126" s="32"/>
      <c r="F1126" s="32"/>
      <c r="G1126" s="32"/>
      <c r="H1126" s="33"/>
      <c r="I1126" s="34"/>
      <c r="J1126" s="35"/>
      <c r="K1126" s="36"/>
      <c r="L1126" s="37"/>
      <c r="M1126" s="38"/>
    </row>
    <row r="1127" spans="1:13">
      <c r="A1127" s="39" t="s">
        <v>61</v>
      </c>
      <c r="B1127" s="40"/>
      <c r="C1127" s="40"/>
      <c r="D1127" s="40"/>
      <c r="E1127" s="40"/>
      <c r="F1127" s="40"/>
      <c r="G1127" s="40"/>
      <c r="H1127" s="41"/>
      <c r="I1127" s="180" t="s">
        <v>8</v>
      </c>
      <c r="J1127" s="181"/>
      <c r="K1127" s="193">
        <v>4.0999999999999996</v>
      </c>
      <c r="L1127" s="194"/>
      <c r="M1127" s="42">
        <f>K1127*12*I1123</f>
        <v>29421.599999999999</v>
      </c>
    </row>
    <row r="1128" spans="1:13">
      <c r="A1128" s="43" t="s">
        <v>68</v>
      </c>
      <c r="B1128" s="8"/>
      <c r="C1128" s="8"/>
      <c r="D1128" s="8"/>
      <c r="E1128" s="8"/>
      <c r="F1128" s="8"/>
      <c r="G1128" s="8"/>
      <c r="H1128" s="9"/>
      <c r="I1128" s="149" t="s">
        <v>57</v>
      </c>
      <c r="J1128" s="150"/>
      <c r="K1128" s="1"/>
      <c r="L1128" s="29"/>
      <c r="M1128" s="42"/>
    </row>
    <row r="1129" spans="1:13">
      <c r="A1129" s="39" t="s">
        <v>67</v>
      </c>
      <c r="B1129" s="40"/>
      <c r="C1129" s="40"/>
      <c r="D1129" s="40"/>
      <c r="E1129" s="40"/>
      <c r="F1129" s="40"/>
      <c r="G1129" s="40"/>
      <c r="H1129" s="41"/>
      <c r="I1129" s="180"/>
      <c r="J1129" s="181"/>
      <c r="K1129" s="1"/>
      <c r="L1129" s="29"/>
      <c r="M1129" s="42"/>
    </row>
    <row r="1130" spans="1:13">
      <c r="A1130" s="39" t="s">
        <v>62</v>
      </c>
      <c r="B1130" s="40"/>
      <c r="C1130" s="40"/>
      <c r="D1130" s="40"/>
      <c r="E1130" s="40"/>
      <c r="F1130" s="40"/>
      <c r="G1130" s="40"/>
      <c r="H1130" s="41"/>
      <c r="I1130" s="182" t="s">
        <v>11</v>
      </c>
      <c r="J1130" s="183"/>
      <c r="K1130" s="188">
        <v>2.75</v>
      </c>
      <c r="L1130" s="189"/>
      <c r="M1130" s="42">
        <f>K1130*12*I1123</f>
        <v>19734</v>
      </c>
    </row>
    <row r="1131" spans="1:13" ht="15.75">
      <c r="A1131" s="45" t="s">
        <v>35</v>
      </c>
      <c r="B1131" s="46"/>
      <c r="C1131" s="46"/>
      <c r="D1131" s="46"/>
      <c r="E1131" s="46"/>
      <c r="F1131" s="46"/>
      <c r="G1131" s="46"/>
      <c r="H1131" s="47"/>
      <c r="I1131" s="149" t="s">
        <v>57</v>
      </c>
      <c r="J1131" s="150"/>
      <c r="K1131" s="2"/>
      <c r="L1131" s="96"/>
      <c r="M1131" s="42"/>
    </row>
    <row r="1132" spans="1:13">
      <c r="A1132" s="48" t="s">
        <v>36</v>
      </c>
      <c r="B1132" s="4"/>
      <c r="C1132" s="4"/>
      <c r="D1132" s="4"/>
      <c r="E1132" s="4"/>
      <c r="F1132" s="4"/>
      <c r="G1132" s="4"/>
      <c r="H1132" s="5"/>
      <c r="I1132" s="149"/>
      <c r="J1132" s="150"/>
      <c r="K1132" s="44"/>
      <c r="L1132" s="29"/>
      <c r="M1132" s="42"/>
    </row>
    <row r="1133" spans="1:13" ht="15.75" thickBot="1">
      <c r="A1133" s="39" t="s">
        <v>37</v>
      </c>
      <c r="B1133" s="49"/>
      <c r="C1133" s="49"/>
      <c r="D1133" s="49"/>
      <c r="E1133" s="49"/>
      <c r="F1133" s="49"/>
      <c r="G1133" s="49"/>
      <c r="H1133" s="50"/>
      <c r="I1133" s="51"/>
      <c r="J1133" s="52"/>
      <c r="K1133" s="164"/>
      <c r="L1133" s="165"/>
      <c r="M1133" s="42"/>
    </row>
    <row r="1134" spans="1:13">
      <c r="A1134" s="17" t="s">
        <v>14</v>
      </c>
      <c r="B1134" s="53"/>
      <c r="C1134" s="53"/>
      <c r="D1134" s="53"/>
      <c r="E1134" s="53"/>
      <c r="F1134" s="53"/>
      <c r="G1134" s="53"/>
      <c r="H1134" s="54"/>
      <c r="I1134" s="20"/>
      <c r="J1134" s="55"/>
      <c r="K1134" s="202">
        <f>K1136+K1141+K1143</f>
        <v>5.6</v>
      </c>
      <c r="L1134" s="200"/>
      <c r="M1134" s="24">
        <f>K1134*12*I1123</f>
        <v>40185.599999999991</v>
      </c>
    </row>
    <row r="1135" spans="1:13" ht="15.75" thickBot="1">
      <c r="A1135" s="31" t="s">
        <v>34</v>
      </c>
      <c r="B1135" s="56"/>
      <c r="C1135" s="56"/>
      <c r="D1135" s="56"/>
      <c r="E1135" s="56"/>
      <c r="F1135" s="56"/>
      <c r="G1135" s="56"/>
      <c r="H1135" s="57"/>
      <c r="I1135" s="34"/>
      <c r="J1135" s="58"/>
      <c r="K1135" s="36"/>
      <c r="L1135" s="37"/>
      <c r="M1135" s="38"/>
    </row>
    <row r="1136" spans="1:13">
      <c r="A1136" s="43" t="s">
        <v>65</v>
      </c>
      <c r="B1136" s="59"/>
      <c r="C1136" s="59"/>
      <c r="D1136" s="59"/>
      <c r="E1136" s="59"/>
      <c r="F1136" s="59"/>
      <c r="G1136" s="59"/>
      <c r="H1136" s="60"/>
      <c r="I1136" s="149" t="s">
        <v>8</v>
      </c>
      <c r="J1136" s="150"/>
      <c r="K1136" s="193">
        <v>2.81</v>
      </c>
      <c r="L1136" s="194"/>
      <c r="M1136" s="42">
        <f>K1136*12*I1123</f>
        <v>20164.559999999998</v>
      </c>
    </row>
    <row r="1137" spans="1:13">
      <c r="A1137" s="39" t="s">
        <v>66</v>
      </c>
      <c r="B1137" s="49"/>
      <c r="C1137" s="49"/>
      <c r="D1137" s="49"/>
      <c r="E1137" s="49"/>
      <c r="F1137" s="49"/>
      <c r="G1137" s="49"/>
      <c r="H1137" s="50"/>
      <c r="I1137" s="131"/>
      <c r="J1137" s="132"/>
      <c r="K1137" s="1"/>
      <c r="L1137" s="29"/>
      <c r="M1137" s="42"/>
    </row>
    <row r="1138" spans="1:13">
      <c r="A1138" s="43" t="s">
        <v>68</v>
      </c>
      <c r="B1138" s="8"/>
      <c r="C1138" s="8"/>
      <c r="D1138" s="8"/>
      <c r="E1138" s="8"/>
      <c r="F1138" s="8"/>
      <c r="G1138" s="8"/>
      <c r="H1138" s="9"/>
      <c r="I1138" s="149" t="s">
        <v>57</v>
      </c>
      <c r="J1138" s="150"/>
      <c r="K1138" s="1"/>
      <c r="L1138" s="29"/>
      <c r="M1138" s="42"/>
    </row>
    <row r="1139" spans="1:13">
      <c r="A1139" s="39" t="s">
        <v>67</v>
      </c>
      <c r="B1139" s="40"/>
      <c r="C1139" s="40"/>
      <c r="D1139" s="40"/>
      <c r="E1139" s="40"/>
      <c r="F1139" s="40"/>
      <c r="G1139" s="40"/>
      <c r="H1139" s="41"/>
      <c r="I1139" s="180"/>
      <c r="J1139" s="181"/>
      <c r="K1139" s="1"/>
      <c r="L1139" s="29"/>
      <c r="M1139" s="42"/>
    </row>
    <row r="1140" spans="1:13">
      <c r="A1140" s="45" t="s">
        <v>63</v>
      </c>
      <c r="B1140" s="46"/>
      <c r="C1140" s="47"/>
      <c r="D1140" s="8"/>
      <c r="E1140" s="8"/>
      <c r="F1140" s="8"/>
      <c r="G1140" s="8"/>
      <c r="H1140" s="9"/>
      <c r="I1140" s="149" t="s">
        <v>57</v>
      </c>
      <c r="J1140" s="150"/>
      <c r="K1140" s="1"/>
      <c r="L1140" s="29"/>
      <c r="M1140" s="42"/>
    </row>
    <row r="1141" spans="1:13">
      <c r="A1141" s="43" t="s">
        <v>64</v>
      </c>
      <c r="B1141" s="8"/>
      <c r="C1141" s="8"/>
      <c r="D1141" s="46"/>
      <c r="E1141" s="46"/>
      <c r="F1141" s="46"/>
      <c r="G1141" s="46"/>
      <c r="H1141" s="47"/>
      <c r="I1141" s="182" t="s">
        <v>11</v>
      </c>
      <c r="J1141" s="183"/>
      <c r="K1141" s="188">
        <v>1.24</v>
      </c>
      <c r="L1141" s="189"/>
      <c r="M1141" s="42">
        <f>K1141*12*I1123</f>
        <v>8898.24</v>
      </c>
    </row>
    <row r="1142" spans="1:13">
      <c r="A1142" s="48" t="s">
        <v>41</v>
      </c>
      <c r="B1142" s="61"/>
      <c r="C1142" s="61"/>
      <c r="D1142" s="61"/>
      <c r="E1142" s="61"/>
      <c r="F1142" s="61"/>
      <c r="G1142" s="61"/>
      <c r="H1142" s="62"/>
      <c r="I1142" s="195" t="s">
        <v>140</v>
      </c>
      <c r="J1142" s="196"/>
      <c r="K1142" s="1"/>
      <c r="L1142" s="29"/>
      <c r="M1142" s="42"/>
    </row>
    <row r="1143" spans="1:13">
      <c r="A1143" s="48" t="s">
        <v>43</v>
      </c>
      <c r="B1143" s="61"/>
      <c r="C1143" s="61"/>
      <c r="D1143" s="61"/>
      <c r="E1143" s="61"/>
      <c r="F1143" s="61"/>
      <c r="G1143" s="61"/>
      <c r="H1143" s="62"/>
      <c r="I1143" s="195" t="s">
        <v>11</v>
      </c>
      <c r="J1143" s="196"/>
      <c r="K1143" s="188">
        <v>1.55</v>
      </c>
      <c r="L1143" s="189"/>
      <c r="M1143" s="42">
        <f>K1143*12*I1123</f>
        <v>11122.800000000001</v>
      </c>
    </row>
    <row r="1144" spans="1:13">
      <c r="A1144" s="39" t="s">
        <v>44</v>
      </c>
      <c r="B1144" s="49"/>
      <c r="C1144" s="49"/>
      <c r="D1144" s="49"/>
      <c r="E1144" s="49"/>
      <c r="F1144" s="49"/>
      <c r="G1144" s="49"/>
      <c r="H1144" s="50"/>
      <c r="I1144" s="51"/>
      <c r="J1144" s="52"/>
      <c r="K1144" s="1"/>
      <c r="L1144" s="29"/>
      <c r="M1144" s="42"/>
    </row>
    <row r="1145" spans="1:13">
      <c r="A1145" s="48" t="s">
        <v>45</v>
      </c>
      <c r="B1145" s="61"/>
      <c r="C1145" s="61"/>
      <c r="D1145" s="61"/>
      <c r="E1145" s="61"/>
      <c r="F1145" s="61"/>
      <c r="G1145" s="61"/>
      <c r="H1145" s="62"/>
      <c r="I1145" s="149" t="s">
        <v>57</v>
      </c>
      <c r="J1145" s="150"/>
      <c r="K1145" s="1"/>
      <c r="L1145" s="29"/>
      <c r="M1145" s="42"/>
    </row>
    <row r="1146" spans="1:13" ht="15.75" thickBot="1">
      <c r="A1146" s="48" t="s">
        <v>48</v>
      </c>
      <c r="B1146" s="61"/>
      <c r="C1146" s="61"/>
      <c r="D1146" s="61"/>
      <c r="E1146" s="61"/>
      <c r="F1146" s="61"/>
      <c r="G1146" s="61"/>
      <c r="H1146" s="62"/>
      <c r="I1146" s="195" t="s">
        <v>139</v>
      </c>
      <c r="J1146" s="196"/>
      <c r="K1146" s="14"/>
      <c r="L1146" s="15"/>
      <c r="M1146" s="63"/>
    </row>
    <row r="1147" spans="1:13" ht="15.75" thickBot="1">
      <c r="A1147" s="67" t="s">
        <v>75</v>
      </c>
      <c r="B1147" s="18"/>
      <c r="C1147" s="18"/>
      <c r="D1147" s="18"/>
      <c r="E1147" s="18"/>
      <c r="F1147" s="18"/>
      <c r="G1147" s="68"/>
      <c r="H1147" s="69"/>
      <c r="I1147" s="20"/>
      <c r="J1147" s="21"/>
      <c r="K1147" s="199">
        <f>K1148+K1155+K1163+K1167+K1168+K1169</f>
        <v>36.940000000000005</v>
      </c>
      <c r="L1147" s="200"/>
      <c r="M1147" s="24">
        <f>M1148+M1155+M1163+M1167+M1168+M1169</f>
        <v>265081.44000000006</v>
      </c>
    </row>
    <row r="1148" spans="1:13" ht="15.75" thickBot="1">
      <c r="A1148" s="156" t="s">
        <v>76</v>
      </c>
      <c r="B1148" s="157"/>
      <c r="C1148" s="157"/>
      <c r="D1148" s="157"/>
      <c r="E1148" s="157"/>
      <c r="F1148" s="157"/>
      <c r="G1148" s="157"/>
      <c r="H1148" s="161"/>
      <c r="I1148" s="73"/>
      <c r="J1148" s="74"/>
      <c r="K1148" s="201">
        <f>K1149+K1150+K1151+K1153+K1154</f>
        <v>8.120000000000001</v>
      </c>
      <c r="L1148" s="192"/>
      <c r="M1148" s="75">
        <f>K1148*12*I1123</f>
        <v>58269.12000000001</v>
      </c>
    </row>
    <row r="1149" spans="1:13">
      <c r="A1149" s="39" t="s">
        <v>38</v>
      </c>
      <c r="B1149" s="49"/>
      <c r="C1149" s="49"/>
      <c r="D1149" s="49"/>
      <c r="E1149" s="49"/>
      <c r="F1149" s="49"/>
      <c r="G1149" s="49"/>
      <c r="H1149" s="50"/>
      <c r="I1149" s="180" t="s">
        <v>16</v>
      </c>
      <c r="J1149" s="181"/>
      <c r="K1149" s="193">
        <v>1.47</v>
      </c>
      <c r="L1149" s="194"/>
      <c r="M1149" s="42">
        <f>K1149*12*I1123</f>
        <v>10548.720000000001</v>
      </c>
    </row>
    <row r="1150" spans="1:13">
      <c r="A1150" s="45" t="s">
        <v>39</v>
      </c>
      <c r="B1150" s="76"/>
      <c r="C1150" s="76"/>
      <c r="D1150" s="76"/>
      <c r="E1150" s="76"/>
      <c r="F1150" s="76"/>
      <c r="G1150" s="76"/>
      <c r="H1150" s="77"/>
      <c r="I1150" s="182" t="s">
        <v>10</v>
      </c>
      <c r="J1150" s="183"/>
      <c r="K1150" s="188">
        <v>3.48</v>
      </c>
      <c r="L1150" s="189"/>
      <c r="M1150" s="42">
        <f>K1150*12*I1123</f>
        <v>24972.48</v>
      </c>
    </row>
    <row r="1151" spans="1:13">
      <c r="A1151" s="48" t="s">
        <v>31</v>
      </c>
      <c r="B1151" s="61"/>
      <c r="C1151" s="61"/>
      <c r="D1151" s="61"/>
      <c r="E1151" s="61"/>
      <c r="F1151" s="61"/>
      <c r="G1151" s="61"/>
      <c r="H1151" s="62"/>
      <c r="I1151" s="195" t="s">
        <v>11</v>
      </c>
      <c r="J1151" s="196"/>
      <c r="K1151" s="188">
        <v>0.4</v>
      </c>
      <c r="L1151" s="189"/>
      <c r="M1151" s="42">
        <f>K1151*12*I1123</f>
        <v>2870.4000000000005</v>
      </c>
    </row>
    <row r="1152" spans="1:13">
      <c r="A1152" s="78" t="s">
        <v>18</v>
      </c>
      <c r="B1152" s="40"/>
      <c r="C1152" s="40"/>
      <c r="D1152" s="40"/>
      <c r="E1152" s="49"/>
      <c r="F1152" s="49"/>
      <c r="G1152" s="49"/>
      <c r="H1152" s="50"/>
      <c r="I1152" s="51"/>
      <c r="J1152" s="52"/>
      <c r="K1152" s="28"/>
      <c r="L1152" s="29"/>
      <c r="M1152" s="42"/>
    </row>
    <row r="1153" spans="1:13">
      <c r="A1153" s="45" t="s">
        <v>32</v>
      </c>
      <c r="B1153" s="76"/>
      <c r="C1153" s="76"/>
      <c r="D1153" s="76"/>
      <c r="E1153" s="76"/>
      <c r="F1153" s="76"/>
      <c r="G1153" s="76"/>
      <c r="H1153" s="77"/>
      <c r="I1153" s="182" t="s">
        <v>8</v>
      </c>
      <c r="J1153" s="183"/>
      <c r="K1153" s="188">
        <v>0.12</v>
      </c>
      <c r="L1153" s="189"/>
      <c r="M1153" s="42">
        <f>K1153*12*I1123</f>
        <v>861.12</v>
      </c>
    </row>
    <row r="1154" spans="1:13" ht="15.75" thickBot="1">
      <c r="A1154" s="48" t="s">
        <v>73</v>
      </c>
      <c r="B1154" s="61"/>
      <c r="C1154" s="61"/>
      <c r="D1154" s="61"/>
      <c r="E1154" s="61"/>
      <c r="F1154" s="61"/>
      <c r="G1154" s="61"/>
      <c r="H1154" s="62"/>
      <c r="I1154" s="166" t="s">
        <v>8</v>
      </c>
      <c r="J1154" s="167"/>
      <c r="K1154" s="190">
        <v>2.65</v>
      </c>
      <c r="L1154" s="191"/>
      <c r="M1154" s="42">
        <f>K1154*12*I1123</f>
        <v>19016.399999999998</v>
      </c>
    </row>
    <row r="1155" spans="1:13" ht="15.75" thickBot="1">
      <c r="A1155" s="184" t="s">
        <v>77</v>
      </c>
      <c r="B1155" s="185"/>
      <c r="C1155" s="185"/>
      <c r="D1155" s="185"/>
      <c r="E1155" s="185"/>
      <c r="F1155" s="185"/>
      <c r="G1155" s="185"/>
      <c r="H1155" s="186"/>
      <c r="I1155" s="73"/>
      <c r="J1155" s="74"/>
      <c r="K1155" s="162">
        <f>K1156+K1157+K1159+K1160+K1161+K1162</f>
        <v>2.3200000000000003</v>
      </c>
      <c r="L1155" s="192"/>
      <c r="M1155" s="75">
        <f>K1155*12*I1123</f>
        <v>16648.320000000003</v>
      </c>
    </row>
    <row r="1156" spans="1:13">
      <c r="A1156" s="79" t="s">
        <v>24</v>
      </c>
      <c r="B1156" s="40"/>
      <c r="C1156" s="40"/>
      <c r="D1156" s="40"/>
      <c r="E1156" s="40"/>
      <c r="F1156" s="49"/>
      <c r="G1156" s="49"/>
      <c r="H1156" s="50"/>
      <c r="I1156" s="80"/>
      <c r="J1156" s="11"/>
      <c r="K1156" s="193">
        <v>0.13</v>
      </c>
      <c r="L1156" s="194"/>
      <c r="M1156" s="42">
        <f>K1156*12*I1123</f>
        <v>932.88</v>
      </c>
    </row>
    <row r="1157" spans="1:13">
      <c r="A1157" s="3" t="s">
        <v>20</v>
      </c>
      <c r="B1157" s="4"/>
      <c r="C1157" s="4"/>
      <c r="D1157" s="4"/>
      <c r="E1157" s="4"/>
      <c r="F1157" s="61"/>
      <c r="G1157" s="61"/>
      <c r="H1157" s="62"/>
      <c r="I1157" s="149" t="s">
        <v>52</v>
      </c>
      <c r="J1157" s="150"/>
      <c r="K1157" s="188">
        <v>1.1100000000000001</v>
      </c>
      <c r="L1157" s="189"/>
      <c r="M1157" s="42">
        <f>K1157*12*I1123</f>
        <v>7965.3600000000006</v>
      </c>
    </row>
    <row r="1158" spans="1:13">
      <c r="A1158" s="39" t="s">
        <v>19</v>
      </c>
      <c r="B1158" s="49"/>
      <c r="C1158" s="49"/>
      <c r="D1158" s="49"/>
      <c r="E1158" s="49"/>
      <c r="F1158" s="49"/>
      <c r="G1158" s="49"/>
      <c r="H1158" s="50"/>
      <c r="I1158" s="180" t="s">
        <v>53</v>
      </c>
      <c r="J1158" s="181"/>
      <c r="K1158" s="1"/>
      <c r="L1158" s="29"/>
      <c r="M1158" s="42"/>
    </row>
    <row r="1159" spans="1:13">
      <c r="A1159" s="45" t="s">
        <v>21</v>
      </c>
      <c r="B1159" s="76"/>
      <c r="C1159" s="76"/>
      <c r="D1159" s="76"/>
      <c r="E1159" s="76"/>
      <c r="F1159" s="76"/>
      <c r="G1159" s="76"/>
      <c r="H1159" s="77"/>
      <c r="I1159" s="182" t="s">
        <v>51</v>
      </c>
      <c r="J1159" s="183"/>
      <c r="K1159" s="188">
        <v>0.68</v>
      </c>
      <c r="L1159" s="189"/>
      <c r="M1159" s="42">
        <f>K1159*12*I1123</f>
        <v>4879.68</v>
      </c>
    </row>
    <row r="1160" spans="1:13">
      <c r="A1160" s="45" t="s">
        <v>22</v>
      </c>
      <c r="B1160" s="76"/>
      <c r="C1160" s="76"/>
      <c r="D1160" s="76"/>
      <c r="E1160" s="76"/>
      <c r="F1160" s="76"/>
      <c r="G1160" s="76"/>
      <c r="H1160" s="77"/>
      <c r="I1160" s="182" t="s">
        <v>69</v>
      </c>
      <c r="J1160" s="183"/>
      <c r="K1160" s="188">
        <v>0.17</v>
      </c>
      <c r="L1160" s="189"/>
      <c r="M1160" s="42">
        <f>K1160*12*I1123</f>
        <v>1219.92</v>
      </c>
    </row>
    <row r="1161" spans="1:13">
      <c r="A1161" s="48" t="s">
        <v>23</v>
      </c>
      <c r="B1161" s="61"/>
      <c r="C1161" s="61"/>
      <c r="D1161" s="61"/>
      <c r="E1161" s="61"/>
      <c r="F1161" s="61"/>
      <c r="G1161" s="61"/>
      <c r="H1161" s="62"/>
      <c r="I1161" s="182" t="s">
        <v>54</v>
      </c>
      <c r="J1161" s="183"/>
      <c r="K1161" s="164">
        <v>0.09</v>
      </c>
      <c r="L1161" s="165"/>
      <c r="M1161" s="42">
        <f>K1161*12*I1123</f>
        <v>645.84</v>
      </c>
    </row>
    <row r="1162" spans="1:13" ht="15.75" thickBot="1">
      <c r="A1162" s="48" t="s">
        <v>71</v>
      </c>
      <c r="B1162" s="61"/>
      <c r="C1162" s="61"/>
      <c r="D1162" s="61"/>
      <c r="E1162" s="61"/>
      <c r="F1162" s="61"/>
      <c r="G1162" s="61"/>
      <c r="H1162" s="62"/>
      <c r="I1162" s="166" t="s">
        <v>72</v>
      </c>
      <c r="J1162" s="167"/>
      <c r="K1162" s="168">
        <v>0.14000000000000001</v>
      </c>
      <c r="L1162" s="169"/>
      <c r="M1162" s="82">
        <f>K1162*12*I1123</f>
        <v>1004.6400000000001</v>
      </c>
    </row>
    <row r="1163" spans="1:13" ht="15.75" thickBot="1">
      <c r="A1163" s="184" t="s">
        <v>78</v>
      </c>
      <c r="B1163" s="185"/>
      <c r="C1163" s="185"/>
      <c r="D1163" s="185"/>
      <c r="E1163" s="185"/>
      <c r="F1163" s="185"/>
      <c r="G1163" s="185"/>
      <c r="H1163" s="186"/>
      <c r="I1163" s="83"/>
      <c r="J1163" s="84"/>
      <c r="K1163" s="187">
        <f>K1164+K1165+K1166</f>
        <v>1.52</v>
      </c>
      <c r="L1163" s="163"/>
      <c r="M1163" s="75">
        <f>K1163*12*I1123</f>
        <v>10907.52</v>
      </c>
    </row>
    <row r="1164" spans="1:13">
      <c r="A1164" s="39" t="s">
        <v>25</v>
      </c>
      <c r="B1164" s="49"/>
      <c r="C1164" s="49"/>
      <c r="D1164" s="49"/>
      <c r="E1164" s="49"/>
      <c r="F1164" s="49"/>
      <c r="G1164" s="49"/>
      <c r="H1164" s="50"/>
      <c r="I1164" s="174" t="s">
        <v>70</v>
      </c>
      <c r="J1164" s="175"/>
      <c r="K1164" s="176">
        <v>0.73</v>
      </c>
      <c r="L1164" s="177"/>
      <c r="M1164" s="42">
        <f>K1164*12*I1123</f>
        <v>5238.4799999999996</v>
      </c>
    </row>
    <row r="1165" spans="1:13">
      <c r="A1165" s="45" t="s">
        <v>26</v>
      </c>
      <c r="B1165" s="76"/>
      <c r="C1165" s="76"/>
      <c r="D1165" s="76"/>
      <c r="E1165" s="76"/>
      <c r="F1165" s="76"/>
      <c r="G1165" s="76"/>
      <c r="H1165" s="77"/>
      <c r="I1165" s="85" t="s">
        <v>55</v>
      </c>
      <c r="J1165" s="86"/>
      <c r="K1165" s="164">
        <v>0.64</v>
      </c>
      <c r="L1165" s="165"/>
      <c r="M1165" s="42">
        <f>K1165*12*I1123</f>
        <v>4592.6399999999994</v>
      </c>
    </row>
    <row r="1166" spans="1:13" ht="15.75" thickBot="1">
      <c r="A1166" s="48" t="s">
        <v>23</v>
      </c>
      <c r="B1166" s="61"/>
      <c r="C1166" s="61"/>
      <c r="D1166" s="61"/>
      <c r="E1166" s="61"/>
      <c r="F1166" s="61"/>
      <c r="G1166" s="61"/>
      <c r="H1166" s="62"/>
      <c r="I1166" s="166" t="s">
        <v>54</v>
      </c>
      <c r="J1166" s="167"/>
      <c r="K1166" s="168">
        <v>0.15</v>
      </c>
      <c r="L1166" s="169"/>
      <c r="M1166" s="42">
        <f>K1166*12*I1123</f>
        <v>1076.3999999999999</v>
      </c>
    </row>
    <row r="1167" spans="1:13" ht="15.75" thickBot="1">
      <c r="A1167" s="87" t="s">
        <v>79</v>
      </c>
      <c r="B1167" s="88"/>
      <c r="C1167" s="88"/>
      <c r="D1167" s="88"/>
      <c r="E1167" s="88"/>
      <c r="F1167" s="88"/>
      <c r="G1167" s="88"/>
      <c r="H1167" s="89"/>
      <c r="I1167" s="170" t="s">
        <v>56</v>
      </c>
      <c r="J1167" s="171"/>
      <c r="K1167" s="172">
        <v>23.16</v>
      </c>
      <c r="L1167" s="173"/>
      <c r="M1167" s="75">
        <f>K1167*12*I1123</f>
        <v>166196.16</v>
      </c>
    </row>
    <row r="1168" spans="1:13" ht="15.75" thickBot="1">
      <c r="A1168" s="156" t="s">
        <v>80</v>
      </c>
      <c r="B1168" s="157"/>
      <c r="C1168" s="157"/>
      <c r="D1168" s="157"/>
      <c r="E1168" s="157"/>
      <c r="F1168" s="157"/>
      <c r="G1168" s="157"/>
      <c r="H1168" s="161"/>
      <c r="I1168" s="154" t="s">
        <v>13</v>
      </c>
      <c r="J1168" s="155"/>
      <c r="K1168" s="162">
        <v>1.74</v>
      </c>
      <c r="L1168" s="163"/>
      <c r="M1168" s="75">
        <f>K1168*12*I1123</f>
        <v>12486.24</v>
      </c>
    </row>
    <row r="1169" spans="1:13" ht="15.75" thickBot="1">
      <c r="A1169" s="87" t="s">
        <v>81</v>
      </c>
      <c r="B1169" s="88"/>
      <c r="C1169" s="88"/>
      <c r="D1169" s="88"/>
      <c r="E1169" s="88"/>
      <c r="F1169" s="88"/>
      <c r="G1169" s="88"/>
      <c r="H1169" s="89"/>
      <c r="I1169" s="73"/>
      <c r="J1169" s="74"/>
      <c r="K1169" s="162">
        <v>0.08</v>
      </c>
      <c r="L1169" s="163"/>
      <c r="M1169" s="75">
        <f>K1169*12*I1123</f>
        <v>574.07999999999993</v>
      </c>
    </row>
    <row r="1170" spans="1:13">
      <c r="A1170" s="43" t="s">
        <v>29</v>
      </c>
      <c r="B1170" s="59"/>
      <c r="C1170" s="59"/>
      <c r="D1170" s="59"/>
      <c r="E1170" s="59"/>
      <c r="F1170" s="59"/>
      <c r="G1170" s="59"/>
      <c r="H1170" s="60"/>
      <c r="I1170" s="154" t="s">
        <v>8</v>
      </c>
      <c r="J1170" s="155"/>
      <c r="K1170" s="129"/>
      <c r="L1170" s="130"/>
      <c r="M1170" s="42"/>
    </row>
    <row r="1171" spans="1:13" ht="15.75" thickBot="1">
      <c r="A1171" s="43" t="s">
        <v>30</v>
      </c>
      <c r="B1171" s="59"/>
      <c r="C1171" s="59"/>
      <c r="D1171" s="59"/>
      <c r="E1171" s="59"/>
      <c r="F1171" s="59"/>
      <c r="G1171" s="59"/>
      <c r="H1171" s="60"/>
      <c r="I1171" s="10"/>
      <c r="J1171" s="11"/>
      <c r="K1171" s="129"/>
      <c r="L1171" s="130"/>
      <c r="M1171" s="42"/>
    </row>
    <row r="1172" spans="1:13" ht="15.75" thickBot="1">
      <c r="A1172" s="156" t="s">
        <v>104</v>
      </c>
      <c r="B1172" s="157"/>
      <c r="C1172" s="157"/>
      <c r="D1172" s="157"/>
      <c r="E1172" s="157"/>
      <c r="F1172" s="157"/>
      <c r="G1172" s="157"/>
      <c r="H1172" s="161"/>
      <c r="I1172" s="73"/>
      <c r="J1172" s="74"/>
      <c r="K1172" s="162">
        <v>6.42</v>
      </c>
      <c r="L1172" s="163"/>
      <c r="M1172" s="75">
        <f>K1172*12*I1123</f>
        <v>46069.919999999998</v>
      </c>
    </row>
    <row r="1173" spans="1:13">
      <c r="A1173" s="43" t="s">
        <v>138</v>
      </c>
      <c r="B1173" s="107"/>
      <c r="C1173" s="107"/>
      <c r="D1173" s="107"/>
      <c r="E1173" s="107"/>
      <c r="F1173" s="59"/>
      <c r="G1173" s="107"/>
      <c r="H1173" s="60"/>
      <c r="I1173" s="149" t="s">
        <v>86</v>
      </c>
      <c r="J1173" s="150"/>
      <c r="K1173" s="81"/>
      <c r="L1173" s="130"/>
      <c r="M1173" s="42"/>
    </row>
    <row r="1174" spans="1:13">
      <c r="A1174" s="43" t="s">
        <v>137</v>
      </c>
      <c r="B1174" s="107"/>
      <c r="C1174" s="107"/>
      <c r="D1174" s="107"/>
      <c r="E1174" s="107"/>
      <c r="F1174" s="59"/>
      <c r="G1174" s="107"/>
      <c r="H1174" s="60"/>
      <c r="I1174" s="149" t="s">
        <v>88</v>
      </c>
      <c r="J1174" s="150"/>
      <c r="K1174" s="81"/>
      <c r="L1174" s="130"/>
      <c r="M1174" s="42"/>
    </row>
    <row r="1175" spans="1:13">
      <c r="A1175" s="43" t="s">
        <v>136</v>
      </c>
      <c r="B1175" s="107"/>
      <c r="C1175" s="107"/>
      <c r="D1175" s="107"/>
      <c r="E1175" s="107"/>
      <c r="F1175" s="59"/>
      <c r="G1175" s="107"/>
      <c r="H1175" s="60"/>
      <c r="I1175" s="149" t="s">
        <v>90</v>
      </c>
      <c r="J1175" s="150"/>
      <c r="K1175" s="81"/>
      <c r="L1175" s="130"/>
      <c r="M1175" s="42"/>
    </row>
    <row r="1176" spans="1:13">
      <c r="A1176" s="43" t="s">
        <v>135</v>
      </c>
      <c r="B1176" s="107"/>
      <c r="C1176" s="107"/>
      <c r="D1176" s="107"/>
      <c r="E1176" s="107"/>
      <c r="F1176" s="59"/>
      <c r="G1176" s="107"/>
      <c r="H1176" s="60"/>
      <c r="I1176" s="149" t="s">
        <v>92</v>
      </c>
      <c r="J1176" s="150"/>
      <c r="K1176" s="81"/>
      <c r="L1176" s="130"/>
      <c r="M1176" s="42"/>
    </row>
    <row r="1177" spans="1:13">
      <c r="A1177" s="43" t="s">
        <v>134</v>
      </c>
      <c r="B1177" s="107"/>
      <c r="C1177" s="107"/>
      <c r="D1177" s="107"/>
      <c r="E1177" s="107"/>
      <c r="F1177" s="59"/>
      <c r="G1177" s="107"/>
      <c r="H1177" s="60"/>
      <c r="I1177" s="149" t="s">
        <v>94</v>
      </c>
      <c r="J1177" s="150"/>
      <c r="K1177" s="81"/>
      <c r="L1177" s="130"/>
      <c r="M1177" s="42"/>
    </row>
    <row r="1178" spans="1:13">
      <c r="A1178" s="43" t="s">
        <v>133</v>
      </c>
      <c r="B1178" s="107"/>
      <c r="C1178" s="107"/>
      <c r="D1178" s="107"/>
      <c r="E1178" s="107"/>
      <c r="F1178" s="59"/>
      <c r="G1178" s="107"/>
      <c r="H1178" s="60"/>
      <c r="I1178" s="10"/>
      <c r="J1178" s="11"/>
      <c r="K1178" s="81"/>
      <c r="L1178" s="108"/>
      <c r="M1178" s="42"/>
    </row>
    <row r="1179" spans="1:13">
      <c r="A1179" s="43" t="s">
        <v>132</v>
      </c>
      <c r="B1179" s="107"/>
      <c r="C1179" s="107"/>
      <c r="D1179" s="107"/>
      <c r="E1179" s="107"/>
      <c r="F1179" s="59"/>
      <c r="G1179" s="107"/>
      <c r="H1179" s="60"/>
      <c r="I1179" s="10"/>
      <c r="J1179" s="11"/>
      <c r="K1179" s="81"/>
      <c r="L1179" s="130"/>
      <c r="M1179" s="42"/>
    </row>
    <row r="1180" spans="1:13">
      <c r="A1180" s="43" t="s">
        <v>98</v>
      </c>
      <c r="B1180" s="107"/>
      <c r="C1180" s="107"/>
      <c r="D1180" s="107"/>
      <c r="E1180" s="107"/>
      <c r="F1180" s="59"/>
      <c r="G1180" s="107"/>
      <c r="H1180" s="60"/>
      <c r="I1180" s="10"/>
      <c r="J1180" s="11"/>
      <c r="K1180" s="81"/>
      <c r="L1180" s="130"/>
      <c r="M1180" s="42"/>
    </row>
    <row r="1181" spans="1:13" ht="15.75" thickBot="1">
      <c r="A1181" s="43" t="s">
        <v>131</v>
      </c>
      <c r="B1181" s="107"/>
      <c r="C1181" s="107"/>
      <c r="D1181" s="107"/>
      <c r="E1181" s="107"/>
      <c r="F1181" s="59"/>
      <c r="G1181" s="107"/>
      <c r="H1181" s="60"/>
      <c r="I1181" s="10"/>
      <c r="J1181" s="11"/>
      <c r="K1181" s="81"/>
      <c r="L1181" s="130"/>
      <c r="M1181" s="42"/>
    </row>
    <row r="1182" spans="1:13">
      <c r="A1182" s="91" t="s">
        <v>82</v>
      </c>
      <c r="B1182" s="92"/>
      <c r="C1182" s="92"/>
      <c r="D1182" s="92"/>
      <c r="E1182" s="92"/>
      <c r="F1182" s="92"/>
      <c r="G1182" s="92"/>
      <c r="H1182" s="92"/>
      <c r="I1182" s="154" t="s">
        <v>9</v>
      </c>
      <c r="J1182" s="155"/>
      <c r="K1182" s="22"/>
      <c r="L1182" s="23"/>
      <c r="M1182" s="24"/>
    </row>
    <row r="1183" spans="1:13" ht="15.75" thickBot="1">
      <c r="A1183" s="93" t="s">
        <v>49</v>
      </c>
      <c r="B1183" s="94"/>
      <c r="C1183" s="94"/>
      <c r="D1183" s="94"/>
      <c r="E1183" s="94"/>
      <c r="F1183" s="94"/>
      <c r="G1183" s="94"/>
      <c r="H1183" s="94"/>
      <c r="I1183" s="95"/>
      <c r="J1183" s="35"/>
      <c r="K1183" s="36"/>
      <c r="L1183" s="37"/>
      <c r="M1183" s="38"/>
    </row>
    <row r="1184" spans="1:13" ht="15.75" thickBot="1">
      <c r="A1184" s="145" t="s">
        <v>58</v>
      </c>
      <c r="B1184" s="146"/>
      <c r="C1184" s="146"/>
      <c r="D1184" s="146"/>
      <c r="E1184" s="146"/>
      <c r="F1184" s="146"/>
      <c r="G1184" s="146"/>
      <c r="H1184" s="146"/>
      <c r="I1184" s="98"/>
      <c r="J1184" s="99"/>
      <c r="K1184" s="147">
        <f>K1124+K1134+K1147+K1172</f>
        <v>55.81</v>
      </c>
      <c r="L1184" s="148"/>
      <c r="M1184" s="97">
        <f>M1124+M1134+M1147+M1172</f>
        <v>400492.56</v>
      </c>
    </row>
    <row r="1186" spans="1:13" ht="15.75">
      <c r="A1186" s="215" t="s">
        <v>0</v>
      </c>
      <c r="B1186" s="215"/>
      <c r="C1186" s="215"/>
      <c r="D1186" s="215"/>
      <c r="E1186" s="215"/>
      <c r="F1186" s="215"/>
      <c r="G1186" s="215"/>
      <c r="H1186" s="215"/>
      <c r="I1186" s="215"/>
      <c r="J1186" s="215"/>
      <c r="K1186" s="215"/>
      <c r="L1186" s="215"/>
      <c r="M1186" s="1"/>
    </row>
    <row r="1187" spans="1:13" ht="15.75">
      <c r="A1187" s="216" t="s">
        <v>12</v>
      </c>
      <c r="B1187" s="216"/>
      <c r="C1187" s="216"/>
      <c r="D1187" s="216"/>
      <c r="E1187" s="216"/>
      <c r="F1187" s="216"/>
      <c r="G1187" s="216"/>
      <c r="H1187" s="216"/>
      <c r="I1187" s="216"/>
      <c r="J1187" s="216"/>
      <c r="K1187" s="216"/>
      <c r="L1187" s="216"/>
      <c r="M1187" s="1"/>
    </row>
    <row r="1188" spans="1:13" ht="15.75">
      <c r="A1188" s="2"/>
      <c r="B1188" s="2"/>
      <c r="C1188" s="2"/>
      <c r="D1188" s="2"/>
      <c r="E1188" s="2"/>
      <c r="F1188" s="2" t="s">
        <v>176</v>
      </c>
      <c r="G1188" s="2"/>
      <c r="H1188" s="2"/>
      <c r="I1188" s="2"/>
      <c r="J1188" s="2"/>
      <c r="K1188" s="2" t="s">
        <v>141</v>
      </c>
      <c r="L1188" s="2"/>
      <c r="M1188" s="1"/>
    </row>
    <row r="1189" spans="1:13">
      <c r="A1189" s="3"/>
      <c r="B1189" s="4"/>
      <c r="C1189" s="208" t="s">
        <v>15</v>
      </c>
      <c r="D1189" s="208"/>
      <c r="E1189" s="208"/>
      <c r="F1189" s="4"/>
      <c r="G1189" s="4"/>
      <c r="H1189" s="5"/>
      <c r="I1189" s="195" t="s">
        <v>1</v>
      </c>
      <c r="J1189" s="196"/>
      <c r="K1189" s="209" t="s">
        <v>2</v>
      </c>
      <c r="L1189" s="210"/>
      <c r="M1189" s="6"/>
    </row>
    <row r="1190" spans="1:13">
      <c r="A1190" s="7"/>
      <c r="B1190" s="8"/>
      <c r="C1190" s="8"/>
      <c r="D1190" s="8"/>
      <c r="E1190" s="8"/>
      <c r="F1190" s="8"/>
      <c r="G1190" s="8"/>
      <c r="H1190" s="9"/>
      <c r="I1190" s="10"/>
      <c r="J1190" s="11"/>
      <c r="K1190" s="211" t="s">
        <v>3</v>
      </c>
      <c r="L1190" s="212"/>
      <c r="M1190" s="12" t="s">
        <v>4</v>
      </c>
    </row>
    <row r="1191" spans="1:13">
      <c r="A1191" s="7"/>
      <c r="B1191" s="8"/>
      <c r="C1191" s="8"/>
      <c r="D1191" s="8"/>
      <c r="E1191" s="8"/>
      <c r="F1191" s="8"/>
      <c r="G1191" s="8"/>
      <c r="H1191" s="9"/>
      <c r="I1191" s="149" t="s">
        <v>5</v>
      </c>
      <c r="J1191" s="150"/>
      <c r="K1191" s="213" t="s">
        <v>6</v>
      </c>
      <c r="L1191" s="214"/>
      <c r="M1191" s="12" t="s">
        <v>7</v>
      </c>
    </row>
    <row r="1192" spans="1:13" ht="16.5" thickBot="1">
      <c r="A1192" s="13"/>
      <c r="B1192" s="14"/>
      <c r="C1192" s="14"/>
      <c r="D1192" s="14"/>
      <c r="E1192" s="14"/>
      <c r="F1192" s="14"/>
      <c r="G1192" s="14"/>
      <c r="H1192" s="15"/>
      <c r="I1192" s="203">
        <v>976.7</v>
      </c>
      <c r="J1192" s="204"/>
      <c r="K1192" s="205"/>
      <c r="L1192" s="206"/>
      <c r="M1192" s="16"/>
    </row>
    <row r="1193" spans="1:13">
      <c r="A1193" s="17" t="s">
        <v>74</v>
      </c>
      <c r="B1193" s="18"/>
      <c r="C1193" s="18"/>
      <c r="D1193" s="18"/>
      <c r="E1193" s="18"/>
      <c r="F1193" s="18"/>
      <c r="G1193" s="18"/>
      <c r="H1193" s="19"/>
      <c r="I1193" s="20"/>
      <c r="J1193" s="21"/>
      <c r="K1193" s="207">
        <f>K1196+K1199</f>
        <v>6.85</v>
      </c>
      <c r="L1193" s="200"/>
      <c r="M1193" s="24">
        <f>K1193*12*I1192</f>
        <v>80284.739999999991</v>
      </c>
    </row>
    <row r="1194" spans="1:13">
      <c r="A1194" s="25" t="s">
        <v>59</v>
      </c>
      <c r="B1194" s="26"/>
      <c r="C1194" s="26"/>
      <c r="D1194" s="26"/>
      <c r="E1194" s="26"/>
      <c r="F1194" s="26"/>
      <c r="G1194" s="26"/>
      <c r="H1194" s="27"/>
      <c r="I1194" s="10"/>
      <c r="J1194" s="11"/>
      <c r="K1194" s="28"/>
      <c r="L1194" s="29"/>
      <c r="M1194" s="30"/>
    </row>
    <row r="1195" spans="1:13" ht="15.75" thickBot="1">
      <c r="A1195" s="31" t="s">
        <v>60</v>
      </c>
      <c r="B1195" s="32"/>
      <c r="C1195" s="32"/>
      <c r="D1195" s="32"/>
      <c r="E1195" s="32"/>
      <c r="F1195" s="32"/>
      <c r="G1195" s="32"/>
      <c r="H1195" s="33"/>
      <c r="I1195" s="34"/>
      <c r="J1195" s="35"/>
      <c r="K1195" s="36"/>
      <c r="L1195" s="37"/>
      <c r="M1195" s="38"/>
    </row>
    <row r="1196" spans="1:13">
      <c r="A1196" s="39" t="s">
        <v>61</v>
      </c>
      <c r="B1196" s="40"/>
      <c r="C1196" s="40"/>
      <c r="D1196" s="40"/>
      <c r="E1196" s="40"/>
      <c r="F1196" s="40"/>
      <c r="G1196" s="40"/>
      <c r="H1196" s="41"/>
      <c r="I1196" s="180" t="s">
        <v>8</v>
      </c>
      <c r="J1196" s="181"/>
      <c r="K1196" s="193">
        <v>4.0999999999999996</v>
      </c>
      <c r="L1196" s="194"/>
      <c r="M1196" s="42">
        <f>K1196*12*I1192</f>
        <v>48053.64</v>
      </c>
    </row>
    <row r="1197" spans="1:13">
      <c r="A1197" s="43" t="s">
        <v>68</v>
      </c>
      <c r="B1197" s="8"/>
      <c r="C1197" s="8"/>
      <c r="D1197" s="8"/>
      <c r="E1197" s="8"/>
      <c r="F1197" s="8"/>
      <c r="G1197" s="8"/>
      <c r="H1197" s="9"/>
      <c r="I1197" s="149" t="s">
        <v>57</v>
      </c>
      <c r="J1197" s="150"/>
      <c r="K1197" s="1"/>
      <c r="L1197" s="29"/>
      <c r="M1197" s="42"/>
    </row>
    <row r="1198" spans="1:13">
      <c r="A1198" s="39" t="s">
        <v>67</v>
      </c>
      <c r="B1198" s="40"/>
      <c r="C1198" s="40"/>
      <c r="D1198" s="40"/>
      <c r="E1198" s="40"/>
      <c r="F1198" s="40"/>
      <c r="G1198" s="40"/>
      <c r="H1198" s="41"/>
      <c r="I1198" s="180"/>
      <c r="J1198" s="181"/>
      <c r="K1198" s="1"/>
      <c r="L1198" s="29"/>
      <c r="M1198" s="42"/>
    </row>
    <row r="1199" spans="1:13">
      <c r="A1199" s="39" t="s">
        <v>62</v>
      </c>
      <c r="B1199" s="40"/>
      <c r="C1199" s="40"/>
      <c r="D1199" s="40"/>
      <c r="E1199" s="40"/>
      <c r="F1199" s="40"/>
      <c r="G1199" s="40"/>
      <c r="H1199" s="41"/>
      <c r="I1199" s="182" t="s">
        <v>11</v>
      </c>
      <c r="J1199" s="183"/>
      <c r="K1199" s="188">
        <v>2.75</v>
      </c>
      <c r="L1199" s="189"/>
      <c r="M1199" s="42">
        <f>K1199*12*I1192</f>
        <v>32231.100000000002</v>
      </c>
    </row>
    <row r="1200" spans="1:13" ht="15.75">
      <c r="A1200" s="45" t="s">
        <v>35</v>
      </c>
      <c r="B1200" s="46"/>
      <c r="C1200" s="46"/>
      <c r="D1200" s="46"/>
      <c r="E1200" s="46"/>
      <c r="F1200" s="46"/>
      <c r="G1200" s="46"/>
      <c r="H1200" s="47"/>
      <c r="I1200" s="149" t="s">
        <v>57</v>
      </c>
      <c r="J1200" s="150"/>
      <c r="K1200" s="2"/>
      <c r="L1200" s="96"/>
      <c r="M1200" s="42"/>
    </row>
    <row r="1201" spans="1:13">
      <c r="A1201" s="48" t="s">
        <v>36</v>
      </c>
      <c r="B1201" s="4"/>
      <c r="C1201" s="4"/>
      <c r="D1201" s="4"/>
      <c r="E1201" s="4"/>
      <c r="F1201" s="4"/>
      <c r="G1201" s="4"/>
      <c r="H1201" s="5"/>
      <c r="I1201" s="149"/>
      <c r="J1201" s="150"/>
      <c r="K1201" s="44"/>
      <c r="L1201" s="29"/>
      <c r="M1201" s="42"/>
    </row>
    <row r="1202" spans="1:13" ht="15.75" thickBot="1">
      <c r="A1202" s="39" t="s">
        <v>37</v>
      </c>
      <c r="B1202" s="49"/>
      <c r="C1202" s="49"/>
      <c r="D1202" s="49"/>
      <c r="E1202" s="49"/>
      <c r="F1202" s="49"/>
      <c r="G1202" s="49"/>
      <c r="H1202" s="50"/>
      <c r="I1202" s="51"/>
      <c r="J1202" s="52"/>
      <c r="K1202" s="164"/>
      <c r="L1202" s="165"/>
      <c r="M1202" s="42"/>
    </row>
    <row r="1203" spans="1:13">
      <c r="A1203" s="17" t="s">
        <v>14</v>
      </c>
      <c r="B1203" s="53"/>
      <c r="C1203" s="53"/>
      <c r="D1203" s="53"/>
      <c r="E1203" s="53"/>
      <c r="F1203" s="53"/>
      <c r="G1203" s="53"/>
      <c r="H1203" s="54"/>
      <c r="I1203" s="20"/>
      <c r="J1203" s="55"/>
      <c r="K1203" s="202">
        <f>K1205+K1210+K1212</f>
        <v>5.6</v>
      </c>
      <c r="L1203" s="200"/>
      <c r="M1203" s="24">
        <f>K1203*12*I1192</f>
        <v>65634.239999999991</v>
      </c>
    </row>
    <row r="1204" spans="1:13" ht="15.75" thickBot="1">
      <c r="A1204" s="31" t="s">
        <v>34</v>
      </c>
      <c r="B1204" s="56"/>
      <c r="C1204" s="56"/>
      <c r="D1204" s="56"/>
      <c r="E1204" s="56"/>
      <c r="F1204" s="56"/>
      <c r="G1204" s="56"/>
      <c r="H1204" s="57"/>
      <c r="I1204" s="34"/>
      <c r="J1204" s="58"/>
      <c r="K1204" s="36"/>
      <c r="L1204" s="37"/>
      <c r="M1204" s="38"/>
    </row>
    <row r="1205" spans="1:13">
      <c r="A1205" s="43" t="s">
        <v>65</v>
      </c>
      <c r="B1205" s="59"/>
      <c r="C1205" s="59"/>
      <c r="D1205" s="59"/>
      <c r="E1205" s="59"/>
      <c r="F1205" s="59"/>
      <c r="G1205" s="59"/>
      <c r="H1205" s="60"/>
      <c r="I1205" s="149" t="s">
        <v>8</v>
      </c>
      <c r="J1205" s="150"/>
      <c r="K1205" s="193">
        <v>2.81</v>
      </c>
      <c r="L1205" s="194"/>
      <c r="M1205" s="42">
        <f>K1205*12*I1192</f>
        <v>32934.324000000001</v>
      </c>
    </row>
    <row r="1206" spans="1:13">
      <c r="A1206" s="39" t="s">
        <v>66</v>
      </c>
      <c r="B1206" s="49"/>
      <c r="C1206" s="49"/>
      <c r="D1206" s="49"/>
      <c r="E1206" s="49"/>
      <c r="F1206" s="49"/>
      <c r="G1206" s="49"/>
      <c r="H1206" s="50"/>
      <c r="I1206" s="131"/>
      <c r="J1206" s="132"/>
      <c r="K1206" s="1"/>
      <c r="L1206" s="29"/>
      <c r="M1206" s="42"/>
    </row>
    <row r="1207" spans="1:13">
      <c r="A1207" s="43" t="s">
        <v>68</v>
      </c>
      <c r="B1207" s="8"/>
      <c r="C1207" s="8"/>
      <c r="D1207" s="8"/>
      <c r="E1207" s="8"/>
      <c r="F1207" s="8"/>
      <c r="G1207" s="8"/>
      <c r="H1207" s="9"/>
      <c r="I1207" s="149" t="s">
        <v>57</v>
      </c>
      <c r="J1207" s="150"/>
      <c r="K1207" s="1"/>
      <c r="L1207" s="29"/>
      <c r="M1207" s="42"/>
    </row>
    <row r="1208" spans="1:13">
      <c r="A1208" s="39" t="s">
        <v>67</v>
      </c>
      <c r="B1208" s="40"/>
      <c r="C1208" s="40"/>
      <c r="D1208" s="40"/>
      <c r="E1208" s="40"/>
      <c r="F1208" s="40"/>
      <c r="G1208" s="40"/>
      <c r="H1208" s="41"/>
      <c r="I1208" s="180"/>
      <c r="J1208" s="181"/>
      <c r="K1208" s="1"/>
      <c r="L1208" s="29"/>
      <c r="M1208" s="42"/>
    </row>
    <row r="1209" spans="1:13">
      <c r="A1209" s="45" t="s">
        <v>63</v>
      </c>
      <c r="B1209" s="46"/>
      <c r="C1209" s="47"/>
      <c r="D1209" s="8"/>
      <c r="E1209" s="8"/>
      <c r="F1209" s="8"/>
      <c r="G1209" s="8"/>
      <c r="H1209" s="9"/>
      <c r="I1209" s="149" t="s">
        <v>57</v>
      </c>
      <c r="J1209" s="150"/>
      <c r="K1209" s="1"/>
      <c r="L1209" s="29"/>
      <c r="M1209" s="42"/>
    </row>
    <row r="1210" spans="1:13">
      <c r="A1210" s="43" t="s">
        <v>64</v>
      </c>
      <c r="B1210" s="8"/>
      <c r="C1210" s="8"/>
      <c r="D1210" s="46"/>
      <c r="E1210" s="46"/>
      <c r="F1210" s="46"/>
      <c r="G1210" s="46"/>
      <c r="H1210" s="47"/>
      <c r="I1210" s="182" t="s">
        <v>11</v>
      </c>
      <c r="J1210" s="183"/>
      <c r="K1210" s="188">
        <v>1.24</v>
      </c>
      <c r="L1210" s="189"/>
      <c r="M1210" s="42">
        <f>K1210*12*I1192</f>
        <v>14533.296</v>
      </c>
    </row>
    <row r="1211" spans="1:13">
      <c r="A1211" s="48" t="s">
        <v>41</v>
      </c>
      <c r="B1211" s="61"/>
      <c r="C1211" s="61"/>
      <c r="D1211" s="61"/>
      <c r="E1211" s="61"/>
      <c r="F1211" s="61"/>
      <c r="G1211" s="61"/>
      <c r="H1211" s="62"/>
      <c r="I1211" s="195" t="s">
        <v>140</v>
      </c>
      <c r="J1211" s="196"/>
      <c r="K1211" s="1"/>
      <c r="L1211" s="29"/>
      <c r="M1211" s="42"/>
    </row>
    <row r="1212" spans="1:13">
      <c r="A1212" s="48" t="s">
        <v>43</v>
      </c>
      <c r="B1212" s="61"/>
      <c r="C1212" s="61"/>
      <c r="D1212" s="61"/>
      <c r="E1212" s="61"/>
      <c r="F1212" s="61"/>
      <c r="G1212" s="61"/>
      <c r="H1212" s="62"/>
      <c r="I1212" s="195" t="s">
        <v>11</v>
      </c>
      <c r="J1212" s="196"/>
      <c r="K1212" s="188">
        <v>1.55</v>
      </c>
      <c r="L1212" s="189"/>
      <c r="M1212" s="42">
        <f>K1212*12*I1192</f>
        <v>18166.620000000003</v>
      </c>
    </row>
    <row r="1213" spans="1:13">
      <c r="A1213" s="39" t="s">
        <v>44</v>
      </c>
      <c r="B1213" s="49"/>
      <c r="C1213" s="49"/>
      <c r="D1213" s="49"/>
      <c r="E1213" s="49"/>
      <c r="F1213" s="49"/>
      <c r="G1213" s="49"/>
      <c r="H1213" s="50"/>
      <c r="I1213" s="51"/>
      <c r="J1213" s="52"/>
      <c r="K1213" s="1"/>
      <c r="L1213" s="29"/>
      <c r="M1213" s="42"/>
    </row>
    <row r="1214" spans="1:13">
      <c r="A1214" s="48" t="s">
        <v>45</v>
      </c>
      <c r="B1214" s="61"/>
      <c r="C1214" s="61"/>
      <c r="D1214" s="61"/>
      <c r="E1214" s="61"/>
      <c r="F1214" s="61"/>
      <c r="G1214" s="61"/>
      <c r="H1214" s="62"/>
      <c r="I1214" s="149" t="s">
        <v>57</v>
      </c>
      <c r="J1214" s="150"/>
      <c r="K1214" s="1"/>
      <c r="L1214" s="29"/>
      <c r="M1214" s="42"/>
    </row>
    <row r="1215" spans="1:13" ht="15.75" thickBot="1">
      <c r="A1215" s="48" t="s">
        <v>48</v>
      </c>
      <c r="B1215" s="61"/>
      <c r="C1215" s="61"/>
      <c r="D1215" s="61"/>
      <c r="E1215" s="61"/>
      <c r="F1215" s="61"/>
      <c r="G1215" s="61"/>
      <c r="H1215" s="62"/>
      <c r="I1215" s="195" t="s">
        <v>139</v>
      </c>
      <c r="J1215" s="196"/>
      <c r="K1215" s="14"/>
      <c r="L1215" s="15"/>
      <c r="M1215" s="63"/>
    </row>
    <row r="1216" spans="1:13" ht="15.75" thickBot="1">
      <c r="A1216" s="67" t="s">
        <v>75</v>
      </c>
      <c r="B1216" s="18"/>
      <c r="C1216" s="18"/>
      <c r="D1216" s="18"/>
      <c r="E1216" s="18"/>
      <c r="F1216" s="18"/>
      <c r="G1216" s="68"/>
      <c r="H1216" s="69"/>
      <c r="I1216" s="20"/>
      <c r="J1216" s="21"/>
      <c r="K1216" s="199">
        <f>K1217+K1224+K1232+K1236+K1237+K1238</f>
        <v>30.02</v>
      </c>
      <c r="L1216" s="200"/>
      <c r="M1216" s="24">
        <f>M1217+M1224+M1232+M1236+M1237+M1238</f>
        <v>351846.408</v>
      </c>
    </row>
    <row r="1217" spans="1:13" ht="15.75" thickBot="1">
      <c r="A1217" s="156" t="s">
        <v>76</v>
      </c>
      <c r="B1217" s="157"/>
      <c r="C1217" s="157"/>
      <c r="D1217" s="157"/>
      <c r="E1217" s="157"/>
      <c r="F1217" s="157"/>
      <c r="G1217" s="157"/>
      <c r="H1217" s="161"/>
      <c r="I1217" s="73"/>
      <c r="J1217" s="74"/>
      <c r="K1217" s="201">
        <f>K1218+K1219+K1220+K1222+K1223</f>
        <v>7.1000000000000005</v>
      </c>
      <c r="L1217" s="192"/>
      <c r="M1217" s="75">
        <f>K1217*12*I1192</f>
        <v>83214.840000000011</v>
      </c>
    </row>
    <row r="1218" spans="1:13">
      <c r="A1218" s="39" t="s">
        <v>38</v>
      </c>
      <c r="B1218" s="49"/>
      <c r="C1218" s="49"/>
      <c r="D1218" s="49"/>
      <c r="E1218" s="49"/>
      <c r="F1218" s="49"/>
      <c r="G1218" s="49"/>
      <c r="H1218" s="50"/>
      <c r="I1218" s="180" t="s">
        <v>16</v>
      </c>
      <c r="J1218" s="181"/>
      <c r="K1218" s="193">
        <v>1.47</v>
      </c>
      <c r="L1218" s="194"/>
      <c r="M1218" s="42">
        <f>K1218*12*I1192</f>
        <v>17228.988000000001</v>
      </c>
    </row>
    <row r="1219" spans="1:13">
      <c r="A1219" s="45" t="s">
        <v>39</v>
      </c>
      <c r="B1219" s="76"/>
      <c r="C1219" s="76"/>
      <c r="D1219" s="76"/>
      <c r="E1219" s="76"/>
      <c r="F1219" s="76"/>
      <c r="G1219" s="76"/>
      <c r="H1219" s="77"/>
      <c r="I1219" s="182" t="s">
        <v>10</v>
      </c>
      <c r="J1219" s="183"/>
      <c r="K1219" s="188">
        <v>3.48</v>
      </c>
      <c r="L1219" s="189"/>
      <c r="M1219" s="42">
        <f>K1219*12*I1192</f>
        <v>40786.991999999998</v>
      </c>
    </row>
    <row r="1220" spans="1:13">
      <c r="A1220" s="48" t="s">
        <v>31</v>
      </c>
      <c r="B1220" s="61"/>
      <c r="C1220" s="61"/>
      <c r="D1220" s="61"/>
      <c r="E1220" s="61"/>
      <c r="F1220" s="61"/>
      <c r="G1220" s="61"/>
      <c r="H1220" s="62"/>
      <c r="I1220" s="195" t="s">
        <v>11</v>
      </c>
      <c r="J1220" s="196"/>
      <c r="K1220" s="188">
        <v>0.4</v>
      </c>
      <c r="L1220" s="189"/>
      <c r="M1220" s="42">
        <f>K1220*12*I1192</f>
        <v>4688.1600000000008</v>
      </c>
    </row>
    <row r="1221" spans="1:13">
      <c r="A1221" s="78" t="s">
        <v>18</v>
      </c>
      <c r="B1221" s="40"/>
      <c r="C1221" s="40"/>
      <c r="D1221" s="40"/>
      <c r="E1221" s="49"/>
      <c r="F1221" s="49"/>
      <c r="G1221" s="49"/>
      <c r="H1221" s="50"/>
      <c r="I1221" s="51"/>
      <c r="J1221" s="52"/>
      <c r="K1221" s="28"/>
      <c r="L1221" s="29"/>
      <c r="M1221" s="42"/>
    </row>
    <row r="1222" spans="1:13">
      <c r="A1222" s="45" t="s">
        <v>32</v>
      </c>
      <c r="B1222" s="76"/>
      <c r="C1222" s="76"/>
      <c r="D1222" s="76"/>
      <c r="E1222" s="76"/>
      <c r="F1222" s="76"/>
      <c r="G1222" s="76"/>
      <c r="H1222" s="77"/>
      <c r="I1222" s="182" t="s">
        <v>8</v>
      </c>
      <c r="J1222" s="183"/>
      <c r="K1222" s="188">
        <v>0.12</v>
      </c>
      <c r="L1222" s="189"/>
      <c r="M1222" s="42">
        <f>K1222*12*I1192</f>
        <v>1406.4480000000001</v>
      </c>
    </row>
    <row r="1223" spans="1:13" ht="15.75" thickBot="1">
      <c r="A1223" s="48" t="s">
        <v>73</v>
      </c>
      <c r="B1223" s="61"/>
      <c r="C1223" s="61"/>
      <c r="D1223" s="61"/>
      <c r="E1223" s="61"/>
      <c r="F1223" s="61"/>
      <c r="G1223" s="61"/>
      <c r="H1223" s="62"/>
      <c r="I1223" s="166" t="s">
        <v>8</v>
      </c>
      <c r="J1223" s="167"/>
      <c r="K1223" s="190">
        <v>1.63</v>
      </c>
      <c r="L1223" s="191"/>
      <c r="M1223" s="42">
        <f>K1223*12*I1192</f>
        <v>19104.252</v>
      </c>
    </row>
    <row r="1224" spans="1:13" ht="15.75" thickBot="1">
      <c r="A1224" s="184" t="s">
        <v>77</v>
      </c>
      <c r="B1224" s="185"/>
      <c r="C1224" s="185"/>
      <c r="D1224" s="185"/>
      <c r="E1224" s="185"/>
      <c r="F1224" s="185"/>
      <c r="G1224" s="185"/>
      <c r="H1224" s="186"/>
      <c r="I1224" s="73"/>
      <c r="J1224" s="74"/>
      <c r="K1224" s="162">
        <f>K1225+K1226+K1228+K1229+K1230+K1231</f>
        <v>2.3200000000000003</v>
      </c>
      <c r="L1224" s="192"/>
      <c r="M1224" s="75">
        <f>K1224*12*I1192</f>
        <v>27191.328000000005</v>
      </c>
    </row>
    <row r="1225" spans="1:13">
      <c r="A1225" s="79" t="s">
        <v>24</v>
      </c>
      <c r="B1225" s="40"/>
      <c r="C1225" s="40"/>
      <c r="D1225" s="40"/>
      <c r="E1225" s="40"/>
      <c r="F1225" s="49"/>
      <c r="G1225" s="49"/>
      <c r="H1225" s="50"/>
      <c r="I1225" s="80"/>
      <c r="J1225" s="11"/>
      <c r="K1225" s="193">
        <v>0.13</v>
      </c>
      <c r="L1225" s="194"/>
      <c r="M1225" s="42">
        <f>K1225*12*I1192</f>
        <v>1523.652</v>
      </c>
    </row>
    <row r="1226" spans="1:13">
      <c r="A1226" s="3" t="s">
        <v>20</v>
      </c>
      <c r="B1226" s="4"/>
      <c r="C1226" s="4"/>
      <c r="D1226" s="4"/>
      <c r="E1226" s="4"/>
      <c r="F1226" s="61"/>
      <c r="G1226" s="61"/>
      <c r="H1226" s="62"/>
      <c r="I1226" s="149" t="s">
        <v>52</v>
      </c>
      <c r="J1226" s="150"/>
      <c r="K1226" s="188">
        <v>1.1100000000000001</v>
      </c>
      <c r="L1226" s="189"/>
      <c r="M1226" s="42">
        <f>K1226*12*I1192</f>
        <v>13009.644</v>
      </c>
    </row>
    <row r="1227" spans="1:13">
      <c r="A1227" s="39" t="s">
        <v>19</v>
      </c>
      <c r="B1227" s="49"/>
      <c r="C1227" s="49"/>
      <c r="D1227" s="49"/>
      <c r="E1227" s="49"/>
      <c r="F1227" s="49"/>
      <c r="G1227" s="49"/>
      <c r="H1227" s="50"/>
      <c r="I1227" s="180" t="s">
        <v>53</v>
      </c>
      <c r="J1227" s="181"/>
      <c r="K1227" s="1"/>
      <c r="L1227" s="29"/>
      <c r="M1227" s="42"/>
    </row>
    <row r="1228" spans="1:13">
      <c r="A1228" s="45" t="s">
        <v>21</v>
      </c>
      <c r="B1228" s="76"/>
      <c r="C1228" s="76"/>
      <c r="D1228" s="76"/>
      <c r="E1228" s="76"/>
      <c r="F1228" s="76"/>
      <c r="G1228" s="76"/>
      <c r="H1228" s="77"/>
      <c r="I1228" s="182" t="s">
        <v>51</v>
      </c>
      <c r="J1228" s="183"/>
      <c r="K1228" s="188">
        <v>0.68</v>
      </c>
      <c r="L1228" s="189"/>
      <c r="M1228" s="42">
        <f>K1228*12*I1192</f>
        <v>7969.8720000000003</v>
      </c>
    </row>
    <row r="1229" spans="1:13">
      <c r="A1229" s="45" t="s">
        <v>22</v>
      </c>
      <c r="B1229" s="76"/>
      <c r="C1229" s="76"/>
      <c r="D1229" s="76"/>
      <c r="E1229" s="76"/>
      <c r="F1229" s="76"/>
      <c r="G1229" s="76"/>
      <c r="H1229" s="77"/>
      <c r="I1229" s="182" t="s">
        <v>69</v>
      </c>
      <c r="J1229" s="183"/>
      <c r="K1229" s="188">
        <v>0.17</v>
      </c>
      <c r="L1229" s="189"/>
      <c r="M1229" s="42">
        <f>K1229*12*I1192</f>
        <v>1992.4680000000001</v>
      </c>
    </row>
    <row r="1230" spans="1:13">
      <c r="A1230" s="48" t="s">
        <v>23</v>
      </c>
      <c r="B1230" s="61"/>
      <c r="C1230" s="61"/>
      <c r="D1230" s="61"/>
      <c r="E1230" s="61"/>
      <c r="F1230" s="61"/>
      <c r="G1230" s="61"/>
      <c r="H1230" s="62"/>
      <c r="I1230" s="182" t="s">
        <v>54</v>
      </c>
      <c r="J1230" s="183"/>
      <c r="K1230" s="164">
        <v>0.09</v>
      </c>
      <c r="L1230" s="165"/>
      <c r="M1230" s="42">
        <f>K1230*12*I1192</f>
        <v>1054.836</v>
      </c>
    </row>
    <row r="1231" spans="1:13" ht="15.75" thickBot="1">
      <c r="A1231" s="48" t="s">
        <v>71</v>
      </c>
      <c r="B1231" s="61"/>
      <c r="C1231" s="61"/>
      <c r="D1231" s="61"/>
      <c r="E1231" s="61"/>
      <c r="F1231" s="61"/>
      <c r="G1231" s="61"/>
      <c r="H1231" s="62"/>
      <c r="I1231" s="166" t="s">
        <v>72</v>
      </c>
      <c r="J1231" s="167"/>
      <c r="K1231" s="168">
        <v>0.14000000000000001</v>
      </c>
      <c r="L1231" s="169"/>
      <c r="M1231" s="82">
        <f>K1231*12*I1192</f>
        <v>1640.8560000000002</v>
      </c>
    </row>
    <row r="1232" spans="1:13" ht="15.75" thickBot="1">
      <c r="A1232" s="184" t="s">
        <v>78</v>
      </c>
      <c r="B1232" s="185"/>
      <c r="C1232" s="185"/>
      <c r="D1232" s="185"/>
      <c r="E1232" s="185"/>
      <c r="F1232" s="185"/>
      <c r="G1232" s="185"/>
      <c r="H1232" s="186"/>
      <c r="I1232" s="83"/>
      <c r="J1232" s="84"/>
      <c r="K1232" s="187">
        <f>K1233+K1234+K1235</f>
        <v>1.52</v>
      </c>
      <c r="L1232" s="163"/>
      <c r="M1232" s="75">
        <f>K1232*12*I1192</f>
        <v>17815.008000000002</v>
      </c>
    </row>
    <row r="1233" spans="1:13">
      <c r="A1233" s="39" t="s">
        <v>25</v>
      </c>
      <c r="B1233" s="49"/>
      <c r="C1233" s="49"/>
      <c r="D1233" s="49"/>
      <c r="E1233" s="49"/>
      <c r="F1233" s="49"/>
      <c r="G1233" s="49"/>
      <c r="H1233" s="50"/>
      <c r="I1233" s="174" t="s">
        <v>70</v>
      </c>
      <c r="J1233" s="175"/>
      <c r="K1233" s="176">
        <v>0.73</v>
      </c>
      <c r="L1233" s="177"/>
      <c r="M1233" s="42">
        <f>K1233*12*I1192</f>
        <v>8555.8919999999998</v>
      </c>
    </row>
    <row r="1234" spans="1:13">
      <c r="A1234" s="45" t="s">
        <v>26</v>
      </c>
      <c r="B1234" s="76"/>
      <c r="C1234" s="76"/>
      <c r="D1234" s="76"/>
      <c r="E1234" s="76"/>
      <c r="F1234" s="76"/>
      <c r="G1234" s="76"/>
      <c r="H1234" s="77"/>
      <c r="I1234" s="85" t="s">
        <v>55</v>
      </c>
      <c r="J1234" s="86"/>
      <c r="K1234" s="164">
        <v>0.64</v>
      </c>
      <c r="L1234" s="165"/>
      <c r="M1234" s="42">
        <f>K1234*12*I1192</f>
        <v>7501.0560000000005</v>
      </c>
    </row>
    <row r="1235" spans="1:13" ht="15.75" thickBot="1">
      <c r="A1235" s="48" t="s">
        <v>23</v>
      </c>
      <c r="B1235" s="61"/>
      <c r="C1235" s="61"/>
      <c r="D1235" s="61"/>
      <c r="E1235" s="61"/>
      <c r="F1235" s="61"/>
      <c r="G1235" s="61"/>
      <c r="H1235" s="62"/>
      <c r="I1235" s="166" t="s">
        <v>54</v>
      </c>
      <c r="J1235" s="167"/>
      <c r="K1235" s="168">
        <v>0.15</v>
      </c>
      <c r="L1235" s="169"/>
      <c r="M1235" s="42">
        <f>K1235*12*I1192</f>
        <v>1758.06</v>
      </c>
    </row>
    <row r="1236" spans="1:13" ht="15.75" thickBot="1">
      <c r="A1236" s="87" t="s">
        <v>79</v>
      </c>
      <c r="B1236" s="88"/>
      <c r="C1236" s="88"/>
      <c r="D1236" s="88"/>
      <c r="E1236" s="88"/>
      <c r="F1236" s="88"/>
      <c r="G1236" s="88"/>
      <c r="H1236" s="89"/>
      <c r="I1236" s="170" t="s">
        <v>56</v>
      </c>
      <c r="J1236" s="171"/>
      <c r="K1236" s="172">
        <v>17.260000000000002</v>
      </c>
      <c r="L1236" s="173"/>
      <c r="M1236" s="75">
        <f>K1236*12*I1192</f>
        <v>202294.10400000002</v>
      </c>
    </row>
    <row r="1237" spans="1:13" ht="15.75" thickBot="1">
      <c r="A1237" s="156" t="s">
        <v>80</v>
      </c>
      <c r="B1237" s="157"/>
      <c r="C1237" s="157"/>
      <c r="D1237" s="157"/>
      <c r="E1237" s="157"/>
      <c r="F1237" s="157"/>
      <c r="G1237" s="157"/>
      <c r="H1237" s="161"/>
      <c r="I1237" s="154" t="s">
        <v>13</v>
      </c>
      <c r="J1237" s="155"/>
      <c r="K1237" s="162">
        <v>1.74</v>
      </c>
      <c r="L1237" s="163"/>
      <c r="M1237" s="75">
        <f>K1237*12*I1192</f>
        <v>20393.495999999999</v>
      </c>
    </row>
    <row r="1238" spans="1:13" ht="15.75" thickBot="1">
      <c r="A1238" s="87" t="s">
        <v>81</v>
      </c>
      <c r="B1238" s="88"/>
      <c r="C1238" s="88"/>
      <c r="D1238" s="88"/>
      <c r="E1238" s="88"/>
      <c r="F1238" s="88"/>
      <c r="G1238" s="88"/>
      <c r="H1238" s="89"/>
      <c r="I1238" s="73"/>
      <c r="J1238" s="74"/>
      <c r="K1238" s="162">
        <v>0.08</v>
      </c>
      <c r="L1238" s="163"/>
      <c r="M1238" s="75">
        <f>K1238*12*I1192</f>
        <v>937.63200000000006</v>
      </c>
    </row>
    <row r="1239" spans="1:13">
      <c r="A1239" s="43" t="s">
        <v>29</v>
      </c>
      <c r="B1239" s="59"/>
      <c r="C1239" s="59"/>
      <c r="D1239" s="59"/>
      <c r="E1239" s="59"/>
      <c r="F1239" s="59"/>
      <c r="G1239" s="59"/>
      <c r="H1239" s="60"/>
      <c r="I1239" s="154" t="s">
        <v>8</v>
      </c>
      <c r="J1239" s="155"/>
      <c r="K1239" s="129"/>
      <c r="L1239" s="130"/>
      <c r="M1239" s="42"/>
    </row>
    <row r="1240" spans="1:13" ht="15.75" thickBot="1">
      <c r="A1240" s="43" t="s">
        <v>30</v>
      </c>
      <c r="B1240" s="59"/>
      <c r="C1240" s="59"/>
      <c r="D1240" s="59"/>
      <c r="E1240" s="59"/>
      <c r="F1240" s="59"/>
      <c r="G1240" s="59"/>
      <c r="H1240" s="60"/>
      <c r="I1240" s="10"/>
      <c r="J1240" s="11"/>
      <c r="K1240" s="129"/>
      <c r="L1240" s="130"/>
      <c r="M1240" s="42"/>
    </row>
    <row r="1241" spans="1:13" ht="15.75" thickBot="1">
      <c r="A1241" s="156" t="s">
        <v>104</v>
      </c>
      <c r="B1241" s="157"/>
      <c r="C1241" s="157"/>
      <c r="D1241" s="157"/>
      <c r="E1241" s="157"/>
      <c r="F1241" s="157"/>
      <c r="G1241" s="157"/>
      <c r="H1241" s="161"/>
      <c r="I1241" s="73"/>
      <c r="J1241" s="74"/>
      <c r="K1241" s="162">
        <v>6.42</v>
      </c>
      <c r="L1241" s="163"/>
      <c r="M1241" s="75">
        <f>K1241*12*I1192</f>
        <v>75244.967999999993</v>
      </c>
    </row>
    <row r="1242" spans="1:13">
      <c r="A1242" s="43" t="s">
        <v>138</v>
      </c>
      <c r="B1242" s="107"/>
      <c r="C1242" s="107"/>
      <c r="D1242" s="107"/>
      <c r="E1242" s="107"/>
      <c r="F1242" s="59"/>
      <c r="G1242" s="107"/>
      <c r="H1242" s="60"/>
      <c r="I1242" s="149" t="s">
        <v>86</v>
      </c>
      <c r="J1242" s="150"/>
      <c r="K1242" s="81"/>
      <c r="L1242" s="130"/>
      <c r="M1242" s="42"/>
    </row>
    <row r="1243" spans="1:13">
      <c r="A1243" s="43" t="s">
        <v>137</v>
      </c>
      <c r="B1243" s="107"/>
      <c r="C1243" s="107"/>
      <c r="D1243" s="107"/>
      <c r="E1243" s="107"/>
      <c r="F1243" s="59"/>
      <c r="G1243" s="107"/>
      <c r="H1243" s="60"/>
      <c r="I1243" s="149" t="s">
        <v>88</v>
      </c>
      <c r="J1243" s="150"/>
      <c r="K1243" s="81"/>
      <c r="L1243" s="130"/>
      <c r="M1243" s="42"/>
    </row>
    <row r="1244" spans="1:13">
      <c r="A1244" s="43" t="s">
        <v>136</v>
      </c>
      <c r="B1244" s="107"/>
      <c r="C1244" s="107"/>
      <c r="D1244" s="107"/>
      <c r="E1244" s="107"/>
      <c r="F1244" s="59"/>
      <c r="G1244" s="107"/>
      <c r="H1244" s="60"/>
      <c r="I1244" s="149" t="s">
        <v>90</v>
      </c>
      <c r="J1244" s="150"/>
      <c r="K1244" s="81"/>
      <c r="L1244" s="130"/>
      <c r="M1244" s="42"/>
    </row>
    <row r="1245" spans="1:13">
      <c r="A1245" s="43" t="s">
        <v>135</v>
      </c>
      <c r="B1245" s="107"/>
      <c r="C1245" s="107"/>
      <c r="D1245" s="107"/>
      <c r="E1245" s="107"/>
      <c r="F1245" s="59"/>
      <c r="G1245" s="107"/>
      <c r="H1245" s="60"/>
      <c r="I1245" s="149" t="s">
        <v>92</v>
      </c>
      <c r="J1245" s="150"/>
      <c r="K1245" s="81"/>
      <c r="L1245" s="130"/>
      <c r="M1245" s="42"/>
    </row>
    <row r="1246" spans="1:13">
      <c r="A1246" s="43" t="s">
        <v>134</v>
      </c>
      <c r="B1246" s="107"/>
      <c r="C1246" s="107"/>
      <c r="D1246" s="107"/>
      <c r="E1246" s="107"/>
      <c r="F1246" s="59"/>
      <c r="G1246" s="107"/>
      <c r="H1246" s="60"/>
      <c r="I1246" s="149" t="s">
        <v>94</v>
      </c>
      <c r="J1246" s="150"/>
      <c r="K1246" s="81"/>
      <c r="L1246" s="130"/>
      <c r="M1246" s="42"/>
    </row>
    <row r="1247" spans="1:13">
      <c r="A1247" s="43" t="s">
        <v>133</v>
      </c>
      <c r="B1247" s="107"/>
      <c r="C1247" s="107"/>
      <c r="D1247" s="107"/>
      <c r="E1247" s="107"/>
      <c r="F1247" s="59"/>
      <c r="G1247" s="107"/>
      <c r="H1247" s="60"/>
      <c r="I1247" s="10"/>
      <c r="J1247" s="11"/>
      <c r="K1247" s="81"/>
      <c r="L1247" s="108"/>
      <c r="M1247" s="42"/>
    </row>
    <row r="1248" spans="1:13">
      <c r="A1248" s="43" t="s">
        <v>132</v>
      </c>
      <c r="B1248" s="107"/>
      <c r="C1248" s="107"/>
      <c r="D1248" s="107"/>
      <c r="E1248" s="107"/>
      <c r="F1248" s="59"/>
      <c r="G1248" s="107"/>
      <c r="H1248" s="60"/>
      <c r="I1248" s="10"/>
      <c r="J1248" s="11"/>
      <c r="K1248" s="81"/>
      <c r="L1248" s="130"/>
      <c r="M1248" s="42"/>
    </row>
    <row r="1249" spans="1:13">
      <c r="A1249" s="43" t="s">
        <v>98</v>
      </c>
      <c r="B1249" s="107"/>
      <c r="C1249" s="107"/>
      <c r="D1249" s="107"/>
      <c r="E1249" s="107"/>
      <c r="F1249" s="59"/>
      <c r="G1249" s="107"/>
      <c r="H1249" s="60"/>
      <c r="I1249" s="10"/>
      <c r="J1249" s="11"/>
      <c r="K1249" s="81"/>
      <c r="L1249" s="130"/>
      <c r="M1249" s="42"/>
    </row>
    <row r="1250" spans="1:13" ht="15.75" thickBot="1">
      <c r="A1250" s="43" t="s">
        <v>131</v>
      </c>
      <c r="B1250" s="107"/>
      <c r="C1250" s="107"/>
      <c r="D1250" s="107"/>
      <c r="E1250" s="107"/>
      <c r="F1250" s="59"/>
      <c r="G1250" s="107"/>
      <c r="H1250" s="60"/>
      <c r="I1250" s="10"/>
      <c r="J1250" s="11"/>
      <c r="K1250" s="81"/>
      <c r="L1250" s="130"/>
      <c r="M1250" s="42"/>
    </row>
    <row r="1251" spans="1:13">
      <c r="A1251" s="91" t="s">
        <v>82</v>
      </c>
      <c r="B1251" s="92"/>
      <c r="C1251" s="92"/>
      <c r="D1251" s="92"/>
      <c r="E1251" s="92"/>
      <c r="F1251" s="92"/>
      <c r="G1251" s="92"/>
      <c r="H1251" s="92"/>
      <c r="I1251" s="154" t="s">
        <v>9</v>
      </c>
      <c r="J1251" s="155"/>
      <c r="K1251" s="22"/>
      <c r="L1251" s="23"/>
      <c r="M1251" s="24"/>
    </row>
    <row r="1252" spans="1:13" ht="15.75" thickBot="1">
      <c r="A1252" s="93" t="s">
        <v>49</v>
      </c>
      <c r="B1252" s="94"/>
      <c r="C1252" s="94"/>
      <c r="D1252" s="94"/>
      <c r="E1252" s="94"/>
      <c r="F1252" s="94"/>
      <c r="G1252" s="94"/>
      <c r="H1252" s="94"/>
      <c r="I1252" s="95"/>
      <c r="J1252" s="35"/>
      <c r="K1252" s="36"/>
      <c r="L1252" s="37"/>
      <c r="M1252" s="38"/>
    </row>
    <row r="1253" spans="1:13" ht="15.75" thickBot="1">
      <c r="A1253" s="156" t="s">
        <v>50</v>
      </c>
      <c r="B1253" s="157"/>
      <c r="C1253" s="157"/>
      <c r="D1253" s="157"/>
      <c r="E1253" s="157"/>
      <c r="F1253" s="157"/>
      <c r="G1253" s="157"/>
      <c r="H1253" s="158"/>
      <c r="I1253" s="159" t="s">
        <v>17</v>
      </c>
      <c r="J1253" s="160"/>
      <c r="K1253" s="141">
        <v>1.58</v>
      </c>
      <c r="L1253" s="142"/>
      <c r="M1253" s="97">
        <f>K1253*12*I1192</f>
        <v>18518.232</v>
      </c>
    </row>
    <row r="1254" spans="1:13" ht="15.75" thickBot="1">
      <c r="A1254" s="126" t="s">
        <v>101</v>
      </c>
      <c r="B1254" s="127"/>
      <c r="C1254" s="127"/>
      <c r="D1254" s="127"/>
      <c r="E1254" s="127"/>
      <c r="F1254" s="127"/>
      <c r="G1254" s="127"/>
      <c r="H1254" s="127"/>
      <c r="I1254" s="128"/>
      <c r="J1254" s="133"/>
      <c r="K1254" s="141">
        <v>1.43</v>
      </c>
      <c r="L1254" s="142"/>
      <c r="M1254" s="97">
        <f>K1254*12*I1192</f>
        <v>16760.172000000002</v>
      </c>
    </row>
    <row r="1255" spans="1:13" ht="15.75" thickBot="1">
      <c r="A1255" s="145" t="s">
        <v>58</v>
      </c>
      <c r="B1255" s="146"/>
      <c r="C1255" s="146"/>
      <c r="D1255" s="146"/>
      <c r="E1255" s="146"/>
      <c r="F1255" s="146"/>
      <c r="G1255" s="146"/>
      <c r="H1255" s="146"/>
      <c r="I1255" s="98"/>
      <c r="J1255" s="99"/>
      <c r="K1255" s="147">
        <f>K1193+K1203+K1216+K1241+K1253+K1254</f>
        <v>51.9</v>
      </c>
      <c r="L1255" s="148"/>
      <c r="M1255" s="97">
        <f>M1193+M1203+M1216+M1241+M1253+M1254</f>
        <v>608288.75999999989</v>
      </c>
    </row>
    <row r="1257" spans="1:13" ht="15.75">
      <c r="A1257" s="215" t="s">
        <v>0</v>
      </c>
      <c r="B1257" s="215"/>
      <c r="C1257" s="215"/>
      <c r="D1257" s="215"/>
      <c r="E1257" s="215"/>
      <c r="F1257" s="215"/>
      <c r="G1257" s="215"/>
      <c r="H1257" s="215"/>
      <c r="I1257" s="215"/>
      <c r="J1257" s="215"/>
      <c r="K1257" s="215"/>
      <c r="L1257" s="215"/>
      <c r="M1257" s="1"/>
    </row>
    <row r="1258" spans="1:13" ht="15.75">
      <c r="A1258" s="216" t="s">
        <v>12</v>
      </c>
      <c r="B1258" s="216"/>
      <c r="C1258" s="216"/>
      <c r="D1258" s="216"/>
      <c r="E1258" s="216"/>
      <c r="F1258" s="216"/>
      <c r="G1258" s="216"/>
      <c r="H1258" s="216"/>
      <c r="I1258" s="216"/>
      <c r="J1258" s="216"/>
      <c r="K1258" s="216"/>
      <c r="L1258" s="216"/>
      <c r="M1258" s="1"/>
    </row>
    <row r="1259" spans="1:13" ht="15.75">
      <c r="A1259" s="2"/>
      <c r="B1259" s="2"/>
      <c r="C1259" s="2"/>
      <c r="D1259" s="2"/>
      <c r="E1259" s="2"/>
      <c r="F1259" s="2" t="s">
        <v>175</v>
      </c>
      <c r="G1259" s="2"/>
      <c r="H1259" s="2"/>
      <c r="I1259" s="2"/>
      <c r="J1259" s="2"/>
      <c r="K1259" s="2" t="s">
        <v>141</v>
      </c>
      <c r="L1259" s="2"/>
      <c r="M1259" s="1"/>
    </row>
    <row r="1260" spans="1:13">
      <c r="A1260" s="3"/>
      <c r="B1260" s="4"/>
      <c r="C1260" s="208" t="s">
        <v>15</v>
      </c>
      <c r="D1260" s="208"/>
      <c r="E1260" s="208"/>
      <c r="F1260" s="4"/>
      <c r="G1260" s="4"/>
      <c r="H1260" s="5"/>
      <c r="I1260" s="195" t="s">
        <v>1</v>
      </c>
      <c r="J1260" s="196"/>
      <c r="K1260" s="209" t="s">
        <v>2</v>
      </c>
      <c r="L1260" s="210"/>
      <c r="M1260" s="6"/>
    </row>
    <row r="1261" spans="1:13">
      <c r="A1261" s="7"/>
      <c r="B1261" s="8"/>
      <c r="C1261" s="8"/>
      <c r="D1261" s="8"/>
      <c r="E1261" s="8"/>
      <c r="F1261" s="8"/>
      <c r="G1261" s="8"/>
      <c r="H1261" s="9"/>
      <c r="I1261" s="10"/>
      <c r="J1261" s="11"/>
      <c r="K1261" s="211" t="s">
        <v>3</v>
      </c>
      <c r="L1261" s="212"/>
      <c r="M1261" s="12" t="s">
        <v>4</v>
      </c>
    </row>
    <row r="1262" spans="1:13">
      <c r="A1262" s="7"/>
      <c r="B1262" s="8"/>
      <c r="C1262" s="8"/>
      <c r="D1262" s="8"/>
      <c r="E1262" s="8"/>
      <c r="F1262" s="8"/>
      <c r="G1262" s="8"/>
      <c r="H1262" s="9"/>
      <c r="I1262" s="149" t="s">
        <v>5</v>
      </c>
      <c r="J1262" s="150"/>
      <c r="K1262" s="213" t="s">
        <v>6</v>
      </c>
      <c r="L1262" s="214"/>
      <c r="M1262" s="12" t="s">
        <v>7</v>
      </c>
    </row>
    <row r="1263" spans="1:13" ht="16.5" thickBot="1">
      <c r="A1263" s="13"/>
      <c r="B1263" s="14"/>
      <c r="C1263" s="14"/>
      <c r="D1263" s="14"/>
      <c r="E1263" s="14"/>
      <c r="F1263" s="14"/>
      <c r="G1263" s="14"/>
      <c r="H1263" s="15"/>
      <c r="I1263" s="203">
        <v>1313.39</v>
      </c>
      <c r="J1263" s="204"/>
      <c r="K1263" s="205"/>
      <c r="L1263" s="206"/>
      <c r="M1263" s="16"/>
    </row>
    <row r="1264" spans="1:13">
      <c r="A1264" s="17" t="s">
        <v>74</v>
      </c>
      <c r="B1264" s="18"/>
      <c r="C1264" s="18"/>
      <c r="D1264" s="18"/>
      <c r="E1264" s="18"/>
      <c r="F1264" s="18"/>
      <c r="G1264" s="18"/>
      <c r="H1264" s="19"/>
      <c r="I1264" s="20"/>
      <c r="J1264" s="21"/>
      <c r="K1264" s="207">
        <f>K1267+K1270</f>
        <v>6.85</v>
      </c>
      <c r="L1264" s="200"/>
      <c r="M1264" s="24">
        <f>K1264*12*I1263</f>
        <v>107960.658</v>
      </c>
    </row>
    <row r="1265" spans="1:13">
      <c r="A1265" s="25" t="s">
        <v>59</v>
      </c>
      <c r="B1265" s="26"/>
      <c r="C1265" s="26"/>
      <c r="D1265" s="26"/>
      <c r="E1265" s="26"/>
      <c r="F1265" s="26"/>
      <c r="G1265" s="26"/>
      <c r="H1265" s="27"/>
      <c r="I1265" s="10"/>
      <c r="J1265" s="11"/>
      <c r="K1265" s="28"/>
      <c r="L1265" s="29"/>
      <c r="M1265" s="30"/>
    </row>
    <row r="1266" spans="1:13" ht="15.75" thickBot="1">
      <c r="A1266" s="31" t="s">
        <v>60</v>
      </c>
      <c r="B1266" s="32"/>
      <c r="C1266" s="32"/>
      <c r="D1266" s="32"/>
      <c r="E1266" s="32"/>
      <c r="F1266" s="32"/>
      <c r="G1266" s="32"/>
      <c r="H1266" s="33"/>
      <c r="I1266" s="34"/>
      <c r="J1266" s="35"/>
      <c r="K1266" s="36"/>
      <c r="L1266" s="37"/>
      <c r="M1266" s="38"/>
    </row>
    <row r="1267" spans="1:13">
      <c r="A1267" s="39" t="s">
        <v>61</v>
      </c>
      <c r="B1267" s="40"/>
      <c r="C1267" s="40"/>
      <c r="D1267" s="40"/>
      <c r="E1267" s="40"/>
      <c r="F1267" s="40"/>
      <c r="G1267" s="40"/>
      <c r="H1267" s="41"/>
      <c r="I1267" s="180" t="s">
        <v>8</v>
      </c>
      <c r="J1267" s="181"/>
      <c r="K1267" s="193">
        <v>4.0999999999999996</v>
      </c>
      <c r="L1267" s="194"/>
      <c r="M1267" s="42">
        <f>K1267*12*I1263</f>
        <v>64618.788</v>
      </c>
    </row>
    <row r="1268" spans="1:13">
      <c r="A1268" s="43" t="s">
        <v>68</v>
      </c>
      <c r="B1268" s="8"/>
      <c r="C1268" s="8"/>
      <c r="D1268" s="8"/>
      <c r="E1268" s="8"/>
      <c r="F1268" s="8"/>
      <c r="G1268" s="8"/>
      <c r="H1268" s="9"/>
      <c r="I1268" s="149" t="s">
        <v>57</v>
      </c>
      <c r="J1268" s="150"/>
      <c r="K1268" s="1"/>
      <c r="L1268" s="29"/>
      <c r="M1268" s="42"/>
    </row>
    <row r="1269" spans="1:13">
      <c r="A1269" s="39" t="s">
        <v>67</v>
      </c>
      <c r="B1269" s="40"/>
      <c r="C1269" s="40"/>
      <c r="D1269" s="40"/>
      <c r="E1269" s="40"/>
      <c r="F1269" s="40"/>
      <c r="G1269" s="40"/>
      <c r="H1269" s="41"/>
      <c r="I1269" s="180"/>
      <c r="J1269" s="181"/>
      <c r="K1269" s="1"/>
      <c r="L1269" s="29"/>
      <c r="M1269" s="42"/>
    </row>
    <row r="1270" spans="1:13">
      <c r="A1270" s="39" t="s">
        <v>62</v>
      </c>
      <c r="B1270" s="40"/>
      <c r="C1270" s="40"/>
      <c r="D1270" s="40"/>
      <c r="E1270" s="40"/>
      <c r="F1270" s="40"/>
      <c r="G1270" s="40"/>
      <c r="H1270" s="41"/>
      <c r="I1270" s="182" t="s">
        <v>11</v>
      </c>
      <c r="J1270" s="183"/>
      <c r="K1270" s="188">
        <v>2.75</v>
      </c>
      <c r="L1270" s="189"/>
      <c r="M1270" s="42">
        <f>K1270*12*I1263</f>
        <v>43341.87</v>
      </c>
    </row>
    <row r="1271" spans="1:13" ht="15.75">
      <c r="A1271" s="45" t="s">
        <v>35</v>
      </c>
      <c r="B1271" s="46"/>
      <c r="C1271" s="46"/>
      <c r="D1271" s="46"/>
      <c r="E1271" s="46"/>
      <c r="F1271" s="46"/>
      <c r="G1271" s="46"/>
      <c r="H1271" s="47"/>
      <c r="I1271" s="149" t="s">
        <v>57</v>
      </c>
      <c r="J1271" s="150"/>
      <c r="K1271" s="2"/>
      <c r="L1271" s="96"/>
      <c r="M1271" s="42"/>
    </row>
    <row r="1272" spans="1:13">
      <c r="A1272" s="48" t="s">
        <v>36</v>
      </c>
      <c r="B1272" s="4"/>
      <c r="C1272" s="4"/>
      <c r="D1272" s="4"/>
      <c r="E1272" s="4"/>
      <c r="F1272" s="4"/>
      <c r="G1272" s="4"/>
      <c r="H1272" s="5"/>
      <c r="I1272" s="149"/>
      <c r="J1272" s="150"/>
      <c r="K1272" s="44"/>
      <c r="L1272" s="29"/>
      <c r="M1272" s="42"/>
    </row>
    <row r="1273" spans="1:13" ht="15.75" thickBot="1">
      <c r="A1273" s="39" t="s">
        <v>37</v>
      </c>
      <c r="B1273" s="49"/>
      <c r="C1273" s="49"/>
      <c r="D1273" s="49"/>
      <c r="E1273" s="49"/>
      <c r="F1273" s="49"/>
      <c r="G1273" s="49"/>
      <c r="H1273" s="50"/>
      <c r="I1273" s="51"/>
      <c r="J1273" s="52"/>
      <c r="K1273" s="164"/>
      <c r="L1273" s="165"/>
      <c r="M1273" s="42"/>
    </row>
    <row r="1274" spans="1:13">
      <c r="A1274" s="17" t="s">
        <v>14</v>
      </c>
      <c r="B1274" s="53"/>
      <c r="C1274" s="53"/>
      <c r="D1274" s="53"/>
      <c r="E1274" s="53"/>
      <c r="F1274" s="53"/>
      <c r="G1274" s="53"/>
      <c r="H1274" s="54"/>
      <c r="I1274" s="20"/>
      <c r="J1274" s="55"/>
      <c r="K1274" s="202">
        <f>K1276+K1281+K1283</f>
        <v>5.6</v>
      </c>
      <c r="L1274" s="200"/>
      <c r="M1274" s="24">
        <f>K1274*12*I1263</f>
        <v>88259.80799999999</v>
      </c>
    </row>
    <row r="1275" spans="1:13" ht="15.75" thickBot="1">
      <c r="A1275" s="31" t="s">
        <v>34</v>
      </c>
      <c r="B1275" s="56"/>
      <c r="C1275" s="56"/>
      <c r="D1275" s="56"/>
      <c r="E1275" s="56"/>
      <c r="F1275" s="56"/>
      <c r="G1275" s="56"/>
      <c r="H1275" s="57"/>
      <c r="I1275" s="34"/>
      <c r="J1275" s="58"/>
      <c r="K1275" s="36"/>
      <c r="L1275" s="37"/>
      <c r="M1275" s="38"/>
    </row>
    <row r="1276" spans="1:13">
      <c r="A1276" s="43" t="s">
        <v>65</v>
      </c>
      <c r="B1276" s="59"/>
      <c r="C1276" s="59"/>
      <c r="D1276" s="59"/>
      <c r="E1276" s="59"/>
      <c r="F1276" s="59"/>
      <c r="G1276" s="59"/>
      <c r="H1276" s="60"/>
      <c r="I1276" s="149" t="s">
        <v>8</v>
      </c>
      <c r="J1276" s="150"/>
      <c r="K1276" s="193">
        <v>2.81</v>
      </c>
      <c r="L1276" s="194"/>
      <c r="M1276" s="42">
        <f>K1276*12*I1263</f>
        <v>44287.510800000004</v>
      </c>
    </row>
    <row r="1277" spans="1:13">
      <c r="A1277" s="39" t="s">
        <v>66</v>
      </c>
      <c r="B1277" s="49"/>
      <c r="C1277" s="49"/>
      <c r="D1277" s="49"/>
      <c r="E1277" s="49"/>
      <c r="F1277" s="49"/>
      <c r="G1277" s="49"/>
      <c r="H1277" s="50"/>
      <c r="I1277" s="131"/>
      <c r="J1277" s="132"/>
      <c r="K1277" s="1"/>
      <c r="L1277" s="29"/>
      <c r="M1277" s="42"/>
    </row>
    <row r="1278" spans="1:13">
      <c r="A1278" s="43" t="s">
        <v>68</v>
      </c>
      <c r="B1278" s="8"/>
      <c r="C1278" s="8"/>
      <c r="D1278" s="8"/>
      <c r="E1278" s="8"/>
      <c r="F1278" s="8"/>
      <c r="G1278" s="8"/>
      <c r="H1278" s="9"/>
      <c r="I1278" s="149" t="s">
        <v>57</v>
      </c>
      <c r="J1278" s="150"/>
      <c r="K1278" s="1"/>
      <c r="L1278" s="29"/>
      <c r="M1278" s="42"/>
    </row>
    <row r="1279" spans="1:13">
      <c r="A1279" s="39" t="s">
        <v>67</v>
      </c>
      <c r="B1279" s="40"/>
      <c r="C1279" s="40"/>
      <c r="D1279" s="40"/>
      <c r="E1279" s="40"/>
      <c r="F1279" s="40"/>
      <c r="G1279" s="40"/>
      <c r="H1279" s="41"/>
      <c r="I1279" s="180"/>
      <c r="J1279" s="181"/>
      <c r="K1279" s="1"/>
      <c r="L1279" s="29"/>
      <c r="M1279" s="42"/>
    </row>
    <row r="1280" spans="1:13">
      <c r="A1280" s="45" t="s">
        <v>63</v>
      </c>
      <c r="B1280" s="46"/>
      <c r="C1280" s="47"/>
      <c r="D1280" s="8"/>
      <c r="E1280" s="8"/>
      <c r="F1280" s="8"/>
      <c r="G1280" s="8"/>
      <c r="H1280" s="9"/>
      <c r="I1280" s="149" t="s">
        <v>57</v>
      </c>
      <c r="J1280" s="150"/>
      <c r="K1280" s="1"/>
      <c r="L1280" s="29"/>
      <c r="M1280" s="42"/>
    </row>
    <row r="1281" spans="1:13">
      <c r="A1281" s="43" t="s">
        <v>64</v>
      </c>
      <c r="B1281" s="8"/>
      <c r="C1281" s="8"/>
      <c r="D1281" s="46"/>
      <c r="E1281" s="46"/>
      <c r="F1281" s="46"/>
      <c r="G1281" s="46"/>
      <c r="H1281" s="47"/>
      <c r="I1281" s="182" t="s">
        <v>11</v>
      </c>
      <c r="J1281" s="183"/>
      <c r="K1281" s="188">
        <v>1.24</v>
      </c>
      <c r="L1281" s="189"/>
      <c r="M1281" s="42">
        <f>K1281*12*I1263</f>
        <v>19543.243200000001</v>
      </c>
    </row>
    <row r="1282" spans="1:13">
      <c r="A1282" s="48" t="s">
        <v>41</v>
      </c>
      <c r="B1282" s="61"/>
      <c r="C1282" s="61"/>
      <c r="D1282" s="61"/>
      <c r="E1282" s="61"/>
      <c r="F1282" s="61"/>
      <c r="G1282" s="61"/>
      <c r="H1282" s="62"/>
      <c r="I1282" s="195" t="s">
        <v>140</v>
      </c>
      <c r="J1282" s="196"/>
      <c r="K1282" s="1"/>
      <c r="L1282" s="29"/>
      <c r="M1282" s="42"/>
    </row>
    <row r="1283" spans="1:13">
      <c r="A1283" s="48" t="s">
        <v>43</v>
      </c>
      <c r="B1283" s="61"/>
      <c r="C1283" s="61"/>
      <c r="D1283" s="61"/>
      <c r="E1283" s="61"/>
      <c r="F1283" s="61"/>
      <c r="G1283" s="61"/>
      <c r="H1283" s="62"/>
      <c r="I1283" s="195" t="s">
        <v>11</v>
      </c>
      <c r="J1283" s="196"/>
      <c r="K1283" s="188">
        <v>1.55</v>
      </c>
      <c r="L1283" s="189"/>
      <c r="M1283" s="42">
        <f>K1283*12*I1263</f>
        <v>24429.054000000004</v>
      </c>
    </row>
    <row r="1284" spans="1:13">
      <c r="A1284" s="39" t="s">
        <v>44</v>
      </c>
      <c r="B1284" s="49"/>
      <c r="C1284" s="49"/>
      <c r="D1284" s="49"/>
      <c r="E1284" s="49"/>
      <c r="F1284" s="49"/>
      <c r="G1284" s="49"/>
      <c r="H1284" s="50"/>
      <c r="I1284" s="51"/>
      <c r="J1284" s="52"/>
      <c r="K1284" s="1"/>
      <c r="L1284" s="29"/>
      <c r="M1284" s="42"/>
    </row>
    <row r="1285" spans="1:13">
      <c r="A1285" s="48" t="s">
        <v>45</v>
      </c>
      <c r="B1285" s="61"/>
      <c r="C1285" s="61"/>
      <c r="D1285" s="61"/>
      <c r="E1285" s="61"/>
      <c r="F1285" s="61"/>
      <c r="G1285" s="61"/>
      <c r="H1285" s="62"/>
      <c r="I1285" s="149" t="s">
        <v>57</v>
      </c>
      <c r="J1285" s="150"/>
      <c r="K1285" s="1"/>
      <c r="L1285" s="29"/>
      <c r="M1285" s="42"/>
    </row>
    <row r="1286" spans="1:13" ht="15.75" thickBot="1">
      <c r="A1286" s="48" t="s">
        <v>48</v>
      </c>
      <c r="B1286" s="61"/>
      <c r="C1286" s="61"/>
      <c r="D1286" s="61"/>
      <c r="E1286" s="61"/>
      <c r="F1286" s="61"/>
      <c r="G1286" s="61"/>
      <c r="H1286" s="62"/>
      <c r="I1286" s="195" t="s">
        <v>139</v>
      </c>
      <c r="J1286" s="196"/>
      <c r="K1286" s="14"/>
      <c r="L1286" s="15"/>
      <c r="M1286" s="63"/>
    </row>
    <row r="1287" spans="1:13" ht="15.75" thickBot="1">
      <c r="A1287" s="67" t="s">
        <v>75</v>
      </c>
      <c r="B1287" s="18"/>
      <c r="C1287" s="18"/>
      <c r="D1287" s="18"/>
      <c r="E1287" s="18"/>
      <c r="F1287" s="18"/>
      <c r="G1287" s="68"/>
      <c r="H1287" s="69"/>
      <c r="I1287" s="20"/>
      <c r="J1287" s="21"/>
      <c r="K1287" s="199">
        <f>K1288+K1295+K1303+K1307+K1308+K1309</f>
        <v>33.44</v>
      </c>
      <c r="L1287" s="200"/>
      <c r="M1287" s="24">
        <f>M1288+M1295+M1303+M1307+M1308+M1309</f>
        <v>527037.13919999998</v>
      </c>
    </row>
    <row r="1288" spans="1:13" ht="15.75" thickBot="1">
      <c r="A1288" s="156" t="s">
        <v>76</v>
      </c>
      <c r="B1288" s="157"/>
      <c r="C1288" s="157"/>
      <c r="D1288" s="157"/>
      <c r="E1288" s="157"/>
      <c r="F1288" s="157"/>
      <c r="G1288" s="157"/>
      <c r="H1288" s="161"/>
      <c r="I1288" s="73"/>
      <c r="J1288" s="74"/>
      <c r="K1288" s="201">
        <f>K1289+K1290+K1291+K1293+K1294</f>
        <v>7.9300000000000006</v>
      </c>
      <c r="L1288" s="192"/>
      <c r="M1288" s="75">
        <f>K1288*12*I1263</f>
        <v>124982.19240000003</v>
      </c>
    </row>
    <row r="1289" spans="1:13">
      <c r="A1289" s="39" t="s">
        <v>38</v>
      </c>
      <c r="B1289" s="49"/>
      <c r="C1289" s="49"/>
      <c r="D1289" s="49"/>
      <c r="E1289" s="49"/>
      <c r="F1289" s="49"/>
      <c r="G1289" s="49"/>
      <c r="H1289" s="50"/>
      <c r="I1289" s="180" t="s">
        <v>16</v>
      </c>
      <c r="J1289" s="181"/>
      <c r="K1289" s="193">
        <v>1.47</v>
      </c>
      <c r="L1289" s="194"/>
      <c r="M1289" s="42">
        <f>K1289*12*I1263</f>
        <v>23168.199600000004</v>
      </c>
    </row>
    <row r="1290" spans="1:13">
      <c r="A1290" s="45" t="s">
        <v>39</v>
      </c>
      <c r="B1290" s="76"/>
      <c r="C1290" s="76"/>
      <c r="D1290" s="76"/>
      <c r="E1290" s="76"/>
      <c r="F1290" s="76"/>
      <c r="G1290" s="76"/>
      <c r="H1290" s="77"/>
      <c r="I1290" s="182" t="s">
        <v>10</v>
      </c>
      <c r="J1290" s="183"/>
      <c r="K1290" s="188">
        <v>3.48</v>
      </c>
      <c r="L1290" s="189"/>
      <c r="M1290" s="42">
        <f>K1290*12*I1263</f>
        <v>54847.166400000002</v>
      </c>
    </row>
    <row r="1291" spans="1:13">
      <c r="A1291" s="48" t="s">
        <v>31</v>
      </c>
      <c r="B1291" s="61"/>
      <c r="C1291" s="61"/>
      <c r="D1291" s="61"/>
      <c r="E1291" s="61"/>
      <c r="F1291" s="61"/>
      <c r="G1291" s="61"/>
      <c r="H1291" s="62"/>
      <c r="I1291" s="195" t="s">
        <v>11</v>
      </c>
      <c r="J1291" s="196"/>
      <c r="K1291" s="188">
        <v>0.4</v>
      </c>
      <c r="L1291" s="189"/>
      <c r="M1291" s="42">
        <f>K1291*12*I1263</f>
        <v>6304.2720000000018</v>
      </c>
    </row>
    <row r="1292" spans="1:13">
      <c r="A1292" s="78" t="s">
        <v>18</v>
      </c>
      <c r="B1292" s="40"/>
      <c r="C1292" s="40"/>
      <c r="D1292" s="40"/>
      <c r="E1292" s="49"/>
      <c r="F1292" s="49"/>
      <c r="G1292" s="49"/>
      <c r="H1292" s="50"/>
      <c r="I1292" s="51"/>
      <c r="J1292" s="52"/>
      <c r="K1292" s="28"/>
      <c r="L1292" s="29"/>
      <c r="M1292" s="42"/>
    </row>
    <row r="1293" spans="1:13">
      <c r="A1293" s="45" t="s">
        <v>32</v>
      </c>
      <c r="B1293" s="76"/>
      <c r="C1293" s="76"/>
      <c r="D1293" s="76"/>
      <c r="E1293" s="76"/>
      <c r="F1293" s="76"/>
      <c r="G1293" s="76"/>
      <c r="H1293" s="77"/>
      <c r="I1293" s="182" t="s">
        <v>8</v>
      </c>
      <c r="J1293" s="183"/>
      <c r="K1293" s="188">
        <v>0.12</v>
      </c>
      <c r="L1293" s="189"/>
      <c r="M1293" s="42">
        <f>K1293*12*I1263</f>
        <v>1891.2816</v>
      </c>
    </row>
    <row r="1294" spans="1:13" ht="15.75" thickBot="1">
      <c r="A1294" s="48" t="s">
        <v>73</v>
      </c>
      <c r="B1294" s="61"/>
      <c r="C1294" s="61"/>
      <c r="D1294" s="61"/>
      <c r="E1294" s="61"/>
      <c r="F1294" s="61"/>
      <c r="G1294" s="61"/>
      <c r="H1294" s="62"/>
      <c r="I1294" s="166" t="s">
        <v>8</v>
      </c>
      <c r="J1294" s="167"/>
      <c r="K1294" s="190">
        <v>2.46</v>
      </c>
      <c r="L1294" s="191"/>
      <c r="M1294" s="42">
        <f>K1294*12*I1263</f>
        <v>38771.272799999999</v>
      </c>
    </row>
    <row r="1295" spans="1:13" ht="15.75" thickBot="1">
      <c r="A1295" s="184" t="s">
        <v>77</v>
      </c>
      <c r="B1295" s="185"/>
      <c r="C1295" s="185"/>
      <c r="D1295" s="185"/>
      <c r="E1295" s="185"/>
      <c r="F1295" s="185"/>
      <c r="G1295" s="185"/>
      <c r="H1295" s="186"/>
      <c r="I1295" s="73"/>
      <c r="J1295" s="74"/>
      <c r="K1295" s="162">
        <f>K1296+K1297+K1299+K1300+K1301+K1302</f>
        <v>2.3200000000000003</v>
      </c>
      <c r="L1295" s="192"/>
      <c r="M1295" s="75">
        <f>K1295*12*I1263</f>
        <v>36564.777600000009</v>
      </c>
    </row>
    <row r="1296" spans="1:13">
      <c r="A1296" s="79" t="s">
        <v>24</v>
      </c>
      <c r="B1296" s="40"/>
      <c r="C1296" s="40"/>
      <c r="D1296" s="40"/>
      <c r="E1296" s="40"/>
      <c r="F1296" s="49"/>
      <c r="G1296" s="49"/>
      <c r="H1296" s="50"/>
      <c r="I1296" s="80"/>
      <c r="J1296" s="11"/>
      <c r="K1296" s="193">
        <v>0.13</v>
      </c>
      <c r="L1296" s="194"/>
      <c r="M1296" s="42">
        <f>K1296*12*I1263</f>
        <v>2048.8884000000003</v>
      </c>
    </row>
    <row r="1297" spans="1:13">
      <c r="A1297" s="3" t="s">
        <v>20</v>
      </c>
      <c r="B1297" s="4"/>
      <c r="C1297" s="4"/>
      <c r="D1297" s="4"/>
      <c r="E1297" s="4"/>
      <c r="F1297" s="61"/>
      <c r="G1297" s="61"/>
      <c r="H1297" s="62"/>
      <c r="I1297" s="149" t="s">
        <v>52</v>
      </c>
      <c r="J1297" s="150"/>
      <c r="K1297" s="188">
        <v>1.1100000000000001</v>
      </c>
      <c r="L1297" s="189"/>
      <c r="M1297" s="42">
        <f>K1297*12*I1263</f>
        <v>17494.354800000001</v>
      </c>
    </row>
    <row r="1298" spans="1:13">
      <c r="A1298" s="39" t="s">
        <v>19</v>
      </c>
      <c r="B1298" s="49"/>
      <c r="C1298" s="49"/>
      <c r="D1298" s="49"/>
      <c r="E1298" s="49"/>
      <c r="F1298" s="49"/>
      <c r="G1298" s="49"/>
      <c r="H1298" s="50"/>
      <c r="I1298" s="180" t="s">
        <v>53</v>
      </c>
      <c r="J1298" s="181"/>
      <c r="K1298" s="1"/>
      <c r="L1298" s="29"/>
      <c r="M1298" s="42"/>
    </row>
    <row r="1299" spans="1:13">
      <c r="A1299" s="45" t="s">
        <v>21</v>
      </c>
      <c r="B1299" s="76"/>
      <c r="C1299" s="76"/>
      <c r="D1299" s="76"/>
      <c r="E1299" s="76"/>
      <c r="F1299" s="76"/>
      <c r="G1299" s="76"/>
      <c r="H1299" s="77"/>
      <c r="I1299" s="182" t="s">
        <v>51</v>
      </c>
      <c r="J1299" s="183"/>
      <c r="K1299" s="188">
        <v>0.68</v>
      </c>
      <c r="L1299" s="189"/>
      <c r="M1299" s="42">
        <f>K1299*12*I1263</f>
        <v>10717.262400000001</v>
      </c>
    </row>
    <row r="1300" spans="1:13">
      <c r="A1300" s="45" t="s">
        <v>22</v>
      </c>
      <c r="B1300" s="76"/>
      <c r="C1300" s="76"/>
      <c r="D1300" s="76"/>
      <c r="E1300" s="76"/>
      <c r="F1300" s="76"/>
      <c r="G1300" s="76"/>
      <c r="H1300" s="77"/>
      <c r="I1300" s="182" t="s">
        <v>69</v>
      </c>
      <c r="J1300" s="183"/>
      <c r="K1300" s="188">
        <v>0.17</v>
      </c>
      <c r="L1300" s="189"/>
      <c r="M1300" s="42">
        <f>K1300*12*I1263</f>
        <v>2679.3156000000004</v>
      </c>
    </row>
    <row r="1301" spans="1:13">
      <c r="A1301" s="48" t="s">
        <v>23</v>
      </c>
      <c r="B1301" s="61"/>
      <c r="C1301" s="61"/>
      <c r="D1301" s="61"/>
      <c r="E1301" s="61"/>
      <c r="F1301" s="61"/>
      <c r="G1301" s="61"/>
      <c r="H1301" s="62"/>
      <c r="I1301" s="182" t="s">
        <v>54</v>
      </c>
      <c r="J1301" s="183"/>
      <c r="K1301" s="164">
        <v>0.09</v>
      </c>
      <c r="L1301" s="165"/>
      <c r="M1301" s="42">
        <f>K1301*12*I1263</f>
        <v>1418.4612000000002</v>
      </c>
    </row>
    <row r="1302" spans="1:13" ht="15.75" thickBot="1">
      <c r="A1302" s="48" t="s">
        <v>71</v>
      </c>
      <c r="B1302" s="61"/>
      <c r="C1302" s="61"/>
      <c r="D1302" s="61"/>
      <c r="E1302" s="61"/>
      <c r="F1302" s="61"/>
      <c r="G1302" s="61"/>
      <c r="H1302" s="62"/>
      <c r="I1302" s="166" t="s">
        <v>72</v>
      </c>
      <c r="J1302" s="167"/>
      <c r="K1302" s="168">
        <v>0.14000000000000001</v>
      </c>
      <c r="L1302" s="169"/>
      <c r="M1302" s="82">
        <f>K1302*12*I1263</f>
        <v>2206.4952000000003</v>
      </c>
    </row>
    <row r="1303" spans="1:13" ht="15.75" thickBot="1">
      <c r="A1303" s="184" t="s">
        <v>78</v>
      </c>
      <c r="B1303" s="185"/>
      <c r="C1303" s="185"/>
      <c r="D1303" s="185"/>
      <c r="E1303" s="185"/>
      <c r="F1303" s="185"/>
      <c r="G1303" s="185"/>
      <c r="H1303" s="186"/>
      <c r="I1303" s="83"/>
      <c r="J1303" s="84"/>
      <c r="K1303" s="187">
        <f>K1304+K1305+K1306</f>
        <v>1.52</v>
      </c>
      <c r="L1303" s="163"/>
      <c r="M1303" s="75">
        <f>K1303*12*I1263</f>
        <v>23956.233600000003</v>
      </c>
    </row>
    <row r="1304" spans="1:13">
      <c r="A1304" s="39" t="s">
        <v>25</v>
      </c>
      <c r="B1304" s="49"/>
      <c r="C1304" s="49"/>
      <c r="D1304" s="49"/>
      <c r="E1304" s="49"/>
      <c r="F1304" s="49"/>
      <c r="G1304" s="49"/>
      <c r="H1304" s="50"/>
      <c r="I1304" s="174" t="s">
        <v>70</v>
      </c>
      <c r="J1304" s="175"/>
      <c r="K1304" s="176">
        <v>0.73</v>
      </c>
      <c r="L1304" s="177"/>
      <c r="M1304" s="42">
        <f>K1304*12*I1263</f>
        <v>11505.296400000001</v>
      </c>
    </row>
    <row r="1305" spans="1:13">
      <c r="A1305" s="45" t="s">
        <v>26</v>
      </c>
      <c r="B1305" s="76"/>
      <c r="C1305" s="76"/>
      <c r="D1305" s="76"/>
      <c r="E1305" s="76"/>
      <c r="F1305" s="76"/>
      <c r="G1305" s="76"/>
      <c r="H1305" s="77"/>
      <c r="I1305" s="85" t="s">
        <v>55</v>
      </c>
      <c r="J1305" s="86"/>
      <c r="K1305" s="164">
        <v>0.64</v>
      </c>
      <c r="L1305" s="165"/>
      <c r="M1305" s="42">
        <f>K1305*12*I1263</f>
        <v>10086.8352</v>
      </c>
    </row>
    <row r="1306" spans="1:13" ht="15.75" thickBot="1">
      <c r="A1306" s="48" t="s">
        <v>23</v>
      </c>
      <c r="B1306" s="61"/>
      <c r="C1306" s="61"/>
      <c r="D1306" s="61"/>
      <c r="E1306" s="61"/>
      <c r="F1306" s="61"/>
      <c r="G1306" s="61"/>
      <c r="H1306" s="62"/>
      <c r="I1306" s="166" t="s">
        <v>54</v>
      </c>
      <c r="J1306" s="167"/>
      <c r="K1306" s="168">
        <v>0.15</v>
      </c>
      <c r="L1306" s="169"/>
      <c r="M1306" s="42">
        <f>K1306*12*I1263</f>
        <v>2364.1019999999999</v>
      </c>
    </row>
    <row r="1307" spans="1:13" ht="15.75" thickBot="1">
      <c r="A1307" s="87" t="s">
        <v>79</v>
      </c>
      <c r="B1307" s="88"/>
      <c r="C1307" s="88"/>
      <c r="D1307" s="88"/>
      <c r="E1307" s="88"/>
      <c r="F1307" s="88"/>
      <c r="G1307" s="88"/>
      <c r="H1307" s="89"/>
      <c r="I1307" s="170" t="s">
        <v>56</v>
      </c>
      <c r="J1307" s="171"/>
      <c r="K1307" s="172">
        <v>19.850000000000001</v>
      </c>
      <c r="L1307" s="173"/>
      <c r="M1307" s="75">
        <f>K1307*12*I1263</f>
        <v>312849.49800000002</v>
      </c>
    </row>
    <row r="1308" spans="1:13" ht="15.75" thickBot="1">
      <c r="A1308" s="156" t="s">
        <v>80</v>
      </c>
      <c r="B1308" s="157"/>
      <c r="C1308" s="157"/>
      <c r="D1308" s="157"/>
      <c r="E1308" s="157"/>
      <c r="F1308" s="157"/>
      <c r="G1308" s="157"/>
      <c r="H1308" s="161"/>
      <c r="I1308" s="154" t="s">
        <v>13</v>
      </c>
      <c r="J1308" s="155"/>
      <c r="K1308" s="162">
        <v>1.74</v>
      </c>
      <c r="L1308" s="163"/>
      <c r="M1308" s="75">
        <f>K1308*12*I1263</f>
        <v>27423.583200000001</v>
      </c>
    </row>
    <row r="1309" spans="1:13" ht="15.75" thickBot="1">
      <c r="A1309" s="87" t="s">
        <v>81</v>
      </c>
      <c r="B1309" s="88"/>
      <c r="C1309" s="88"/>
      <c r="D1309" s="88"/>
      <c r="E1309" s="88"/>
      <c r="F1309" s="88"/>
      <c r="G1309" s="88"/>
      <c r="H1309" s="89"/>
      <c r="I1309" s="73"/>
      <c r="J1309" s="74"/>
      <c r="K1309" s="162">
        <v>0.08</v>
      </c>
      <c r="L1309" s="163"/>
      <c r="M1309" s="75">
        <f>K1309*12*I1263</f>
        <v>1260.8543999999999</v>
      </c>
    </row>
    <row r="1310" spans="1:13">
      <c r="A1310" s="43" t="s">
        <v>29</v>
      </c>
      <c r="B1310" s="59"/>
      <c r="C1310" s="59"/>
      <c r="D1310" s="59"/>
      <c r="E1310" s="59"/>
      <c r="F1310" s="59"/>
      <c r="G1310" s="59"/>
      <c r="H1310" s="60"/>
      <c r="I1310" s="154" t="s">
        <v>8</v>
      </c>
      <c r="J1310" s="155"/>
      <c r="K1310" s="129"/>
      <c r="L1310" s="130"/>
      <c r="M1310" s="42"/>
    </row>
    <row r="1311" spans="1:13" ht="15.75" thickBot="1">
      <c r="A1311" s="43" t="s">
        <v>30</v>
      </c>
      <c r="B1311" s="59"/>
      <c r="C1311" s="59"/>
      <c r="D1311" s="59"/>
      <c r="E1311" s="59"/>
      <c r="F1311" s="59"/>
      <c r="G1311" s="59"/>
      <c r="H1311" s="60"/>
      <c r="I1311" s="10"/>
      <c r="J1311" s="11"/>
      <c r="K1311" s="129"/>
      <c r="L1311" s="130"/>
      <c r="M1311" s="42"/>
    </row>
    <row r="1312" spans="1:13" ht="15.75" thickBot="1">
      <c r="A1312" s="156" t="s">
        <v>104</v>
      </c>
      <c r="B1312" s="157"/>
      <c r="C1312" s="157"/>
      <c r="D1312" s="157"/>
      <c r="E1312" s="157"/>
      <c r="F1312" s="157"/>
      <c r="G1312" s="157"/>
      <c r="H1312" s="161"/>
      <c r="I1312" s="73"/>
      <c r="J1312" s="74"/>
      <c r="K1312" s="162">
        <v>6.42</v>
      </c>
      <c r="L1312" s="163"/>
      <c r="M1312" s="75">
        <f>K1312*12*I1263</f>
        <v>101183.5656</v>
      </c>
    </row>
    <row r="1313" spans="1:13">
      <c r="A1313" s="43" t="s">
        <v>138</v>
      </c>
      <c r="B1313" s="107"/>
      <c r="C1313" s="107"/>
      <c r="D1313" s="107"/>
      <c r="E1313" s="107"/>
      <c r="F1313" s="59"/>
      <c r="G1313" s="107"/>
      <c r="H1313" s="60"/>
      <c r="I1313" s="149" t="s">
        <v>86</v>
      </c>
      <c r="J1313" s="150"/>
      <c r="K1313" s="81"/>
      <c r="L1313" s="130"/>
      <c r="M1313" s="42"/>
    </row>
    <row r="1314" spans="1:13">
      <c r="A1314" s="43" t="s">
        <v>137</v>
      </c>
      <c r="B1314" s="107"/>
      <c r="C1314" s="107"/>
      <c r="D1314" s="107"/>
      <c r="E1314" s="107"/>
      <c r="F1314" s="59"/>
      <c r="G1314" s="107"/>
      <c r="H1314" s="60"/>
      <c r="I1314" s="149" t="s">
        <v>88</v>
      </c>
      <c r="J1314" s="150"/>
      <c r="K1314" s="81"/>
      <c r="L1314" s="130"/>
      <c r="M1314" s="42"/>
    </row>
    <row r="1315" spans="1:13">
      <c r="A1315" s="43" t="s">
        <v>136</v>
      </c>
      <c r="B1315" s="107"/>
      <c r="C1315" s="107"/>
      <c r="D1315" s="107"/>
      <c r="E1315" s="107"/>
      <c r="F1315" s="59"/>
      <c r="G1315" s="107"/>
      <c r="H1315" s="60"/>
      <c r="I1315" s="149" t="s">
        <v>90</v>
      </c>
      <c r="J1315" s="150"/>
      <c r="K1315" s="81"/>
      <c r="L1315" s="130"/>
      <c r="M1315" s="42"/>
    </row>
    <row r="1316" spans="1:13">
      <c r="A1316" s="43" t="s">
        <v>135</v>
      </c>
      <c r="B1316" s="107"/>
      <c r="C1316" s="107"/>
      <c r="D1316" s="107"/>
      <c r="E1316" s="107"/>
      <c r="F1316" s="59"/>
      <c r="G1316" s="107"/>
      <c r="H1316" s="60"/>
      <c r="I1316" s="149" t="s">
        <v>92</v>
      </c>
      <c r="J1316" s="150"/>
      <c r="K1316" s="81"/>
      <c r="L1316" s="130"/>
      <c r="M1316" s="42"/>
    </row>
    <row r="1317" spans="1:13">
      <c r="A1317" s="43" t="s">
        <v>134</v>
      </c>
      <c r="B1317" s="107"/>
      <c r="C1317" s="107"/>
      <c r="D1317" s="107"/>
      <c r="E1317" s="107"/>
      <c r="F1317" s="59"/>
      <c r="G1317" s="107"/>
      <c r="H1317" s="60"/>
      <c r="I1317" s="149" t="s">
        <v>94</v>
      </c>
      <c r="J1317" s="150"/>
      <c r="K1317" s="81"/>
      <c r="L1317" s="130"/>
      <c r="M1317" s="42"/>
    </row>
    <row r="1318" spans="1:13">
      <c r="A1318" s="43" t="s">
        <v>133</v>
      </c>
      <c r="B1318" s="107"/>
      <c r="C1318" s="107"/>
      <c r="D1318" s="107"/>
      <c r="E1318" s="107"/>
      <c r="F1318" s="59"/>
      <c r="G1318" s="107"/>
      <c r="H1318" s="60"/>
      <c r="I1318" s="10"/>
      <c r="J1318" s="11"/>
      <c r="K1318" s="81"/>
      <c r="L1318" s="108"/>
      <c r="M1318" s="42"/>
    </row>
    <row r="1319" spans="1:13">
      <c r="A1319" s="43" t="s">
        <v>132</v>
      </c>
      <c r="B1319" s="107"/>
      <c r="C1319" s="107"/>
      <c r="D1319" s="107"/>
      <c r="E1319" s="107"/>
      <c r="F1319" s="59"/>
      <c r="G1319" s="107"/>
      <c r="H1319" s="60"/>
      <c r="I1319" s="10"/>
      <c r="J1319" s="11"/>
      <c r="K1319" s="81"/>
      <c r="L1319" s="130"/>
      <c r="M1319" s="42"/>
    </row>
    <row r="1320" spans="1:13">
      <c r="A1320" s="43" t="s">
        <v>98</v>
      </c>
      <c r="B1320" s="107"/>
      <c r="C1320" s="107"/>
      <c r="D1320" s="107"/>
      <c r="E1320" s="107"/>
      <c r="F1320" s="59"/>
      <c r="G1320" s="107"/>
      <c r="H1320" s="60"/>
      <c r="I1320" s="10"/>
      <c r="J1320" s="11"/>
      <c r="K1320" s="81"/>
      <c r="L1320" s="130"/>
      <c r="M1320" s="42"/>
    </row>
    <row r="1321" spans="1:13" ht="15.75" thickBot="1">
      <c r="A1321" s="43" t="s">
        <v>131</v>
      </c>
      <c r="B1321" s="107"/>
      <c r="C1321" s="107"/>
      <c r="D1321" s="107"/>
      <c r="E1321" s="107"/>
      <c r="F1321" s="59"/>
      <c r="G1321" s="107"/>
      <c r="H1321" s="60"/>
      <c r="I1321" s="10"/>
      <c r="J1321" s="11"/>
      <c r="K1321" s="81"/>
      <c r="L1321" s="130"/>
      <c r="M1321" s="42"/>
    </row>
    <row r="1322" spans="1:13">
      <c r="A1322" s="91" t="s">
        <v>82</v>
      </c>
      <c r="B1322" s="92"/>
      <c r="C1322" s="92"/>
      <c r="D1322" s="92"/>
      <c r="E1322" s="92"/>
      <c r="F1322" s="92"/>
      <c r="G1322" s="92"/>
      <c r="H1322" s="92"/>
      <c r="I1322" s="154" t="s">
        <v>9</v>
      </c>
      <c r="J1322" s="155"/>
      <c r="K1322" s="22"/>
      <c r="L1322" s="23"/>
      <c r="M1322" s="24"/>
    </row>
    <row r="1323" spans="1:13" ht="15.75" thickBot="1">
      <c r="A1323" s="93" t="s">
        <v>49</v>
      </c>
      <c r="B1323" s="94"/>
      <c r="C1323" s="94"/>
      <c r="D1323" s="94"/>
      <c r="E1323" s="94"/>
      <c r="F1323" s="94"/>
      <c r="G1323" s="94"/>
      <c r="H1323" s="94"/>
      <c r="I1323" s="95"/>
      <c r="J1323" s="35"/>
      <c r="K1323" s="36"/>
      <c r="L1323" s="37"/>
      <c r="M1323" s="38"/>
    </row>
    <row r="1324" spans="1:13" ht="15.75" thickBot="1">
      <c r="A1324" s="156" t="s">
        <v>50</v>
      </c>
      <c r="B1324" s="157"/>
      <c r="C1324" s="157"/>
      <c r="D1324" s="157"/>
      <c r="E1324" s="157"/>
      <c r="F1324" s="157"/>
      <c r="G1324" s="157"/>
      <c r="H1324" s="158"/>
      <c r="I1324" s="159" t="s">
        <v>17</v>
      </c>
      <c r="J1324" s="160"/>
      <c r="K1324" s="141">
        <v>1.58</v>
      </c>
      <c r="L1324" s="142"/>
      <c r="M1324" s="97">
        <f>K1324*12*I1263</f>
        <v>24901.874400000004</v>
      </c>
    </row>
    <row r="1325" spans="1:13" ht="15.75" thickBot="1">
      <c r="A1325" s="126" t="s">
        <v>101</v>
      </c>
      <c r="B1325" s="127"/>
      <c r="C1325" s="127"/>
      <c r="D1325" s="127"/>
      <c r="E1325" s="127"/>
      <c r="F1325" s="127"/>
      <c r="G1325" s="127"/>
      <c r="H1325" s="127"/>
      <c r="I1325" s="128"/>
      <c r="J1325" s="133"/>
      <c r="K1325" s="143"/>
      <c r="L1325" s="144"/>
      <c r="M1325" s="97"/>
    </row>
    <row r="1326" spans="1:13" ht="15.75" thickBot="1">
      <c r="A1326" s="145" t="s">
        <v>58</v>
      </c>
      <c r="B1326" s="146"/>
      <c r="C1326" s="146"/>
      <c r="D1326" s="146"/>
      <c r="E1326" s="146"/>
      <c r="F1326" s="146"/>
      <c r="G1326" s="146"/>
      <c r="H1326" s="146"/>
      <c r="I1326" s="98"/>
      <c r="J1326" s="99"/>
      <c r="K1326" s="147">
        <f>K1264+K1274+K1287+K1312+K1324+K1325</f>
        <v>53.89</v>
      </c>
      <c r="L1326" s="148"/>
      <c r="M1326" s="97">
        <f>M1264+M1274+M1287+M1312+M1324+M1325</f>
        <v>849343.04519999993</v>
      </c>
    </row>
    <row r="1328" spans="1:13" ht="15.75">
      <c r="A1328" s="215" t="s">
        <v>0</v>
      </c>
      <c r="B1328" s="215"/>
      <c r="C1328" s="215"/>
      <c r="D1328" s="215"/>
      <c r="E1328" s="215"/>
      <c r="F1328" s="215"/>
      <c r="G1328" s="215"/>
      <c r="H1328" s="215"/>
      <c r="I1328" s="215"/>
      <c r="J1328" s="215"/>
      <c r="K1328" s="215"/>
      <c r="L1328" s="215"/>
      <c r="M1328" s="1"/>
    </row>
    <row r="1329" spans="1:13" ht="15.75">
      <c r="A1329" s="216" t="s">
        <v>12</v>
      </c>
      <c r="B1329" s="216"/>
      <c r="C1329" s="216"/>
      <c r="D1329" s="216"/>
      <c r="E1329" s="216"/>
      <c r="F1329" s="216"/>
      <c r="G1329" s="216"/>
      <c r="H1329" s="216"/>
      <c r="I1329" s="216"/>
      <c r="J1329" s="216"/>
      <c r="K1329" s="216"/>
      <c r="L1329" s="216"/>
      <c r="M1329" s="1"/>
    </row>
    <row r="1330" spans="1:13" ht="15.75">
      <c r="A1330" s="2"/>
      <c r="B1330" s="2"/>
      <c r="C1330" s="2"/>
      <c r="D1330" s="2"/>
      <c r="E1330" s="2"/>
      <c r="F1330" s="2" t="s">
        <v>174</v>
      </c>
      <c r="G1330" s="2"/>
      <c r="H1330" s="2"/>
      <c r="I1330" s="2"/>
      <c r="J1330" s="2"/>
      <c r="K1330" s="2" t="s">
        <v>141</v>
      </c>
      <c r="L1330" s="2"/>
      <c r="M1330" s="1"/>
    </row>
    <row r="1331" spans="1:13">
      <c r="A1331" s="3"/>
      <c r="B1331" s="4"/>
      <c r="C1331" s="208" t="s">
        <v>15</v>
      </c>
      <c r="D1331" s="208"/>
      <c r="E1331" s="208"/>
      <c r="F1331" s="4"/>
      <c r="G1331" s="4"/>
      <c r="H1331" s="5"/>
      <c r="I1331" s="195" t="s">
        <v>1</v>
      </c>
      <c r="J1331" s="196"/>
      <c r="K1331" s="209" t="s">
        <v>2</v>
      </c>
      <c r="L1331" s="210"/>
      <c r="M1331" s="6"/>
    </row>
    <row r="1332" spans="1:13">
      <c r="A1332" s="7"/>
      <c r="B1332" s="8"/>
      <c r="C1332" s="8"/>
      <c r="D1332" s="8"/>
      <c r="E1332" s="8"/>
      <c r="F1332" s="8"/>
      <c r="G1332" s="8"/>
      <c r="H1332" s="9"/>
      <c r="I1332" s="10"/>
      <c r="J1332" s="11"/>
      <c r="K1332" s="211" t="s">
        <v>3</v>
      </c>
      <c r="L1332" s="212"/>
      <c r="M1332" s="12" t="s">
        <v>4</v>
      </c>
    </row>
    <row r="1333" spans="1:13">
      <c r="A1333" s="7"/>
      <c r="B1333" s="8"/>
      <c r="C1333" s="8"/>
      <c r="D1333" s="8"/>
      <c r="E1333" s="8"/>
      <c r="F1333" s="8"/>
      <c r="G1333" s="8"/>
      <c r="H1333" s="9"/>
      <c r="I1333" s="149" t="s">
        <v>5</v>
      </c>
      <c r="J1333" s="150"/>
      <c r="K1333" s="213" t="s">
        <v>6</v>
      </c>
      <c r="L1333" s="214"/>
      <c r="M1333" s="12" t="s">
        <v>7</v>
      </c>
    </row>
    <row r="1334" spans="1:13" ht="16.5" thickBot="1">
      <c r="A1334" s="13"/>
      <c r="B1334" s="14"/>
      <c r="C1334" s="14"/>
      <c r="D1334" s="14"/>
      <c r="E1334" s="14"/>
      <c r="F1334" s="14"/>
      <c r="G1334" s="14"/>
      <c r="H1334" s="15"/>
      <c r="I1334" s="203">
        <v>1087.4000000000001</v>
      </c>
      <c r="J1334" s="204"/>
      <c r="K1334" s="205"/>
      <c r="L1334" s="206"/>
      <c r="M1334" s="16"/>
    </row>
    <row r="1335" spans="1:13">
      <c r="A1335" s="17" t="s">
        <v>74</v>
      </c>
      <c r="B1335" s="18"/>
      <c r="C1335" s="18"/>
      <c r="D1335" s="18"/>
      <c r="E1335" s="18"/>
      <c r="F1335" s="18"/>
      <c r="G1335" s="18"/>
      <c r="H1335" s="19"/>
      <c r="I1335" s="20"/>
      <c r="J1335" s="21"/>
      <c r="K1335" s="207">
        <f>K1338+K1341</f>
        <v>6.85</v>
      </c>
      <c r="L1335" s="200"/>
      <c r="M1335" s="24">
        <f>K1335*12*I1334</f>
        <v>89384.28</v>
      </c>
    </row>
    <row r="1336" spans="1:13">
      <c r="A1336" s="25" t="s">
        <v>59</v>
      </c>
      <c r="B1336" s="26"/>
      <c r="C1336" s="26"/>
      <c r="D1336" s="26"/>
      <c r="E1336" s="26"/>
      <c r="F1336" s="26"/>
      <c r="G1336" s="26"/>
      <c r="H1336" s="27"/>
      <c r="I1336" s="10"/>
      <c r="J1336" s="11"/>
      <c r="K1336" s="28"/>
      <c r="L1336" s="29"/>
      <c r="M1336" s="30"/>
    </row>
    <row r="1337" spans="1:13" ht="15.75" thickBot="1">
      <c r="A1337" s="31" t="s">
        <v>60</v>
      </c>
      <c r="B1337" s="32"/>
      <c r="C1337" s="32"/>
      <c r="D1337" s="32"/>
      <c r="E1337" s="32"/>
      <c r="F1337" s="32"/>
      <c r="G1337" s="32"/>
      <c r="H1337" s="33"/>
      <c r="I1337" s="34"/>
      <c r="J1337" s="35"/>
      <c r="K1337" s="36"/>
      <c r="L1337" s="37"/>
      <c r="M1337" s="38"/>
    </row>
    <row r="1338" spans="1:13">
      <c r="A1338" s="39" t="s">
        <v>61</v>
      </c>
      <c r="B1338" s="40"/>
      <c r="C1338" s="40"/>
      <c r="D1338" s="40"/>
      <c r="E1338" s="40"/>
      <c r="F1338" s="40"/>
      <c r="G1338" s="40"/>
      <c r="H1338" s="41"/>
      <c r="I1338" s="180" t="s">
        <v>8</v>
      </c>
      <c r="J1338" s="181"/>
      <c r="K1338" s="193">
        <v>4.0999999999999996</v>
      </c>
      <c r="L1338" s="194"/>
      <c r="M1338" s="42">
        <f>K1338*12*I1334</f>
        <v>53500.08</v>
      </c>
    </row>
    <row r="1339" spans="1:13">
      <c r="A1339" s="43" t="s">
        <v>68</v>
      </c>
      <c r="B1339" s="8"/>
      <c r="C1339" s="8"/>
      <c r="D1339" s="8"/>
      <c r="E1339" s="8"/>
      <c r="F1339" s="8"/>
      <c r="G1339" s="8"/>
      <c r="H1339" s="9"/>
      <c r="I1339" s="149" t="s">
        <v>57</v>
      </c>
      <c r="J1339" s="150"/>
      <c r="K1339" s="1"/>
      <c r="L1339" s="29"/>
      <c r="M1339" s="42"/>
    </row>
    <row r="1340" spans="1:13">
      <c r="A1340" s="39" t="s">
        <v>67</v>
      </c>
      <c r="B1340" s="40"/>
      <c r="C1340" s="40"/>
      <c r="D1340" s="40"/>
      <c r="E1340" s="40"/>
      <c r="F1340" s="40"/>
      <c r="G1340" s="40"/>
      <c r="H1340" s="41"/>
      <c r="I1340" s="180"/>
      <c r="J1340" s="181"/>
      <c r="K1340" s="1"/>
      <c r="L1340" s="29"/>
      <c r="M1340" s="42"/>
    </row>
    <row r="1341" spans="1:13">
      <c r="A1341" s="39" t="s">
        <v>62</v>
      </c>
      <c r="B1341" s="40"/>
      <c r="C1341" s="40"/>
      <c r="D1341" s="40"/>
      <c r="E1341" s="40"/>
      <c r="F1341" s="40"/>
      <c r="G1341" s="40"/>
      <c r="H1341" s="41"/>
      <c r="I1341" s="182" t="s">
        <v>11</v>
      </c>
      <c r="J1341" s="183"/>
      <c r="K1341" s="188">
        <v>2.75</v>
      </c>
      <c r="L1341" s="189"/>
      <c r="M1341" s="42">
        <f>K1341*12*I1334</f>
        <v>35884.200000000004</v>
      </c>
    </row>
    <row r="1342" spans="1:13" ht="15.75">
      <c r="A1342" s="45" t="s">
        <v>35</v>
      </c>
      <c r="B1342" s="46"/>
      <c r="C1342" s="46"/>
      <c r="D1342" s="46"/>
      <c r="E1342" s="46"/>
      <c r="F1342" s="46"/>
      <c r="G1342" s="46"/>
      <c r="H1342" s="47"/>
      <c r="I1342" s="149" t="s">
        <v>57</v>
      </c>
      <c r="J1342" s="150"/>
      <c r="K1342" s="2"/>
      <c r="L1342" s="96"/>
      <c r="M1342" s="42"/>
    </row>
    <row r="1343" spans="1:13">
      <c r="A1343" s="48" t="s">
        <v>36</v>
      </c>
      <c r="B1343" s="4"/>
      <c r="C1343" s="4"/>
      <c r="D1343" s="4"/>
      <c r="E1343" s="4"/>
      <c r="F1343" s="4"/>
      <c r="G1343" s="4"/>
      <c r="H1343" s="5"/>
      <c r="I1343" s="149"/>
      <c r="J1343" s="150"/>
      <c r="K1343" s="44"/>
      <c r="L1343" s="29"/>
      <c r="M1343" s="42"/>
    </row>
    <row r="1344" spans="1:13" ht="15.75" thickBot="1">
      <c r="A1344" s="39" t="s">
        <v>37</v>
      </c>
      <c r="B1344" s="49"/>
      <c r="C1344" s="49"/>
      <c r="D1344" s="49"/>
      <c r="E1344" s="49"/>
      <c r="F1344" s="49"/>
      <c r="G1344" s="49"/>
      <c r="H1344" s="50"/>
      <c r="I1344" s="51"/>
      <c r="J1344" s="52"/>
      <c r="K1344" s="164"/>
      <c r="L1344" s="165"/>
      <c r="M1344" s="42"/>
    </row>
    <row r="1345" spans="1:13">
      <c r="A1345" s="17" t="s">
        <v>14</v>
      </c>
      <c r="B1345" s="53"/>
      <c r="C1345" s="53"/>
      <c r="D1345" s="53"/>
      <c r="E1345" s="53"/>
      <c r="F1345" s="53"/>
      <c r="G1345" s="53"/>
      <c r="H1345" s="54"/>
      <c r="I1345" s="20"/>
      <c r="J1345" s="55"/>
      <c r="K1345" s="202">
        <f>K1347+K1352+K1354</f>
        <v>5.6</v>
      </c>
      <c r="L1345" s="200"/>
      <c r="M1345" s="24">
        <f>K1345*12*I1334</f>
        <v>73073.279999999999</v>
      </c>
    </row>
    <row r="1346" spans="1:13" ht="15.75" thickBot="1">
      <c r="A1346" s="31" t="s">
        <v>34</v>
      </c>
      <c r="B1346" s="56"/>
      <c r="C1346" s="56"/>
      <c r="D1346" s="56"/>
      <c r="E1346" s="56"/>
      <c r="F1346" s="56"/>
      <c r="G1346" s="56"/>
      <c r="H1346" s="57"/>
      <c r="I1346" s="34"/>
      <c r="J1346" s="58"/>
      <c r="K1346" s="36"/>
      <c r="L1346" s="37"/>
      <c r="M1346" s="38"/>
    </row>
    <row r="1347" spans="1:13">
      <c r="A1347" s="43" t="s">
        <v>65</v>
      </c>
      <c r="B1347" s="59"/>
      <c r="C1347" s="59"/>
      <c r="D1347" s="59"/>
      <c r="E1347" s="59"/>
      <c r="F1347" s="59"/>
      <c r="G1347" s="59"/>
      <c r="H1347" s="60"/>
      <c r="I1347" s="149" t="s">
        <v>8</v>
      </c>
      <c r="J1347" s="150"/>
      <c r="K1347" s="193">
        <v>2.81</v>
      </c>
      <c r="L1347" s="194"/>
      <c r="M1347" s="42">
        <f>K1347*12*I1334</f>
        <v>36667.128000000004</v>
      </c>
    </row>
    <row r="1348" spans="1:13">
      <c r="A1348" s="39" t="s">
        <v>66</v>
      </c>
      <c r="B1348" s="49"/>
      <c r="C1348" s="49"/>
      <c r="D1348" s="49"/>
      <c r="E1348" s="49"/>
      <c r="F1348" s="49"/>
      <c r="G1348" s="49"/>
      <c r="H1348" s="50"/>
      <c r="I1348" s="131"/>
      <c r="J1348" s="132"/>
      <c r="K1348" s="1"/>
      <c r="L1348" s="29"/>
      <c r="M1348" s="42"/>
    </row>
    <row r="1349" spans="1:13">
      <c r="A1349" s="43" t="s">
        <v>68</v>
      </c>
      <c r="B1349" s="8"/>
      <c r="C1349" s="8"/>
      <c r="D1349" s="8"/>
      <c r="E1349" s="8"/>
      <c r="F1349" s="8"/>
      <c r="G1349" s="8"/>
      <c r="H1349" s="9"/>
      <c r="I1349" s="149" t="s">
        <v>57</v>
      </c>
      <c r="J1349" s="150"/>
      <c r="K1349" s="1"/>
      <c r="L1349" s="29"/>
      <c r="M1349" s="42"/>
    </row>
    <row r="1350" spans="1:13">
      <c r="A1350" s="39" t="s">
        <v>67</v>
      </c>
      <c r="B1350" s="40"/>
      <c r="C1350" s="40"/>
      <c r="D1350" s="40"/>
      <c r="E1350" s="40"/>
      <c r="F1350" s="40"/>
      <c r="G1350" s="40"/>
      <c r="H1350" s="41"/>
      <c r="I1350" s="180"/>
      <c r="J1350" s="181"/>
      <c r="K1350" s="1"/>
      <c r="L1350" s="29"/>
      <c r="M1350" s="42"/>
    </row>
    <row r="1351" spans="1:13">
      <c r="A1351" s="45" t="s">
        <v>63</v>
      </c>
      <c r="B1351" s="46"/>
      <c r="C1351" s="47"/>
      <c r="D1351" s="8"/>
      <c r="E1351" s="8"/>
      <c r="F1351" s="8"/>
      <c r="G1351" s="8"/>
      <c r="H1351" s="9"/>
      <c r="I1351" s="149" t="s">
        <v>57</v>
      </c>
      <c r="J1351" s="150"/>
      <c r="K1351" s="1"/>
      <c r="L1351" s="29"/>
      <c r="M1351" s="42"/>
    </row>
    <row r="1352" spans="1:13">
      <c r="A1352" s="43" t="s">
        <v>64</v>
      </c>
      <c r="B1352" s="8"/>
      <c r="C1352" s="8"/>
      <c r="D1352" s="46"/>
      <c r="E1352" s="46"/>
      <c r="F1352" s="46"/>
      <c r="G1352" s="46"/>
      <c r="H1352" s="47"/>
      <c r="I1352" s="182" t="s">
        <v>11</v>
      </c>
      <c r="J1352" s="183"/>
      <c r="K1352" s="188">
        <v>1.24</v>
      </c>
      <c r="L1352" s="189"/>
      <c r="M1352" s="42">
        <f>K1352*12*I1334</f>
        <v>16180.512000000001</v>
      </c>
    </row>
    <row r="1353" spans="1:13">
      <c r="A1353" s="48" t="s">
        <v>41</v>
      </c>
      <c r="B1353" s="61"/>
      <c r="C1353" s="61"/>
      <c r="D1353" s="61"/>
      <c r="E1353" s="61"/>
      <c r="F1353" s="61"/>
      <c r="G1353" s="61"/>
      <c r="H1353" s="62"/>
      <c r="I1353" s="195" t="s">
        <v>140</v>
      </c>
      <c r="J1353" s="196"/>
      <c r="K1353" s="1"/>
      <c r="L1353" s="29"/>
      <c r="M1353" s="42"/>
    </row>
    <row r="1354" spans="1:13">
      <c r="A1354" s="48" t="s">
        <v>43</v>
      </c>
      <c r="B1354" s="61"/>
      <c r="C1354" s="61"/>
      <c r="D1354" s="61"/>
      <c r="E1354" s="61"/>
      <c r="F1354" s="61"/>
      <c r="G1354" s="61"/>
      <c r="H1354" s="62"/>
      <c r="I1354" s="195" t="s">
        <v>11</v>
      </c>
      <c r="J1354" s="196"/>
      <c r="K1354" s="188">
        <v>1.55</v>
      </c>
      <c r="L1354" s="189"/>
      <c r="M1354" s="42">
        <f>K1354*12*I1334</f>
        <v>20225.640000000003</v>
      </c>
    </row>
    <row r="1355" spans="1:13">
      <c r="A1355" s="39" t="s">
        <v>44</v>
      </c>
      <c r="B1355" s="49"/>
      <c r="C1355" s="49"/>
      <c r="D1355" s="49"/>
      <c r="E1355" s="49"/>
      <c r="F1355" s="49"/>
      <c r="G1355" s="49"/>
      <c r="H1355" s="50"/>
      <c r="I1355" s="51"/>
      <c r="J1355" s="52"/>
      <c r="K1355" s="1"/>
      <c r="L1355" s="29"/>
      <c r="M1355" s="42"/>
    </row>
    <row r="1356" spans="1:13">
      <c r="A1356" s="48" t="s">
        <v>45</v>
      </c>
      <c r="B1356" s="61"/>
      <c r="C1356" s="61"/>
      <c r="D1356" s="61"/>
      <c r="E1356" s="61"/>
      <c r="F1356" s="61"/>
      <c r="G1356" s="61"/>
      <c r="H1356" s="62"/>
      <c r="I1356" s="149" t="s">
        <v>57</v>
      </c>
      <c r="J1356" s="150"/>
      <c r="K1356" s="1"/>
      <c r="L1356" s="29"/>
      <c r="M1356" s="42"/>
    </row>
    <row r="1357" spans="1:13" ht="15.75" thickBot="1">
      <c r="A1357" s="48" t="s">
        <v>48</v>
      </c>
      <c r="B1357" s="61"/>
      <c r="C1357" s="61"/>
      <c r="D1357" s="61"/>
      <c r="E1357" s="61"/>
      <c r="F1357" s="61"/>
      <c r="G1357" s="61"/>
      <c r="H1357" s="62"/>
      <c r="I1357" s="195" t="s">
        <v>139</v>
      </c>
      <c r="J1357" s="196"/>
      <c r="K1357" s="14"/>
      <c r="L1357" s="15"/>
      <c r="M1357" s="63"/>
    </row>
    <row r="1358" spans="1:13" ht="15.75" thickBot="1">
      <c r="A1358" s="67" t="s">
        <v>75</v>
      </c>
      <c r="B1358" s="18"/>
      <c r="C1358" s="18"/>
      <c r="D1358" s="18"/>
      <c r="E1358" s="18"/>
      <c r="F1358" s="18"/>
      <c r="G1358" s="68"/>
      <c r="H1358" s="69"/>
      <c r="I1358" s="20"/>
      <c r="J1358" s="21"/>
      <c r="K1358" s="199">
        <f>K1359+K1366+K1374+K1378+K1379+K1380</f>
        <v>34.51</v>
      </c>
      <c r="L1358" s="200"/>
      <c r="M1358" s="24">
        <f>M1359+M1366+M1374+M1378+M1379+M1380</f>
        <v>450314.08800000011</v>
      </c>
    </row>
    <row r="1359" spans="1:13" ht="15.75" thickBot="1">
      <c r="A1359" s="156" t="s">
        <v>76</v>
      </c>
      <c r="B1359" s="157"/>
      <c r="C1359" s="157"/>
      <c r="D1359" s="157"/>
      <c r="E1359" s="157"/>
      <c r="F1359" s="157"/>
      <c r="G1359" s="157"/>
      <c r="H1359" s="161"/>
      <c r="I1359" s="73"/>
      <c r="J1359" s="74"/>
      <c r="K1359" s="201">
        <f>K1360+K1361+K1362+K1364+K1365</f>
        <v>7.5500000000000007</v>
      </c>
      <c r="L1359" s="192"/>
      <c r="M1359" s="75">
        <f>K1359*12*I1334</f>
        <v>98518.440000000017</v>
      </c>
    </row>
    <row r="1360" spans="1:13">
      <c r="A1360" s="39" t="s">
        <v>38</v>
      </c>
      <c r="B1360" s="49"/>
      <c r="C1360" s="49"/>
      <c r="D1360" s="49"/>
      <c r="E1360" s="49"/>
      <c r="F1360" s="49"/>
      <c r="G1360" s="49"/>
      <c r="H1360" s="50"/>
      <c r="I1360" s="180" t="s">
        <v>16</v>
      </c>
      <c r="J1360" s="181"/>
      <c r="K1360" s="193">
        <v>1.47</v>
      </c>
      <c r="L1360" s="194"/>
      <c r="M1360" s="42">
        <f>K1360*12*I1334</f>
        <v>19181.736000000001</v>
      </c>
    </row>
    <row r="1361" spans="1:13">
      <c r="A1361" s="45" t="s">
        <v>39</v>
      </c>
      <c r="B1361" s="76"/>
      <c r="C1361" s="76"/>
      <c r="D1361" s="76"/>
      <c r="E1361" s="76"/>
      <c r="F1361" s="76"/>
      <c r="G1361" s="76"/>
      <c r="H1361" s="77"/>
      <c r="I1361" s="182" t="s">
        <v>10</v>
      </c>
      <c r="J1361" s="183"/>
      <c r="K1361" s="188">
        <v>3.48</v>
      </c>
      <c r="L1361" s="189"/>
      <c r="M1361" s="42">
        <f>K1361*12*I1334</f>
        <v>45409.824000000001</v>
      </c>
    </row>
    <row r="1362" spans="1:13">
      <c r="A1362" s="48" t="s">
        <v>31</v>
      </c>
      <c r="B1362" s="61"/>
      <c r="C1362" s="61"/>
      <c r="D1362" s="61"/>
      <c r="E1362" s="61"/>
      <c r="F1362" s="61"/>
      <c r="G1362" s="61"/>
      <c r="H1362" s="62"/>
      <c r="I1362" s="195" t="s">
        <v>11</v>
      </c>
      <c r="J1362" s="196"/>
      <c r="K1362" s="188">
        <v>0.4</v>
      </c>
      <c r="L1362" s="189"/>
      <c r="M1362" s="42">
        <f>K1362*12*I1334</f>
        <v>5219.5200000000013</v>
      </c>
    </row>
    <row r="1363" spans="1:13">
      <c r="A1363" s="78" t="s">
        <v>18</v>
      </c>
      <c r="B1363" s="40"/>
      <c r="C1363" s="40"/>
      <c r="D1363" s="40"/>
      <c r="E1363" s="49"/>
      <c r="F1363" s="49"/>
      <c r="G1363" s="49"/>
      <c r="H1363" s="50"/>
      <c r="I1363" s="51"/>
      <c r="J1363" s="52"/>
      <c r="K1363" s="28"/>
      <c r="L1363" s="29"/>
      <c r="M1363" s="42"/>
    </row>
    <row r="1364" spans="1:13">
      <c r="A1364" s="45" t="s">
        <v>32</v>
      </c>
      <c r="B1364" s="76"/>
      <c r="C1364" s="76"/>
      <c r="D1364" s="76"/>
      <c r="E1364" s="76"/>
      <c r="F1364" s="76"/>
      <c r="G1364" s="76"/>
      <c r="H1364" s="77"/>
      <c r="I1364" s="182" t="s">
        <v>8</v>
      </c>
      <c r="J1364" s="183"/>
      <c r="K1364" s="188">
        <v>0.12</v>
      </c>
      <c r="L1364" s="189"/>
      <c r="M1364" s="42">
        <f>K1364*12*I1334</f>
        <v>1565.856</v>
      </c>
    </row>
    <row r="1365" spans="1:13" ht="15.75" thickBot="1">
      <c r="A1365" s="48" t="s">
        <v>73</v>
      </c>
      <c r="B1365" s="61"/>
      <c r="C1365" s="61"/>
      <c r="D1365" s="61"/>
      <c r="E1365" s="61"/>
      <c r="F1365" s="61"/>
      <c r="G1365" s="61"/>
      <c r="H1365" s="62"/>
      <c r="I1365" s="166" t="s">
        <v>8</v>
      </c>
      <c r="J1365" s="167"/>
      <c r="K1365" s="190">
        <v>2.08</v>
      </c>
      <c r="L1365" s="191"/>
      <c r="M1365" s="42">
        <f>K1365*12*I1334</f>
        <v>27141.504000000004</v>
      </c>
    </row>
    <row r="1366" spans="1:13" ht="15.75" thickBot="1">
      <c r="A1366" s="184" t="s">
        <v>77</v>
      </c>
      <c r="B1366" s="185"/>
      <c r="C1366" s="185"/>
      <c r="D1366" s="185"/>
      <c r="E1366" s="185"/>
      <c r="F1366" s="185"/>
      <c r="G1366" s="185"/>
      <c r="H1366" s="186"/>
      <c r="I1366" s="73"/>
      <c r="J1366" s="74"/>
      <c r="K1366" s="162">
        <f>K1367+K1368+K1370+K1371+K1372+K1373</f>
        <v>2.3200000000000003</v>
      </c>
      <c r="L1366" s="192"/>
      <c r="M1366" s="75">
        <f>K1366*12*I1334</f>
        <v>30273.216000000008</v>
      </c>
    </row>
    <row r="1367" spans="1:13">
      <c r="A1367" s="79" t="s">
        <v>24</v>
      </c>
      <c r="B1367" s="40"/>
      <c r="C1367" s="40"/>
      <c r="D1367" s="40"/>
      <c r="E1367" s="40"/>
      <c r="F1367" s="49"/>
      <c r="G1367" s="49"/>
      <c r="H1367" s="50"/>
      <c r="I1367" s="80"/>
      <c r="J1367" s="11"/>
      <c r="K1367" s="193">
        <v>0.13</v>
      </c>
      <c r="L1367" s="194"/>
      <c r="M1367" s="42">
        <f>K1367*12*I1334</f>
        <v>1696.3440000000003</v>
      </c>
    </row>
    <row r="1368" spans="1:13">
      <c r="A1368" s="3" t="s">
        <v>20</v>
      </c>
      <c r="B1368" s="4"/>
      <c r="C1368" s="4"/>
      <c r="D1368" s="4"/>
      <c r="E1368" s="4"/>
      <c r="F1368" s="61"/>
      <c r="G1368" s="61"/>
      <c r="H1368" s="62"/>
      <c r="I1368" s="149" t="s">
        <v>52</v>
      </c>
      <c r="J1368" s="150"/>
      <c r="K1368" s="188">
        <v>1.1100000000000001</v>
      </c>
      <c r="L1368" s="189"/>
      <c r="M1368" s="42">
        <f>K1368*12*I1334</f>
        <v>14484.168000000001</v>
      </c>
    </row>
    <row r="1369" spans="1:13">
      <c r="A1369" s="39" t="s">
        <v>19</v>
      </c>
      <c r="B1369" s="49"/>
      <c r="C1369" s="49"/>
      <c r="D1369" s="49"/>
      <c r="E1369" s="49"/>
      <c r="F1369" s="49"/>
      <c r="G1369" s="49"/>
      <c r="H1369" s="50"/>
      <c r="I1369" s="180" t="s">
        <v>53</v>
      </c>
      <c r="J1369" s="181"/>
      <c r="K1369" s="1"/>
      <c r="L1369" s="29"/>
      <c r="M1369" s="42"/>
    </row>
    <row r="1370" spans="1:13">
      <c r="A1370" s="45" t="s">
        <v>21</v>
      </c>
      <c r="B1370" s="76"/>
      <c r="C1370" s="76"/>
      <c r="D1370" s="76"/>
      <c r="E1370" s="76"/>
      <c r="F1370" s="76"/>
      <c r="G1370" s="76"/>
      <c r="H1370" s="77"/>
      <c r="I1370" s="182" t="s">
        <v>51</v>
      </c>
      <c r="J1370" s="183"/>
      <c r="K1370" s="188">
        <v>0.68</v>
      </c>
      <c r="L1370" s="189"/>
      <c r="M1370" s="42">
        <f>K1370*12*I1334</f>
        <v>8873.1840000000011</v>
      </c>
    </row>
    <row r="1371" spans="1:13">
      <c r="A1371" s="45" t="s">
        <v>22</v>
      </c>
      <c r="B1371" s="76"/>
      <c r="C1371" s="76"/>
      <c r="D1371" s="76"/>
      <c r="E1371" s="76"/>
      <c r="F1371" s="76"/>
      <c r="G1371" s="76"/>
      <c r="H1371" s="77"/>
      <c r="I1371" s="182" t="s">
        <v>69</v>
      </c>
      <c r="J1371" s="183"/>
      <c r="K1371" s="188">
        <v>0.17</v>
      </c>
      <c r="L1371" s="189"/>
      <c r="M1371" s="42">
        <f>K1371*12*I1334</f>
        <v>2218.2960000000003</v>
      </c>
    </row>
    <row r="1372" spans="1:13">
      <c r="A1372" s="48" t="s">
        <v>23</v>
      </c>
      <c r="B1372" s="61"/>
      <c r="C1372" s="61"/>
      <c r="D1372" s="61"/>
      <c r="E1372" s="61"/>
      <c r="F1372" s="61"/>
      <c r="G1372" s="61"/>
      <c r="H1372" s="62"/>
      <c r="I1372" s="182" t="s">
        <v>54</v>
      </c>
      <c r="J1372" s="183"/>
      <c r="K1372" s="164">
        <v>0.09</v>
      </c>
      <c r="L1372" s="165"/>
      <c r="M1372" s="42">
        <f>K1372*12*I1334</f>
        <v>1174.3920000000003</v>
      </c>
    </row>
    <row r="1373" spans="1:13" ht="15.75" thickBot="1">
      <c r="A1373" s="48" t="s">
        <v>71</v>
      </c>
      <c r="B1373" s="61"/>
      <c r="C1373" s="61"/>
      <c r="D1373" s="61"/>
      <c r="E1373" s="61"/>
      <c r="F1373" s="61"/>
      <c r="G1373" s="61"/>
      <c r="H1373" s="62"/>
      <c r="I1373" s="166" t="s">
        <v>72</v>
      </c>
      <c r="J1373" s="167"/>
      <c r="K1373" s="168">
        <v>0.14000000000000001</v>
      </c>
      <c r="L1373" s="169"/>
      <c r="M1373" s="82">
        <f>K1373*12*I1334</f>
        <v>1826.8320000000003</v>
      </c>
    </row>
    <row r="1374" spans="1:13" ht="15.75" thickBot="1">
      <c r="A1374" s="184" t="s">
        <v>78</v>
      </c>
      <c r="B1374" s="185"/>
      <c r="C1374" s="185"/>
      <c r="D1374" s="185"/>
      <c r="E1374" s="185"/>
      <c r="F1374" s="185"/>
      <c r="G1374" s="185"/>
      <c r="H1374" s="186"/>
      <c r="I1374" s="83"/>
      <c r="J1374" s="84"/>
      <c r="K1374" s="187">
        <f>K1375+K1376+K1377</f>
        <v>1.52</v>
      </c>
      <c r="L1374" s="163"/>
      <c r="M1374" s="75">
        <f>K1374*12*I1334</f>
        <v>19834.176000000003</v>
      </c>
    </row>
    <row r="1375" spans="1:13">
      <c r="A1375" s="39" t="s">
        <v>25</v>
      </c>
      <c r="B1375" s="49"/>
      <c r="C1375" s="49"/>
      <c r="D1375" s="49"/>
      <c r="E1375" s="49"/>
      <c r="F1375" s="49"/>
      <c r="G1375" s="49"/>
      <c r="H1375" s="50"/>
      <c r="I1375" s="174" t="s">
        <v>70</v>
      </c>
      <c r="J1375" s="175"/>
      <c r="K1375" s="176">
        <v>0.73</v>
      </c>
      <c r="L1375" s="177"/>
      <c r="M1375" s="42">
        <f>K1375*12*I1334</f>
        <v>9525.6239999999998</v>
      </c>
    </row>
    <row r="1376" spans="1:13">
      <c r="A1376" s="45" t="s">
        <v>26</v>
      </c>
      <c r="B1376" s="76"/>
      <c r="C1376" s="76"/>
      <c r="D1376" s="76"/>
      <c r="E1376" s="76"/>
      <c r="F1376" s="76"/>
      <c r="G1376" s="76"/>
      <c r="H1376" s="77"/>
      <c r="I1376" s="85" t="s">
        <v>55</v>
      </c>
      <c r="J1376" s="86"/>
      <c r="K1376" s="164">
        <v>0.64</v>
      </c>
      <c r="L1376" s="165"/>
      <c r="M1376" s="42">
        <f>K1376*12*I1334</f>
        <v>8351.232</v>
      </c>
    </row>
    <row r="1377" spans="1:13" ht="15.75" thickBot="1">
      <c r="A1377" s="48" t="s">
        <v>23</v>
      </c>
      <c r="B1377" s="61"/>
      <c r="C1377" s="61"/>
      <c r="D1377" s="61"/>
      <c r="E1377" s="61"/>
      <c r="F1377" s="61"/>
      <c r="G1377" s="61"/>
      <c r="H1377" s="62"/>
      <c r="I1377" s="166" t="s">
        <v>54</v>
      </c>
      <c r="J1377" s="167"/>
      <c r="K1377" s="168">
        <v>0.15</v>
      </c>
      <c r="L1377" s="169"/>
      <c r="M1377" s="42">
        <f>K1377*12*I1334</f>
        <v>1957.32</v>
      </c>
    </row>
    <row r="1378" spans="1:13" ht="15.75" thickBot="1">
      <c r="A1378" s="87" t="s">
        <v>79</v>
      </c>
      <c r="B1378" s="88"/>
      <c r="C1378" s="88"/>
      <c r="D1378" s="88"/>
      <c r="E1378" s="88"/>
      <c r="F1378" s="88"/>
      <c r="G1378" s="88"/>
      <c r="H1378" s="89"/>
      <c r="I1378" s="170" t="s">
        <v>56</v>
      </c>
      <c r="J1378" s="171"/>
      <c r="K1378" s="172">
        <v>21.3</v>
      </c>
      <c r="L1378" s="173"/>
      <c r="M1378" s="75">
        <f>K1378*12*I1334</f>
        <v>277939.44000000006</v>
      </c>
    </row>
    <row r="1379" spans="1:13" ht="15.75" thickBot="1">
      <c r="A1379" s="156" t="s">
        <v>80</v>
      </c>
      <c r="B1379" s="157"/>
      <c r="C1379" s="157"/>
      <c r="D1379" s="157"/>
      <c r="E1379" s="157"/>
      <c r="F1379" s="157"/>
      <c r="G1379" s="157"/>
      <c r="H1379" s="161"/>
      <c r="I1379" s="154" t="s">
        <v>13</v>
      </c>
      <c r="J1379" s="155"/>
      <c r="K1379" s="162">
        <v>1.74</v>
      </c>
      <c r="L1379" s="163"/>
      <c r="M1379" s="75">
        <f>K1379*12*I1334</f>
        <v>22704.912</v>
      </c>
    </row>
    <row r="1380" spans="1:13" ht="15.75" thickBot="1">
      <c r="A1380" s="87" t="s">
        <v>81</v>
      </c>
      <c r="B1380" s="88"/>
      <c r="C1380" s="88"/>
      <c r="D1380" s="88"/>
      <c r="E1380" s="88"/>
      <c r="F1380" s="88"/>
      <c r="G1380" s="88"/>
      <c r="H1380" s="89"/>
      <c r="I1380" s="73"/>
      <c r="J1380" s="74"/>
      <c r="K1380" s="162">
        <v>0.08</v>
      </c>
      <c r="L1380" s="163"/>
      <c r="M1380" s="75">
        <f>K1380*12*I1334</f>
        <v>1043.904</v>
      </c>
    </row>
    <row r="1381" spans="1:13">
      <c r="A1381" s="43" t="s">
        <v>29</v>
      </c>
      <c r="B1381" s="59"/>
      <c r="C1381" s="59"/>
      <c r="D1381" s="59"/>
      <c r="E1381" s="59"/>
      <c r="F1381" s="59"/>
      <c r="G1381" s="59"/>
      <c r="H1381" s="60"/>
      <c r="I1381" s="154" t="s">
        <v>8</v>
      </c>
      <c r="J1381" s="155"/>
      <c r="K1381" s="129"/>
      <c r="L1381" s="130"/>
      <c r="M1381" s="42"/>
    </row>
    <row r="1382" spans="1:13" ht="15.75" thickBot="1">
      <c r="A1382" s="43" t="s">
        <v>30</v>
      </c>
      <c r="B1382" s="59"/>
      <c r="C1382" s="59"/>
      <c r="D1382" s="59"/>
      <c r="E1382" s="59"/>
      <c r="F1382" s="59"/>
      <c r="G1382" s="59"/>
      <c r="H1382" s="60"/>
      <c r="I1382" s="10"/>
      <c r="J1382" s="11"/>
      <c r="K1382" s="129"/>
      <c r="L1382" s="130"/>
      <c r="M1382" s="42"/>
    </row>
    <row r="1383" spans="1:13" ht="15.75" thickBot="1">
      <c r="A1383" s="156" t="s">
        <v>104</v>
      </c>
      <c r="B1383" s="157"/>
      <c r="C1383" s="157"/>
      <c r="D1383" s="157"/>
      <c r="E1383" s="157"/>
      <c r="F1383" s="157"/>
      <c r="G1383" s="157"/>
      <c r="H1383" s="161"/>
      <c r="I1383" s="73"/>
      <c r="J1383" s="74"/>
      <c r="K1383" s="162">
        <v>6.42</v>
      </c>
      <c r="L1383" s="163"/>
      <c r="M1383" s="75">
        <f>K1383*12*I1334</f>
        <v>83773.296000000002</v>
      </c>
    </row>
    <row r="1384" spans="1:13">
      <c r="A1384" s="43" t="s">
        <v>138</v>
      </c>
      <c r="B1384" s="107"/>
      <c r="C1384" s="107"/>
      <c r="D1384" s="107"/>
      <c r="E1384" s="107"/>
      <c r="F1384" s="59"/>
      <c r="G1384" s="107"/>
      <c r="H1384" s="60"/>
      <c r="I1384" s="149" t="s">
        <v>86</v>
      </c>
      <c r="J1384" s="150"/>
      <c r="K1384" s="81"/>
      <c r="L1384" s="130"/>
      <c r="M1384" s="42"/>
    </row>
    <row r="1385" spans="1:13">
      <c r="A1385" s="43" t="s">
        <v>137</v>
      </c>
      <c r="B1385" s="107"/>
      <c r="C1385" s="107"/>
      <c r="D1385" s="107"/>
      <c r="E1385" s="107"/>
      <c r="F1385" s="59"/>
      <c r="G1385" s="107"/>
      <c r="H1385" s="60"/>
      <c r="I1385" s="149" t="s">
        <v>88</v>
      </c>
      <c r="J1385" s="150"/>
      <c r="K1385" s="81"/>
      <c r="L1385" s="130"/>
      <c r="M1385" s="42"/>
    </row>
    <row r="1386" spans="1:13">
      <c r="A1386" s="43" t="s">
        <v>136</v>
      </c>
      <c r="B1386" s="107"/>
      <c r="C1386" s="107"/>
      <c r="D1386" s="107"/>
      <c r="E1386" s="107"/>
      <c r="F1386" s="59"/>
      <c r="G1386" s="107"/>
      <c r="H1386" s="60"/>
      <c r="I1386" s="149" t="s">
        <v>90</v>
      </c>
      <c r="J1386" s="150"/>
      <c r="K1386" s="81"/>
      <c r="L1386" s="130"/>
      <c r="M1386" s="42"/>
    </row>
    <row r="1387" spans="1:13">
      <c r="A1387" s="43" t="s">
        <v>135</v>
      </c>
      <c r="B1387" s="107"/>
      <c r="C1387" s="107"/>
      <c r="D1387" s="107"/>
      <c r="E1387" s="107"/>
      <c r="F1387" s="59"/>
      <c r="G1387" s="107"/>
      <c r="H1387" s="60"/>
      <c r="I1387" s="149" t="s">
        <v>92</v>
      </c>
      <c r="J1387" s="150"/>
      <c r="K1387" s="81"/>
      <c r="L1387" s="130"/>
      <c r="M1387" s="42"/>
    </row>
    <row r="1388" spans="1:13">
      <c r="A1388" s="43" t="s">
        <v>134</v>
      </c>
      <c r="B1388" s="107"/>
      <c r="C1388" s="107"/>
      <c r="D1388" s="107"/>
      <c r="E1388" s="107"/>
      <c r="F1388" s="59"/>
      <c r="G1388" s="107"/>
      <c r="H1388" s="60"/>
      <c r="I1388" s="149" t="s">
        <v>94</v>
      </c>
      <c r="J1388" s="150"/>
      <c r="K1388" s="81"/>
      <c r="L1388" s="130"/>
      <c r="M1388" s="42"/>
    </row>
    <row r="1389" spans="1:13">
      <c r="A1389" s="43" t="s">
        <v>133</v>
      </c>
      <c r="B1389" s="107"/>
      <c r="C1389" s="107"/>
      <c r="D1389" s="107"/>
      <c r="E1389" s="107"/>
      <c r="F1389" s="59"/>
      <c r="G1389" s="107"/>
      <c r="H1389" s="60"/>
      <c r="I1389" s="10"/>
      <c r="J1389" s="11"/>
      <c r="K1389" s="81"/>
      <c r="L1389" s="108"/>
      <c r="M1389" s="42"/>
    </row>
    <row r="1390" spans="1:13">
      <c r="A1390" s="43" t="s">
        <v>132</v>
      </c>
      <c r="B1390" s="107"/>
      <c r="C1390" s="107"/>
      <c r="D1390" s="107"/>
      <c r="E1390" s="107"/>
      <c r="F1390" s="59"/>
      <c r="G1390" s="107"/>
      <c r="H1390" s="60"/>
      <c r="I1390" s="10"/>
      <c r="J1390" s="11"/>
      <c r="K1390" s="81"/>
      <c r="L1390" s="130"/>
      <c r="M1390" s="42"/>
    </row>
    <row r="1391" spans="1:13">
      <c r="A1391" s="43" t="s">
        <v>98</v>
      </c>
      <c r="B1391" s="107"/>
      <c r="C1391" s="107"/>
      <c r="D1391" s="107"/>
      <c r="E1391" s="107"/>
      <c r="F1391" s="59"/>
      <c r="G1391" s="107"/>
      <c r="H1391" s="60"/>
      <c r="I1391" s="10"/>
      <c r="J1391" s="11"/>
      <c r="K1391" s="81"/>
      <c r="L1391" s="130"/>
      <c r="M1391" s="42"/>
    </row>
    <row r="1392" spans="1:13" ht="15.75" thickBot="1">
      <c r="A1392" s="43" t="s">
        <v>131</v>
      </c>
      <c r="B1392" s="107"/>
      <c r="C1392" s="107"/>
      <c r="D1392" s="107"/>
      <c r="E1392" s="107"/>
      <c r="F1392" s="59"/>
      <c r="G1392" s="107"/>
      <c r="H1392" s="60"/>
      <c r="I1392" s="10"/>
      <c r="J1392" s="11"/>
      <c r="K1392" s="81"/>
      <c r="L1392" s="130"/>
      <c r="M1392" s="42"/>
    </row>
    <row r="1393" spans="1:13">
      <c r="A1393" s="91" t="s">
        <v>82</v>
      </c>
      <c r="B1393" s="92"/>
      <c r="C1393" s="92"/>
      <c r="D1393" s="92"/>
      <c r="E1393" s="92"/>
      <c r="F1393" s="92"/>
      <c r="G1393" s="92"/>
      <c r="H1393" s="92"/>
      <c r="I1393" s="154" t="s">
        <v>9</v>
      </c>
      <c r="J1393" s="155"/>
      <c r="K1393" s="22"/>
      <c r="L1393" s="23"/>
      <c r="M1393" s="24"/>
    </row>
    <row r="1394" spans="1:13" ht="15.75" thickBot="1">
      <c r="A1394" s="93" t="s">
        <v>49</v>
      </c>
      <c r="B1394" s="94"/>
      <c r="C1394" s="94"/>
      <c r="D1394" s="94"/>
      <c r="E1394" s="94"/>
      <c r="F1394" s="94"/>
      <c r="G1394" s="94"/>
      <c r="H1394" s="94"/>
      <c r="I1394" s="95"/>
      <c r="J1394" s="35"/>
      <c r="K1394" s="36"/>
      <c r="L1394" s="37"/>
      <c r="M1394" s="38"/>
    </row>
    <row r="1395" spans="1:13" ht="15.75" thickBot="1">
      <c r="A1395" s="156" t="s">
        <v>50</v>
      </c>
      <c r="B1395" s="157"/>
      <c r="C1395" s="157"/>
      <c r="D1395" s="157"/>
      <c r="E1395" s="157"/>
      <c r="F1395" s="157"/>
      <c r="G1395" s="157"/>
      <c r="H1395" s="158"/>
      <c r="I1395" s="159" t="s">
        <v>17</v>
      </c>
      <c r="J1395" s="160"/>
      <c r="K1395" s="141">
        <v>1.58</v>
      </c>
      <c r="L1395" s="142"/>
      <c r="M1395" s="97">
        <f>K1395*12*I1334</f>
        <v>20617.104000000003</v>
      </c>
    </row>
    <row r="1396" spans="1:13" ht="15.75" thickBot="1">
      <c r="A1396" s="126" t="s">
        <v>101</v>
      </c>
      <c r="B1396" s="127"/>
      <c r="C1396" s="127"/>
      <c r="D1396" s="127"/>
      <c r="E1396" s="127"/>
      <c r="F1396" s="127"/>
      <c r="G1396" s="127"/>
      <c r="H1396" s="127"/>
      <c r="I1396" s="128"/>
      <c r="J1396" s="133"/>
      <c r="K1396" s="141">
        <v>1.28</v>
      </c>
      <c r="L1396" s="142"/>
      <c r="M1396" s="97">
        <f>K1396*12*I1334</f>
        <v>16702.464</v>
      </c>
    </row>
    <row r="1397" spans="1:13" ht="15.75" thickBot="1">
      <c r="A1397" s="145" t="s">
        <v>58</v>
      </c>
      <c r="B1397" s="146"/>
      <c r="C1397" s="146"/>
      <c r="D1397" s="146"/>
      <c r="E1397" s="146"/>
      <c r="F1397" s="146"/>
      <c r="G1397" s="146"/>
      <c r="H1397" s="146"/>
      <c r="I1397" s="98"/>
      <c r="J1397" s="99"/>
      <c r="K1397" s="147">
        <f>K1335+K1345+K1358+K1383+K1395+K1396</f>
        <v>56.239999999999995</v>
      </c>
      <c r="L1397" s="148"/>
      <c r="M1397" s="97">
        <f>M1335+M1345+M1358+M1383+M1395+M1396</f>
        <v>733864.5120000001</v>
      </c>
    </row>
    <row r="1399" spans="1:13" ht="15.75">
      <c r="A1399" s="215" t="s">
        <v>0</v>
      </c>
      <c r="B1399" s="215"/>
      <c r="C1399" s="215"/>
      <c r="D1399" s="215"/>
      <c r="E1399" s="215"/>
      <c r="F1399" s="215"/>
      <c r="G1399" s="215"/>
      <c r="H1399" s="215"/>
      <c r="I1399" s="215"/>
      <c r="J1399" s="215"/>
      <c r="K1399" s="215"/>
      <c r="L1399" s="215"/>
      <c r="M1399" s="1"/>
    </row>
    <row r="1400" spans="1:13" ht="15.75">
      <c r="A1400" s="216" t="s">
        <v>12</v>
      </c>
      <c r="B1400" s="216"/>
      <c r="C1400" s="216"/>
      <c r="D1400" s="216"/>
      <c r="E1400" s="216"/>
      <c r="F1400" s="216"/>
      <c r="G1400" s="216"/>
      <c r="H1400" s="216"/>
      <c r="I1400" s="216"/>
      <c r="J1400" s="216"/>
      <c r="K1400" s="216"/>
      <c r="L1400" s="216"/>
      <c r="M1400" s="1"/>
    </row>
    <row r="1401" spans="1:13" ht="15.75">
      <c r="A1401" s="2"/>
      <c r="B1401" s="2"/>
      <c r="C1401" s="2"/>
      <c r="D1401" s="2"/>
      <c r="E1401" s="2"/>
      <c r="F1401" s="2" t="s">
        <v>173</v>
      </c>
      <c r="G1401" s="2"/>
      <c r="H1401" s="2"/>
      <c r="I1401" s="2"/>
      <c r="J1401" s="2"/>
      <c r="K1401" s="2" t="s">
        <v>141</v>
      </c>
      <c r="L1401" s="2"/>
      <c r="M1401" s="1"/>
    </row>
    <row r="1402" spans="1:13">
      <c r="A1402" s="3"/>
      <c r="B1402" s="4"/>
      <c r="C1402" s="208" t="s">
        <v>15</v>
      </c>
      <c r="D1402" s="208"/>
      <c r="E1402" s="208"/>
      <c r="F1402" s="4"/>
      <c r="G1402" s="4"/>
      <c r="H1402" s="5"/>
      <c r="I1402" s="195" t="s">
        <v>1</v>
      </c>
      <c r="J1402" s="196"/>
      <c r="K1402" s="209" t="s">
        <v>2</v>
      </c>
      <c r="L1402" s="210"/>
      <c r="M1402" s="6"/>
    </row>
    <row r="1403" spans="1:13">
      <c r="A1403" s="7"/>
      <c r="B1403" s="8"/>
      <c r="C1403" s="8"/>
      <c r="D1403" s="8"/>
      <c r="E1403" s="8"/>
      <c r="F1403" s="8"/>
      <c r="G1403" s="8"/>
      <c r="H1403" s="9"/>
      <c r="I1403" s="10"/>
      <c r="J1403" s="11"/>
      <c r="K1403" s="211" t="s">
        <v>3</v>
      </c>
      <c r="L1403" s="212"/>
      <c r="M1403" s="12" t="s">
        <v>4</v>
      </c>
    </row>
    <row r="1404" spans="1:13">
      <c r="A1404" s="7"/>
      <c r="B1404" s="8"/>
      <c r="C1404" s="8"/>
      <c r="D1404" s="8"/>
      <c r="E1404" s="8"/>
      <c r="F1404" s="8"/>
      <c r="G1404" s="8"/>
      <c r="H1404" s="9"/>
      <c r="I1404" s="149" t="s">
        <v>5</v>
      </c>
      <c r="J1404" s="150"/>
      <c r="K1404" s="213" t="s">
        <v>6</v>
      </c>
      <c r="L1404" s="214"/>
      <c r="M1404" s="12" t="s">
        <v>7</v>
      </c>
    </row>
    <row r="1405" spans="1:13" ht="16.5" thickBot="1">
      <c r="A1405" s="13"/>
      <c r="B1405" s="14"/>
      <c r="C1405" s="14"/>
      <c r="D1405" s="14"/>
      <c r="E1405" s="14"/>
      <c r="F1405" s="14"/>
      <c r="G1405" s="14"/>
      <c r="H1405" s="15"/>
      <c r="I1405" s="203">
        <v>159.1</v>
      </c>
      <c r="J1405" s="204"/>
      <c r="K1405" s="205"/>
      <c r="L1405" s="206"/>
      <c r="M1405" s="16"/>
    </row>
    <row r="1406" spans="1:13">
      <c r="A1406" s="17" t="s">
        <v>74</v>
      </c>
      <c r="B1406" s="18"/>
      <c r="C1406" s="18"/>
      <c r="D1406" s="18"/>
      <c r="E1406" s="18"/>
      <c r="F1406" s="18"/>
      <c r="G1406" s="18"/>
      <c r="H1406" s="19"/>
      <c r="I1406" s="20"/>
      <c r="J1406" s="21"/>
      <c r="K1406" s="207">
        <f>K1409+K1412</f>
        <v>6.85</v>
      </c>
      <c r="L1406" s="200"/>
      <c r="M1406" s="24">
        <f>K1406*12*I1405</f>
        <v>13078.019999999999</v>
      </c>
    </row>
    <row r="1407" spans="1:13">
      <c r="A1407" s="25" t="s">
        <v>59</v>
      </c>
      <c r="B1407" s="26"/>
      <c r="C1407" s="26"/>
      <c r="D1407" s="26"/>
      <c r="E1407" s="26"/>
      <c r="F1407" s="26"/>
      <c r="G1407" s="26"/>
      <c r="H1407" s="27"/>
      <c r="I1407" s="10"/>
      <c r="J1407" s="11"/>
      <c r="K1407" s="28"/>
      <c r="L1407" s="29"/>
      <c r="M1407" s="30"/>
    </row>
    <row r="1408" spans="1:13" ht="15.75" thickBot="1">
      <c r="A1408" s="31" t="s">
        <v>60</v>
      </c>
      <c r="B1408" s="32"/>
      <c r="C1408" s="32"/>
      <c r="D1408" s="32"/>
      <c r="E1408" s="32"/>
      <c r="F1408" s="32"/>
      <c r="G1408" s="32"/>
      <c r="H1408" s="33"/>
      <c r="I1408" s="34"/>
      <c r="J1408" s="35"/>
      <c r="K1408" s="36"/>
      <c r="L1408" s="37"/>
      <c r="M1408" s="38"/>
    </row>
    <row r="1409" spans="1:13">
      <c r="A1409" s="39" t="s">
        <v>61</v>
      </c>
      <c r="B1409" s="40"/>
      <c r="C1409" s="40"/>
      <c r="D1409" s="40"/>
      <c r="E1409" s="40"/>
      <c r="F1409" s="40"/>
      <c r="G1409" s="40"/>
      <c r="H1409" s="41"/>
      <c r="I1409" s="180" t="s">
        <v>8</v>
      </c>
      <c r="J1409" s="181"/>
      <c r="K1409" s="193">
        <v>4.0999999999999996</v>
      </c>
      <c r="L1409" s="194"/>
      <c r="M1409" s="42">
        <f>K1409*12*I1405</f>
        <v>7827.7199999999993</v>
      </c>
    </row>
    <row r="1410" spans="1:13">
      <c r="A1410" s="43" t="s">
        <v>68</v>
      </c>
      <c r="B1410" s="8"/>
      <c r="C1410" s="8"/>
      <c r="D1410" s="8"/>
      <c r="E1410" s="8"/>
      <c r="F1410" s="8"/>
      <c r="G1410" s="8"/>
      <c r="H1410" s="9"/>
      <c r="I1410" s="149" t="s">
        <v>57</v>
      </c>
      <c r="J1410" s="150"/>
      <c r="K1410" s="1"/>
      <c r="L1410" s="29"/>
      <c r="M1410" s="42"/>
    </row>
    <row r="1411" spans="1:13">
      <c r="A1411" s="39" t="s">
        <v>67</v>
      </c>
      <c r="B1411" s="40"/>
      <c r="C1411" s="40"/>
      <c r="D1411" s="40"/>
      <c r="E1411" s="40"/>
      <c r="F1411" s="40"/>
      <c r="G1411" s="40"/>
      <c r="H1411" s="41"/>
      <c r="I1411" s="180"/>
      <c r="J1411" s="181"/>
      <c r="K1411" s="1"/>
      <c r="L1411" s="29"/>
      <c r="M1411" s="42"/>
    </row>
    <row r="1412" spans="1:13">
      <c r="A1412" s="39" t="s">
        <v>62</v>
      </c>
      <c r="B1412" s="40"/>
      <c r="C1412" s="40"/>
      <c r="D1412" s="40"/>
      <c r="E1412" s="40"/>
      <c r="F1412" s="40"/>
      <c r="G1412" s="40"/>
      <c r="H1412" s="41"/>
      <c r="I1412" s="182" t="s">
        <v>11</v>
      </c>
      <c r="J1412" s="183"/>
      <c r="K1412" s="188">
        <v>2.75</v>
      </c>
      <c r="L1412" s="189"/>
      <c r="M1412" s="42">
        <f>K1412*12*I1405</f>
        <v>5250.3</v>
      </c>
    </row>
    <row r="1413" spans="1:13" ht="15.75">
      <c r="A1413" s="45" t="s">
        <v>35</v>
      </c>
      <c r="B1413" s="46"/>
      <c r="C1413" s="46"/>
      <c r="D1413" s="46"/>
      <c r="E1413" s="46"/>
      <c r="F1413" s="46"/>
      <c r="G1413" s="46"/>
      <c r="H1413" s="47"/>
      <c r="I1413" s="149" t="s">
        <v>57</v>
      </c>
      <c r="J1413" s="150"/>
      <c r="K1413" s="2"/>
      <c r="L1413" s="96"/>
      <c r="M1413" s="42"/>
    </row>
    <row r="1414" spans="1:13">
      <c r="A1414" s="48" t="s">
        <v>36</v>
      </c>
      <c r="B1414" s="4"/>
      <c r="C1414" s="4"/>
      <c r="D1414" s="4"/>
      <c r="E1414" s="4"/>
      <c r="F1414" s="4"/>
      <c r="G1414" s="4"/>
      <c r="H1414" s="5"/>
      <c r="I1414" s="149"/>
      <c r="J1414" s="150"/>
      <c r="K1414" s="44"/>
      <c r="L1414" s="29"/>
      <c r="M1414" s="42"/>
    </row>
    <row r="1415" spans="1:13" ht="15.75" thickBot="1">
      <c r="A1415" s="39" t="s">
        <v>37</v>
      </c>
      <c r="B1415" s="49"/>
      <c r="C1415" s="49"/>
      <c r="D1415" s="49"/>
      <c r="E1415" s="49"/>
      <c r="F1415" s="49"/>
      <c r="G1415" s="49"/>
      <c r="H1415" s="50"/>
      <c r="I1415" s="51"/>
      <c r="J1415" s="52"/>
      <c r="K1415" s="164"/>
      <c r="L1415" s="165"/>
      <c r="M1415" s="42"/>
    </row>
    <row r="1416" spans="1:13">
      <c r="A1416" s="17" t="s">
        <v>14</v>
      </c>
      <c r="B1416" s="53"/>
      <c r="C1416" s="53"/>
      <c r="D1416" s="53"/>
      <c r="E1416" s="53"/>
      <c r="F1416" s="53"/>
      <c r="G1416" s="53"/>
      <c r="H1416" s="54"/>
      <c r="I1416" s="20"/>
      <c r="J1416" s="55"/>
      <c r="K1416" s="202">
        <f>K1418+K1423+K1425</f>
        <v>5.6</v>
      </c>
      <c r="L1416" s="200"/>
      <c r="M1416" s="24">
        <f>K1416*12*I1405</f>
        <v>10691.519999999999</v>
      </c>
    </row>
    <row r="1417" spans="1:13" ht="15.75" thickBot="1">
      <c r="A1417" s="31" t="s">
        <v>34</v>
      </c>
      <c r="B1417" s="56"/>
      <c r="C1417" s="56"/>
      <c r="D1417" s="56"/>
      <c r="E1417" s="56"/>
      <c r="F1417" s="56"/>
      <c r="G1417" s="56"/>
      <c r="H1417" s="57"/>
      <c r="I1417" s="34"/>
      <c r="J1417" s="58"/>
      <c r="K1417" s="36"/>
      <c r="L1417" s="37"/>
      <c r="M1417" s="38"/>
    </row>
    <row r="1418" spans="1:13">
      <c r="A1418" s="43" t="s">
        <v>65</v>
      </c>
      <c r="B1418" s="59"/>
      <c r="C1418" s="59"/>
      <c r="D1418" s="59"/>
      <c r="E1418" s="59"/>
      <c r="F1418" s="59"/>
      <c r="G1418" s="59"/>
      <c r="H1418" s="60"/>
      <c r="I1418" s="149" t="s">
        <v>8</v>
      </c>
      <c r="J1418" s="150"/>
      <c r="K1418" s="193">
        <v>2.81</v>
      </c>
      <c r="L1418" s="194"/>
      <c r="M1418" s="42">
        <f>K1418*12*I1405</f>
        <v>5364.8519999999999</v>
      </c>
    </row>
    <row r="1419" spans="1:13">
      <c r="A1419" s="39" t="s">
        <v>66</v>
      </c>
      <c r="B1419" s="49"/>
      <c r="C1419" s="49"/>
      <c r="D1419" s="49"/>
      <c r="E1419" s="49"/>
      <c r="F1419" s="49"/>
      <c r="G1419" s="49"/>
      <c r="H1419" s="50"/>
      <c r="I1419" s="131"/>
      <c r="J1419" s="132"/>
      <c r="K1419" s="1"/>
      <c r="L1419" s="29"/>
      <c r="M1419" s="42"/>
    </row>
    <row r="1420" spans="1:13">
      <c r="A1420" s="43" t="s">
        <v>68</v>
      </c>
      <c r="B1420" s="8"/>
      <c r="C1420" s="8"/>
      <c r="D1420" s="8"/>
      <c r="E1420" s="8"/>
      <c r="F1420" s="8"/>
      <c r="G1420" s="8"/>
      <c r="H1420" s="9"/>
      <c r="I1420" s="149" t="s">
        <v>57</v>
      </c>
      <c r="J1420" s="150"/>
      <c r="K1420" s="1"/>
      <c r="L1420" s="29"/>
      <c r="M1420" s="42"/>
    </row>
    <row r="1421" spans="1:13">
      <c r="A1421" s="39" t="s">
        <v>67</v>
      </c>
      <c r="B1421" s="40"/>
      <c r="C1421" s="40"/>
      <c r="D1421" s="40"/>
      <c r="E1421" s="40"/>
      <c r="F1421" s="40"/>
      <c r="G1421" s="40"/>
      <c r="H1421" s="41"/>
      <c r="I1421" s="180"/>
      <c r="J1421" s="181"/>
      <c r="K1421" s="1"/>
      <c r="L1421" s="29"/>
      <c r="M1421" s="42"/>
    </row>
    <row r="1422" spans="1:13">
      <c r="A1422" s="45" t="s">
        <v>63</v>
      </c>
      <c r="B1422" s="46"/>
      <c r="C1422" s="47"/>
      <c r="D1422" s="8"/>
      <c r="E1422" s="8"/>
      <c r="F1422" s="8"/>
      <c r="G1422" s="8"/>
      <c r="H1422" s="9"/>
      <c r="I1422" s="149" t="s">
        <v>57</v>
      </c>
      <c r="J1422" s="150"/>
      <c r="K1422" s="1"/>
      <c r="L1422" s="29"/>
      <c r="M1422" s="42"/>
    </row>
    <row r="1423" spans="1:13">
      <c r="A1423" s="43" t="s">
        <v>64</v>
      </c>
      <c r="B1423" s="8"/>
      <c r="C1423" s="8"/>
      <c r="D1423" s="46"/>
      <c r="E1423" s="46"/>
      <c r="F1423" s="46"/>
      <c r="G1423" s="46"/>
      <c r="H1423" s="47"/>
      <c r="I1423" s="182" t="s">
        <v>11</v>
      </c>
      <c r="J1423" s="183"/>
      <c r="K1423" s="188">
        <v>1.24</v>
      </c>
      <c r="L1423" s="189"/>
      <c r="M1423" s="42">
        <f>K1423*12*I1405</f>
        <v>2367.4079999999999</v>
      </c>
    </row>
    <row r="1424" spans="1:13">
      <c r="A1424" s="48" t="s">
        <v>41</v>
      </c>
      <c r="B1424" s="61"/>
      <c r="C1424" s="61"/>
      <c r="D1424" s="61"/>
      <c r="E1424" s="61"/>
      <c r="F1424" s="61"/>
      <c r="G1424" s="61"/>
      <c r="H1424" s="62"/>
      <c r="I1424" s="195" t="s">
        <v>140</v>
      </c>
      <c r="J1424" s="196"/>
      <c r="K1424" s="1"/>
      <c r="L1424" s="29"/>
      <c r="M1424" s="42"/>
    </row>
    <row r="1425" spans="1:13">
      <c r="A1425" s="48" t="s">
        <v>43</v>
      </c>
      <c r="B1425" s="61"/>
      <c r="C1425" s="61"/>
      <c r="D1425" s="61"/>
      <c r="E1425" s="61"/>
      <c r="F1425" s="61"/>
      <c r="G1425" s="61"/>
      <c r="H1425" s="62"/>
      <c r="I1425" s="195" t="s">
        <v>11</v>
      </c>
      <c r="J1425" s="196"/>
      <c r="K1425" s="188">
        <v>1.55</v>
      </c>
      <c r="L1425" s="189"/>
      <c r="M1425" s="42">
        <f>K1425*12*I1405</f>
        <v>2959.26</v>
      </c>
    </row>
    <row r="1426" spans="1:13">
      <c r="A1426" s="39" t="s">
        <v>44</v>
      </c>
      <c r="B1426" s="49"/>
      <c r="C1426" s="49"/>
      <c r="D1426" s="49"/>
      <c r="E1426" s="49"/>
      <c r="F1426" s="49"/>
      <c r="G1426" s="49"/>
      <c r="H1426" s="50"/>
      <c r="I1426" s="51"/>
      <c r="J1426" s="52"/>
      <c r="K1426" s="1"/>
      <c r="L1426" s="29"/>
      <c r="M1426" s="42"/>
    </row>
    <row r="1427" spans="1:13">
      <c r="A1427" s="48" t="s">
        <v>45</v>
      </c>
      <c r="B1427" s="61"/>
      <c r="C1427" s="61"/>
      <c r="D1427" s="61"/>
      <c r="E1427" s="61"/>
      <c r="F1427" s="61"/>
      <c r="G1427" s="61"/>
      <c r="H1427" s="62"/>
      <c r="I1427" s="149" t="s">
        <v>57</v>
      </c>
      <c r="J1427" s="150"/>
      <c r="K1427" s="1"/>
      <c r="L1427" s="29"/>
      <c r="M1427" s="42"/>
    </row>
    <row r="1428" spans="1:13" ht="15.75" thickBot="1">
      <c r="A1428" s="48" t="s">
        <v>48</v>
      </c>
      <c r="B1428" s="61"/>
      <c r="C1428" s="61"/>
      <c r="D1428" s="61"/>
      <c r="E1428" s="61"/>
      <c r="F1428" s="61"/>
      <c r="G1428" s="61"/>
      <c r="H1428" s="62"/>
      <c r="I1428" s="195" t="s">
        <v>139</v>
      </c>
      <c r="J1428" s="196"/>
      <c r="K1428" s="14"/>
      <c r="L1428" s="15"/>
      <c r="M1428" s="63"/>
    </row>
    <row r="1429" spans="1:13" ht="15.75" thickBot="1">
      <c r="A1429" s="67" t="s">
        <v>75</v>
      </c>
      <c r="B1429" s="18"/>
      <c r="C1429" s="18"/>
      <c r="D1429" s="18"/>
      <c r="E1429" s="18"/>
      <c r="F1429" s="18"/>
      <c r="G1429" s="68"/>
      <c r="H1429" s="69"/>
      <c r="I1429" s="20"/>
      <c r="J1429" s="21"/>
      <c r="K1429" s="199">
        <f>K1430+K1437+K1445+K1449+K1450+K1451</f>
        <v>36.43</v>
      </c>
      <c r="L1429" s="200"/>
      <c r="M1429" s="24">
        <f>M1430+M1437+M1445+M1449+M1450+M1451</f>
        <v>69552.156000000017</v>
      </c>
    </row>
    <row r="1430" spans="1:13" ht="15.75" thickBot="1">
      <c r="A1430" s="156" t="s">
        <v>76</v>
      </c>
      <c r="B1430" s="157"/>
      <c r="C1430" s="157"/>
      <c r="D1430" s="157"/>
      <c r="E1430" s="157"/>
      <c r="F1430" s="157"/>
      <c r="G1430" s="157"/>
      <c r="H1430" s="161"/>
      <c r="I1430" s="73"/>
      <c r="J1430" s="74"/>
      <c r="K1430" s="201">
        <f>K1431+K1432+K1433+K1435+K1436</f>
        <v>5.4700000000000006</v>
      </c>
      <c r="L1430" s="192"/>
      <c r="M1430" s="75">
        <f>K1430*12*I1405</f>
        <v>10443.324000000002</v>
      </c>
    </row>
    <row r="1431" spans="1:13">
      <c r="A1431" s="39" t="s">
        <v>38</v>
      </c>
      <c r="B1431" s="49"/>
      <c r="C1431" s="49"/>
      <c r="D1431" s="49"/>
      <c r="E1431" s="49"/>
      <c r="F1431" s="49"/>
      <c r="G1431" s="49"/>
      <c r="H1431" s="50"/>
      <c r="I1431" s="180" t="s">
        <v>16</v>
      </c>
      <c r="J1431" s="181"/>
      <c r="K1431" s="193">
        <v>1.47</v>
      </c>
      <c r="L1431" s="194"/>
      <c r="M1431" s="42">
        <f>K1431*12*I1405</f>
        <v>2806.5239999999999</v>
      </c>
    </row>
    <row r="1432" spans="1:13">
      <c r="A1432" s="45" t="s">
        <v>39</v>
      </c>
      <c r="B1432" s="76"/>
      <c r="C1432" s="76"/>
      <c r="D1432" s="76"/>
      <c r="E1432" s="76"/>
      <c r="F1432" s="76"/>
      <c r="G1432" s="76"/>
      <c r="H1432" s="77"/>
      <c r="I1432" s="182" t="s">
        <v>10</v>
      </c>
      <c r="J1432" s="183"/>
      <c r="K1432" s="188">
        <v>3.48</v>
      </c>
      <c r="L1432" s="189"/>
      <c r="M1432" s="42">
        <f>K1432*12*I1405</f>
        <v>6644.0159999999996</v>
      </c>
    </row>
    <row r="1433" spans="1:13">
      <c r="A1433" s="48" t="s">
        <v>31</v>
      </c>
      <c r="B1433" s="61"/>
      <c r="C1433" s="61"/>
      <c r="D1433" s="61"/>
      <c r="E1433" s="61"/>
      <c r="F1433" s="61"/>
      <c r="G1433" s="61"/>
      <c r="H1433" s="62"/>
      <c r="I1433" s="195" t="s">
        <v>11</v>
      </c>
      <c r="J1433" s="196"/>
      <c r="K1433" s="188">
        <v>0.4</v>
      </c>
      <c r="L1433" s="189"/>
      <c r="M1433" s="42">
        <f>K1433*12*I1405</f>
        <v>763.68000000000006</v>
      </c>
    </row>
    <row r="1434" spans="1:13">
      <c r="A1434" s="78" t="s">
        <v>18</v>
      </c>
      <c r="B1434" s="40"/>
      <c r="C1434" s="40"/>
      <c r="D1434" s="40"/>
      <c r="E1434" s="49"/>
      <c r="F1434" s="49"/>
      <c r="G1434" s="49"/>
      <c r="H1434" s="50"/>
      <c r="I1434" s="51"/>
      <c r="J1434" s="52"/>
      <c r="K1434" s="28"/>
      <c r="L1434" s="29"/>
      <c r="M1434" s="42"/>
    </row>
    <row r="1435" spans="1:13">
      <c r="A1435" s="45" t="s">
        <v>32</v>
      </c>
      <c r="B1435" s="76"/>
      <c r="C1435" s="76"/>
      <c r="D1435" s="76"/>
      <c r="E1435" s="76"/>
      <c r="F1435" s="76"/>
      <c r="G1435" s="76"/>
      <c r="H1435" s="77"/>
      <c r="I1435" s="182" t="s">
        <v>8</v>
      </c>
      <c r="J1435" s="183"/>
      <c r="K1435" s="188">
        <v>0.12</v>
      </c>
      <c r="L1435" s="189"/>
      <c r="M1435" s="42">
        <f>K1435*12*I1405</f>
        <v>229.10399999999998</v>
      </c>
    </row>
    <row r="1436" spans="1:13" ht="15.75" thickBot="1">
      <c r="A1436" s="48" t="s">
        <v>73</v>
      </c>
      <c r="B1436" s="61"/>
      <c r="C1436" s="61"/>
      <c r="D1436" s="61"/>
      <c r="E1436" s="61"/>
      <c r="F1436" s="61"/>
      <c r="G1436" s="61"/>
      <c r="H1436" s="62"/>
      <c r="I1436" s="166" t="s">
        <v>8</v>
      </c>
      <c r="J1436" s="167"/>
      <c r="K1436" s="190"/>
      <c r="L1436" s="191"/>
      <c r="M1436" s="42"/>
    </row>
    <row r="1437" spans="1:13" ht="15.75" thickBot="1">
      <c r="A1437" s="184" t="s">
        <v>77</v>
      </c>
      <c r="B1437" s="185"/>
      <c r="C1437" s="185"/>
      <c r="D1437" s="185"/>
      <c r="E1437" s="185"/>
      <c r="F1437" s="185"/>
      <c r="G1437" s="185"/>
      <c r="H1437" s="186"/>
      <c r="I1437" s="73"/>
      <c r="J1437" s="74"/>
      <c r="K1437" s="162">
        <f>K1438+K1439+K1441+K1442+K1443+K1444</f>
        <v>2.3200000000000003</v>
      </c>
      <c r="L1437" s="192"/>
      <c r="M1437" s="75">
        <f>K1437*12*I1405</f>
        <v>4429.3440000000001</v>
      </c>
    </row>
    <row r="1438" spans="1:13">
      <c r="A1438" s="79" t="s">
        <v>24</v>
      </c>
      <c r="B1438" s="40"/>
      <c r="C1438" s="40"/>
      <c r="D1438" s="40"/>
      <c r="E1438" s="40"/>
      <c r="F1438" s="49"/>
      <c r="G1438" s="49"/>
      <c r="H1438" s="50"/>
      <c r="I1438" s="80"/>
      <c r="J1438" s="11"/>
      <c r="K1438" s="193">
        <v>0.13</v>
      </c>
      <c r="L1438" s="194"/>
      <c r="M1438" s="42">
        <f>K1438*12*I1405</f>
        <v>248.196</v>
      </c>
    </row>
    <row r="1439" spans="1:13">
      <c r="A1439" s="3" t="s">
        <v>20</v>
      </c>
      <c r="B1439" s="4"/>
      <c r="C1439" s="4"/>
      <c r="D1439" s="4"/>
      <c r="E1439" s="4"/>
      <c r="F1439" s="61"/>
      <c r="G1439" s="61"/>
      <c r="H1439" s="62"/>
      <c r="I1439" s="149" t="s">
        <v>52</v>
      </c>
      <c r="J1439" s="150"/>
      <c r="K1439" s="188">
        <v>1.1100000000000001</v>
      </c>
      <c r="L1439" s="189"/>
      <c r="M1439" s="42">
        <f>K1439*12*I1405</f>
        <v>2119.212</v>
      </c>
    </row>
    <row r="1440" spans="1:13">
      <c r="A1440" s="39" t="s">
        <v>19</v>
      </c>
      <c r="B1440" s="49"/>
      <c r="C1440" s="49"/>
      <c r="D1440" s="49"/>
      <c r="E1440" s="49"/>
      <c r="F1440" s="49"/>
      <c r="G1440" s="49"/>
      <c r="H1440" s="50"/>
      <c r="I1440" s="180" t="s">
        <v>53</v>
      </c>
      <c r="J1440" s="181"/>
      <c r="K1440" s="1"/>
      <c r="L1440" s="29"/>
      <c r="M1440" s="42"/>
    </row>
    <row r="1441" spans="1:13">
      <c r="A1441" s="45" t="s">
        <v>21</v>
      </c>
      <c r="B1441" s="76"/>
      <c r="C1441" s="76"/>
      <c r="D1441" s="76"/>
      <c r="E1441" s="76"/>
      <c r="F1441" s="76"/>
      <c r="G1441" s="76"/>
      <c r="H1441" s="77"/>
      <c r="I1441" s="182" t="s">
        <v>51</v>
      </c>
      <c r="J1441" s="183"/>
      <c r="K1441" s="188">
        <v>0.68</v>
      </c>
      <c r="L1441" s="189"/>
      <c r="M1441" s="42">
        <f>K1441*12*I1405</f>
        <v>1298.2560000000001</v>
      </c>
    </row>
    <row r="1442" spans="1:13">
      <c r="A1442" s="45" t="s">
        <v>22</v>
      </c>
      <c r="B1442" s="76"/>
      <c r="C1442" s="76"/>
      <c r="D1442" s="76"/>
      <c r="E1442" s="76"/>
      <c r="F1442" s="76"/>
      <c r="G1442" s="76"/>
      <c r="H1442" s="77"/>
      <c r="I1442" s="182" t="s">
        <v>69</v>
      </c>
      <c r="J1442" s="183"/>
      <c r="K1442" s="188">
        <v>0.17</v>
      </c>
      <c r="L1442" s="189"/>
      <c r="M1442" s="42">
        <f>K1442*12*I1405</f>
        <v>324.56400000000002</v>
      </c>
    </row>
    <row r="1443" spans="1:13">
      <c r="A1443" s="48" t="s">
        <v>23</v>
      </c>
      <c r="B1443" s="61"/>
      <c r="C1443" s="61"/>
      <c r="D1443" s="61"/>
      <c r="E1443" s="61"/>
      <c r="F1443" s="61"/>
      <c r="G1443" s="61"/>
      <c r="H1443" s="62"/>
      <c r="I1443" s="182" t="s">
        <v>54</v>
      </c>
      <c r="J1443" s="183"/>
      <c r="K1443" s="164">
        <v>0.09</v>
      </c>
      <c r="L1443" s="165"/>
      <c r="M1443" s="42">
        <f>K1443*12*I1405</f>
        <v>171.828</v>
      </c>
    </row>
    <row r="1444" spans="1:13" ht="15.75" thickBot="1">
      <c r="A1444" s="48" t="s">
        <v>71</v>
      </c>
      <c r="B1444" s="61"/>
      <c r="C1444" s="61"/>
      <c r="D1444" s="61"/>
      <c r="E1444" s="61"/>
      <c r="F1444" s="61"/>
      <c r="G1444" s="61"/>
      <c r="H1444" s="62"/>
      <c r="I1444" s="166" t="s">
        <v>72</v>
      </c>
      <c r="J1444" s="167"/>
      <c r="K1444" s="168">
        <v>0.14000000000000001</v>
      </c>
      <c r="L1444" s="169"/>
      <c r="M1444" s="82">
        <f>K1444*12*I1405</f>
        <v>267.28800000000001</v>
      </c>
    </row>
    <row r="1445" spans="1:13" ht="15.75" thickBot="1">
      <c r="A1445" s="184" t="s">
        <v>78</v>
      </c>
      <c r="B1445" s="185"/>
      <c r="C1445" s="185"/>
      <c r="D1445" s="185"/>
      <c r="E1445" s="185"/>
      <c r="F1445" s="185"/>
      <c r="G1445" s="185"/>
      <c r="H1445" s="186"/>
      <c r="I1445" s="83"/>
      <c r="J1445" s="84"/>
      <c r="K1445" s="187">
        <f>K1446+K1447+K1448</f>
        <v>1.52</v>
      </c>
      <c r="L1445" s="163"/>
      <c r="M1445" s="75">
        <f>K1445*12*I1405</f>
        <v>2901.9840000000004</v>
      </c>
    </row>
    <row r="1446" spans="1:13">
      <c r="A1446" s="39" t="s">
        <v>25</v>
      </c>
      <c r="B1446" s="49"/>
      <c r="C1446" s="49"/>
      <c r="D1446" s="49"/>
      <c r="E1446" s="49"/>
      <c r="F1446" s="49"/>
      <c r="G1446" s="49"/>
      <c r="H1446" s="50"/>
      <c r="I1446" s="174" t="s">
        <v>70</v>
      </c>
      <c r="J1446" s="175"/>
      <c r="K1446" s="176">
        <v>0.73</v>
      </c>
      <c r="L1446" s="177"/>
      <c r="M1446" s="42">
        <f>K1446*12*I1405</f>
        <v>1393.7159999999999</v>
      </c>
    </row>
    <row r="1447" spans="1:13">
      <c r="A1447" s="45" t="s">
        <v>26</v>
      </c>
      <c r="B1447" s="76"/>
      <c r="C1447" s="76"/>
      <c r="D1447" s="76"/>
      <c r="E1447" s="76"/>
      <c r="F1447" s="76"/>
      <c r="G1447" s="76"/>
      <c r="H1447" s="77"/>
      <c r="I1447" s="85" t="s">
        <v>55</v>
      </c>
      <c r="J1447" s="86"/>
      <c r="K1447" s="164">
        <v>0.64</v>
      </c>
      <c r="L1447" s="165"/>
      <c r="M1447" s="42">
        <f>K1447*12*I1405</f>
        <v>1221.8879999999999</v>
      </c>
    </row>
    <row r="1448" spans="1:13" ht="15.75" thickBot="1">
      <c r="A1448" s="48" t="s">
        <v>23</v>
      </c>
      <c r="B1448" s="61"/>
      <c r="C1448" s="61"/>
      <c r="D1448" s="61"/>
      <c r="E1448" s="61"/>
      <c r="F1448" s="61"/>
      <c r="G1448" s="61"/>
      <c r="H1448" s="62"/>
      <c r="I1448" s="166" t="s">
        <v>54</v>
      </c>
      <c r="J1448" s="167"/>
      <c r="K1448" s="168">
        <v>0.15</v>
      </c>
      <c r="L1448" s="169"/>
      <c r="M1448" s="42">
        <f>K1448*12*I1405</f>
        <v>286.37999999999994</v>
      </c>
    </row>
    <row r="1449" spans="1:13" ht="15.75" thickBot="1">
      <c r="A1449" s="87" t="s">
        <v>79</v>
      </c>
      <c r="B1449" s="88"/>
      <c r="C1449" s="88"/>
      <c r="D1449" s="88"/>
      <c r="E1449" s="88"/>
      <c r="F1449" s="88"/>
      <c r="G1449" s="88"/>
      <c r="H1449" s="89"/>
      <c r="I1449" s="170" t="s">
        <v>56</v>
      </c>
      <c r="J1449" s="171"/>
      <c r="K1449" s="172">
        <v>25.3</v>
      </c>
      <c r="L1449" s="173"/>
      <c r="M1449" s="75">
        <f>K1449*12*I1405</f>
        <v>48302.76</v>
      </c>
    </row>
    <row r="1450" spans="1:13" ht="15.75" thickBot="1">
      <c r="A1450" s="156" t="s">
        <v>80</v>
      </c>
      <c r="B1450" s="157"/>
      <c r="C1450" s="157"/>
      <c r="D1450" s="157"/>
      <c r="E1450" s="157"/>
      <c r="F1450" s="157"/>
      <c r="G1450" s="157"/>
      <c r="H1450" s="161"/>
      <c r="I1450" s="154" t="s">
        <v>13</v>
      </c>
      <c r="J1450" s="155"/>
      <c r="K1450" s="162">
        <v>1.74</v>
      </c>
      <c r="L1450" s="163"/>
      <c r="M1450" s="75">
        <f>K1450*12*I1405</f>
        <v>3322.0079999999998</v>
      </c>
    </row>
    <row r="1451" spans="1:13" ht="15.75" thickBot="1">
      <c r="A1451" s="87" t="s">
        <v>81</v>
      </c>
      <c r="B1451" s="88"/>
      <c r="C1451" s="88"/>
      <c r="D1451" s="88"/>
      <c r="E1451" s="88"/>
      <c r="F1451" s="88"/>
      <c r="G1451" s="88"/>
      <c r="H1451" s="89"/>
      <c r="I1451" s="73"/>
      <c r="J1451" s="74"/>
      <c r="K1451" s="162">
        <v>0.08</v>
      </c>
      <c r="L1451" s="163"/>
      <c r="M1451" s="75">
        <f>K1451*12*I1405</f>
        <v>152.73599999999999</v>
      </c>
    </row>
    <row r="1452" spans="1:13">
      <c r="A1452" s="43" t="s">
        <v>29</v>
      </c>
      <c r="B1452" s="59"/>
      <c r="C1452" s="59"/>
      <c r="D1452" s="59"/>
      <c r="E1452" s="59"/>
      <c r="F1452" s="59"/>
      <c r="G1452" s="59"/>
      <c r="H1452" s="60"/>
      <c r="I1452" s="154" t="s">
        <v>8</v>
      </c>
      <c r="J1452" s="155"/>
      <c r="K1452" s="129"/>
      <c r="L1452" s="130"/>
      <c r="M1452" s="42"/>
    </row>
    <row r="1453" spans="1:13" ht="15.75" thickBot="1">
      <c r="A1453" s="43" t="s">
        <v>30</v>
      </c>
      <c r="B1453" s="59"/>
      <c r="C1453" s="59"/>
      <c r="D1453" s="59"/>
      <c r="E1453" s="59"/>
      <c r="F1453" s="59"/>
      <c r="G1453" s="59"/>
      <c r="H1453" s="60"/>
      <c r="I1453" s="10"/>
      <c r="J1453" s="11"/>
      <c r="K1453" s="129"/>
      <c r="L1453" s="130"/>
      <c r="M1453" s="42"/>
    </row>
    <row r="1454" spans="1:13" ht="15.75" thickBot="1">
      <c r="A1454" s="156" t="s">
        <v>104</v>
      </c>
      <c r="B1454" s="157"/>
      <c r="C1454" s="157"/>
      <c r="D1454" s="157"/>
      <c r="E1454" s="157"/>
      <c r="F1454" s="157"/>
      <c r="G1454" s="157"/>
      <c r="H1454" s="161"/>
      <c r="I1454" s="73"/>
      <c r="J1454" s="74"/>
      <c r="K1454" s="162">
        <v>6.42</v>
      </c>
      <c r="L1454" s="163"/>
      <c r="M1454" s="75">
        <f>K1454*12*I1405</f>
        <v>12257.063999999998</v>
      </c>
    </row>
    <row r="1455" spans="1:13">
      <c r="A1455" s="43" t="s">
        <v>138</v>
      </c>
      <c r="B1455" s="107"/>
      <c r="C1455" s="107"/>
      <c r="D1455" s="107"/>
      <c r="E1455" s="107"/>
      <c r="F1455" s="59"/>
      <c r="G1455" s="107"/>
      <c r="H1455" s="60"/>
      <c r="I1455" s="149" t="s">
        <v>86</v>
      </c>
      <c r="J1455" s="150"/>
      <c r="K1455" s="81"/>
      <c r="L1455" s="130"/>
      <c r="M1455" s="42"/>
    </row>
    <row r="1456" spans="1:13">
      <c r="A1456" s="43" t="s">
        <v>137</v>
      </c>
      <c r="B1456" s="107"/>
      <c r="C1456" s="107"/>
      <c r="D1456" s="107"/>
      <c r="E1456" s="107"/>
      <c r="F1456" s="59"/>
      <c r="G1456" s="107"/>
      <c r="H1456" s="60"/>
      <c r="I1456" s="149" t="s">
        <v>88</v>
      </c>
      <c r="J1456" s="150"/>
      <c r="K1456" s="81"/>
      <c r="L1456" s="130"/>
      <c r="M1456" s="42"/>
    </row>
    <row r="1457" spans="1:13">
      <c r="A1457" s="43" t="s">
        <v>136</v>
      </c>
      <c r="B1457" s="107"/>
      <c r="C1457" s="107"/>
      <c r="D1457" s="107"/>
      <c r="E1457" s="107"/>
      <c r="F1457" s="59"/>
      <c r="G1457" s="107"/>
      <c r="H1457" s="60"/>
      <c r="I1457" s="149" t="s">
        <v>90</v>
      </c>
      <c r="J1457" s="150"/>
      <c r="K1457" s="81"/>
      <c r="L1457" s="130"/>
      <c r="M1457" s="42"/>
    </row>
    <row r="1458" spans="1:13">
      <c r="A1458" s="43" t="s">
        <v>135</v>
      </c>
      <c r="B1458" s="107"/>
      <c r="C1458" s="107"/>
      <c r="D1458" s="107"/>
      <c r="E1458" s="107"/>
      <c r="F1458" s="59"/>
      <c r="G1458" s="107"/>
      <c r="H1458" s="60"/>
      <c r="I1458" s="149" t="s">
        <v>92</v>
      </c>
      <c r="J1458" s="150"/>
      <c r="K1458" s="81"/>
      <c r="L1458" s="130"/>
      <c r="M1458" s="42"/>
    </row>
    <row r="1459" spans="1:13">
      <c r="A1459" s="43" t="s">
        <v>134</v>
      </c>
      <c r="B1459" s="107"/>
      <c r="C1459" s="107"/>
      <c r="D1459" s="107"/>
      <c r="E1459" s="107"/>
      <c r="F1459" s="59"/>
      <c r="G1459" s="107"/>
      <c r="H1459" s="60"/>
      <c r="I1459" s="149" t="s">
        <v>94</v>
      </c>
      <c r="J1459" s="150"/>
      <c r="K1459" s="81"/>
      <c r="L1459" s="130"/>
      <c r="M1459" s="42"/>
    </row>
    <row r="1460" spans="1:13">
      <c r="A1460" s="43" t="s">
        <v>133</v>
      </c>
      <c r="B1460" s="107"/>
      <c r="C1460" s="107"/>
      <c r="D1460" s="107"/>
      <c r="E1460" s="107"/>
      <c r="F1460" s="59"/>
      <c r="G1460" s="107"/>
      <c r="H1460" s="60"/>
      <c r="I1460" s="10"/>
      <c r="J1460" s="11"/>
      <c r="K1460" s="81"/>
      <c r="L1460" s="108"/>
      <c r="M1460" s="42"/>
    </row>
    <row r="1461" spans="1:13">
      <c r="A1461" s="43" t="s">
        <v>132</v>
      </c>
      <c r="B1461" s="107"/>
      <c r="C1461" s="107"/>
      <c r="D1461" s="107"/>
      <c r="E1461" s="107"/>
      <c r="F1461" s="59"/>
      <c r="G1461" s="107"/>
      <c r="H1461" s="60"/>
      <c r="I1461" s="10"/>
      <c r="J1461" s="11"/>
      <c r="K1461" s="81"/>
      <c r="L1461" s="130"/>
      <c r="M1461" s="42"/>
    </row>
    <row r="1462" spans="1:13">
      <c r="A1462" s="43" t="s">
        <v>98</v>
      </c>
      <c r="B1462" s="107"/>
      <c r="C1462" s="107"/>
      <c r="D1462" s="107"/>
      <c r="E1462" s="107"/>
      <c r="F1462" s="59"/>
      <c r="G1462" s="107"/>
      <c r="H1462" s="60"/>
      <c r="I1462" s="10"/>
      <c r="J1462" s="11"/>
      <c r="K1462" s="81"/>
      <c r="L1462" s="130"/>
      <c r="M1462" s="42"/>
    </row>
    <row r="1463" spans="1:13" ht="15.75" thickBot="1">
      <c r="A1463" s="43" t="s">
        <v>131</v>
      </c>
      <c r="B1463" s="107"/>
      <c r="C1463" s="107"/>
      <c r="D1463" s="107"/>
      <c r="E1463" s="107"/>
      <c r="F1463" s="59"/>
      <c r="G1463" s="107"/>
      <c r="H1463" s="60"/>
      <c r="I1463" s="10"/>
      <c r="J1463" s="11"/>
      <c r="K1463" s="81"/>
      <c r="L1463" s="130"/>
      <c r="M1463" s="42"/>
    </row>
    <row r="1464" spans="1:13">
      <c r="A1464" s="91" t="s">
        <v>82</v>
      </c>
      <c r="B1464" s="92"/>
      <c r="C1464" s="92"/>
      <c r="D1464" s="92"/>
      <c r="E1464" s="92"/>
      <c r="F1464" s="92"/>
      <c r="G1464" s="92"/>
      <c r="H1464" s="92"/>
      <c r="I1464" s="154" t="s">
        <v>9</v>
      </c>
      <c r="J1464" s="155"/>
      <c r="K1464" s="22"/>
      <c r="L1464" s="23"/>
      <c r="M1464" s="24"/>
    </row>
    <row r="1465" spans="1:13" ht="15.75" thickBot="1">
      <c r="A1465" s="93" t="s">
        <v>49</v>
      </c>
      <c r="B1465" s="94"/>
      <c r="C1465" s="94"/>
      <c r="D1465" s="94"/>
      <c r="E1465" s="94"/>
      <c r="F1465" s="94"/>
      <c r="G1465" s="94"/>
      <c r="H1465" s="94"/>
      <c r="I1465" s="95"/>
      <c r="J1465" s="35"/>
      <c r="K1465" s="36"/>
      <c r="L1465" s="37"/>
      <c r="M1465" s="38"/>
    </row>
    <row r="1466" spans="1:13" ht="15.75" thickBot="1">
      <c r="A1466" s="145" t="s">
        <v>58</v>
      </c>
      <c r="B1466" s="146"/>
      <c r="C1466" s="146"/>
      <c r="D1466" s="146"/>
      <c r="E1466" s="146"/>
      <c r="F1466" s="146"/>
      <c r="G1466" s="146"/>
      <c r="H1466" s="146"/>
      <c r="I1466" s="98"/>
      <c r="J1466" s="99"/>
      <c r="K1466" s="147">
        <f>K1406+K1416+K1429+K1454</f>
        <v>55.3</v>
      </c>
      <c r="L1466" s="148"/>
      <c r="M1466" s="97">
        <f>M1406+M1416+M1429+M1454</f>
        <v>105578.76000000001</v>
      </c>
    </row>
    <row r="1469" spans="1:13" ht="15.75">
      <c r="A1469" s="215" t="s">
        <v>0</v>
      </c>
      <c r="B1469" s="215"/>
      <c r="C1469" s="215"/>
      <c r="D1469" s="215"/>
      <c r="E1469" s="215"/>
      <c r="F1469" s="215"/>
      <c r="G1469" s="215"/>
      <c r="H1469" s="215"/>
      <c r="I1469" s="215"/>
      <c r="J1469" s="215"/>
      <c r="K1469" s="215"/>
      <c r="L1469" s="215"/>
      <c r="M1469" s="1"/>
    </row>
    <row r="1470" spans="1:13" ht="15.75">
      <c r="A1470" s="216" t="s">
        <v>12</v>
      </c>
      <c r="B1470" s="216"/>
      <c r="C1470" s="216"/>
      <c r="D1470" s="216"/>
      <c r="E1470" s="216"/>
      <c r="F1470" s="216"/>
      <c r="G1470" s="216"/>
      <c r="H1470" s="216"/>
      <c r="I1470" s="216"/>
      <c r="J1470" s="216"/>
      <c r="K1470" s="216"/>
      <c r="L1470" s="216"/>
      <c r="M1470" s="1"/>
    </row>
    <row r="1471" spans="1:13" ht="15.75">
      <c r="A1471" s="2"/>
      <c r="B1471" s="2"/>
      <c r="C1471" s="2"/>
      <c r="D1471" s="2"/>
      <c r="E1471" s="2"/>
      <c r="F1471" s="2" t="s">
        <v>172</v>
      </c>
      <c r="G1471" s="2"/>
      <c r="H1471" s="2"/>
      <c r="I1471" s="2"/>
      <c r="J1471" s="2"/>
      <c r="K1471" s="2" t="s">
        <v>141</v>
      </c>
      <c r="L1471" s="2"/>
      <c r="M1471" s="1"/>
    </row>
    <row r="1472" spans="1:13">
      <c r="A1472" s="3"/>
      <c r="B1472" s="4"/>
      <c r="C1472" s="208" t="s">
        <v>15</v>
      </c>
      <c r="D1472" s="208"/>
      <c r="E1472" s="208"/>
      <c r="F1472" s="4"/>
      <c r="G1472" s="4"/>
      <c r="H1472" s="5"/>
      <c r="I1472" s="195" t="s">
        <v>1</v>
      </c>
      <c r="J1472" s="196"/>
      <c r="K1472" s="209" t="s">
        <v>2</v>
      </c>
      <c r="L1472" s="210"/>
      <c r="M1472" s="6"/>
    </row>
    <row r="1473" spans="1:13">
      <c r="A1473" s="7"/>
      <c r="B1473" s="8"/>
      <c r="C1473" s="8"/>
      <c r="D1473" s="8"/>
      <c r="E1473" s="8"/>
      <c r="F1473" s="8"/>
      <c r="G1473" s="8"/>
      <c r="H1473" s="9"/>
      <c r="I1473" s="10"/>
      <c r="J1473" s="11"/>
      <c r="K1473" s="211" t="s">
        <v>3</v>
      </c>
      <c r="L1473" s="212"/>
      <c r="M1473" s="12" t="s">
        <v>4</v>
      </c>
    </row>
    <row r="1474" spans="1:13">
      <c r="A1474" s="7"/>
      <c r="B1474" s="8"/>
      <c r="C1474" s="8"/>
      <c r="D1474" s="8"/>
      <c r="E1474" s="8"/>
      <c r="F1474" s="8"/>
      <c r="G1474" s="8"/>
      <c r="H1474" s="9"/>
      <c r="I1474" s="149" t="s">
        <v>5</v>
      </c>
      <c r="J1474" s="150"/>
      <c r="K1474" s="213" t="s">
        <v>6</v>
      </c>
      <c r="L1474" s="214"/>
      <c r="M1474" s="12" t="s">
        <v>7</v>
      </c>
    </row>
    <row r="1475" spans="1:13" ht="16.5" thickBot="1">
      <c r="A1475" s="13"/>
      <c r="B1475" s="14"/>
      <c r="C1475" s="14"/>
      <c r="D1475" s="14"/>
      <c r="E1475" s="14"/>
      <c r="F1475" s="14"/>
      <c r="G1475" s="14"/>
      <c r="H1475" s="15"/>
      <c r="I1475" s="203">
        <v>1345.4</v>
      </c>
      <c r="J1475" s="204"/>
      <c r="K1475" s="205"/>
      <c r="L1475" s="206"/>
      <c r="M1475" s="16"/>
    </row>
    <row r="1476" spans="1:13">
      <c r="A1476" s="17" t="s">
        <v>74</v>
      </c>
      <c r="B1476" s="18"/>
      <c r="C1476" s="18"/>
      <c r="D1476" s="18"/>
      <c r="E1476" s="18"/>
      <c r="F1476" s="18"/>
      <c r="G1476" s="18"/>
      <c r="H1476" s="19"/>
      <c r="I1476" s="20"/>
      <c r="J1476" s="21"/>
      <c r="K1476" s="207">
        <f>K1479+K1482</f>
        <v>6.85</v>
      </c>
      <c r="L1476" s="200"/>
      <c r="M1476" s="24">
        <f>K1476*12*I1475</f>
        <v>110591.87999999999</v>
      </c>
    </row>
    <row r="1477" spans="1:13">
      <c r="A1477" s="25" t="s">
        <v>59</v>
      </c>
      <c r="B1477" s="26"/>
      <c r="C1477" s="26"/>
      <c r="D1477" s="26"/>
      <c r="E1477" s="26"/>
      <c r="F1477" s="26"/>
      <c r="G1477" s="26"/>
      <c r="H1477" s="27"/>
      <c r="I1477" s="10"/>
      <c r="J1477" s="11"/>
      <c r="K1477" s="28"/>
      <c r="L1477" s="29"/>
      <c r="M1477" s="30"/>
    </row>
    <row r="1478" spans="1:13" ht="15.75" thickBot="1">
      <c r="A1478" s="31" t="s">
        <v>60</v>
      </c>
      <c r="B1478" s="32"/>
      <c r="C1478" s="32"/>
      <c r="D1478" s="32"/>
      <c r="E1478" s="32"/>
      <c r="F1478" s="32"/>
      <c r="G1478" s="32"/>
      <c r="H1478" s="33"/>
      <c r="I1478" s="34"/>
      <c r="J1478" s="35"/>
      <c r="K1478" s="36"/>
      <c r="L1478" s="37"/>
      <c r="M1478" s="38"/>
    </row>
    <row r="1479" spans="1:13">
      <c r="A1479" s="39" t="s">
        <v>61</v>
      </c>
      <c r="B1479" s="40"/>
      <c r="C1479" s="40"/>
      <c r="D1479" s="40"/>
      <c r="E1479" s="40"/>
      <c r="F1479" s="40"/>
      <c r="G1479" s="40"/>
      <c r="H1479" s="41"/>
      <c r="I1479" s="180" t="s">
        <v>8</v>
      </c>
      <c r="J1479" s="181"/>
      <c r="K1479" s="193">
        <v>4.0999999999999996</v>
      </c>
      <c r="L1479" s="194"/>
      <c r="M1479" s="42">
        <f>K1479*12*I1475</f>
        <v>66193.679999999993</v>
      </c>
    </row>
    <row r="1480" spans="1:13">
      <c r="A1480" s="43" t="s">
        <v>68</v>
      </c>
      <c r="B1480" s="8"/>
      <c r="C1480" s="8"/>
      <c r="D1480" s="8"/>
      <c r="E1480" s="8"/>
      <c r="F1480" s="8"/>
      <c r="G1480" s="8"/>
      <c r="H1480" s="9"/>
      <c r="I1480" s="149" t="s">
        <v>57</v>
      </c>
      <c r="J1480" s="150"/>
      <c r="K1480" s="1"/>
      <c r="L1480" s="29"/>
      <c r="M1480" s="42"/>
    </row>
    <row r="1481" spans="1:13">
      <c r="A1481" s="39" t="s">
        <v>67</v>
      </c>
      <c r="B1481" s="40"/>
      <c r="C1481" s="40"/>
      <c r="D1481" s="40"/>
      <c r="E1481" s="40"/>
      <c r="F1481" s="40"/>
      <c r="G1481" s="40"/>
      <c r="H1481" s="41"/>
      <c r="I1481" s="180"/>
      <c r="J1481" s="181"/>
      <c r="K1481" s="1"/>
      <c r="L1481" s="29"/>
      <c r="M1481" s="42"/>
    </row>
    <row r="1482" spans="1:13">
      <c r="A1482" s="39" t="s">
        <v>62</v>
      </c>
      <c r="B1482" s="40"/>
      <c r="C1482" s="40"/>
      <c r="D1482" s="40"/>
      <c r="E1482" s="40"/>
      <c r="F1482" s="40"/>
      <c r="G1482" s="40"/>
      <c r="H1482" s="41"/>
      <c r="I1482" s="182" t="s">
        <v>11</v>
      </c>
      <c r="J1482" s="183"/>
      <c r="K1482" s="188">
        <v>2.75</v>
      </c>
      <c r="L1482" s="189"/>
      <c r="M1482" s="42">
        <f>K1482*12*I1475</f>
        <v>44398.200000000004</v>
      </c>
    </row>
    <row r="1483" spans="1:13" ht="15.75">
      <c r="A1483" s="45" t="s">
        <v>35</v>
      </c>
      <c r="B1483" s="46"/>
      <c r="C1483" s="46"/>
      <c r="D1483" s="46"/>
      <c r="E1483" s="46"/>
      <c r="F1483" s="46"/>
      <c r="G1483" s="46"/>
      <c r="H1483" s="47"/>
      <c r="I1483" s="149" t="s">
        <v>57</v>
      </c>
      <c r="J1483" s="150"/>
      <c r="K1483" s="2"/>
      <c r="L1483" s="96"/>
      <c r="M1483" s="42"/>
    </row>
    <row r="1484" spans="1:13">
      <c r="A1484" s="48" t="s">
        <v>36</v>
      </c>
      <c r="B1484" s="4"/>
      <c r="C1484" s="4"/>
      <c r="D1484" s="4"/>
      <c r="E1484" s="4"/>
      <c r="F1484" s="4"/>
      <c r="G1484" s="4"/>
      <c r="H1484" s="5"/>
      <c r="I1484" s="149"/>
      <c r="J1484" s="150"/>
      <c r="K1484" s="44"/>
      <c r="L1484" s="29"/>
      <c r="M1484" s="42"/>
    </row>
    <row r="1485" spans="1:13" ht="15.75" thickBot="1">
      <c r="A1485" s="39" t="s">
        <v>37</v>
      </c>
      <c r="B1485" s="49"/>
      <c r="C1485" s="49"/>
      <c r="D1485" s="49"/>
      <c r="E1485" s="49"/>
      <c r="F1485" s="49"/>
      <c r="G1485" s="49"/>
      <c r="H1485" s="50"/>
      <c r="I1485" s="51"/>
      <c r="J1485" s="52"/>
      <c r="K1485" s="164"/>
      <c r="L1485" s="165"/>
      <c r="M1485" s="42"/>
    </row>
    <row r="1486" spans="1:13">
      <c r="A1486" s="17" t="s">
        <v>14</v>
      </c>
      <c r="B1486" s="53"/>
      <c r="C1486" s="53"/>
      <c r="D1486" s="53"/>
      <c r="E1486" s="53"/>
      <c r="F1486" s="53"/>
      <c r="G1486" s="53"/>
      <c r="H1486" s="54"/>
      <c r="I1486" s="20"/>
      <c r="J1486" s="55"/>
      <c r="K1486" s="202">
        <f>K1488+K1493+K1495</f>
        <v>5.6</v>
      </c>
      <c r="L1486" s="200"/>
      <c r="M1486" s="24">
        <f>K1486*12*I1475</f>
        <v>90410.87999999999</v>
      </c>
    </row>
    <row r="1487" spans="1:13" ht="15.75" thickBot="1">
      <c r="A1487" s="31" t="s">
        <v>34</v>
      </c>
      <c r="B1487" s="56"/>
      <c r="C1487" s="56"/>
      <c r="D1487" s="56"/>
      <c r="E1487" s="56"/>
      <c r="F1487" s="56"/>
      <c r="G1487" s="56"/>
      <c r="H1487" s="57"/>
      <c r="I1487" s="34"/>
      <c r="J1487" s="58"/>
      <c r="K1487" s="36"/>
      <c r="L1487" s="37"/>
      <c r="M1487" s="38"/>
    </row>
    <row r="1488" spans="1:13">
      <c r="A1488" s="43" t="s">
        <v>65</v>
      </c>
      <c r="B1488" s="59"/>
      <c r="C1488" s="59"/>
      <c r="D1488" s="59"/>
      <c r="E1488" s="59"/>
      <c r="F1488" s="59"/>
      <c r="G1488" s="59"/>
      <c r="H1488" s="60"/>
      <c r="I1488" s="149" t="s">
        <v>8</v>
      </c>
      <c r="J1488" s="150"/>
      <c r="K1488" s="193">
        <v>2.81</v>
      </c>
      <c r="L1488" s="194"/>
      <c r="M1488" s="42">
        <f>K1488*12*I1475</f>
        <v>45366.887999999999</v>
      </c>
    </row>
    <row r="1489" spans="1:13">
      <c r="A1489" s="39" t="s">
        <v>66</v>
      </c>
      <c r="B1489" s="49"/>
      <c r="C1489" s="49"/>
      <c r="D1489" s="49"/>
      <c r="E1489" s="49"/>
      <c r="F1489" s="49"/>
      <c r="G1489" s="49"/>
      <c r="H1489" s="50"/>
      <c r="I1489" s="131"/>
      <c r="J1489" s="132"/>
      <c r="K1489" s="1"/>
      <c r="L1489" s="29"/>
      <c r="M1489" s="42"/>
    </row>
    <row r="1490" spans="1:13">
      <c r="A1490" s="43" t="s">
        <v>68</v>
      </c>
      <c r="B1490" s="8"/>
      <c r="C1490" s="8"/>
      <c r="D1490" s="8"/>
      <c r="E1490" s="8"/>
      <c r="F1490" s="8"/>
      <c r="G1490" s="8"/>
      <c r="H1490" s="9"/>
      <c r="I1490" s="149" t="s">
        <v>57</v>
      </c>
      <c r="J1490" s="150"/>
      <c r="K1490" s="1"/>
      <c r="L1490" s="29"/>
      <c r="M1490" s="42"/>
    </row>
    <row r="1491" spans="1:13">
      <c r="A1491" s="39" t="s">
        <v>67</v>
      </c>
      <c r="B1491" s="40"/>
      <c r="C1491" s="40"/>
      <c r="D1491" s="40"/>
      <c r="E1491" s="40"/>
      <c r="F1491" s="40"/>
      <c r="G1491" s="40"/>
      <c r="H1491" s="41"/>
      <c r="I1491" s="180"/>
      <c r="J1491" s="181"/>
      <c r="K1491" s="1"/>
      <c r="L1491" s="29"/>
      <c r="M1491" s="42"/>
    </row>
    <row r="1492" spans="1:13">
      <c r="A1492" s="45" t="s">
        <v>63</v>
      </c>
      <c r="B1492" s="46"/>
      <c r="C1492" s="47"/>
      <c r="D1492" s="8"/>
      <c r="E1492" s="8"/>
      <c r="F1492" s="8"/>
      <c r="G1492" s="8"/>
      <c r="H1492" s="9"/>
      <c r="I1492" s="149" t="s">
        <v>57</v>
      </c>
      <c r="J1492" s="150"/>
      <c r="K1492" s="1"/>
      <c r="L1492" s="29"/>
      <c r="M1492" s="42"/>
    </row>
    <row r="1493" spans="1:13">
      <c r="A1493" s="43" t="s">
        <v>64</v>
      </c>
      <c r="B1493" s="8"/>
      <c r="C1493" s="8"/>
      <c r="D1493" s="46"/>
      <c r="E1493" s="46"/>
      <c r="F1493" s="46"/>
      <c r="G1493" s="46"/>
      <c r="H1493" s="47"/>
      <c r="I1493" s="182" t="s">
        <v>11</v>
      </c>
      <c r="J1493" s="183"/>
      <c r="K1493" s="188">
        <v>1.24</v>
      </c>
      <c r="L1493" s="189"/>
      <c r="M1493" s="42">
        <f>K1493*12*I1475</f>
        <v>20019.552</v>
      </c>
    </row>
    <row r="1494" spans="1:13">
      <c r="A1494" s="48" t="s">
        <v>41</v>
      </c>
      <c r="B1494" s="61"/>
      <c r="C1494" s="61"/>
      <c r="D1494" s="61"/>
      <c r="E1494" s="61"/>
      <c r="F1494" s="61"/>
      <c r="G1494" s="61"/>
      <c r="H1494" s="62"/>
      <c r="I1494" s="195" t="s">
        <v>140</v>
      </c>
      <c r="J1494" s="196"/>
      <c r="K1494" s="1"/>
      <c r="L1494" s="29"/>
      <c r="M1494" s="42"/>
    </row>
    <row r="1495" spans="1:13">
      <c r="A1495" s="48" t="s">
        <v>43</v>
      </c>
      <c r="B1495" s="61"/>
      <c r="C1495" s="61"/>
      <c r="D1495" s="61"/>
      <c r="E1495" s="61"/>
      <c r="F1495" s="61"/>
      <c r="G1495" s="61"/>
      <c r="H1495" s="62"/>
      <c r="I1495" s="195" t="s">
        <v>11</v>
      </c>
      <c r="J1495" s="196"/>
      <c r="K1495" s="188">
        <v>1.55</v>
      </c>
      <c r="L1495" s="189"/>
      <c r="M1495" s="42">
        <f>K1495*12*I1475</f>
        <v>25024.440000000002</v>
      </c>
    </row>
    <row r="1496" spans="1:13">
      <c r="A1496" s="39" t="s">
        <v>44</v>
      </c>
      <c r="B1496" s="49"/>
      <c r="C1496" s="49"/>
      <c r="D1496" s="49"/>
      <c r="E1496" s="49"/>
      <c r="F1496" s="49"/>
      <c r="G1496" s="49"/>
      <c r="H1496" s="50"/>
      <c r="I1496" s="51"/>
      <c r="J1496" s="52"/>
      <c r="K1496" s="1"/>
      <c r="L1496" s="29"/>
      <c r="M1496" s="42"/>
    </row>
    <row r="1497" spans="1:13">
      <c r="A1497" s="48" t="s">
        <v>45</v>
      </c>
      <c r="B1497" s="61"/>
      <c r="C1497" s="61"/>
      <c r="D1497" s="61"/>
      <c r="E1497" s="61"/>
      <c r="F1497" s="61"/>
      <c r="G1497" s="61"/>
      <c r="H1497" s="62"/>
      <c r="I1497" s="149" t="s">
        <v>57</v>
      </c>
      <c r="J1497" s="150"/>
      <c r="K1497" s="1"/>
      <c r="L1497" s="29"/>
      <c r="M1497" s="42"/>
    </row>
    <row r="1498" spans="1:13" ht="15.75" thickBot="1">
      <c r="A1498" s="48" t="s">
        <v>48</v>
      </c>
      <c r="B1498" s="61"/>
      <c r="C1498" s="61"/>
      <c r="D1498" s="61"/>
      <c r="E1498" s="61"/>
      <c r="F1498" s="61"/>
      <c r="G1498" s="61"/>
      <c r="H1498" s="62"/>
      <c r="I1498" s="195" t="s">
        <v>139</v>
      </c>
      <c r="J1498" s="196"/>
      <c r="K1498" s="14"/>
      <c r="L1498" s="15"/>
      <c r="M1498" s="63"/>
    </row>
    <row r="1499" spans="1:13" ht="15.75" thickBot="1">
      <c r="A1499" s="67" t="s">
        <v>75</v>
      </c>
      <c r="B1499" s="18"/>
      <c r="C1499" s="18"/>
      <c r="D1499" s="18"/>
      <c r="E1499" s="18"/>
      <c r="F1499" s="18"/>
      <c r="G1499" s="68"/>
      <c r="H1499" s="69"/>
      <c r="I1499" s="20"/>
      <c r="J1499" s="21"/>
      <c r="K1499" s="199">
        <f>K1500+K1507+K1515+K1519+K1520+K1521</f>
        <v>40.04</v>
      </c>
      <c r="L1499" s="200"/>
      <c r="M1499" s="24">
        <f>M1500+M1507+M1515+M1519+M1520+M1521</f>
        <v>646437.79200000013</v>
      </c>
    </row>
    <row r="1500" spans="1:13" ht="15.75" thickBot="1">
      <c r="A1500" s="156" t="s">
        <v>76</v>
      </c>
      <c r="B1500" s="157"/>
      <c r="C1500" s="157"/>
      <c r="D1500" s="157"/>
      <c r="E1500" s="157"/>
      <c r="F1500" s="157"/>
      <c r="G1500" s="157"/>
      <c r="H1500" s="161"/>
      <c r="I1500" s="73"/>
      <c r="J1500" s="74"/>
      <c r="K1500" s="201">
        <f>K1501+K1502+K1503+K1505+K1506</f>
        <v>7.080000000000001</v>
      </c>
      <c r="L1500" s="192"/>
      <c r="M1500" s="75">
        <f>K1500*12*I1475</f>
        <v>114305.18400000002</v>
      </c>
    </row>
    <row r="1501" spans="1:13">
      <c r="A1501" s="39" t="s">
        <v>38</v>
      </c>
      <c r="B1501" s="49"/>
      <c r="C1501" s="49"/>
      <c r="D1501" s="49"/>
      <c r="E1501" s="49"/>
      <c r="F1501" s="49"/>
      <c r="G1501" s="49"/>
      <c r="H1501" s="50"/>
      <c r="I1501" s="180" t="s">
        <v>16</v>
      </c>
      <c r="J1501" s="181"/>
      <c r="K1501" s="193">
        <v>1.47</v>
      </c>
      <c r="L1501" s="194"/>
      <c r="M1501" s="42">
        <f>K1501*12*I1475</f>
        <v>23732.856000000003</v>
      </c>
    </row>
    <row r="1502" spans="1:13">
      <c r="A1502" s="45" t="s">
        <v>39</v>
      </c>
      <c r="B1502" s="76"/>
      <c r="C1502" s="76"/>
      <c r="D1502" s="76"/>
      <c r="E1502" s="76"/>
      <c r="F1502" s="76"/>
      <c r="G1502" s="76"/>
      <c r="H1502" s="77"/>
      <c r="I1502" s="182" t="s">
        <v>10</v>
      </c>
      <c r="J1502" s="183"/>
      <c r="K1502" s="188">
        <v>3.48</v>
      </c>
      <c r="L1502" s="189"/>
      <c r="M1502" s="42">
        <f>K1502*12*I1475</f>
        <v>56183.904000000002</v>
      </c>
    </row>
    <row r="1503" spans="1:13">
      <c r="A1503" s="48" t="s">
        <v>31</v>
      </c>
      <c r="B1503" s="61"/>
      <c r="C1503" s="61"/>
      <c r="D1503" s="61"/>
      <c r="E1503" s="61"/>
      <c r="F1503" s="61"/>
      <c r="G1503" s="61"/>
      <c r="H1503" s="62"/>
      <c r="I1503" s="195" t="s">
        <v>11</v>
      </c>
      <c r="J1503" s="196"/>
      <c r="K1503" s="188">
        <v>0.4</v>
      </c>
      <c r="L1503" s="189"/>
      <c r="M1503" s="42">
        <f>K1503*12*I1475</f>
        <v>6457.920000000001</v>
      </c>
    </row>
    <row r="1504" spans="1:13">
      <c r="A1504" s="78" t="s">
        <v>18</v>
      </c>
      <c r="B1504" s="40"/>
      <c r="C1504" s="40"/>
      <c r="D1504" s="40"/>
      <c r="E1504" s="49"/>
      <c r="F1504" s="49"/>
      <c r="G1504" s="49"/>
      <c r="H1504" s="50"/>
      <c r="I1504" s="51"/>
      <c r="J1504" s="52"/>
      <c r="K1504" s="28"/>
      <c r="L1504" s="29"/>
      <c r="M1504" s="42"/>
    </row>
    <row r="1505" spans="1:13">
      <c r="A1505" s="45" t="s">
        <v>32</v>
      </c>
      <c r="B1505" s="76"/>
      <c r="C1505" s="76"/>
      <c r="D1505" s="76"/>
      <c r="E1505" s="76"/>
      <c r="F1505" s="76"/>
      <c r="G1505" s="76"/>
      <c r="H1505" s="77"/>
      <c r="I1505" s="182" t="s">
        <v>8</v>
      </c>
      <c r="J1505" s="183"/>
      <c r="K1505" s="188">
        <v>0.12</v>
      </c>
      <c r="L1505" s="189"/>
      <c r="M1505" s="42">
        <f>K1505*12*I1475</f>
        <v>1937.376</v>
      </c>
    </row>
    <row r="1506" spans="1:13" ht="15.75" thickBot="1">
      <c r="A1506" s="48" t="s">
        <v>73</v>
      </c>
      <c r="B1506" s="61"/>
      <c r="C1506" s="61"/>
      <c r="D1506" s="61"/>
      <c r="E1506" s="61"/>
      <c r="F1506" s="61"/>
      <c r="G1506" s="61"/>
      <c r="H1506" s="62"/>
      <c r="I1506" s="166" t="s">
        <v>8</v>
      </c>
      <c r="J1506" s="167"/>
      <c r="K1506" s="190">
        <v>1.61</v>
      </c>
      <c r="L1506" s="191"/>
      <c r="M1506" s="42">
        <f>K1506*12*I1475</f>
        <v>25993.128000000001</v>
      </c>
    </row>
    <row r="1507" spans="1:13" ht="15.75" thickBot="1">
      <c r="A1507" s="184" t="s">
        <v>77</v>
      </c>
      <c r="B1507" s="185"/>
      <c r="C1507" s="185"/>
      <c r="D1507" s="185"/>
      <c r="E1507" s="185"/>
      <c r="F1507" s="185"/>
      <c r="G1507" s="185"/>
      <c r="H1507" s="186"/>
      <c r="I1507" s="73"/>
      <c r="J1507" s="74"/>
      <c r="K1507" s="162">
        <f>K1508+K1509+K1511+K1512+K1513+K1514</f>
        <v>2.3200000000000003</v>
      </c>
      <c r="L1507" s="192"/>
      <c r="M1507" s="75">
        <f>K1507*12*I1475</f>
        <v>37455.936000000009</v>
      </c>
    </row>
    <row r="1508" spans="1:13">
      <c r="A1508" s="79" t="s">
        <v>24</v>
      </c>
      <c r="B1508" s="40"/>
      <c r="C1508" s="40"/>
      <c r="D1508" s="40"/>
      <c r="E1508" s="40"/>
      <c r="F1508" s="49"/>
      <c r="G1508" s="49"/>
      <c r="H1508" s="50"/>
      <c r="I1508" s="80"/>
      <c r="J1508" s="11"/>
      <c r="K1508" s="193">
        <v>0.13</v>
      </c>
      <c r="L1508" s="194"/>
      <c r="M1508" s="42">
        <f>K1508*12*I1475</f>
        <v>2098.8240000000001</v>
      </c>
    </row>
    <row r="1509" spans="1:13">
      <c r="A1509" s="3" t="s">
        <v>20</v>
      </c>
      <c r="B1509" s="4"/>
      <c r="C1509" s="4"/>
      <c r="D1509" s="4"/>
      <c r="E1509" s="4"/>
      <c r="F1509" s="61"/>
      <c r="G1509" s="61"/>
      <c r="H1509" s="62"/>
      <c r="I1509" s="149" t="s">
        <v>52</v>
      </c>
      <c r="J1509" s="150"/>
      <c r="K1509" s="188">
        <v>1.1100000000000001</v>
      </c>
      <c r="L1509" s="189"/>
      <c r="M1509" s="42">
        <f>K1509*12*I1475</f>
        <v>17920.728000000003</v>
      </c>
    </row>
    <row r="1510" spans="1:13">
      <c r="A1510" s="39" t="s">
        <v>19</v>
      </c>
      <c r="B1510" s="49"/>
      <c r="C1510" s="49"/>
      <c r="D1510" s="49"/>
      <c r="E1510" s="49"/>
      <c r="F1510" s="49"/>
      <c r="G1510" s="49"/>
      <c r="H1510" s="50"/>
      <c r="I1510" s="180" t="s">
        <v>53</v>
      </c>
      <c r="J1510" s="181"/>
      <c r="K1510" s="1"/>
      <c r="L1510" s="29"/>
      <c r="M1510" s="42"/>
    </row>
    <row r="1511" spans="1:13">
      <c r="A1511" s="45" t="s">
        <v>21</v>
      </c>
      <c r="B1511" s="76"/>
      <c r="C1511" s="76"/>
      <c r="D1511" s="76"/>
      <c r="E1511" s="76"/>
      <c r="F1511" s="76"/>
      <c r="G1511" s="76"/>
      <c r="H1511" s="77"/>
      <c r="I1511" s="182" t="s">
        <v>51</v>
      </c>
      <c r="J1511" s="183"/>
      <c r="K1511" s="188">
        <v>0.68</v>
      </c>
      <c r="L1511" s="189"/>
      <c r="M1511" s="42">
        <f>K1511*12*I1475</f>
        <v>10978.464000000002</v>
      </c>
    </row>
    <row r="1512" spans="1:13">
      <c r="A1512" s="45" t="s">
        <v>22</v>
      </c>
      <c r="B1512" s="76"/>
      <c r="C1512" s="76"/>
      <c r="D1512" s="76"/>
      <c r="E1512" s="76"/>
      <c r="F1512" s="76"/>
      <c r="G1512" s="76"/>
      <c r="H1512" s="77"/>
      <c r="I1512" s="182" t="s">
        <v>69</v>
      </c>
      <c r="J1512" s="183"/>
      <c r="K1512" s="188">
        <v>0.17</v>
      </c>
      <c r="L1512" s="189"/>
      <c r="M1512" s="42">
        <f>K1512*12*I1475</f>
        <v>2744.6160000000004</v>
      </c>
    </row>
    <row r="1513" spans="1:13">
      <c r="A1513" s="48" t="s">
        <v>23</v>
      </c>
      <c r="B1513" s="61"/>
      <c r="C1513" s="61"/>
      <c r="D1513" s="61"/>
      <c r="E1513" s="61"/>
      <c r="F1513" s="61"/>
      <c r="G1513" s="61"/>
      <c r="H1513" s="62"/>
      <c r="I1513" s="182" t="s">
        <v>54</v>
      </c>
      <c r="J1513" s="183"/>
      <c r="K1513" s="164">
        <v>0.09</v>
      </c>
      <c r="L1513" s="165"/>
      <c r="M1513" s="42">
        <f>K1513*12*I1475</f>
        <v>1453.0320000000002</v>
      </c>
    </row>
    <row r="1514" spans="1:13" ht="15.75" thickBot="1">
      <c r="A1514" s="48" t="s">
        <v>71</v>
      </c>
      <c r="B1514" s="61"/>
      <c r="C1514" s="61"/>
      <c r="D1514" s="61"/>
      <c r="E1514" s="61"/>
      <c r="F1514" s="61"/>
      <c r="G1514" s="61"/>
      <c r="H1514" s="62"/>
      <c r="I1514" s="166" t="s">
        <v>72</v>
      </c>
      <c r="J1514" s="167"/>
      <c r="K1514" s="168">
        <v>0.14000000000000001</v>
      </c>
      <c r="L1514" s="169"/>
      <c r="M1514" s="82">
        <f>K1514*12*I1475</f>
        <v>2260.2720000000004</v>
      </c>
    </row>
    <row r="1515" spans="1:13" ht="15.75" thickBot="1">
      <c r="A1515" s="184" t="s">
        <v>78</v>
      </c>
      <c r="B1515" s="185"/>
      <c r="C1515" s="185"/>
      <c r="D1515" s="185"/>
      <c r="E1515" s="185"/>
      <c r="F1515" s="185"/>
      <c r="G1515" s="185"/>
      <c r="H1515" s="186"/>
      <c r="I1515" s="83"/>
      <c r="J1515" s="84"/>
      <c r="K1515" s="187">
        <f>K1516+K1517+K1518</f>
        <v>1.52</v>
      </c>
      <c r="L1515" s="163"/>
      <c r="M1515" s="75">
        <f>K1515*12*I1475</f>
        <v>24540.096000000005</v>
      </c>
    </row>
    <row r="1516" spans="1:13">
      <c r="A1516" s="39" t="s">
        <v>25</v>
      </c>
      <c r="B1516" s="49"/>
      <c r="C1516" s="49"/>
      <c r="D1516" s="49"/>
      <c r="E1516" s="49"/>
      <c r="F1516" s="49"/>
      <c r="G1516" s="49"/>
      <c r="H1516" s="50"/>
      <c r="I1516" s="174" t="s">
        <v>70</v>
      </c>
      <c r="J1516" s="175"/>
      <c r="K1516" s="176">
        <v>0.73</v>
      </c>
      <c r="L1516" s="177"/>
      <c r="M1516" s="42">
        <f>K1516*12*I1475</f>
        <v>11785.704</v>
      </c>
    </row>
    <row r="1517" spans="1:13">
      <c r="A1517" s="45" t="s">
        <v>26</v>
      </c>
      <c r="B1517" s="76"/>
      <c r="C1517" s="76"/>
      <c r="D1517" s="76"/>
      <c r="E1517" s="76"/>
      <c r="F1517" s="76"/>
      <c r="G1517" s="76"/>
      <c r="H1517" s="77"/>
      <c r="I1517" s="85" t="s">
        <v>55</v>
      </c>
      <c r="J1517" s="86"/>
      <c r="K1517" s="164">
        <v>0.64</v>
      </c>
      <c r="L1517" s="165"/>
      <c r="M1517" s="42">
        <f>K1517*12*I1475</f>
        <v>10332.672</v>
      </c>
    </row>
    <row r="1518" spans="1:13" ht="15.75" thickBot="1">
      <c r="A1518" s="48" t="s">
        <v>23</v>
      </c>
      <c r="B1518" s="61"/>
      <c r="C1518" s="61"/>
      <c r="D1518" s="61"/>
      <c r="E1518" s="61"/>
      <c r="F1518" s="61"/>
      <c r="G1518" s="61"/>
      <c r="H1518" s="62"/>
      <c r="I1518" s="166" t="s">
        <v>54</v>
      </c>
      <c r="J1518" s="167"/>
      <c r="K1518" s="168">
        <v>0.15</v>
      </c>
      <c r="L1518" s="169"/>
      <c r="M1518" s="42">
        <f>K1518*12*I1475</f>
        <v>2421.7199999999998</v>
      </c>
    </row>
    <row r="1519" spans="1:13" ht="15.75" thickBot="1">
      <c r="A1519" s="87" t="s">
        <v>79</v>
      </c>
      <c r="B1519" s="88"/>
      <c r="C1519" s="88"/>
      <c r="D1519" s="88"/>
      <c r="E1519" s="88"/>
      <c r="F1519" s="88"/>
      <c r="G1519" s="88"/>
      <c r="H1519" s="89"/>
      <c r="I1519" s="170" t="s">
        <v>56</v>
      </c>
      <c r="J1519" s="171"/>
      <c r="K1519" s="172">
        <v>27.3</v>
      </c>
      <c r="L1519" s="173"/>
      <c r="M1519" s="75">
        <f>K1519*12*I1475</f>
        <v>440753.04000000004</v>
      </c>
    </row>
    <row r="1520" spans="1:13" ht="15.75" thickBot="1">
      <c r="A1520" s="156" t="s">
        <v>80</v>
      </c>
      <c r="B1520" s="157"/>
      <c r="C1520" s="157"/>
      <c r="D1520" s="157"/>
      <c r="E1520" s="157"/>
      <c r="F1520" s="157"/>
      <c r="G1520" s="157"/>
      <c r="H1520" s="161"/>
      <c r="I1520" s="154" t="s">
        <v>13</v>
      </c>
      <c r="J1520" s="155"/>
      <c r="K1520" s="162">
        <v>1.74</v>
      </c>
      <c r="L1520" s="163"/>
      <c r="M1520" s="75">
        <f>K1520*12*I1475</f>
        <v>28091.952000000001</v>
      </c>
    </row>
    <row r="1521" spans="1:13" ht="15.75" thickBot="1">
      <c r="A1521" s="87" t="s">
        <v>81</v>
      </c>
      <c r="B1521" s="88"/>
      <c r="C1521" s="88"/>
      <c r="D1521" s="88"/>
      <c r="E1521" s="88"/>
      <c r="F1521" s="88"/>
      <c r="G1521" s="88"/>
      <c r="H1521" s="89"/>
      <c r="I1521" s="73"/>
      <c r="J1521" s="74"/>
      <c r="K1521" s="162">
        <v>0.08</v>
      </c>
      <c r="L1521" s="163"/>
      <c r="M1521" s="75">
        <f>K1521*12*I1475</f>
        <v>1291.5840000000001</v>
      </c>
    </row>
    <row r="1522" spans="1:13">
      <c r="A1522" s="43" t="s">
        <v>29</v>
      </c>
      <c r="B1522" s="59"/>
      <c r="C1522" s="59"/>
      <c r="D1522" s="59"/>
      <c r="E1522" s="59"/>
      <c r="F1522" s="59"/>
      <c r="G1522" s="59"/>
      <c r="H1522" s="60"/>
      <c r="I1522" s="154" t="s">
        <v>8</v>
      </c>
      <c r="J1522" s="155"/>
      <c r="K1522" s="129"/>
      <c r="L1522" s="130"/>
      <c r="M1522" s="42"/>
    </row>
    <row r="1523" spans="1:13" ht="15.75" thickBot="1">
      <c r="A1523" s="43" t="s">
        <v>30</v>
      </c>
      <c r="B1523" s="59"/>
      <c r="C1523" s="59"/>
      <c r="D1523" s="59"/>
      <c r="E1523" s="59"/>
      <c r="F1523" s="59"/>
      <c r="G1523" s="59"/>
      <c r="H1523" s="60"/>
      <c r="I1523" s="10"/>
      <c r="J1523" s="11"/>
      <c r="K1523" s="129"/>
      <c r="L1523" s="130"/>
      <c r="M1523" s="42"/>
    </row>
    <row r="1524" spans="1:13" ht="15.75" thickBot="1">
      <c r="A1524" s="156" t="s">
        <v>104</v>
      </c>
      <c r="B1524" s="157"/>
      <c r="C1524" s="157"/>
      <c r="D1524" s="157"/>
      <c r="E1524" s="157"/>
      <c r="F1524" s="157"/>
      <c r="G1524" s="157"/>
      <c r="H1524" s="161"/>
      <c r="I1524" s="73"/>
      <c r="J1524" s="74"/>
      <c r="K1524" s="162">
        <v>6.42</v>
      </c>
      <c r="L1524" s="163"/>
      <c r="M1524" s="75">
        <f>K1524*12*I1475</f>
        <v>103649.61599999999</v>
      </c>
    </row>
    <row r="1525" spans="1:13">
      <c r="A1525" s="43" t="s">
        <v>138</v>
      </c>
      <c r="B1525" s="107"/>
      <c r="C1525" s="107"/>
      <c r="D1525" s="107"/>
      <c r="E1525" s="107"/>
      <c r="F1525" s="59"/>
      <c r="G1525" s="107"/>
      <c r="H1525" s="60"/>
      <c r="I1525" s="149" t="s">
        <v>86</v>
      </c>
      <c r="J1525" s="150"/>
      <c r="K1525" s="81"/>
      <c r="L1525" s="130"/>
      <c r="M1525" s="42"/>
    </row>
    <row r="1526" spans="1:13">
      <c r="A1526" s="43" t="s">
        <v>137</v>
      </c>
      <c r="B1526" s="107"/>
      <c r="C1526" s="107"/>
      <c r="D1526" s="107"/>
      <c r="E1526" s="107"/>
      <c r="F1526" s="59"/>
      <c r="G1526" s="107"/>
      <c r="H1526" s="60"/>
      <c r="I1526" s="149" t="s">
        <v>88</v>
      </c>
      <c r="J1526" s="150"/>
      <c r="K1526" s="81"/>
      <c r="L1526" s="130"/>
      <c r="M1526" s="42"/>
    </row>
    <row r="1527" spans="1:13">
      <c r="A1527" s="43" t="s">
        <v>136</v>
      </c>
      <c r="B1527" s="107"/>
      <c r="C1527" s="107"/>
      <c r="D1527" s="107"/>
      <c r="E1527" s="107"/>
      <c r="F1527" s="59"/>
      <c r="G1527" s="107"/>
      <c r="H1527" s="60"/>
      <c r="I1527" s="149" t="s">
        <v>90</v>
      </c>
      <c r="J1527" s="150"/>
      <c r="K1527" s="81"/>
      <c r="L1527" s="130"/>
      <c r="M1527" s="42"/>
    </row>
    <row r="1528" spans="1:13">
      <c r="A1528" s="43" t="s">
        <v>135</v>
      </c>
      <c r="B1528" s="107"/>
      <c r="C1528" s="107"/>
      <c r="D1528" s="107"/>
      <c r="E1528" s="107"/>
      <c r="F1528" s="59"/>
      <c r="G1528" s="107"/>
      <c r="H1528" s="60"/>
      <c r="I1528" s="149" t="s">
        <v>92</v>
      </c>
      <c r="J1528" s="150"/>
      <c r="K1528" s="81"/>
      <c r="L1528" s="130"/>
      <c r="M1528" s="42"/>
    </row>
    <row r="1529" spans="1:13">
      <c r="A1529" s="43" t="s">
        <v>134</v>
      </c>
      <c r="B1529" s="107"/>
      <c r="C1529" s="107"/>
      <c r="D1529" s="107"/>
      <c r="E1529" s="107"/>
      <c r="F1529" s="59"/>
      <c r="G1529" s="107"/>
      <c r="H1529" s="60"/>
      <c r="I1529" s="149" t="s">
        <v>94</v>
      </c>
      <c r="J1529" s="150"/>
      <c r="K1529" s="81"/>
      <c r="L1529" s="130"/>
      <c r="M1529" s="42"/>
    </row>
    <row r="1530" spans="1:13">
      <c r="A1530" s="43" t="s">
        <v>133</v>
      </c>
      <c r="B1530" s="107"/>
      <c r="C1530" s="107"/>
      <c r="D1530" s="107"/>
      <c r="E1530" s="107"/>
      <c r="F1530" s="59"/>
      <c r="G1530" s="107"/>
      <c r="H1530" s="60"/>
      <c r="I1530" s="10"/>
      <c r="J1530" s="11"/>
      <c r="K1530" s="81"/>
      <c r="L1530" s="108"/>
      <c r="M1530" s="42"/>
    </row>
    <row r="1531" spans="1:13">
      <c r="A1531" s="43" t="s">
        <v>132</v>
      </c>
      <c r="B1531" s="107"/>
      <c r="C1531" s="107"/>
      <c r="D1531" s="107"/>
      <c r="E1531" s="107"/>
      <c r="F1531" s="59"/>
      <c r="G1531" s="107"/>
      <c r="H1531" s="60"/>
      <c r="I1531" s="10"/>
      <c r="J1531" s="11"/>
      <c r="K1531" s="81"/>
      <c r="L1531" s="130"/>
      <c r="M1531" s="42"/>
    </row>
    <row r="1532" spans="1:13">
      <c r="A1532" s="43" t="s">
        <v>98</v>
      </c>
      <c r="B1532" s="107"/>
      <c r="C1532" s="107"/>
      <c r="D1532" s="107"/>
      <c r="E1532" s="107"/>
      <c r="F1532" s="59"/>
      <c r="G1532" s="107"/>
      <c r="H1532" s="60"/>
      <c r="I1532" s="10"/>
      <c r="J1532" s="11"/>
      <c r="K1532" s="81"/>
      <c r="L1532" s="130"/>
      <c r="M1532" s="42"/>
    </row>
    <row r="1533" spans="1:13" ht="15.75" thickBot="1">
      <c r="A1533" s="43" t="s">
        <v>131</v>
      </c>
      <c r="B1533" s="107"/>
      <c r="C1533" s="107"/>
      <c r="D1533" s="107"/>
      <c r="E1533" s="107"/>
      <c r="F1533" s="59"/>
      <c r="G1533" s="107"/>
      <c r="H1533" s="60"/>
      <c r="I1533" s="10"/>
      <c r="J1533" s="11"/>
      <c r="K1533" s="81"/>
      <c r="L1533" s="130"/>
      <c r="M1533" s="42"/>
    </row>
    <row r="1534" spans="1:13">
      <c r="A1534" s="91" t="s">
        <v>82</v>
      </c>
      <c r="B1534" s="92"/>
      <c r="C1534" s="92"/>
      <c r="D1534" s="92"/>
      <c r="E1534" s="92"/>
      <c r="F1534" s="92"/>
      <c r="G1534" s="92"/>
      <c r="H1534" s="92"/>
      <c r="I1534" s="154" t="s">
        <v>9</v>
      </c>
      <c r="J1534" s="155"/>
      <c r="K1534" s="22"/>
      <c r="L1534" s="23"/>
      <c r="M1534" s="24"/>
    </row>
    <row r="1535" spans="1:13" ht="15.75" thickBot="1">
      <c r="A1535" s="93" t="s">
        <v>49</v>
      </c>
      <c r="B1535" s="94"/>
      <c r="C1535" s="94"/>
      <c r="D1535" s="94"/>
      <c r="E1535" s="94"/>
      <c r="F1535" s="94"/>
      <c r="G1535" s="94"/>
      <c r="H1535" s="94"/>
      <c r="I1535" s="95"/>
      <c r="J1535" s="35"/>
      <c r="K1535" s="36"/>
      <c r="L1535" s="37"/>
      <c r="M1535" s="38"/>
    </row>
    <row r="1536" spans="1:13" ht="15.75" thickBot="1">
      <c r="A1536" s="156" t="s">
        <v>50</v>
      </c>
      <c r="B1536" s="157"/>
      <c r="C1536" s="157"/>
      <c r="D1536" s="157"/>
      <c r="E1536" s="157"/>
      <c r="F1536" s="157"/>
      <c r="G1536" s="157"/>
      <c r="H1536" s="158"/>
      <c r="I1536" s="159" t="s">
        <v>17</v>
      </c>
      <c r="J1536" s="160"/>
      <c r="K1536" s="141">
        <v>1.58</v>
      </c>
      <c r="L1536" s="142"/>
      <c r="M1536" s="97">
        <f>K1536*12*I1475</f>
        <v>25508.784000000003</v>
      </c>
    </row>
    <row r="1537" spans="1:13" ht="15.75" thickBot="1">
      <c r="A1537" s="126" t="s">
        <v>101</v>
      </c>
      <c r="B1537" s="127"/>
      <c r="C1537" s="127"/>
      <c r="D1537" s="127"/>
      <c r="E1537" s="127"/>
      <c r="F1537" s="127"/>
      <c r="G1537" s="127"/>
      <c r="H1537" s="127"/>
      <c r="I1537" s="128"/>
      <c r="J1537" s="133"/>
      <c r="K1537" s="187"/>
      <c r="L1537" s="223"/>
      <c r="M1537" s="97">
        <f>K1537*12*I1475</f>
        <v>0</v>
      </c>
    </row>
    <row r="1538" spans="1:13" ht="15.75" thickBot="1">
      <c r="A1538" s="145" t="s">
        <v>58</v>
      </c>
      <c r="B1538" s="146"/>
      <c r="C1538" s="146"/>
      <c r="D1538" s="146"/>
      <c r="E1538" s="146"/>
      <c r="F1538" s="146"/>
      <c r="G1538" s="146"/>
      <c r="H1538" s="146"/>
      <c r="I1538" s="98"/>
      <c r="J1538" s="99"/>
      <c r="K1538" s="147">
        <f>K1476+K1486+K1499+K1524+K1536+K1537</f>
        <v>60.489999999999995</v>
      </c>
      <c r="L1538" s="148"/>
      <c r="M1538" s="97">
        <f>M1476+M1486+M1499+M1524+M1536+M1537</f>
        <v>976598.95200000016</v>
      </c>
    </row>
    <row r="1540" spans="1:13" ht="15.75">
      <c r="A1540" s="215" t="s">
        <v>0</v>
      </c>
      <c r="B1540" s="215"/>
      <c r="C1540" s="215"/>
      <c r="D1540" s="215"/>
      <c r="E1540" s="215"/>
      <c r="F1540" s="215"/>
      <c r="G1540" s="215"/>
      <c r="H1540" s="215"/>
      <c r="I1540" s="215"/>
      <c r="J1540" s="215"/>
      <c r="K1540" s="215"/>
      <c r="L1540" s="215"/>
      <c r="M1540" s="1"/>
    </row>
    <row r="1541" spans="1:13" ht="15.75">
      <c r="A1541" s="216" t="s">
        <v>12</v>
      </c>
      <c r="B1541" s="216"/>
      <c r="C1541" s="216"/>
      <c r="D1541" s="216"/>
      <c r="E1541" s="216"/>
      <c r="F1541" s="216"/>
      <c r="G1541" s="216"/>
      <c r="H1541" s="216"/>
      <c r="I1541" s="216"/>
      <c r="J1541" s="216"/>
      <c r="K1541" s="216"/>
      <c r="L1541" s="216"/>
      <c r="M1541" s="1"/>
    </row>
    <row r="1542" spans="1:13" ht="15.75">
      <c r="A1542" s="2"/>
      <c r="B1542" s="2"/>
      <c r="C1542" s="2"/>
      <c r="D1542" s="2"/>
      <c r="E1542" s="2"/>
      <c r="F1542" s="2" t="s">
        <v>171</v>
      </c>
      <c r="G1542" s="2"/>
      <c r="H1542" s="2"/>
      <c r="I1542" s="2"/>
      <c r="J1542" s="2"/>
      <c r="K1542" s="2" t="s">
        <v>141</v>
      </c>
      <c r="L1542" s="2"/>
      <c r="M1542" s="1"/>
    </row>
    <row r="1543" spans="1:13">
      <c r="A1543" s="3"/>
      <c r="B1543" s="4"/>
      <c r="C1543" s="208" t="s">
        <v>15</v>
      </c>
      <c r="D1543" s="208"/>
      <c r="E1543" s="208"/>
      <c r="F1543" s="4"/>
      <c r="G1543" s="4"/>
      <c r="H1543" s="5"/>
      <c r="I1543" s="195" t="s">
        <v>1</v>
      </c>
      <c r="J1543" s="196"/>
      <c r="K1543" s="209" t="s">
        <v>2</v>
      </c>
      <c r="L1543" s="210"/>
      <c r="M1543" s="6"/>
    </row>
    <row r="1544" spans="1:13">
      <c r="A1544" s="7"/>
      <c r="B1544" s="8"/>
      <c r="C1544" s="8"/>
      <c r="D1544" s="8"/>
      <c r="E1544" s="8"/>
      <c r="F1544" s="8"/>
      <c r="G1544" s="8"/>
      <c r="H1544" s="9"/>
      <c r="I1544" s="10"/>
      <c r="J1544" s="11"/>
      <c r="K1544" s="211" t="s">
        <v>3</v>
      </c>
      <c r="L1544" s="212"/>
      <c r="M1544" s="12" t="s">
        <v>4</v>
      </c>
    </row>
    <row r="1545" spans="1:13">
      <c r="A1545" s="7"/>
      <c r="B1545" s="8"/>
      <c r="C1545" s="8"/>
      <c r="D1545" s="8"/>
      <c r="E1545" s="8"/>
      <c r="F1545" s="8"/>
      <c r="G1545" s="8"/>
      <c r="H1545" s="9"/>
      <c r="I1545" s="149" t="s">
        <v>5</v>
      </c>
      <c r="J1545" s="150"/>
      <c r="K1545" s="213" t="s">
        <v>6</v>
      </c>
      <c r="L1545" s="214"/>
      <c r="M1545" s="12" t="s">
        <v>7</v>
      </c>
    </row>
    <row r="1546" spans="1:13" ht="16.5" thickBot="1">
      <c r="A1546" s="13"/>
      <c r="B1546" s="14"/>
      <c r="C1546" s="14"/>
      <c r="D1546" s="14"/>
      <c r="E1546" s="14"/>
      <c r="F1546" s="14"/>
      <c r="G1546" s="14"/>
      <c r="H1546" s="15"/>
      <c r="I1546" s="203">
        <v>444</v>
      </c>
      <c r="J1546" s="204"/>
      <c r="K1546" s="205"/>
      <c r="L1546" s="206"/>
      <c r="M1546" s="16"/>
    </row>
    <row r="1547" spans="1:13">
      <c r="A1547" s="17" t="s">
        <v>74</v>
      </c>
      <c r="B1547" s="18"/>
      <c r="C1547" s="18"/>
      <c r="D1547" s="18"/>
      <c r="E1547" s="18"/>
      <c r="F1547" s="18"/>
      <c r="G1547" s="18"/>
      <c r="H1547" s="19"/>
      <c r="I1547" s="20"/>
      <c r="J1547" s="21"/>
      <c r="K1547" s="207">
        <f>K1550+K1553</f>
        <v>6.85</v>
      </c>
      <c r="L1547" s="200"/>
      <c r="M1547" s="24">
        <f>K1547*12*I1546</f>
        <v>36496.799999999996</v>
      </c>
    </row>
    <row r="1548" spans="1:13">
      <c r="A1548" s="25" t="s">
        <v>59</v>
      </c>
      <c r="B1548" s="26"/>
      <c r="C1548" s="26"/>
      <c r="D1548" s="26"/>
      <c r="E1548" s="26"/>
      <c r="F1548" s="26"/>
      <c r="G1548" s="26"/>
      <c r="H1548" s="27"/>
      <c r="I1548" s="10"/>
      <c r="J1548" s="11"/>
      <c r="K1548" s="28"/>
      <c r="L1548" s="29"/>
      <c r="M1548" s="30"/>
    </row>
    <row r="1549" spans="1:13" ht="15.75" thickBot="1">
      <c r="A1549" s="31" t="s">
        <v>60</v>
      </c>
      <c r="B1549" s="32"/>
      <c r="C1549" s="32"/>
      <c r="D1549" s="32"/>
      <c r="E1549" s="32"/>
      <c r="F1549" s="32"/>
      <c r="G1549" s="32"/>
      <c r="H1549" s="33"/>
      <c r="I1549" s="34"/>
      <c r="J1549" s="35"/>
      <c r="K1549" s="36"/>
      <c r="L1549" s="37"/>
      <c r="M1549" s="38"/>
    </row>
    <row r="1550" spans="1:13">
      <c r="A1550" s="39" t="s">
        <v>61</v>
      </c>
      <c r="B1550" s="40"/>
      <c r="C1550" s="40"/>
      <c r="D1550" s="40"/>
      <c r="E1550" s="40"/>
      <c r="F1550" s="40"/>
      <c r="G1550" s="40"/>
      <c r="H1550" s="41"/>
      <c r="I1550" s="180" t="s">
        <v>8</v>
      </c>
      <c r="J1550" s="181"/>
      <c r="K1550" s="193">
        <v>4.0999999999999996</v>
      </c>
      <c r="L1550" s="194"/>
      <c r="M1550" s="42">
        <f>K1550*12*I1546</f>
        <v>21844.799999999999</v>
      </c>
    </row>
    <row r="1551" spans="1:13">
      <c r="A1551" s="43" t="s">
        <v>68</v>
      </c>
      <c r="B1551" s="8"/>
      <c r="C1551" s="8"/>
      <c r="D1551" s="8"/>
      <c r="E1551" s="8"/>
      <c r="F1551" s="8"/>
      <c r="G1551" s="8"/>
      <c r="H1551" s="9"/>
      <c r="I1551" s="149" t="s">
        <v>57</v>
      </c>
      <c r="J1551" s="150"/>
      <c r="K1551" s="1"/>
      <c r="L1551" s="29"/>
      <c r="M1551" s="42"/>
    </row>
    <row r="1552" spans="1:13">
      <c r="A1552" s="39" t="s">
        <v>67</v>
      </c>
      <c r="B1552" s="40"/>
      <c r="C1552" s="40"/>
      <c r="D1552" s="40"/>
      <c r="E1552" s="40"/>
      <c r="F1552" s="40"/>
      <c r="G1552" s="40"/>
      <c r="H1552" s="41"/>
      <c r="I1552" s="180"/>
      <c r="J1552" s="181"/>
      <c r="K1552" s="1"/>
      <c r="L1552" s="29"/>
      <c r="M1552" s="42"/>
    </row>
    <row r="1553" spans="1:13">
      <c r="A1553" s="39" t="s">
        <v>62</v>
      </c>
      <c r="B1553" s="40"/>
      <c r="C1553" s="40"/>
      <c r="D1553" s="40"/>
      <c r="E1553" s="40"/>
      <c r="F1553" s="40"/>
      <c r="G1553" s="40"/>
      <c r="H1553" s="41"/>
      <c r="I1553" s="182" t="s">
        <v>11</v>
      </c>
      <c r="J1553" s="183"/>
      <c r="K1553" s="188">
        <v>2.75</v>
      </c>
      <c r="L1553" s="189"/>
      <c r="M1553" s="42">
        <f>K1553*12*I1546</f>
        <v>14652</v>
      </c>
    </row>
    <row r="1554" spans="1:13" ht="15.75">
      <c r="A1554" s="45" t="s">
        <v>35</v>
      </c>
      <c r="B1554" s="46"/>
      <c r="C1554" s="46"/>
      <c r="D1554" s="46"/>
      <c r="E1554" s="46"/>
      <c r="F1554" s="46"/>
      <c r="G1554" s="46"/>
      <c r="H1554" s="47"/>
      <c r="I1554" s="149" t="s">
        <v>57</v>
      </c>
      <c r="J1554" s="150"/>
      <c r="K1554" s="2"/>
      <c r="L1554" s="96"/>
      <c r="M1554" s="42"/>
    </row>
    <row r="1555" spans="1:13">
      <c r="A1555" s="48" t="s">
        <v>36</v>
      </c>
      <c r="B1555" s="4"/>
      <c r="C1555" s="4"/>
      <c r="D1555" s="4"/>
      <c r="E1555" s="4"/>
      <c r="F1555" s="4"/>
      <c r="G1555" s="4"/>
      <c r="H1555" s="5"/>
      <c r="I1555" s="149"/>
      <c r="J1555" s="150"/>
      <c r="K1555" s="44"/>
      <c r="L1555" s="29"/>
      <c r="M1555" s="42"/>
    </row>
    <row r="1556" spans="1:13" ht="15.75" thickBot="1">
      <c r="A1556" s="39" t="s">
        <v>37</v>
      </c>
      <c r="B1556" s="49"/>
      <c r="C1556" s="49"/>
      <c r="D1556" s="49"/>
      <c r="E1556" s="49"/>
      <c r="F1556" s="49"/>
      <c r="G1556" s="49"/>
      <c r="H1556" s="50"/>
      <c r="I1556" s="51"/>
      <c r="J1556" s="52"/>
      <c r="K1556" s="164"/>
      <c r="L1556" s="165"/>
      <c r="M1556" s="42"/>
    </row>
    <row r="1557" spans="1:13">
      <c r="A1557" s="17" t="s">
        <v>14</v>
      </c>
      <c r="B1557" s="53"/>
      <c r="C1557" s="53"/>
      <c r="D1557" s="53"/>
      <c r="E1557" s="53"/>
      <c r="F1557" s="53"/>
      <c r="G1557" s="53"/>
      <c r="H1557" s="54"/>
      <c r="I1557" s="20"/>
      <c r="J1557" s="55"/>
      <c r="K1557" s="202">
        <f>K1559+K1564+K1566</f>
        <v>5.6</v>
      </c>
      <c r="L1557" s="200"/>
      <c r="M1557" s="24">
        <f>K1557*12*I1546</f>
        <v>29836.799999999996</v>
      </c>
    </row>
    <row r="1558" spans="1:13" ht="15.75" thickBot="1">
      <c r="A1558" s="31" t="s">
        <v>34</v>
      </c>
      <c r="B1558" s="56"/>
      <c r="C1558" s="56"/>
      <c r="D1558" s="56"/>
      <c r="E1558" s="56"/>
      <c r="F1558" s="56"/>
      <c r="G1558" s="56"/>
      <c r="H1558" s="57"/>
      <c r="I1558" s="34"/>
      <c r="J1558" s="58"/>
      <c r="K1558" s="36"/>
      <c r="L1558" s="37"/>
      <c r="M1558" s="38"/>
    </row>
    <row r="1559" spans="1:13">
      <c r="A1559" s="43" t="s">
        <v>65</v>
      </c>
      <c r="B1559" s="59"/>
      <c r="C1559" s="59"/>
      <c r="D1559" s="59"/>
      <c r="E1559" s="59"/>
      <c r="F1559" s="59"/>
      <c r="G1559" s="59"/>
      <c r="H1559" s="60"/>
      <c r="I1559" s="149" t="s">
        <v>8</v>
      </c>
      <c r="J1559" s="150"/>
      <c r="K1559" s="193">
        <v>2.81</v>
      </c>
      <c r="L1559" s="194"/>
      <c r="M1559" s="42">
        <f>K1559*12*I1546</f>
        <v>14971.68</v>
      </c>
    </row>
    <row r="1560" spans="1:13">
      <c r="A1560" s="39" t="s">
        <v>66</v>
      </c>
      <c r="B1560" s="49"/>
      <c r="C1560" s="49"/>
      <c r="D1560" s="49"/>
      <c r="E1560" s="49"/>
      <c r="F1560" s="49"/>
      <c r="G1560" s="49"/>
      <c r="H1560" s="50"/>
      <c r="I1560" s="131"/>
      <c r="J1560" s="132"/>
      <c r="K1560" s="1"/>
      <c r="L1560" s="29"/>
      <c r="M1560" s="42"/>
    </row>
    <row r="1561" spans="1:13">
      <c r="A1561" s="43" t="s">
        <v>68</v>
      </c>
      <c r="B1561" s="8"/>
      <c r="C1561" s="8"/>
      <c r="D1561" s="8"/>
      <c r="E1561" s="8"/>
      <c r="F1561" s="8"/>
      <c r="G1561" s="8"/>
      <c r="H1561" s="9"/>
      <c r="I1561" s="149" t="s">
        <v>57</v>
      </c>
      <c r="J1561" s="150"/>
      <c r="K1561" s="1"/>
      <c r="L1561" s="29"/>
      <c r="M1561" s="42"/>
    </row>
    <row r="1562" spans="1:13">
      <c r="A1562" s="39" t="s">
        <v>67</v>
      </c>
      <c r="B1562" s="40"/>
      <c r="C1562" s="40"/>
      <c r="D1562" s="40"/>
      <c r="E1562" s="40"/>
      <c r="F1562" s="40"/>
      <c r="G1562" s="40"/>
      <c r="H1562" s="41"/>
      <c r="I1562" s="180"/>
      <c r="J1562" s="181"/>
      <c r="K1562" s="1"/>
      <c r="L1562" s="29"/>
      <c r="M1562" s="42"/>
    </row>
    <row r="1563" spans="1:13">
      <c r="A1563" s="45" t="s">
        <v>63</v>
      </c>
      <c r="B1563" s="46"/>
      <c r="C1563" s="47"/>
      <c r="D1563" s="8"/>
      <c r="E1563" s="8"/>
      <c r="F1563" s="8"/>
      <c r="G1563" s="8"/>
      <c r="H1563" s="9"/>
      <c r="I1563" s="149" t="s">
        <v>57</v>
      </c>
      <c r="J1563" s="150"/>
      <c r="K1563" s="1"/>
      <c r="L1563" s="29"/>
      <c r="M1563" s="42"/>
    </row>
    <row r="1564" spans="1:13">
      <c r="A1564" s="43" t="s">
        <v>64</v>
      </c>
      <c r="B1564" s="8"/>
      <c r="C1564" s="8"/>
      <c r="D1564" s="46"/>
      <c r="E1564" s="46"/>
      <c r="F1564" s="46"/>
      <c r="G1564" s="46"/>
      <c r="H1564" s="47"/>
      <c r="I1564" s="182" t="s">
        <v>11</v>
      </c>
      <c r="J1564" s="183"/>
      <c r="K1564" s="188">
        <v>1.24</v>
      </c>
      <c r="L1564" s="189"/>
      <c r="M1564" s="42">
        <f>K1564*12*I1546</f>
        <v>6606.7199999999993</v>
      </c>
    </row>
    <row r="1565" spans="1:13">
      <c r="A1565" s="48" t="s">
        <v>41</v>
      </c>
      <c r="B1565" s="61"/>
      <c r="C1565" s="61"/>
      <c r="D1565" s="61"/>
      <c r="E1565" s="61"/>
      <c r="F1565" s="61"/>
      <c r="G1565" s="61"/>
      <c r="H1565" s="62"/>
      <c r="I1565" s="195" t="s">
        <v>140</v>
      </c>
      <c r="J1565" s="196"/>
      <c r="K1565" s="1"/>
      <c r="L1565" s="29"/>
      <c r="M1565" s="42"/>
    </row>
    <row r="1566" spans="1:13">
      <c r="A1566" s="48" t="s">
        <v>43</v>
      </c>
      <c r="B1566" s="61"/>
      <c r="C1566" s="61"/>
      <c r="D1566" s="61"/>
      <c r="E1566" s="61"/>
      <c r="F1566" s="61"/>
      <c r="G1566" s="61"/>
      <c r="H1566" s="62"/>
      <c r="I1566" s="195" t="s">
        <v>11</v>
      </c>
      <c r="J1566" s="196"/>
      <c r="K1566" s="188">
        <v>1.55</v>
      </c>
      <c r="L1566" s="189"/>
      <c r="M1566" s="42">
        <f>K1566*12*I1546</f>
        <v>8258.4000000000015</v>
      </c>
    </row>
    <row r="1567" spans="1:13">
      <c r="A1567" s="39" t="s">
        <v>44</v>
      </c>
      <c r="B1567" s="49"/>
      <c r="C1567" s="49"/>
      <c r="D1567" s="49"/>
      <c r="E1567" s="49"/>
      <c r="F1567" s="49"/>
      <c r="G1567" s="49"/>
      <c r="H1567" s="50"/>
      <c r="I1567" s="51"/>
      <c r="J1567" s="52"/>
      <c r="K1567" s="1"/>
      <c r="L1567" s="29"/>
      <c r="M1567" s="42"/>
    </row>
    <row r="1568" spans="1:13">
      <c r="A1568" s="48" t="s">
        <v>45</v>
      </c>
      <c r="B1568" s="61"/>
      <c r="C1568" s="61"/>
      <c r="D1568" s="61"/>
      <c r="E1568" s="61"/>
      <c r="F1568" s="61"/>
      <c r="G1568" s="61"/>
      <c r="H1568" s="62"/>
      <c r="I1568" s="149" t="s">
        <v>57</v>
      </c>
      <c r="J1568" s="150"/>
      <c r="K1568" s="1"/>
      <c r="L1568" s="29"/>
      <c r="M1568" s="42"/>
    </row>
    <row r="1569" spans="1:13" ht="15.75" thickBot="1">
      <c r="A1569" s="48" t="s">
        <v>48</v>
      </c>
      <c r="B1569" s="61"/>
      <c r="C1569" s="61"/>
      <c r="D1569" s="61"/>
      <c r="E1569" s="61"/>
      <c r="F1569" s="61"/>
      <c r="G1569" s="61"/>
      <c r="H1569" s="62"/>
      <c r="I1569" s="195" t="s">
        <v>139</v>
      </c>
      <c r="J1569" s="196"/>
      <c r="K1569" s="14"/>
      <c r="L1569" s="15"/>
      <c r="M1569" s="63"/>
    </row>
    <row r="1570" spans="1:13" ht="15.75" thickBot="1">
      <c r="A1570" s="67" t="s">
        <v>75</v>
      </c>
      <c r="B1570" s="18"/>
      <c r="C1570" s="18"/>
      <c r="D1570" s="18"/>
      <c r="E1570" s="18"/>
      <c r="F1570" s="18"/>
      <c r="G1570" s="68"/>
      <c r="H1570" s="69"/>
      <c r="I1570" s="20"/>
      <c r="J1570" s="21"/>
      <c r="K1570" s="199">
        <f>K1571+K1578+K1586+K1590+K1591+K1592</f>
        <v>34.410000000000004</v>
      </c>
      <c r="L1570" s="200"/>
      <c r="M1570" s="24">
        <f>M1571+M1578+M1586+M1590+M1591+M1592</f>
        <v>183336.47999999998</v>
      </c>
    </row>
    <row r="1571" spans="1:13" ht="15.75" thickBot="1">
      <c r="A1571" s="156" t="s">
        <v>76</v>
      </c>
      <c r="B1571" s="157"/>
      <c r="C1571" s="157"/>
      <c r="D1571" s="157"/>
      <c r="E1571" s="157"/>
      <c r="F1571" s="157"/>
      <c r="G1571" s="157"/>
      <c r="H1571" s="161"/>
      <c r="I1571" s="73"/>
      <c r="J1571" s="74"/>
      <c r="K1571" s="201">
        <f>K1572+K1573+K1574+K1576+K1577</f>
        <v>7.91</v>
      </c>
      <c r="L1571" s="192"/>
      <c r="M1571" s="75">
        <f>K1571*12*I1546</f>
        <v>42144.480000000003</v>
      </c>
    </row>
    <row r="1572" spans="1:13">
      <c r="A1572" s="39" t="s">
        <v>38</v>
      </c>
      <c r="B1572" s="49"/>
      <c r="C1572" s="49"/>
      <c r="D1572" s="49"/>
      <c r="E1572" s="49"/>
      <c r="F1572" s="49"/>
      <c r="G1572" s="49"/>
      <c r="H1572" s="50"/>
      <c r="I1572" s="180" t="s">
        <v>16</v>
      </c>
      <c r="J1572" s="181"/>
      <c r="K1572" s="193">
        <v>1.47</v>
      </c>
      <c r="L1572" s="194"/>
      <c r="M1572" s="42">
        <f>K1572*12*I1546</f>
        <v>7832.16</v>
      </c>
    </row>
    <row r="1573" spans="1:13">
      <c r="A1573" s="45" t="s">
        <v>39</v>
      </c>
      <c r="B1573" s="76"/>
      <c r="C1573" s="76"/>
      <c r="D1573" s="76"/>
      <c r="E1573" s="76"/>
      <c r="F1573" s="76"/>
      <c r="G1573" s="76"/>
      <c r="H1573" s="77"/>
      <c r="I1573" s="182" t="s">
        <v>10</v>
      </c>
      <c r="J1573" s="183"/>
      <c r="K1573" s="188">
        <v>3.48</v>
      </c>
      <c r="L1573" s="189"/>
      <c r="M1573" s="42">
        <f>K1573*12*I1546</f>
        <v>18541.439999999999</v>
      </c>
    </row>
    <row r="1574" spans="1:13">
      <c r="A1574" s="48" t="s">
        <v>31</v>
      </c>
      <c r="B1574" s="61"/>
      <c r="C1574" s="61"/>
      <c r="D1574" s="61"/>
      <c r="E1574" s="61"/>
      <c r="F1574" s="61"/>
      <c r="G1574" s="61"/>
      <c r="H1574" s="62"/>
      <c r="I1574" s="195" t="s">
        <v>11</v>
      </c>
      <c r="J1574" s="196"/>
      <c r="K1574" s="188">
        <v>0.4</v>
      </c>
      <c r="L1574" s="189"/>
      <c r="M1574" s="42">
        <f>K1574*12*I1546</f>
        <v>2131.2000000000003</v>
      </c>
    </row>
    <row r="1575" spans="1:13">
      <c r="A1575" s="78" t="s">
        <v>18</v>
      </c>
      <c r="B1575" s="40"/>
      <c r="C1575" s="40"/>
      <c r="D1575" s="40"/>
      <c r="E1575" s="49"/>
      <c r="F1575" s="49"/>
      <c r="G1575" s="49"/>
      <c r="H1575" s="50"/>
      <c r="I1575" s="51"/>
      <c r="J1575" s="52"/>
      <c r="K1575" s="28"/>
      <c r="L1575" s="29"/>
      <c r="M1575" s="42"/>
    </row>
    <row r="1576" spans="1:13">
      <c r="A1576" s="45" t="s">
        <v>32</v>
      </c>
      <c r="B1576" s="76"/>
      <c r="C1576" s="76"/>
      <c r="D1576" s="76"/>
      <c r="E1576" s="76"/>
      <c r="F1576" s="76"/>
      <c r="G1576" s="76"/>
      <c r="H1576" s="77"/>
      <c r="I1576" s="182" t="s">
        <v>8</v>
      </c>
      <c r="J1576" s="183"/>
      <c r="K1576" s="188">
        <v>0.12</v>
      </c>
      <c r="L1576" s="189"/>
      <c r="M1576" s="42">
        <f>K1576*12*I1546</f>
        <v>639.36</v>
      </c>
    </row>
    <row r="1577" spans="1:13" ht="15.75" thickBot="1">
      <c r="A1577" s="48" t="s">
        <v>73</v>
      </c>
      <c r="B1577" s="61"/>
      <c r="C1577" s="61"/>
      <c r="D1577" s="61"/>
      <c r="E1577" s="61"/>
      <c r="F1577" s="61"/>
      <c r="G1577" s="61"/>
      <c r="H1577" s="62"/>
      <c r="I1577" s="166" t="s">
        <v>8</v>
      </c>
      <c r="J1577" s="167"/>
      <c r="K1577" s="190">
        <v>2.44</v>
      </c>
      <c r="L1577" s="191"/>
      <c r="M1577" s="42">
        <f>K1577*12*I1546</f>
        <v>13000.32</v>
      </c>
    </row>
    <row r="1578" spans="1:13" ht="15.75" thickBot="1">
      <c r="A1578" s="184" t="s">
        <v>77</v>
      </c>
      <c r="B1578" s="185"/>
      <c r="C1578" s="185"/>
      <c r="D1578" s="185"/>
      <c r="E1578" s="185"/>
      <c r="F1578" s="185"/>
      <c r="G1578" s="185"/>
      <c r="H1578" s="186"/>
      <c r="I1578" s="73"/>
      <c r="J1578" s="74"/>
      <c r="K1578" s="162">
        <f>K1579+K1580+K1582+K1583+K1584+K1585</f>
        <v>2.3200000000000003</v>
      </c>
      <c r="L1578" s="192"/>
      <c r="M1578" s="75">
        <f>K1578*12*I1546</f>
        <v>12360.960000000001</v>
      </c>
    </row>
    <row r="1579" spans="1:13">
      <c r="A1579" s="79" t="s">
        <v>24</v>
      </c>
      <c r="B1579" s="40"/>
      <c r="C1579" s="40"/>
      <c r="D1579" s="40"/>
      <c r="E1579" s="40"/>
      <c r="F1579" s="49"/>
      <c r="G1579" s="49"/>
      <c r="H1579" s="50"/>
      <c r="I1579" s="80"/>
      <c r="J1579" s="11"/>
      <c r="K1579" s="193">
        <v>0.13</v>
      </c>
      <c r="L1579" s="194"/>
      <c r="M1579" s="42">
        <f>K1579*12*I1546</f>
        <v>692.64</v>
      </c>
    </row>
    <row r="1580" spans="1:13">
      <c r="A1580" s="3" t="s">
        <v>20</v>
      </c>
      <c r="B1580" s="4"/>
      <c r="C1580" s="4"/>
      <c r="D1580" s="4"/>
      <c r="E1580" s="4"/>
      <c r="F1580" s="61"/>
      <c r="G1580" s="61"/>
      <c r="H1580" s="62"/>
      <c r="I1580" s="149" t="s">
        <v>52</v>
      </c>
      <c r="J1580" s="150"/>
      <c r="K1580" s="188">
        <v>1.1100000000000001</v>
      </c>
      <c r="L1580" s="189"/>
      <c r="M1580" s="42">
        <f>K1580*12*I1546</f>
        <v>5914.08</v>
      </c>
    </row>
    <row r="1581" spans="1:13">
      <c r="A1581" s="39" t="s">
        <v>19</v>
      </c>
      <c r="B1581" s="49"/>
      <c r="C1581" s="49"/>
      <c r="D1581" s="49"/>
      <c r="E1581" s="49"/>
      <c r="F1581" s="49"/>
      <c r="G1581" s="49"/>
      <c r="H1581" s="50"/>
      <c r="I1581" s="180" t="s">
        <v>53</v>
      </c>
      <c r="J1581" s="181"/>
      <c r="K1581" s="1"/>
      <c r="L1581" s="29"/>
      <c r="M1581" s="42"/>
    </row>
    <row r="1582" spans="1:13">
      <c r="A1582" s="45" t="s">
        <v>21</v>
      </c>
      <c r="B1582" s="76"/>
      <c r="C1582" s="76"/>
      <c r="D1582" s="76"/>
      <c r="E1582" s="76"/>
      <c r="F1582" s="76"/>
      <c r="G1582" s="76"/>
      <c r="H1582" s="77"/>
      <c r="I1582" s="182" t="s">
        <v>51</v>
      </c>
      <c r="J1582" s="183"/>
      <c r="K1582" s="188">
        <v>0.68</v>
      </c>
      <c r="L1582" s="189"/>
      <c r="M1582" s="42">
        <f>K1582*12*I1546</f>
        <v>3623.04</v>
      </c>
    </row>
    <row r="1583" spans="1:13">
      <c r="A1583" s="45" t="s">
        <v>22</v>
      </c>
      <c r="B1583" s="76"/>
      <c r="C1583" s="76"/>
      <c r="D1583" s="76"/>
      <c r="E1583" s="76"/>
      <c r="F1583" s="76"/>
      <c r="G1583" s="76"/>
      <c r="H1583" s="77"/>
      <c r="I1583" s="182" t="s">
        <v>69</v>
      </c>
      <c r="J1583" s="183"/>
      <c r="K1583" s="188">
        <v>0.17</v>
      </c>
      <c r="L1583" s="189"/>
      <c r="M1583" s="42">
        <f>K1583*12*I1546</f>
        <v>905.76</v>
      </c>
    </row>
    <row r="1584" spans="1:13">
      <c r="A1584" s="48" t="s">
        <v>23</v>
      </c>
      <c r="B1584" s="61"/>
      <c r="C1584" s="61"/>
      <c r="D1584" s="61"/>
      <c r="E1584" s="61"/>
      <c r="F1584" s="61"/>
      <c r="G1584" s="61"/>
      <c r="H1584" s="62"/>
      <c r="I1584" s="182" t="s">
        <v>54</v>
      </c>
      <c r="J1584" s="183"/>
      <c r="K1584" s="164">
        <v>0.09</v>
      </c>
      <c r="L1584" s="165"/>
      <c r="M1584" s="42">
        <f>K1584*12*I1546</f>
        <v>479.52000000000004</v>
      </c>
    </row>
    <row r="1585" spans="1:13" ht="15.75" thickBot="1">
      <c r="A1585" s="48" t="s">
        <v>71</v>
      </c>
      <c r="B1585" s="61"/>
      <c r="C1585" s="61"/>
      <c r="D1585" s="61"/>
      <c r="E1585" s="61"/>
      <c r="F1585" s="61"/>
      <c r="G1585" s="61"/>
      <c r="H1585" s="62"/>
      <c r="I1585" s="166" t="s">
        <v>72</v>
      </c>
      <c r="J1585" s="167"/>
      <c r="K1585" s="168">
        <v>0.14000000000000001</v>
      </c>
      <c r="L1585" s="169"/>
      <c r="M1585" s="82">
        <f>K1585*12*I1546</f>
        <v>745.92000000000007</v>
      </c>
    </row>
    <row r="1586" spans="1:13" ht="15.75" thickBot="1">
      <c r="A1586" s="184" t="s">
        <v>78</v>
      </c>
      <c r="B1586" s="185"/>
      <c r="C1586" s="185"/>
      <c r="D1586" s="185"/>
      <c r="E1586" s="185"/>
      <c r="F1586" s="185"/>
      <c r="G1586" s="185"/>
      <c r="H1586" s="186"/>
      <c r="I1586" s="83"/>
      <c r="J1586" s="84"/>
      <c r="K1586" s="187">
        <f>K1587+K1588+K1589</f>
        <v>1.52</v>
      </c>
      <c r="L1586" s="163"/>
      <c r="M1586" s="75">
        <f>K1586*12*I1546</f>
        <v>8098.5600000000013</v>
      </c>
    </row>
    <row r="1587" spans="1:13">
      <c r="A1587" s="39" t="s">
        <v>25</v>
      </c>
      <c r="B1587" s="49"/>
      <c r="C1587" s="49"/>
      <c r="D1587" s="49"/>
      <c r="E1587" s="49"/>
      <c r="F1587" s="49"/>
      <c r="G1587" s="49"/>
      <c r="H1587" s="50"/>
      <c r="I1587" s="174" t="s">
        <v>70</v>
      </c>
      <c r="J1587" s="175"/>
      <c r="K1587" s="176">
        <v>0.73</v>
      </c>
      <c r="L1587" s="177"/>
      <c r="M1587" s="42">
        <f>K1587*12*I1546</f>
        <v>3889.44</v>
      </c>
    </row>
    <row r="1588" spans="1:13">
      <c r="A1588" s="45" t="s">
        <v>26</v>
      </c>
      <c r="B1588" s="76"/>
      <c r="C1588" s="76"/>
      <c r="D1588" s="76"/>
      <c r="E1588" s="76"/>
      <c r="F1588" s="76"/>
      <c r="G1588" s="76"/>
      <c r="H1588" s="77"/>
      <c r="I1588" s="85" t="s">
        <v>55</v>
      </c>
      <c r="J1588" s="86"/>
      <c r="K1588" s="164">
        <v>0.64</v>
      </c>
      <c r="L1588" s="165"/>
      <c r="M1588" s="42">
        <f>K1588*12*I1546</f>
        <v>3409.92</v>
      </c>
    </row>
    <row r="1589" spans="1:13" ht="15.75" thickBot="1">
      <c r="A1589" s="48" t="s">
        <v>23</v>
      </c>
      <c r="B1589" s="61"/>
      <c r="C1589" s="61"/>
      <c r="D1589" s="61"/>
      <c r="E1589" s="61"/>
      <c r="F1589" s="61"/>
      <c r="G1589" s="61"/>
      <c r="H1589" s="62"/>
      <c r="I1589" s="166" t="s">
        <v>54</v>
      </c>
      <c r="J1589" s="167"/>
      <c r="K1589" s="168">
        <v>0.15</v>
      </c>
      <c r="L1589" s="169"/>
      <c r="M1589" s="42">
        <f>K1589*12*I1546</f>
        <v>799.19999999999993</v>
      </c>
    </row>
    <row r="1590" spans="1:13" ht="15.75" thickBot="1">
      <c r="A1590" s="87" t="s">
        <v>79</v>
      </c>
      <c r="B1590" s="88"/>
      <c r="C1590" s="88"/>
      <c r="D1590" s="88"/>
      <c r="E1590" s="88"/>
      <c r="F1590" s="88"/>
      <c r="G1590" s="88"/>
      <c r="H1590" s="89"/>
      <c r="I1590" s="170" t="s">
        <v>56</v>
      </c>
      <c r="J1590" s="171"/>
      <c r="K1590" s="172">
        <v>20.84</v>
      </c>
      <c r="L1590" s="173"/>
      <c r="M1590" s="75">
        <f>K1590*12*I1546</f>
        <v>111035.51999999999</v>
      </c>
    </row>
    <row r="1591" spans="1:13" ht="15.75" thickBot="1">
      <c r="A1591" s="156" t="s">
        <v>80</v>
      </c>
      <c r="B1591" s="157"/>
      <c r="C1591" s="157"/>
      <c r="D1591" s="157"/>
      <c r="E1591" s="157"/>
      <c r="F1591" s="157"/>
      <c r="G1591" s="157"/>
      <c r="H1591" s="161"/>
      <c r="I1591" s="154" t="s">
        <v>13</v>
      </c>
      <c r="J1591" s="155"/>
      <c r="K1591" s="162">
        <v>1.74</v>
      </c>
      <c r="L1591" s="163"/>
      <c r="M1591" s="75">
        <f>K1591*12*I1546</f>
        <v>9270.7199999999993</v>
      </c>
    </row>
    <row r="1592" spans="1:13" ht="15.75" thickBot="1">
      <c r="A1592" s="87" t="s">
        <v>81</v>
      </c>
      <c r="B1592" s="88"/>
      <c r="C1592" s="88"/>
      <c r="D1592" s="88"/>
      <c r="E1592" s="88"/>
      <c r="F1592" s="88"/>
      <c r="G1592" s="88"/>
      <c r="H1592" s="89"/>
      <c r="I1592" s="73"/>
      <c r="J1592" s="74"/>
      <c r="K1592" s="162">
        <v>0.08</v>
      </c>
      <c r="L1592" s="163"/>
      <c r="M1592" s="75">
        <f>K1592*12*I1546</f>
        <v>426.24</v>
      </c>
    </row>
    <row r="1593" spans="1:13">
      <c r="A1593" s="43" t="s">
        <v>29</v>
      </c>
      <c r="B1593" s="59"/>
      <c r="C1593" s="59"/>
      <c r="D1593" s="59"/>
      <c r="E1593" s="59"/>
      <c r="F1593" s="59"/>
      <c r="G1593" s="59"/>
      <c r="H1593" s="60"/>
      <c r="I1593" s="154" t="s">
        <v>8</v>
      </c>
      <c r="J1593" s="155"/>
      <c r="K1593" s="129"/>
      <c r="L1593" s="130"/>
      <c r="M1593" s="42"/>
    </row>
    <row r="1594" spans="1:13" ht="15.75" thickBot="1">
      <c r="A1594" s="43" t="s">
        <v>30</v>
      </c>
      <c r="B1594" s="59"/>
      <c r="C1594" s="59"/>
      <c r="D1594" s="59"/>
      <c r="E1594" s="59"/>
      <c r="F1594" s="59"/>
      <c r="G1594" s="59"/>
      <c r="H1594" s="60"/>
      <c r="I1594" s="10"/>
      <c r="J1594" s="11"/>
      <c r="K1594" s="129"/>
      <c r="L1594" s="130"/>
      <c r="M1594" s="42"/>
    </row>
    <row r="1595" spans="1:13" ht="15.75" thickBot="1">
      <c r="A1595" s="156" t="s">
        <v>104</v>
      </c>
      <c r="B1595" s="157"/>
      <c r="C1595" s="157"/>
      <c r="D1595" s="157"/>
      <c r="E1595" s="157"/>
      <c r="F1595" s="157"/>
      <c r="G1595" s="157"/>
      <c r="H1595" s="161"/>
      <c r="I1595" s="73"/>
      <c r="J1595" s="74"/>
      <c r="K1595" s="162">
        <v>6.42</v>
      </c>
      <c r="L1595" s="163"/>
      <c r="M1595" s="75">
        <f>K1595*12*I1546</f>
        <v>34205.759999999995</v>
      </c>
    </row>
    <row r="1596" spans="1:13">
      <c r="A1596" s="43" t="s">
        <v>138</v>
      </c>
      <c r="B1596" s="107"/>
      <c r="C1596" s="107"/>
      <c r="D1596" s="107"/>
      <c r="E1596" s="107"/>
      <c r="F1596" s="59"/>
      <c r="G1596" s="107"/>
      <c r="H1596" s="60"/>
      <c r="I1596" s="149" t="s">
        <v>86</v>
      </c>
      <c r="J1596" s="150"/>
      <c r="K1596" s="81"/>
      <c r="L1596" s="130"/>
      <c r="M1596" s="42"/>
    </row>
    <row r="1597" spans="1:13">
      <c r="A1597" s="43" t="s">
        <v>137</v>
      </c>
      <c r="B1597" s="107"/>
      <c r="C1597" s="107"/>
      <c r="D1597" s="107"/>
      <c r="E1597" s="107"/>
      <c r="F1597" s="59"/>
      <c r="G1597" s="107"/>
      <c r="H1597" s="60"/>
      <c r="I1597" s="149" t="s">
        <v>88</v>
      </c>
      <c r="J1597" s="150"/>
      <c r="K1597" s="81"/>
      <c r="L1597" s="130"/>
      <c r="M1597" s="42"/>
    </row>
    <row r="1598" spans="1:13">
      <c r="A1598" s="43" t="s">
        <v>136</v>
      </c>
      <c r="B1598" s="107"/>
      <c r="C1598" s="107"/>
      <c r="D1598" s="107"/>
      <c r="E1598" s="107"/>
      <c r="F1598" s="59"/>
      <c r="G1598" s="107"/>
      <c r="H1598" s="60"/>
      <c r="I1598" s="149" t="s">
        <v>90</v>
      </c>
      <c r="J1598" s="150"/>
      <c r="K1598" s="81"/>
      <c r="L1598" s="130"/>
      <c r="M1598" s="42"/>
    </row>
    <row r="1599" spans="1:13">
      <c r="A1599" s="43" t="s">
        <v>135</v>
      </c>
      <c r="B1599" s="107"/>
      <c r="C1599" s="107"/>
      <c r="D1599" s="107"/>
      <c r="E1599" s="107"/>
      <c r="F1599" s="59"/>
      <c r="G1599" s="107"/>
      <c r="H1599" s="60"/>
      <c r="I1599" s="149" t="s">
        <v>92</v>
      </c>
      <c r="J1599" s="150"/>
      <c r="K1599" s="81"/>
      <c r="L1599" s="130"/>
      <c r="M1599" s="42"/>
    </row>
    <row r="1600" spans="1:13">
      <c r="A1600" s="43" t="s">
        <v>134</v>
      </c>
      <c r="B1600" s="107"/>
      <c r="C1600" s="107"/>
      <c r="D1600" s="107"/>
      <c r="E1600" s="107"/>
      <c r="F1600" s="59"/>
      <c r="G1600" s="107"/>
      <c r="H1600" s="60"/>
      <c r="I1600" s="149" t="s">
        <v>94</v>
      </c>
      <c r="J1600" s="150"/>
      <c r="K1600" s="81"/>
      <c r="L1600" s="130"/>
      <c r="M1600" s="42"/>
    </row>
    <row r="1601" spans="1:13">
      <c r="A1601" s="43" t="s">
        <v>133</v>
      </c>
      <c r="B1601" s="107"/>
      <c r="C1601" s="107"/>
      <c r="D1601" s="107"/>
      <c r="E1601" s="107"/>
      <c r="F1601" s="59"/>
      <c r="G1601" s="107"/>
      <c r="H1601" s="60"/>
      <c r="I1601" s="10"/>
      <c r="J1601" s="11"/>
      <c r="K1601" s="81"/>
      <c r="L1601" s="108"/>
      <c r="M1601" s="42"/>
    </row>
    <row r="1602" spans="1:13">
      <c r="A1602" s="43" t="s">
        <v>132</v>
      </c>
      <c r="B1602" s="107"/>
      <c r="C1602" s="107"/>
      <c r="D1602" s="107"/>
      <c r="E1602" s="107"/>
      <c r="F1602" s="59"/>
      <c r="G1602" s="107"/>
      <c r="H1602" s="60"/>
      <c r="I1602" s="10"/>
      <c r="J1602" s="11"/>
      <c r="K1602" s="81"/>
      <c r="L1602" s="130"/>
      <c r="M1602" s="42"/>
    </row>
    <row r="1603" spans="1:13">
      <c r="A1603" s="43" t="s">
        <v>98</v>
      </c>
      <c r="B1603" s="107"/>
      <c r="C1603" s="107"/>
      <c r="D1603" s="107"/>
      <c r="E1603" s="107"/>
      <c r="F1603" s="59"/>
      <c r="G1603" s="107"/>
      <c r="H1603" s="60"/>
      <c r="I1603" s="10"/>
      <c r="J1603" s="11"/>
      <c r="K1603" s="81"/>
      <c r="L1603" s="130"/>
      <c r="M1603" s="42"/>
    </row>
    <row r="1604" spans="1:13" ht="15.75" thickBot="1">
      <c r="A1604" s="43" t="s">
        <v>131</v>
      </c>
      <c r="B1604" s="107"/>
      <c r="C1604" s="107"/>
      <c r="D1604" s="107"/>
      <c r="E1604" s="107"/>
      <c r="F1604" s="59"/>
      <c r="G1604" s="107"/>
      <c r="H1604" s="60"/>
      <c r="I1604" s="10"/>
      <c r="J1604" s="11"/>
      <c r="K1604" s="81"/>
      <c r="L1604" s="130"/>
      <c r="M1604" s="42"/>
    </row>
    <row r="1605" spans="1:13">
      <c r="A1605" s="91" t="s">
        <v>82</v>
      </c>
      <c r="B1605" s="92"/>
      <c r="C1605" s="92"/>
      <c r="D1605" s="92"/>
      <c r="E1605" s="92"/>
      <c r="F1605" s="92"/>
      <c r="G1605" s="92"/>
      <c r="H1605" s="92"/>
      <c r="I1605" s="154" t="s">
        <v>9</v>
      </c>
      <c r="J1605" s="155"/>
      <c r="K1605" s="22"/>
      <c r="L1605" s="23"/>
      <c r="M1605" s="24"/>
    </row>
    <row r="1606" spans="1:13" ht="15.75" thickBot="1">
      <c r="A1606" s="93" t="s">
        <v>49</v>
      </c>
      <c r="B1606" s="94"/>
      <c r="C1606" s="94"/>
      <c r="D1606" s="94"/>
      <c r="E1606" s="94"/>
      <c r="F1606" s="94"/>
      <c r="G1606" s="94"/>
      <c r="H1606" s="94"/>
      <c r="I1606" s="95"/>
      <c r="J1606" s="35"/>
      <c r="K1606" s="36"/>
      <c r="L1606" s="37"/>
      <c r="M1606" s="38"/>
    </row>
    <row r="1607" spans="1:13" ht="15.75" thickBot="1">
      <c r="A1607" s="156" t="s">
        <v>50</v>
      </c>
      <c r="B1607" s="157"/>
      <c r="C1607" s="157"/>
      <c r="D1607" s="157"/>
      <c r="E1607" s="157"/>
      <c r="F1607" s="157"/>
      <c r="G1607" s="157"/>
      <c r="H1607" s="158"/>
      <c r="I1607" s="159" t="s">
        <v>17</v>
      </c>
      <c r="J1607" s="160"/>
      <c r="K1607" s="141">
        <v>1.58</v>
      </c>
      <c r="L1607" s="142"/>
      <c r="M1607" s="97">
        <f>K1607*12*I1546</f>
        <v>8418.24</v>
      </c>
    </row>
    <row r="1608" spans="1:13" ht="15.75" thickBot="1">
      <c r="A1608" s="126" t="s">
        <v>101</v>
      </c>
      <c r="B1608" s="127"/>
      <c r="C1608" s="127"/>
      <c r="D1608" s="127"/>
      <c r="E1608" s="127"/>
      <c r="F1608" s="127"/>
      <c r="G1608" s="127"/>
      <c r="H1608" s="127"/>
      <c r="I1608" s="128"/>
      <c r="J1608" s="133"/>
      <c r="K1608" s="141"/>
      <c r="L1608" s="142"/>
      <c r="M1608" s="97">
        <f>K1608*12*I1546</f>
        <v>0</v>
      </c>
    </row>
    <row r="1609" spans="1:13" ht="15.75" thickBot="1">
      <c r="A1609" s="145" t="s">
        <v>58</v>
      </c>
      <c r="B1609" s="146"/>
      <c r="C1609" s="146"/>
      <c r="D1609" s="146"/>
      <c r="E1609" s="146"/>
      <c r="F1609" s="146"/>
      <c r="G1609" s="146"/>
      <c r="H1609" s="146"/>
      <c r="I1609" s="98"/>
      <c r="J1609" s="99"/>
      <c r="K1609" s="147">
        <f>K1547+K1557+K1570+K1595+K1607+K1608</f>
        <v>54.86</v>
      </c>
      <c r="L1609" s="148"/>
      <c r="M1609" s="97">
        <f>M1547+M1557+M1570+M1595+M1607+M1608</f>
        <v>292294.07999999996</v>
      </c>
    </row>
    <row r="1611" spans="1:13" ht="15.75">
      <c r="A1611" s="215" t="s">
        <v>0</v>
      </c>
      <c r="B1611" s="215"/>
      <c r="C1611" s="215"/>
      <c r="D1611" s="215"/>
      <c r="E1611" s="215"/>
      <c r="F1611" s="215"/>
      <c r="G1611" s="215"/>
      <c r="H1611" s="215"/>
      <c r="I1611" s="215"/>
      <c r="J1611" s="215"/>
      <c r="K1611" s="215"/>
      <c r="L1611" s="215"/>
      <c r="M1611" s="1"/>
    </row>
    <row r="1612" spans="1:13" ht="15.75">
      <c r="A1612" s="216" t="s">
        <v>12</v>
      </c>
      <c r="B1612" s="216"/>
      <c r="C1612" s="216"/>
      <c r="D1612" s="216"/>
      <c r="E1612" s="216"/>
      <c r="F1612" s="216"/>
      <c r="G1612" s="216"/>
      <c r="H1612" s="216"/>
      <c r="I1612" s="216"/>
      <c r="J1612" s="216"/>
      <c r="K1612" s="216"/>
      <c r="L1612" s="216"/>
      <c r="M1612" s="1"/>
    </row>
    <row r="1613" spans="1:13" ht="15.75">
      <c r="A1613" s="2"/>
      <c r="B1613" s="2"/>
      <c r="C1613" s="2"/>
      <c r="D1613" s="2"/>
      <c r="E1613" s="2"/>
      <c r="F1613" s="2" t="s">
        <v>170</v>
      </c>
      <c r="G1613" s="2"/>
      <c r="H1613" s="2"/>
      <c r="I1613" s="2"/>
      <c r="J1613" s="2"/>
      <c r="K1613" s="2" t="s">
        <v>141</v>
      </c>
      <c r="L1613" s="2"/>
      <c r="M1613" s="1"/>
    </row>
    <row r="1614" spans="1:13">
      <c r="A1614" s="3"/>
      <c r="B1614" s="4"/>
      <c r="C1614" s="208" t="s">
        <v>15</v>
      </c>
      <c r="D1614" s="208"/>
      <c r="E1614" s="208"/>
      <c r="F1614" s="4"/>
      <c r="G1614" s="4"/>
      <c r="H1614" s="5"/>
      <c r="I1614" s="195" t="s">
        <v>1</v>
      </c>
      <c r="J1614" s="196"/>
      <c r="K1614" s="209" t="s">
        <v>2</v>
      </c>
      <c r="L1614" s="210"/>
      <c r="M1614" s="6"/>
    </row>
    <row r="1615" spans="1:13">
      <c r="A1615" s="7"/>
      <c r="B1615" s="8"/>
      <c r="C1615" s="8"/>
      <c r="D1615" s="8"/>
      <c r="E1615" s="8"/>
      <c r="F1615" s="8"/>
      <c r="G1615" s="8"/>
      <c r="H1615" s="9"/>
      <c r="I1615" s="10"/>
      <c r="J1615" s="11"/>
      <c r="K1615" s="211" t="s">
        <v>3</v>
      </c>
      <c r="L1615" s="212"/>
      <c r="M1615" s="12" t="s">
        <v>4</v>
      </c>
    </row>
    <row r="1616" spans="1:13">
      <c r="A1616" s="7"/>
      <c r="B1616" s="8"/>
      <c r="C1616" s="8"/>
      <c r="D1616" s="8"/>
      <c r="E1616" s="8"/>
      <c r="F1616" s="8"/>
      <c r="G1616" s="8"/>
      <c r="H1616" s="9"/>
      <c r="I1616" s="149" t="s">
        <v>5</v>
      </c>
      <c r="J1616" s="150"/>
      <c r="K1616" s="213" t="s">
        <v>6</v>
      </c>
      <c r="L1616" s="214"/>
      <c r="M1616" s="12" t="s">
        <v>7</v>
      </c>
    </row>
    <row r="1617" spans="1:13" ht="16.5" thickBot="1">
      <c r="A1617" s="13"/>
      <c r="B1617" s="14"/>
      <c r="C1617" s="14"/>
      <c r="D1617" s="14"/>
      <c r="E1617" s="14"/>
      <c r="F1617" s="14"/>
      <c r="G1617" s="14"/>
      <c r="H1617" s="15"/>
      <c r="I1617" s="203">
        <v>475.3</v>
      </c>
      <c r="J1617" s="204"/>
      <c r="K1617" s="205"/>
      <c r="L1617" s="206"/>
      <c r="M1617" s="16"/>
    </row>
    <row r="1618" spans="1:13">
      <c r="A1618" s="17" t="s">
        <v>74</v>
      </c>
      <c r="B1618" s="18"/>
      <c r="C1618" s="18"/>
      <c r="D1618" s="18"/>
      <c r="E1618" s="18"/>
      <c r="F1618" s="18"/>
      <c r="G1618" s="18"/>
      <c r="H1618" s="19"/>
      <c r="I1618" s="20"/>
      <c r="J1618" s="21"/>
      <c r="K1618" s="207">
        <f>K1621+K1624</f>
        <v>6.85</v>
      </c>
      <c r="L1618" s="200"/>
      <c r="M1618" s="24">
        <f>K1618*12*I1617</f>
        <v>39069.659999999996</v>
      </c>
    </row>
    <row r="1619" spans="1:13">
      <c r="A1619" s="25" t="s">
        <v>59</v>
      </c>
      <c r="B1619" s="26"/>
      <c r="C1619" s="26"/>
      <c r="D1619" s="26"/>
      <c r="E1619" s="26"/>
      <c r="F1619" s="26"/>
      <c r="G1619" s="26"/>
      <c r="H1619" s="27"/>
      <c r="I1619" s="10"/>
      <c r="J1619" s="11"/>
      <c r="K1619" s="28"/>
      <c r="L1619" s="29"/>
      <c r="M1619" s="30"/>
    </row>
    <row r="1620" spans="1:13" ht="15.75" thickBot="1">
      <c r="A1620" s="31" t="s">
        <v>60</v>
      </c>
      <c r="B1620" s="32"/>
      <c r="C1620" s="32"/>
      <c r="D1620" s="32"/>
      <c r="E1620" s="32"/>
      <c r="F1620" s="32"/>
      <c r="G1620" s="32"/>
      <c r="H1620" s="33"/>
      <c r="I1620" s="34"/>
      <c r="J1620" s="35"/>
      <c r="K1620" s="36"/>
      <c r="L1620" s="37"/>
      <c r="M1620" s="38"/>
    </row>
    <row r="1621" spans="1:13">
      <c r="A1621" s="39" t="s">
        <v>61</v>
      </c>
      <c r="B1621" s="40"/>
      <c r="C1621" s="40"/>
      <c r="D1621" s="40"/>
      <c r="E1621" s="40"/>
      <c r="F1621" s="40"/>
      <c r="G1621" s="40"/>
      <c r="H1621" s="41"/>
      <c r="I1621" s="180" t="s">
        <v>8</v>
      </c>
      <c r="J1621" s="181"/>
      <c r="K1621" s="193">
        <v>4.0999999999999996</v>
      </c>
      <c r="L1621" s="194"/>
      <c r="M1621" s="42">
        <f>K1621*12*I1617</f>
        <v>23384.76</v>
      </c>
    </row>
    <row r="1622" spans="1:13">
      <c r="A1622" s="43" t="s">
        <v>68</v>
      </c>
      <c r="B1622" s="8"/>
      <c r="C1622" s="8"/>
      <c r="D1622" s="8"/>
      <c r="E1622" s="8"/>
      <c r="F1622" s="8"/>
      <c r="G1622" s="8"/>
      <c r="H1622" s="9"/>
      <c r="I1622" s="149" t="s">
        <v>57</v>
      </c>
      <c r="J1622" s="150"/>
      <c r="K1622" s="1"/>
      <c r="L1622" s="29"/>
      <c r="M1622" s="42"/>
    </row>
    <row r="1623" spans="1:13">
      <c r="A1623" s="39" t="s">
        <v>67</v>
      </c>
      <c r="B1623" s="40"/>
      <c r="C1623" s="40"/>
      <c r="D1623" s="40"/>
      <c r="E1623" s="40"/>
      <c r="F1623" s="40"/>
      <c r="G1623" s="40"/>
      <c r="H1623" s="41"/>
      <c r="I1623" s="180"/>
      <c r="J1623" s="181"/>
      <c r="K1623" s="1"/>
      <c r="L1623" s="29"/>
      <c r="M1623" s="42"/>
    </row>
    <row r="1624" spans="1:13">
      <c r="A1624" s="39" t="s">
        <v>62</v>
      </c>
      <c r="B1624" s="40"/>
      <c r="C1624" s="40"/>
      <c r="D1624" s="40"/>
      <c r="E1624" s="40"/>
      <c r="F1624" s="40"/>
      <c r="G1624" s="40"/>
      <c r="H1624" s="41"/>
      <c r="I1624" s="182" t="s">
        <v>11</v>
      </c>
      <c r="J1624" s="183"/>
      <c r="K1624" s="188">
        <v>2.75</v>
      </c>
      <c r="L1624" s="189"/>
      <c r="M1624" s="42">
        <f>K1624*12*I1617</f>
        <v>15684.9</v>
      </c>
    </row>
    <row r="1625" spans="1:13" ht="15.75">
      <c r="A1625" s="45" t="s">
        <v>35</v>
      </c>
      <c r="B1625" s="46"/>
      <c r="C1625" s="46"/>
      <c r="D1625" s="46"/>
      <c r="E1625" s="46"/>
      <c r="F1625" s="46"/>
      <c r="G1625" s="46"/>
      <c r="H1625" s="47"/>
      <c r="I1625" s="149" t="s">
        <v>57</v>
      </c>
      <c r="J1625" s="150"/>
      <c r="K1625" s="2"/>
      <c r="L1625" s="96"/>
      <c r="M1625" s="42"/>
    </row>
    <row r="1626" spans="1:13">
      <c r="A1626" s="48" t="s">
        <v>36</v>
      </c>
      <c r="B1626" s="4"/>
      <c r="C1626" s="4"/>
      <c r="D1626" s="4"/>
      <c r="E1626" s="4"/>
      <c r="F1626" s="4"/>
      <c r="G1626" s="4"/>
      <c r="H1626" s="5"/>
      <c r="I1626" s="149"/>
      <c r="J1626" s="150"/>
      <c r="K1626" s="44"/>
      <c r="L1626" s="29"/>
      <c r="M1626" s="42"/>
    </row>
    <row r="1627" spans="1:13" ht="15.75" thickBot="1">
      <c r="A1627" s="39" t="s">
        <v>37</v>
      </c>
      <c r="B1627" s="49"/>
      <c r="C1627" s="49"/>
      <c r="D1627" s="49"/>
      <c r="E1627" s="49"/>
      <c r="F1627" s="49"/>
      <c r="G1627" s="49"/>
      <c r="H1627" s="50"/>
      <c r="I1627" s="51"/>
      <c r="J1627" s="52"/>
      <c r="K1627" s="164"/>
      <c r="L1627" s="165"/>
      <c r="M1627" s="42"/>
    </row>
    <row r="1628" spans="1:13">
      <c r="A1628" s="17" t="s">
        <v>14</v>
      </c>
      <c r="B1628" s="53"/>
      <c r="C1628" s="53"/>
      <c r="D1628" s="53"/>
      <c r="E1628" s="53"/>
      <c r="F1628" s="53"/>
      <c r="G1628" s="53"/>
      <c r="H1628" s="54"/>
      <c r="I1628" s="20"/>
      <c r="J1628" s="55"/>
      <c r="K1628" s="202">
        <f>K1630+K1635+K1637</f>
        <v>5.6</v>
      </c>
      <c r="L1628" s="200"/>
      <c r="M1628" s="24">
        <f>K1628*12*I1617</f>
        <v>31940.159999999996</v>
      </c>
    </row>
    <row r="1629" spans="1:13" ht="15.75" thickBot="1">
      <c r="A1629" s="31" t="s">
        <v>34</v>
      </c>
      <c r="B1629" s="56"/>
      <c r="C1629" s="56"/>
      <c r="D1629" s="56"/>
      <c r="E1629" s="56"/>
      <c r="F1629" s="56"/>
      <c r="G1629" s="56"/>
      <c r="H1629" s="57"/>
      <c r="I1629" s="34"/>
      <c r="J1629" s="58"/>
      <c r="K1629" s="36"/>
      <c r="L1629" s="37"/>
      <c r="M1629" s="38"/>
    </row>
    <row r="1630" spans="1:13">
      <c r="A1630" s="43" t="s">
        <v>65</v>
      </c>
      <c r="B1630" s="59"/>
      <c r="C1630" s="59"/>
      <c r="D1630" s="59"/>
      <c r="E1630" s="59"/>
      <c r="F1630" s="59"/>
      <c r="G1630" s="59"/>
      <c r="H1630" s="60"/>
      <c r="I1630" s="149" t="s">
        <v>8</v>
      </c>
      <c r="J1630" s="150"/>
      <c r="K1630" s="193">
        <v>2.81</v>
      </c>
      <c r="L1630" s="194"/>
      <c r="M1630" s="42">
        <f>K1630*12*I1617</f>
        <v>16027.116</v>
      </c>
    </row>
    <row r="1631" spans="1:13">
      <c r="A1631" s="39" t="s">
        <v>66</v>
      </c>
      <c r="B1631" s="49"/>
      <c r="C1631" s="49"/>
      <c r="D1631" s="49"/>
      <c r="E1631" s="49"/>
      <c r="F1631" s="49"/>
      <c r="G1631" s="49"/>
      <c r="H1631" s="50"/>
      <c r="I1631" s="131"/>
      <c r="J1631" s="132"/>
      <c r="K1631" s="1"/>
      <c r="L1631" s="29"/>
      <c r="M1631" s="42"/>
    </row>
    <row r="1632" spans="1:13">
      <c r="A1632" s="43" t="s">
        <v>68</v>
      </c>
      <c r="B1632" s="8"/>
      <c r="C1632" s="8"/>
      <c r="D1632" s="8"/>
      <c r="E1632" s="8"/>
      <c r="F1632" s="8"/>
      <c r="G1632" s="8"/>
      <c r="H1632" s="9"/>
      <c r="I1632" s="149" t="s">
        <v>57</v>
      </c>
      <c r="J1632" s="150"/>
      <c r="K1632" s="1"/>
      <c r="L1632" s="29"/>
      <c r="M1632" s="42"/>
    </row>
    <row r="1633" spans="1:13">
      <c r="A1633" s="39" t="s">
        <v>67</v>
      </c>
      <c r="B1633" s="40"/>
      <c r="C1633" s="40"/>
      <c r="D1633" s="40"/>
      <c r="E1633" s="40"/>
      <c r="F1633" s="40"/>
      <c r="G1633" s="40"/>
      <c r="H1633" s="41"/>
      <c r="I1633" s="180"/>
      <c r="J1633" s="181"/>
      <c r="K1633" s="1"/>
      <c r="L1633" s="29"/>
      <c r="M1633" s="42"/>
    </row>
    <row r="1634" spans="1:13">
      <c r="A1634" s="45" t="s">
        <v>63</v>
      </c>
      <c r="B1634" s="46"/>
      <c r="C1634" s="47"/>
      <c r="D1634" s="8"/>
      <c r="E1634" s="8"/>
      <c r="F1634" s="8"/>
      <c r="G1634" s="8"/>
      <c r="H1634" s="9"/>
      <c r="I1634" s="149" t="s">
        <v>57</v>
      </c>
      <c r="J1634" s="150"/>
      <c r="K1634" s="1"/>
      <c r="L1634" s="29"/>
      <c r="M1634" s="42"/>
    </row>
    <row r="1635" spans="1:13">
      <c r="A1635" s="43" t="s">
        <v>64</v>
      </c>
      <c r="B1635" s="8"/>
      <c r="C1635" s="8"/>
      <c r="D1635" s="46"/>
      <c r="E1635" s="46"/>
      <c r="F1635" s="46"/>
      <c r="G1635" s="46"/>
      <c r="H1635" s="47"/>
      <c r="I1635" s="182" t="s">
        <v>11</v>
      </c>
      <c r="J1635" s="183"/>
      <c r="K1635" s="188">
        <v>1.24</v>
      </c>
      <c r="L1635" s="189"/>
      <c r="M1635" s="42">
        <f>K1635*12*I1617</f>
        <v>7072.4639999999999</v>
      </c>
    </row>
    <row r="1636" spans="1:13">
      <c r="A1636" s="48" t="s">
        <v>41</v>
      </c>
      <c r="B1636" s="61"/>
      <c r="C1636" s="61"/>
      <c r="D1636" s="61"/>
      <c r="E1636" s="61"/>
      <c r="F1636" s="61"/>
      <c r="G1636" s="61"/>
      <c r="H1636" s="62"/>
      <c r="I1636" s="195" t="s">
        <v>140</v>
      </c>
      <c r="J1636" s="196"/>
      <c r="K1636" s="1"/>
      <c r="L1636" s="29"/>
      <c r="M1636" s="42"/>
    </row>
    <row r="1637" spans="1:13">
      <c r="A1637" s="48" t="s">
        <v>43</v>
      </c>
      <c r="B1637" s="61"/>
      <c r="C1637" s="61"/>
      <c r="D1637" s="61"/>
      <c r="E1637" s="61"/>
      <c r="F1637" s="61"/>
      <c r="G1637" s="61"/>
      <c r="H1637" s="62"/>
      <c r="I1637" s="195" t="s">
        <v>11</v>
      </c>
      <c r="J1637" s="196"/>
      <c r="K1637" s="188">
        <v>1.55</v>
      </c>
      <c r="L1637" s="189"/>
      <c r="M1637" s="42">
        <f>K1637*12*I1617</f>
        <v>8840.5800000000017</v>
      </c>
    </row>
    <row r="1638" spans="1:13">
      <c r="A1638" s="39" t="s">
        <v>44</v>
      </c>
      <c r="B1638" s="49"/>
      <c r="C1638" s="49"/>
      <c r="D1638" s="49"/>
      <c r="E1638" s="49"/>
      <c r="F1638" s="49"/>
      <c r="G1638" s="49"/>
      <c r="H1638" s="50"/>
      <c r="I1638" s="51"/>
      <c r="J1638" s="52"/>
      <c r="K1638" s="1"/>
      <c r="L1638" s="29"/>
      <c r="M1638" s="42"/>
    </row>
    <row r="1639" spans="1:13">
      <c r="A1639" s="48" t="s">
        <v>45</v>
      </c>
      <c r="B1639" s="61"/>
      <c r="C1639" s="61"/>
      <c r="D1639" s="61"/>
      <c r="E1639" s="61"/>
      <c r="F1639" s="61"/>
      <c r="G1639" s="61"/>
      <c r="H1639" s="62"/>
      <c r="I1639" s="149" t="s">
        <v>57</v>
      </c>
      <c r="J1639" s="150"/>
      <c r="K1639" s="1"/>
      <c r="L1639" s="29"/>
      <c r="M1639" s="42"/>
    </row>
    <row r="1640" spans="1:13" ht="15.75" thickBot="1">
      <c r="A1640" s="48" t="s">
        <v>48</v>
      </c>
      <c r="B1640" s="61"/>
      <c r="C1640" s="61"/>
      <c r="D1640" s="61"/>
      <c r="E1640" s="61"/>
      <c r="F1640" s="61"/>
      <c r="G1640" s="61"/>
      <c r="H1640" s="62"/>
      <c r="I1640" s="195" t="s">
        <v>139</v>
      </c>
      <c r="J1640" s="196"/>
      <c r="K1640" s="14"/>
      <c r="L1640" s="15"/>
      <c r="M1640" s="63"/>
    </row>
    <row r="1641" spans="1:13" ht="15.75" thickBot="1">
      <c r="A1641" s="67" t="s">
        <v>75</v>
      </c>
      <c r="B1641" s="18"/>
      <c r="C1641" s="18"/>
      <c r="D1641" s="18"/>
      <c r="E1641" s="18"/>
      <c r="F1641" s="18"/>
      <c r="G1641" s="68"/>
      <c r="H1641" s="69"/>
      <c r="I1641" s="20"/>
      <c r="J1641" s="21"/>
      <c r="K1641" s="199">
        <f>K1642+K1649+K1657+K1661+K1662+K1663</f>
        <v>37.630000000000003</v>
      </c>
      <c r="L1641" s="200"/>
      <c r="M1641" s="24">
        <f>M1642+M1649+M1657+M1661+M1662+M1663</f>
        <v>214626.46799999999</v>
      </c>
    </row>
    <row r="1642" spans="1:13" ht="15.75" thickBot="1">
      <c r="A1642" s="156" t="s">
        <v>76</v>
      </c>
      <c r="B1642" s="157"/>
      <c r="C1642" s="157"/>
      <c r="D1642" s="157"/>
      <c r="E1642" s="157"/>
      <c r="F1642" s="157"/>
      <c r="G1642" s="157"/>
      <c r="H1642" s="161"/>
      <c r="I1642" s="73"/>
      <c r="J1642" s="74"/>
      <c r="K1642" s="201">
        <f>K1643+K1644+K1645+K1647+K1648</f>
        <v>5.4700000000000006</v>
      </c>
      <c r="L1642" s="192"/>
      <c r="M1642" s="75">
        <f>K1642*12*I1617</f>
        <v>31198.692000000006</v>
      </c>
    </row>
    <row r="1643" spans="1:13">
      <c r="A1643" s="39" t="s">
        <v>38</v>
      </c>
      <c r="B1643" s="49"/>
      <c r="C1643" s="49"/>
      <c r="D1643" s="49"/>
      <c r="E1643" s="49"/>
      <c r="F1643" s="49"/>
      <c r="G1643" s="49"/>
      <c r="H1643" s="50"/>
      <c r="I1643" s="180" t="s">
        <v>16</v>
      </c>
      <c r="J1643" s="181"/>
      <c r="K1643" s="193">
        <v>1.47</v>
      </c>
      <c r="L1643" s="194"/>
      <c r="M1643" s="42">
        <f>K1643*12*I1617</f>
        <v>8384.2920000000013</v>
      </c>
    </row>
    <row r="1644" spans="1:13">
      <c r="A1644" s="45" t="s">
        <v>39</v>
      </c>
      <c r="B1644" s="76"/>
      <c r="C1644" s="76"/>
      <c r="D1644" s="76"/>
      <c r="E1644" s="76"/>
      <c r="F1644" s="76"/>
      <c r="G1644" s="76"/>
      <c r="H1644" s="77"/>
      <c r="I1644" s="182" t="s">
        <v>10</v>
      </c>
      <c r="J1644" s="183"/>
      <c r="K1644" s="188">
        <v>3.48</v>
      </c>
      <c r="L1644" s="189"/>
      <c r="M1644" s="42">
        <f>K1644*12*I1617</f>
        <v>19848.527999999998</v>
      </c>
    </row>
    <row r="1645" spans="1:13">
      <c r="A1645" s="48" t="s">
        <v>31</v>
      </c>
      <c r="B1645" s="61"/>
      <c r="C1645" s="61"/>
      <c r="D1645" s="61"/>
      <c r="E1645" s="61"/>
      <c r="F1645" s="61"/>
      <c r="G1645" s="61"/>
      <c r="H1645" s="62"/>
      <c r="I1645" s="195" t="s">
        <v>11</v>
      </c>
      <c r="J1645" s="196"/>
      <c r="K1645" s="188">
        <v>0.4</v>
      </c>
      <c r="L1645" s="189"/>
      <c r="M1645" s="42">
        <f>K1645*12*I1617</f>
        <v>2281.4400000000005</v>
      </c>
    </row>
    <row r="1646" spans="1:13">
      <c r="A1646" s="78" t="s">
        <v>18</v>
      </c>
      <c r="B1646" s="40"/>
      <c r="C1646" s="40"/>
      <c r="D1646" s="40"/>
      <c r="E1646" s="49"/>
      <c r="F1646" s="49"/>
      <c r="G1646" s="49"/>
      <c r="H1646" s="50"/>
      <c r="I1646" s="51"/>
      <c r="J1646" s="52"/>
      <c r="K1646" s="28"/>
      <c r="L1646" s="29"/>
      <c r="M1646" s="42"/>
    </row>
    <row r="1647" spans="1:13">
      <c r="A1647" s="45" t="s">
        <v>32</v>
      </c>
      <c r="B1647" s="76"/>
      <c r="C1647" s="76"/>
      <c r="D1647" s="76"/>
      <c r="E1647" s="76"/>
      <c r="F1647" s="76"/>
      <c r="G1647" s="76"/>
      <c r="H1647" s="77"/>
      <c r="I1647" s="182" t="s">
        <v>8</v>
      </c>
      <c r="J1647" s="183"/>
      <c r="K1647" s="188">
        <v>0.12</v>
      </c>
      <c r="L1647" s="189"/>
      <c r="M1647" s="42">
        <f>K1647*12*I1617</f>
        <v>684.43200000000002</v>
      </c>
    </row>
    <row r="1648" spans="1:13" ht="15.75" thickBot="1">
      <c r="A1648" s="48" t="s">
        <v>73</v>
      </c>
      <c r="B1648" s="61"/>
      <c r="C1648" s="61"/>
      <c r="D1648" s="61"/>
      <c r="E1648" s="61"/>
      <c r="F1648" s="61"/>
      <c r="G1648" s="61"/>
      <c r="H1648" s="62"/>
      <c r="I1648" s="166" t="s">
        <v>8</v>
      </c>
      <c r="J1648" s="167"/>
      <c r="K1648" s="190"/>
      <c r="L1648" s="191"/>
      <c r="M1648" s="42"/>
    </row>
    <row r="1649" spans="1:13" ht="15.75" thickBot="1">
      <c r="A1649" s="184" t="s">
        <v>77</v>
      </c>
      <c r="B1649" s="185"/>
      <c r="C1649" s="185"/>
      <c r="D1649" s="185"/>
      <c r="E1649" s="185"/>
      <c r="F1649" s="185"/>
      <c r="G1649" s="185"/>
      <c r="H1649" s="186"/>
      <c r="I1649" s="73"/>
      <c r="J1649" s="74"/>
      <c r="K1649" s="162">
        <f>K1650+K1651+K1653+K1654+K1655+K1656</f>
        <v>2.3200000000000003</v>
      </c>
      <c r="L1649" s="192"/>
      <c r="M1649" s="75">
        <f>K1649*12*I1617</f>
        <v>13232.352000000003</v>
      </c>
    </row>
    <row r="1650" spans="1:13">
      <c r="A1650" s="79" t="s">
        <v>24</v>
      </c>
      <c r="B1650" s="40"/>
      <c r="C1650" s="40"/>
      <c r="D1650" s="40"/>
      <c r="E1650" s="40"/>
      <c r="F1650" s="49"/>
      <c r="G1650" s="49"/>
      <c r="H1650" s="50"/>
      <c r="I1650" s="80"/>
      <c r="J1650" s="11"/>
      <c r="K1650" s="193">
        <v>0.13</v>
      </c>
      <c r="L1650" s="194"/>
      <c r="M1650" s="42">
        <f>K1650*12*I1617</f>
        <v>741.46800000000007</v>
      </c>
    </row>
    <row r="1651" spans="1:13">
      <c r="A1651" s="3" t="s">
        <v>20</v>
      </c>
      <c r="B1651" s="4"/>
      <c r="C1651" s="4"/>
      <c r="D1651" s="4"/>
      <c r="E1651" s="4"/>
      <c r="F1651" s="61"/>
      <c r="G1651" s="61"/>
      <c r="H1651" s="62"/>
      <c r="I1651" s="149" t="s">
        <v>52</v>
      </c>
      <c r="J1651" s="150"/>
      <c r="K1651" s="188">
        <v>1.1100000000000001</v>
      </c>
      <c r="L1651" s="189"/>
      <c r="M1651" s="42">
        <f>K1651*12*I1617</f>
        <v>6330.9960000000001</v>
      </c>
    </row>
    <row r="1652" spans="1:13">
      <c r="A1652" s="39" t="s">
        <v>19</v>
      </c>
      <c r="B1652" s="49"/>
      <c r="C1652" s="49"/>
      <c r="D1652" s="49"/>
      <c r="E1652" s="49"/>
      <c r="F1652" s="49"/>
      <c r="G1652" s="49"/>
      <c r="H1652" s="50"/>
      <c r="I1652" s="180" t="s">
        <v>53</v>
      </c>
      <c r="J1652" s="181"/>
      <c r="K1652" s="1"/>
      <c r="L1652" s="29"/>
      <c r="M1652" s="42"/>
    </row>
    <row r="1653" spans="1:13">
      <c r="A1653" s="45" t="s">
        <v>21</v>
      </c>
      <c r="B1653" s="76"/>
      <c r="C1653" s="76"/>
      <c r="D1653" s="76"/>
      <c r="E1653" s="76"/>
      <c r="F1653" s="76"/>
      <c r="G1653" s="76"/>
      <c r="H1653" s="77"/>
      <c r="I1653" s="182" t="s">
        <v>51</v>
      </c>
      <c r="J1653" s="183"/>
      <c r="K1653" s="188">
        <v>0.68</v>
      </c>
      <c r="L1653" s="189"/>
      <c r="M1653" s="42">
        <f>K1653*12*I1617</f>
        <v>3878.4480000000003</v>
      </c>
    </row>
    <row r="1654" spans="1:13">
      <c r="A1654" s="45" t="s">
        <v>22</v>
      </c>
      <c r="B1654" s="76"/>
      <c r="C1654" s="76"/>
      <c r="D1654" s="76"/>
      <c r="E1654" s="76"/>
      <c r="F1654" s="76"/>
      <c r="G1654" s="76"/>
      <c r="H1654" s="77"/>
      <c r="I1654" s="182" t="s">
        <v>69</v>
      </c>
      <c r="J1654" s="183"/>
      <c r="K1654" s="188">
        <v>0.17</v>
      </c>
      <c r="L1654" s="189"/>
      <c r="M1654" s="42">
        <f>K1654*12*I1617</f>
        <v>969.61200000000008</v>
      </c>
    </row>
    <row r="1655" spans="1:13">
      <c r="A1655" s="48" t="s">
        <v>23</v>
      </c>
      <c r="B1655" s="61"/>
      <c r="C1655" s="61"/>
      <c r="D1655" s="61"/>
      <c r="E1655" s="61"/>
      <c r="F1655" s="61"/>
      <c r="G1655" s="61"/>
      <c r="H1655" s="62"/>
      <c r="I1655" s="182" t="s">
        <v>54</v>
      </c>
      <c r="J1655" s="183"/>
      <c r="K1655" s="164">
        <v>0.09</v>
      </c>
      <c r="L1655" s="165"/>
      <c r="M1655" s="42">
        <f>K1655*12*I1617</f>
        <v>513.32400000000007</v>
      </c>
    </row>
    <row r="1656" spans="1:13" ht="15.75" thickBot="1">
      <c r="A1656" s="48" t="s">
        <v>71</v>
      </c>
      <c r="B1656" s="61"/>
      <c r="C1656" s="61"/>
      <c r="D1656" s="61"/>
      <c r="E1656" s="61"/>
      <c r="F1656" s="61"/>
      <c r="G1656" s="61"/>
      <c r="H1656" s="62"/>
      <c r="I1656" s="166" t="s">
        <v>72</v>
      </c>
      <c r="J1656" s="167"/>
      <c r="K1656" s="168">
        <v>0.14000000000000001</v>
      </c>
      <c r="L1656" s="169"/>
      <c r="M1656" s="82">
        <f>K1656*12*I1617</f>
        <v>798.50400000000013</v>
      </c>
    </row>
    <row r="1657" spans="1:13" ht="15.75" thickBot="1">
      <c r="A1657" s="184" t="s">
        <v>78</v>
      </c>
      <c r="B1657" s="185"/>
      <c r="C1657" s="185"/>
      <c r="D1657" s="185"/>
      <c r="E1657" s="185"/>
      <c r="F1657" s="185"/>
      <c r="G1657" s="185"/>
      <c r="H1657" s="186"/>
      <c r="I1657" s="83"/>
      <c r="J1657" s="84"/>
      <c r="K1657" s="187">
        <f>K1658+K1659+K1660</f>
        <v>1.52</v>
      </c>
      <c r="L1657" s="163"/>
      <c r="M1657" s="75">
        <f>K1657*12*I1617</f>
        <v>8669.4720000000016</v>
      </c>
    </row>
    <row r="1658" spans="1:13">
      <c r="A1658" s="39" t="s">
        <v>25</v>
      </c>
      <c r="B1658" s="49"/>
      <c r="C1658" s="49"/>
      <c r="D1658" s="49"/>
      <c r="E1658" s="49"/>
      <c r="F1658" s="49"/>
      <c r="G1658" s="49"/>
      <c r="H1658" s="50"/>
      <c r="I1658" s="174" t="s">
        <v>70</v>
      </c>
      <c r="J1658" s="175"/>
      <c r="K1658" s="176">
        <v>0.73</v>
      </c>
      <c r="L1658" s="177"/>
      <c r="M1658" s="42">
        <f>K1658*12*I1617</f>
        <v>4163.6279999999997</v>
      </c>
    </row>
    <row r="1659" spans="1:13">
      <c r="A1659" s="45" t="s">
        <v>26</v>
      </c>
      <c r="B1659" s="76"/>
      <c r="C1659" s="76"/>
      <c r="D1659" s="76"/>
      <c r="E1659" s="76"/>
      <c r="F1659" s="76"/>
      <c r="G1659" s="76"/>
      <c r="H1659" s="77"/>
      <c r="I1659" s="85" t="s">
        <v>55</v>
      </c>
      <c r="J1659" s="86"/>
      <c r="K1659" s="164">
        <v>0.64</v>
      </c>
      <c r="L1659" s="165"/>
      <c r="M1659" s="42">
        <f>K1659*12*I1617</f>
        <v>3650.3040000000001</v>
      </c>
    </row>
    <row r="1660" spans="1:13" ht="15.75" thickBot="1">
      <c r="A1660" s="48" t="s">
        <v>23</v>
      </c>
      <c r="B1660" s="61"/>
      <c r="C1660" s="61"/>
      <c r="D1660" s="61"/>
      <c r="E1660" s="61"/>
      <c r="F1660" s="61"/>
      <c r="G1660" s="61"/>
      <c r="H1660" s="62"/>
      <c r="I1660" s="166" t="s">
        <v>54</v>
      </c>
      <c r="J1660" s="167"/>
      <c r="K1660" s="168">
        <v>0.15</v>
      </c>
      <c r="L1660" s="169"/>
      <c r="M1660" s="42">
        <f>K1660*12*I1617</f>
        <v>855.54</v>
      </c>
    </row>
    <row r="1661" spans="1:13" ht="15.75" thickBot="1">
      <c r="A1661" s="87" t="s">
        <v>79</v>
      </c>
      <c r="B1661" s="88"/>
      <c r="C1661" s="88"/>
      <c r="D1661" s="88"/>
      <c r="E1661" s="88"/>
      <c r="F1661" s="88"/>
      <c r="G1661" s="88"/>
      <c r="H1661" s="89"/>
      <c r="I1661" s="170" t="s">
        <v>56</v>
      </c>
      <c r="J1661" s="171"/>
      <c r="K1661" s="172">
        <v>26.5</v>
      </c>
      <c r="L1661" s="173"/>
      <c r="M1661" s="75">
        <f>K1661*12*I1617</f>
        <v>151145.4</v>
      </c>
    </row>
    <row r="1662" spans="1:13" ht="15.75" thickBot="1">
      <c r="A1662" s="156" t="s">
        <v>80</v>
      </c>
      <c r="B1662" s="157"/>
      <c r="C1662" s="157"/>
      <c r="D1662" s="157"/>
      <c r="E1662" s="157"/>
      <c r="F1662" s="157"/>
      <c r="G1662" s="157"/>
      <c r="H1662" s="161"/>
      <c r="I1662" s="154" t="s">
        <v>13</v>
      </c>
      <c r="J1662" s="155"/>
      <c r="K1662" s="162">
        <v>1.74</v>
      </c>
      <c r="L1662" s="163"/>
      <c r="M1662" s="75">
        <f>K1662*12*I1617</f>
        <v>9924.2639999999992</v>
      </c>
    </row>
    <row r="1663" spans="1:13" ht="15.75" thickBot="1">
      <c r="A1663" s="87" t="s">
        <v>81</v>
      </c>
      <c r="B1663" s="88"/>
      <c r="C1663" s="88"/>
      <c r="D1663" s="88"/>
      <c r="E1663" s="88"/>
      <c r="F1663" s="88"/>
      <c r="G1663" s="88"/>
      <c r="H1663" s="89"/>
      <c r="I1663" s="73"/>
      <c r="J1663" s="74"/>
      <c r="K1663" s="162">
        <v>0.08</v>
      </c>
      <c r="L1663" s="163"/>
      <c r="M1663" s="75">
        <f>K1663*12*I1617</f>
        <v>456.28800000000001</v>
      </c>
    </row>
    <row r="1664" spans="1:13">
      <c r="A1664" s="43" t="s">
        <v>29</v>
      </c>
      <c r="B1664" s="59"/>
      <c r="C1664" s="59"/>
      <c r="D1664" s="59"/>
      <c r="E1664" s="59"/>
      <c r="F1664" s="59"/>
      <c r="G1664" s="59"/>
      <c r="H1664" s="60"/>
      <c r="I1664" s="154" t="s">
        <v>8</v>
      </c>
      <c r="J1664" s="155"/>
      <c r="K1664" s="129"/>
      <c r="L1664" s="130"/>
      <c r="M1664" s="42"/>
    </row>
    <row r="1665" spans="1:13" ht="15.75" thickBot="1">
      <c r="A1665" s="43" t="s">
        <v>30</v>
      </c>
      <c r="B1665" s="59"/>
      <c r="C1665" s="59"/>
      <c r="D1665" s="59"/>
      <c r="E1665" s="59"/>
      <c r="F1665" s="59"/>
      <c r="G1665" s="59"/>
      <c r="H1665" s="60"/>
      <c r="I1665" s="10"/>
      <c r="J1665" s="11"/>
      <c r="K1665" s="129"/>
      <c r="L1665" s="130"/>
      <c r="M1665" s="42"/>
    </row>
    <row r="1666" spans="1:13" ht="15.75" thickBot="1">
      <c r="A1666" s="156" t="s">
        <v>104</v>
      </c>
      <c r="B1666" s="157"/>
      <c r="C1666" s="157"/>
      <c r="D1666" s="157"/>
      <c r="E1666" s="157"/>
      <c r="F1666" s="157"/>
      <c r="G1666" s="157"/>
      <c r="H1666" s="161"/>
      <c r="I1666" s="73"/>
      <c r="J1666" s="74"/>
      <c r="K1666" s="162">
        <v>6.42</v>
      </c>
      <c r="L1666" s="163"/>
      <c r="M1666" s="75">
        <f>K1666*12*I1617</f>
        <v>36617.111999999994</v>
      </c>
    </row>
    <row r="1667" spans="1:13">
      <c r="A1667" s="43" t="s">
        <v>138</v>
      </c>
      <c r="B1667" s="107"/>
      <c r="C1667" s="107"/>
      <c r="D1667" s="107"/>
      <c r="E1667" s="107"/>
      <c r="F1667" s="59"/>
      <c r="G1667" s="107"/>
      <c r="H1667" s="60"/>
      <c r="I1667" s="149" t="s">
        <v>86</v>
      </c>
      <c r="J1667" s="150"/>
      <c r="K1667" s="81"/>
      <c r="L1667" s="130"/>
      <c r="M1667" s="42"/>
    </row>
    <row r="1668" spans="1:13">
      <c r="A1668" s="43" t="s">
        <v>137</v>
      </c>
      <c r="B1668" s="107"/>
      <c r="C1668" s="107"/>
      <c r="D1668" s="107"/>
      <c r="E1668" s="107"/>
      <c r="F1668" s="59"/>
      <c r="G1668" s="107"/>
      <c r="H1668" s="60"/>
      <c r="I1668" s="149" t="s">
        <v>88</v>
      </c>
      <c r="J1668" s="150"/>
      <c r="K1668" s="81"/>
      <c r="L1668" s="130"/>
      <c r="M1668" s="42"/>
    </row>
    <row r="1669" spans="1:13">
      <c r="A1669" s="43" t="s">
        <v>136</v>
      </c>
      <c r="B1669" s="107"/>
      <c r="C1669" s="107"/>
      <c r="D1669" s="107"/>
      <c r="E1669" s="107"/>
      <c r="F1669" s="59"/>
      <c r="G1669" s="107"/>
      <c r="H1669" s="60"/>
      <c r="I1669" s="149" t="s">
        <v>90</v>
      </c>
      <c r="J1669" s="150"/>
      <c r="K1669" s="81"/>
      <c r="L1669" s="130"/>
      <c r="M1669" s="42"/>
    </row>
    <row r="1670" spans="1:13">
      <c r="A1670" s="43" t="s">
        <v>135</v>
      </c>
      <c r="B1670" s="107"/>
      <c r="C1670" s="107"/>
      <c r="D1670" s="107"/>
      <c r="E1670" s="107"/>
      <c r="F1670" s="59"/>
      <c r="G1670" s="107"/>
      <c r="H1670" s="60"/>
      <c r="I1670" s="149" t="s">
        <v>92</v>
      </c>
      <c r="J1670" s="150"/>
      <c r="K1670" s="81"/>
      <c r="L1670" s="130"/>
      <c r="M1670" s="42"/>
    </row>
    <row r="1671" spans="1:13">
      <c r="A1671" s="43" t="s">
        <v>134</v>
      </c>
      <c r="B1671" s="107"/>
      <c r="C1671" s="107"/>
      <c r="D1671" s="107"/>
      <c r="E1671" s="107"/>
      <c r="F1671" s="59"/>
      <c r="G1671" s="107"/>
      <c r="H1671" s="60"/>
      <c r="I1671" s="149" t="s">
        <v>94</v>
      </c>
      <c r="J1671" s="150"/>
      <c r="K1671" s="81"/>
      <c r="L1671" s="130"/>
      <c r="M1671" s="42"/>
    </row>
    <row r="1672" spans="1:13">
      <c r="A1672" s="43" t="s">
        <v>133</v>
      </c>
      <c r="B1672" s="107"/>
      <c r="C1672" s="107"/>
      <c r="D1672" s="107"/>
      <c r="E1672" s="107"/>
      <c r="F1672" s="59"/>
      <c r="G1672" s="107"/>
      <c r="H1672" s="60"/>
      <c r="I1672" s="10"/>
      <c r="J1672" s="11"/>
      <c r="K1672" s="81"/>
      <c r="L1672" s="108"/>
      <c r="M1672" s="42"/>
    </row>
    <row r="1673" spans="1:13">
      <c r="A1673" s="43" t="s">
        <v>132</v>
      </c>
      <c r="B1673" s="107"/>
      <c r="C1673" s="107"/>
      <c r="D1673" s="107"/>
      <c r="E1673" s="107"/>
      <c r="F1673" s="59"/>
      <c r="G1673" s="107"/>
      <c r="H1673" s="60"/>
      <c r="I1673" s="10"/>
      <c r="J1673" s="11"/>
      <c r="K1673" s="81"/>
      <c r="L1673" s="130"/>
      <c r="M1673" s="42"/>
    </row>
    <row r="1674" spans="1:13">
      <c r="A1674" s="43" t="s">
        <v>98</v>
      </c>
      <c r="B1674" s="107"/>
      <c r="C1674" s="107"/>
      <c r="D1674" s="107"/>
      <c r="E1674" s="107"/>
      <c r="F1674" s="59"/>
      <c r="G1674" s="107"/>
      <c r="H1674" s="60"/>
      <c r="I1674" s="10"/>
      <c r="J1674" s="11"/>
      <c r="K1674" s="81"/>
      <c r="L1674" s="130"/>
      <c r="M1674" s="42"/>
    </row>
    <row r="1675" spans="1:13" ht="15.75" thickBot="1">
      <c r="A1675" s="43" t="s">
        <v>131</v>
      </c>
      <c r="B1675" s="107"/>
      <c r="C1675" s="107"/>
      <c r="D1675" s="107"/>
      <c r="E1675" s="107"/>
      <c r="F1675" s="59"/>
      <c r="G1675" s="107"/>
      <c r="H1675" s="60"/>
      <c r="I1675" s="10"/>
      <c r="J1675" s="11"/>
      <c r="K1675" s="81"/>
      <c r="L1675" s="130"/>
      <c r="M1675" s="42"/>
    </row>
    <row r="1676" spans="1:13">
      <c r="A1676" s="91" t="s">
        <v>82</v>
      </c>
      <c r="B1676" s="92"/>
      <c r="C1676" s="92"/>
      <c r="D1676" s="92"/>
      <c r="E1676" s="92"/>
      <c r="F1676" s="92"/>
      <c r="G1676" s="92"/>
      <c r="H1676" s="92"/>
      <c r="I1676" s="154" t="s">
        <v>9</v>
      </c>
      <c r="J1676" s="155"/>
      <c r="K1676" s="22"/>
      <c r="L1676" s="23"/>
      <c r="M1676" s="24"/>
    </row>
    <row r="1677" spans="1:13" ht="15.75" thickBot="1">
      <c r="A1677" s="93" t="s">
        <v>49</v>
      </c>
      <c r="B1677" s="94"/>
      <c r="C1677" s="94"/>
      <c r="D1677" s="94"/>
      <c r="E1677" s="94"/>
      <c r="F1677" s="94"/>
      <c r="G1677" s="94"/>
      <c r="H1677" s="94"/>
      <c r="I1677" s="95"/>
      <c r="J1677" s="35"/>
      <c r="K1677" s="36"/>
      <c r="L1677" s="37"/>
      <c r="M1677" s="38"/>
    </row>
    <row r="1678" spans="1:13" ht="15.75" thickBot="1">
      <c r="A1678" s="145" t="s">
        <v>58</v>
      </c>
      <c r="B1678" s="146"/>
      <c r="C1678" s="146"/>
      <c r="D1678" s="146"/>
      <c r="E1678" s="146"/>
      <c r="F1678" s="146"/>
      <c r="G1678" s="146"/>
      <c r="H1678" s="146"/>
      <c r="I1678" s="98"/>
      <c r="J1678" s="99"/>
      <c r="K1678" s="147">
        <f>K1618+K1628+K1641+K1666</f>
        <v>56.5</v>
      </c>
      <c r="L1678" s="148"/>
      <c r="M1678" s="97">
        <f>M1618+M1628+M1641+M1666</f>
        <v>322253.40000000002</v>
      </c>
    </row>
    <row r="1680" spans="1:13" ht="15.75">
      <c r="A1680" s="215" t="s">
        <v>0</v>
      </c>
      <c r="B1680" s="215"/>
      <c r="C1680" s="215"/>
      <c r="D1680" s="215"/>
      <c r="E1680" s="215"/>
      <c r="F1680" s="215"/>
      <c r="G1680" s="215"/>
      <c r="H1680" s="215"/>
      <c r="I1680" s="215"/>
      <c r="J1680" s="215"/>
      <c r="K1680" s="215"/>
      <c r="L1680" s="215"/>
      <c r="M1680" s="1"/>
    </row>
    <row r="1681" spans="1:13" ht="15.75">
      <c r="A1681" s="216" t="s">
        <v>12</v>
      </c>
      <c r="B1681" s="216"/>
      <c r="C1681" s="216"/>
      <c r="D1681" s="216"/>
      <c r="E1681" s="216"/>
      <c r="F1681" s="216"/>
      <c r="G1681" s="216"/>
      <c r="H1681" s="216"/>
      <c r="I1681" s="216"/>
      <c r="J1681" s="216"/>
      <c r="K1681" s="216"/>
      <c r="L1681" s="216"/>
      <c r="M1681" s="1"/>
    </row>
    <row r="1682" spans="1:13" ht="15.75">
      <c r="A1682" s="2"/>
      <c r="B1682" s="2"/>
      <c r="C1682" s="2"/>
      <c r="D1682" s="2"/>
      <c r="E1682" s="2"/>
      <c r="F1682" s="2" t="s">
        <v>169</v>
      </c>
      <c r="G1682" s="2"/>
      <c r="H1682" s="2"/>
      <c r="I1682" s="2"/>
      <c r="J1682" s="2"/>
      <c r="K1682" s="2" t="s">
        <v>141</v>
      </c>
      <c r="L1682" s="2"/>
      <c r="M1682" s="1"/>
    </row>
    <row r="1683" spans="1:13">
      <c r="A1683" s="3"/>
      <c r="B1683" s="4"/>
      <c r="C1683" s="208" t="s">
        <v>15</v>
      </c>
      <c r="D1683" s="208"/>
      <c r="E1683" s="208"/>
      <c r="F1683" s="4"/>
      <c r="G1683" s="4"/>
      <c r="H1683" s="5"/>
      <c r="I1683" s="195" t="s">
        <v>1</v>
      </c>
      <c r="J1683" s="196"/>
      <c r="K1683" s="209" t="s">
        <v>2</v>
      </c>
      <c r="L1683" s="210"/>
      <c r="M1683" s="6"/>
    </row>
    <row r="1684" spans="1:13">
      <c r="A1684" s="7"/>
      <c r="B1684" s="8"/>
      <c r="C1684" s="8"/>
      <c r="D1684" s="8"/>
      <c r="E1684" s="8"/>
      <c r="F1684" s="8"/>
      <c r="G1684" s="8"/>
      <c r="H1684" s="9"/>
      <c r="I1684" s="10"/>
      <c r="J1684" s="11"/>
      <c r="K1684" s="211" t="s">
        <v>3</v>
      </c>
      <c r="L1684" s="212"/>
      <c r="M1684" s="12" t="s">
        <v>4</v>
      </c>
    </row>
    <row r="1685" spans="1:13">
      <c r="A1685" s="7"/>
      <c r="B1685" s="8"/>
      <c r="C1685" s="8"/>
      <c r="D1685" s="8"/>
      <c r="E1685" s="8"/>
      <c r="F1685" s="8"/>
      <c r="G1685" s="8"/>
      <c r="H1685" s="9"/>
      <c r="I1685" s="149" t="s">
        <v>5</v>
      </c>
      <c r="J1685" s="150"/>
      <c r="K1685" s="213" t="s">
        <v>6</v>
      </c>
      <c r="L1685" s="214"/>
      <c r="M1685" s="12" t="s">
        <v>7</v>
      </c>
    </row>
    <row r="1686" spans="1:13" ht="16.5" thickBot="1">
      <c r="A1686" s="13"/>
      <c r="B1686" s="14"/>
      <c r="C1686" s="14"/>
      <c r="D1686" s="14"/>
      <c r="E1686" s="14"/>
      <c r="F1686" s="14"/>
      <c r="G1686" s="14"/>
      <c r="H1686" s="15"/>
      <c r="I1686" s="203">
        <v>391.1</v>
      </c>
      <c r="J1686" s="204"/>
      <c r="K1686" s="205"/>
      <c r="L1686" s="206"/>
      <c r="M1686" s="16"/>
    </row>
    <row r="1687" spans="1:13">
      <c r="A1687" s="17" t="s">
        <v>74</v>
      </c>
      <c r="B1687" s="18"/>
      <c r="C1687" s="18"/>
      <c r="D1687" s="18"/>
      <c r="E1687" s="18"/>
      <c r="F1687" s="18"/>
      <c r="G1687" s="18"/>
      <c r="H1687" s="19"/>
      <c r="I1687" s="20"/>
      <c r="J1687" s="21"/>
      <c r="K1687" s="207">
        <f>K1690+K1693</f>
        <v>6.85</v>
      </c>
      <c r="L1687" s="200"/>
      <c r="M1687" s="24">
        <f>K1687*12*I1686</f>
        <v>32148.42</v>
      </c>
    </row>
    <row r="1688" spans="1:13">
      <c r="A1688" s="25" t="s">
        <v>59</v>
      </c>
      <c r="B1688" s="26"/>
      <c r="C1688" s="26"/>
      <c r="D1688" s="26"/>
      <c r="E1688" s="26"/>
      <c r="F1688" s="26"/>
      <c r="G1688" s="26"/>
      <c r="H1688" s="27"/>
      <c r="I1688" s="10"/>
      <c r="J1688" s="11"/>
      <c r="K1688" s="28"/>
      <c r="L1688" s="29"/>
      <c r="M1688" s="30"/>
    </row>
    <row r="1689" spans="1:13" ht="15.75" thickBot="1">
      <c r="A1689" s="31" t="s">
        <v>60</v>
      </c>
      <c r="B1689" s="32"/>
      <c r="C1689" s="32"/>
      <c r="D1689" s="32"/>
      <c r="E1689" s="32"/>
      <c r="F1689" s="32"/>
      <c r="G1689" s="32"/>
      <c r="H1689" s="33"/>
      <c r="I1689" s="34"/>
      <c r="J1689" s="35"/>
      <c r="K1689" s="36"/>
      <c r="L1689" s="37"/>
      <c r="M1689" s="38"/>
    </row>
    <row r="1690" spans="1:13">
      <c r="A1690" s="39" t="s">
        <v>61</v>
      </c>
      <c r="B1690" s="40"/>
      <c r="C1690" s="40"/>
      <c r="D1690" s="40"/>
      <c r="E1690" s="40"/>
      <c r="F1690" s="40"/>
      <c r="G1690" s="40"/>
      <c r="H1690" s="41"/>
      <c r="I1690" s="180" t="s">
        <v>8</v>
      </c>
      <c r="J1690" s="181"/>
      <c r="K1690" s="193">
        <v>4.0999999999999996</v>
      </c>
      <c r="L1690" s="194"/>
      <c r="M1690" s="42">
        <f>K1690*12*I1686</f>
        <v>19242.12</v>
      </c>
    </row>
    <row r="1691" spans="1:13">
      <c r="A1691" s="43" t="s">
        <v>68</v>
      </c>
      <c r="B1691" s="8"/>
      <c r="C1691" s="8"/>
      <c r="D1691" s="8"/>
      <c r="E1691" s="8"/>
      <c r="F1691" s="8"/>
      <c r="G1691" s="8"/>
      <c r="H1691" s="9"/>
      <c r="I1691" s="149" t="s">
        <v>57</v>
      </c>
      <c r="J1691" s="150"/>
      <c r="K1691" s="1"/>
      <c r="L1691" s="29"/>
      <c r="M1691" s="42"/>
    </row>
    <row r="1692" spans="1:13">
      <c r="A1692" s="39" t="s">
        <v>67</v>
      </c>
      <c r="B1692" s="40"/>
      <c r="C1692" s="40"/>
      <c r="D1692" s="40"/>
      <c r="E1692" s="40"/>
      <c r="F1692" s="40"/>
      <c r="G1692" s="40"/>
      <c r="H1692" s="41"/>
      <c r="I1692" s="180"/>
      <c r="J1692" s="181"/>
      <c r="K1692" s="1"/>
      <c r="L1692" s="29"/>
      <c r="M1692" s="42"/>
    </row>
    <row r="1693" spans="1:13">
      <c r="A1693" s="39" t="s">
        <v>62</v>
      </c>
      <c r="B1693" s="40"/>
      <c r="C1693" s="40"/>
      <c r="D1693" s="40"/>
      <c r="E1693" s="40"/>
      <c r="F1693" s="40"/>
      <c r="G1693" s="40"/>
      <c r="H1693" s="41"/>
      <c r="I1693" s="182" t="s">
        <v>11</v>
      </c>
      <c r="J1693" s="183"/>
      <c r="K1693" s="188">
        <v>2.75</v>
      </c>
      <c r="L1693" s="189"/>
      <c r="M1693" s="42">
        <f>K1693*12*I1686</f>
        <v>12906.300000000001</v>
      </c>
    </row>
    <row r="1694" spans="1:13" ht="15.75">
      <c r="A1694" s="45" t="s">
        <v>35</v>
      </c>
      <c r="B1694" s="46"/>
      <c r="C1694" s="46"/>
      <c r="D1694" s="46"/>
      <c r="E1694" s="46"/>
      <c r="F1694" s="46"/>
      <c r="G1694" s="46"/>
      <c r="H1694" s="47"/>
      <c r="I1694" s="149" t="s">
        <v>57</v>
      </c>
      <c r="J1694" s="150"/>
      <c r="K1694" s="2"/>
      <c r="L1694" s="96"/>
      <c r="M1694" s="42"/>
    </row>
    <row r="1695" spans="1:13">
      <c r="A1695" s="48" t="s">
        <v>36</v>
      </c>
      <c r="B1695" s="4"/>
      <c r="C1695" s="4"/>
      <c r="D1695" s="4"/>
      <c r="E1695" s="4"/>
      <c r="F1695" s="4"/>
      <c r="G1695" s="4"/>
      <c r="H1695" s="5"/>
      <c r="I1695" s="149"/>
      <c r="J1695" s="150"/>
      <c r="K1695" s="44"/>
      <c r="L1695" s="29"/>
      <c r="M1695" s="42"/>
    </row>
    <row r="1696" spans="1:13" ht="15.75" thickBot="1">
      <c r="A1696" s="39" t="s">
        <v>37</v>
      </c>
      <c r="B1696" s="49"/>
      <c r="C1696" s="49"/>
      <c r="D1696" s="49"/>
      <c r="E1696" s="49"/>
      <c r="F1696" s="49"/>
      <c r="G1696" s="49"/>
      <c r="H1696" s="50"/>
      <c r="I1696" s="51"/>
      <c r="J1696" s="52"/>
      <c r="K1696" s="164"/>
      <c r="L1696" s="165"/>
      <c r="M1696" s="42"/>
    </row>
    <row r="1697" spans="1:13">
      <c r="A1697" s="17" t="s">
        <v>14</v>
      </c>
      <c r="B1697" s="53"/>
      <c r="C1697" s="53"/>
      <c r="D1697" s="53"/>
      <c r="E1697" s="53"/>
      <c r="F1697" s="53"/>
      <c r="G1697" s="53"/>
      <c r="H1697" s="54"/>
      <c r="I1697" s="20"/>
      <c r="J1697" s="55"/>
      <c r="K1697" s="202">
        <f>K1699+K1704+K1706</f>
        <v>5.6</v>
      </c>
      <c r="L1697" s="200"/>
      <c r="M1697" s="24">
        <f>K1697*12*I1686</f>
        <v>26281.919999999998</v>
      </c>
    </row>
    <row r="1698" spans="1:13" ht="15.75" thickBot="1">
      <c r="A1698" s="31" t="s">
        <v>34</v>
      </c>
      <c r="B1698" s="56"/>
      <c r="C1698" s="56"/>
      <c r="D1698" s="56"/>
      <c r="E1698" s="56"/>
      <c r="F1698" s="56"/>
      <c r="G1698" s="56"/>
      <c r="H1698" s="57"/>
      <c r="I1698" s="34"/>
      <c r="J1698" s="58"/>
      <c r="K1698" s="36"/>
      <c r="L1698" s="37"/>
      <c r="M1698" s="38"/>
    </row>
    <row r="1699" spans="1:13">
      <c r="A1699" s="43" t="s">
        <v>65</v>
      </c>
      <c r="B1699" s="59"/>
      <c r="C1699" s="59"/>
      <c r="D1699" s="59"/>
      <c r="E1699" s="59"/>
      <c r="F1699" s="59"/>
      <c r="G1699" s="59"/>
      <c r="H1699" s="60"/>
      <c r="I1699" s="149" t="s">
        <v>8</v>
      </c>
      <c r="J1699" s="150"/>
      <c r="K1699" s="193">
        <v>2.81</v>
      </c>
      <c r="L1699" s="194"/>
      <c r="M1699" s="42">
        <f>K1699*12*I1686</f>
        <v>13187.892</v>
      </c>
    </row>
    <row r="1700" spans="1:13">
      <c r="A1700" s="39" t="s">
        <v>66</v>
      </c>
      <c r="B1700" s="49"/>
      <c r="C1700" s="49"/>
      <c r="D1700" s="49"/>
      <c r="E1700" s="49"/>
      <c r="F1700" s="49"/>
      <c r="G1700" s="49"/>
      <c r="H1700" s="50"/>
      <c r="I1700" s="131"/>
      <c r="J1700" s="132"/>
      <c r="K1700" s="1"/>
      <c r="L1700" s="29"/>
      <c r="M1700" s="42"/>
    </row>
    <row r="1701" spans="1:13">
      <c r="A1701" s="43" t="s">
        <v>68</v>
      </c>
      <c r="B1701" s="8"/>
      <c r="C1701" s="8"/>
      <c r="D1701" s="8"/>
      <c r="E1701" s="8"/>
      <c r="F1701" s="8"/>
      <c r="G1701" s="8"/>
      <c r="H1701" s="9"/>
      <c r="I1701" s="149" t="s">
        <v>57</v>
      </c>
      <c r="J1701" s="150"/>
      <c r="K1701" s="1"/>
      <c r="L1701" s="29"/>
      <c r="M1701" s="42"/>
    </row>
    <row r="1702" spans="1:13">
      <c r="A1702" s="39" t="s">
        <v>67</v>
      </c>
      <c r="B1702" s="40"/>
      <c r="C1702" s="40"/>
      <c r="D1702" s="40"/>
      <c r="E1702" s="40"/>
      <c r="F1702" s="40"/>
      <c r="G1702" s="40"/>
      <c r="H1702" s="41"/>
      <c r="I1702" s="180"/>
      <c r="J1702" s="181"/>
      <c r="K1702" s="1"/>
      <c r="L1702" s="29"/>
      <c r="M1702" s="42"/>
    </row>
    <row r="1703" spans="1:13">
      <c r="A1703" s="45" t="s">
        <v>63</v>
      </c>
      <c r="B1703" s="46"/>
      <c r="C1703" s="47"/>
      <c r="D1703" s="8"/>
      <c r="E1703" s="8"/>
      <c r="F1703" s="8"/>
      <c r="G1703" s="8"/>
      <c r="H1703" s="9"/>
      <c r="I1703" s="149" t="s">
        <v>57</v>
      </c>
      <c r="J1703" s="150"/>
      <c r="K1703" s="1"/>
      <c r="L1703" s="29"/>
      <c r="M1703" s="42"/>
    </row>
    <row r="1704" spans="1:13">
      <c r="A1704" s="43" t="s">
        <v>64</v>
      </c>
      <c r="B1704" s="8"/>
      <c r="C1704" s="8"/>
      <c r="D1704" s="46"/>
      <c r="E1704" s="46"/>
      <c r="F1704" s="46"/>
      <c r="G1704" s="46"/>
      <c r="H1704" s="47"/>
      <c r="I1704" s="182" t="s">
        <v>11</v>
      </c>
      <c r="J1704" s="183"/>
      <c r="K1704" s="188">
        <v>1.24</v>
      </c>
      <c r="L1704" s="189"/>
      <c r="M1704" s="42">
        <f>K1704*12*I1686</f>
        <v>5819.5680000000002</v>
      </c>
    </row>
    <row r="1705" spans="1:13">
      <c r="A1705" s="48" t="s">
        <v>41</v>
      </c>
      <c r="B1705" s="61"/>
      <c r="C1705" s="61"/>
      <c r="D1705" s="61"/>
      <c r="E1705" s="61"/>
      <c r="F1705" s="61"/>
      <c r="G1705" s="61"/>
      <c r="H1705" s="62"/>
      <c r="I1705" s="195" t="s">
        <v>140</v>
      </c>
      <c r="J1705" s="196"/>
      <c r="K1705" s="1"/>
      <c r="L1705" s="29"/>
      <c r="M1705" s="42"/>
    </row>
    <row r="1706" spans="1:13">
      <c r="A1706" s="48" t="s">
        <v>43</v>
      </c>
      <c r="B1706" s="61"/>
      <c r="C1706" s="61"/>
      <c r="D1706" s="61"/>
      <c r="E1706" s="61"/>
      <c r="F1706" s="61"/>
      <c r="G1706" s="61"/>
      <c r="H1706" s="62"/>
      <c r="I1706" s="195" t="s">
        <v>11</v>
      </c>
      <c r="J1706" s="196"/>
      <c r="K1706" s="188">
        <v>1.55</v>
      </c>
      <c r="L1706" s="189"/>
      <c r="M1706" s="42">
        <f>K1706*12*I1686</f>
        <v>7274.4600000000009</v>
      </c>
    </row>
    <row r="1707" spans="1:13">
      <c r="A1707" s="39" t="s">
        <v>44</v>
      </c>
      <c r="B1707" s="49"/>
      <c r="C1707" s="49"/>
      <c r="D1707" s="49"/>
      <c r="E1707" s="49"/>
      <c r="F1707" s="49"/>
      <c r="G1707" s="49"/>
      <c r="H1707" s="50"/>
      <c r="I1707" s="51"/>
      <c r="J1707" s="52"/>
      <c r="K1707" s="1"/>
      <c r="L1707" s="29"/>
      <c r="M1707" s="42"/>
    </row>
    <row r="1708" spans="1:13">
      <c r="A1708" s="48" t="s">
        <v>45</v>
      </c>
      <c r="B1708" s="61"/>
      <c r="C1708" s="61"/>
      <c r="D1708" s="61"/>
      <c r="E1708" s="61"/>
      <c r="F1708" s="61"/>
      <c r="G1708" s="61"/>
      <c r="H1708" s="62"/>
      <c r="I1708" s="149" t="s">
        <v>57</v>
      </c>
      <c r="J1708" s="150"/>
      <c r="K1708" s="1"/>
      <c r="L1708" s="29"/>
      <c r="M1708" s="42"/>
    </row>
    <row r="1709" spans="1:13" ht="15.75" thickBot="1">
      <c r="A1709" s="48" t="s">
        <v>48</v>
      </c>
      <c r="B1709" s="61"/>
      <c r="C1709" s="61"/>
      <c r="D1709" s="61"/>
      <c r="E1709" s="61"/>
      <c r="F1709" s="61"/>
      <c r="G1709" s="61"/>
      <c r="H1709" s="62"/>
      <c r="I1709" s="195" t="s">
        <v>139</v>
      </c>
      <c r="J1709" s="196"/>
      <c r="K1709" s="14"/>
      <c r="L1709" s="15"/>
      <c r="M1709" s="63"/>
    </row>
    <row r="1710" spans="1:13" ht="15.75" thickBot="1">
      <c r="A1710" s="67" t="s">
        <v>75</v>
      </c>
      <c r="B1710" s="18"/>
      <c r="C1710" s="18"/>
      <c r="D1710" s="18"/>
      <c r="E1710" s="18"/>
      <c r="F1710" s="18"/>
      <c r="G1710" s="68"/>
      <c r="H1710" s="69"/>
      <c r="I1710" s="20"/>
      <c r="J1710" s="21"/>
      <c r="K1710" s="199">
        <f>K1711+K1718+K1726+K1730+K1731+K1732</f>
        <v>24.229999999999997</v>
      </c>
      <c r="L1710" s="200"/>
      <c r="M1710" s="24">
        <f>M1711+M1718+M1726+M1730+M1731+M1732</f>
        <v>113716.23600000003</v>
      </c>
    </row>
    <row r="1711" spans="1:13" ht="15.75" thickBot="1">
      <c r="A1711" s="156" t="s">
        <v>76</v>
      </c>
      <c r="B1711" s="157"/>
      <c r="C1711" s="157"/>
      <c r="D1711" s="157"/>
      <c r="E1711" s="157"/>
      <c r="F1711" s="157"/>
      <c r="G1711" s="157"/>
      <c r="H1711" s="161"/>
      <c r="I1711" s="73"/>
      <c r="J1711" s="74"/>
      <c r="K1711" s="201">
        <f>K1712+K1713+K1714+K1716+K1717</f>
        <v>8.24</v>
      </c>
      <c r="L1711" s="192"/>
      <c r="M1711" s="75">
        <f>K1711*12*I1686</f>
        <v>38671.968000000001</v>
      </c>
    </row>
    <row r="1712" spans="1:13">
      <c r="A1712" s="39" t="s">
        <v>38</v>
      </c>
      <c r="B1712" s="49"/>
      <c r="C1712" s="49"/>
      <c r="D1712" s="49"/>
      <c r="E1712" s="49"/>
      <c r="F1712" s="49"/>
      <c r="G1712" s="49"/>
      <c r="H1712" s="50"/>
      <c r="I1712" s="180" t="s">
        <v>16</v>
      </c>
      <c r="J1712" s="181"/>
      <c r="K1712" s="193">
        <v>1.47</v>
      </c>
      <c r="L1712" s="194"/>
      <c r="M1712" s="42">
        <f>K1712*12*I1686</f>
        <v>6899.0040000000008</v>
      </c>
    </row>
    <row r="1713" spans="1:13">
      <c r="A1713" s="45" t="s">
        <v>39</v>
      </c>
      <c r="B1713" s="76"/>
      <c r="C1713" s="76"/>
      <c r="D1713" s="76"/>
      <c r="E1713" s="76"/>
      <c r="F1713" s="76"/>
      <c r="G1713" s="76"/>
      <c r="H1713" s="77"/>
      <c r="I1713" s="182" t="s">
        <v>10</v>
      </c>
      <c r="J1713" s="183"/>
      <c r="K1713" s="188">
        <v>3.48</v>
      </c>
      <c r="L1713" s="189"/>
      <c r="M1713" s="42">
        <f>K1713*12*I1686</f>
        <v>16332.335999999999</v>
      </c>
    </row>
    <row r="1714" spans="1:13">
      <c r="A1714" s="48" t="s">
        <v>31</v>
      </c>
      <c r="B1714" s="61"/>
      <c r="C1714" s="61"/>
      <c r="D1714" s="61"/>
      <c r="E1714" s="61"/>
      <c r="F1714" s="61"/>
      <c r="G1714" s="61"/>
      <c r="H1714" s="62"/>
      <c r="I1714" s="195" t="s">
        <v>11</v>
      </c>
      <c r="J1714" s="196"/>
      <c r="K1714" s="188">
        <v>0.4</v>
      </c>
      <c r="L1714" s="189"/>
      <c r="M1714" s="42">
        <f>K1714*12*I1686</f>
        <v>1877.2800000000004</v>
      </c>
    </row>
    <row r="1715" spans="1:13">
      <c r="A1715" s="78" t="s">
        <v>18</v>
      </c>
      <c r="B1715" s="40"/>
      <c r="C1715" s="40"/>
      <c r="D1715" s="40"/>
      <c r="E1715" s="49"/>
      <c r="F1715" s="49"/>
      <c r="G1715" s="49"/>
      <c r="H1715" s="50"/>
      <c r="I1715" s="51"/>
      <c r="J1715" s="52"/>
      <c r="K1715" s="28"/>
      <c r="L1715" s="29"/>
      <c r="M1715" s="42"/>
    </row>
    <row r="1716" spans="1:13">
      <c r="A1716" s="45" t="s">
        <v>32</v>
      </c>
      <c r="B1716" s="76"/>
      <c r="C1716" s="76"/>
      <c r="D1716" s="76"/>
      <c r="E1716" s="76"/>
      <c r="F1716" s="76"/>
      <c r="G1716" s="76"/>
      <c r="H1716" s="77"/>
      <c r="I1716" s="182" t="s">
        <v>8</v>
      </c>
      <c r="J1716" s="183"/>
      <c r="K1716" s="188">
        <v>0.12</v>
      </c>
      <c r="L1716" s="189"/>
      <c r="M1716" s="42">
        <f>K1716*12*I1686</f>
        <v>563.18399999999997</v>
      </c>
    </row>
    <row r="1717" spans="1:13" ht="15.75" thickBot="1">
      <c r="A1717" s="48" t="s">
        <v>73</v>
      </c>
      <c r="B1717" s="61"/>
      <c r="C1717" s="61"/>
      <c r="D1717" s="61"/>
      <c r="E1717" s="61"/>
      <c r="F1717" s="61"/>
      <c r="G1717" s="61"/>
      <c r="H1717" s="62"/>
      <c r="I1717" s="166" t="s">
        <v>8</v>
      </c>
      <c r="J1717" s="167"/>
      <c r="K1717" s="190">
        <v>2.77</v>
      </c>
      <c r="L1717" s="191"/>
      <c r="M1717" s="42">
        <f>K1717*12*I1686</f>
        <v>13000.164000000001</v>
      </c>
    </row>
    <row r="1718" spans="1:13" ht="15.75" thickBot="1">
      <c r="A1718" s="184" t="s">
        <v>77</v>
      </c>
      <c r="B1718" s="185"/>
      <c r="C1718" s="185"/>
      <c r="D1718" s="185"/>
      <c r="E1718" s="185"/>
      <c r="F1718" s="185"/>
      <c r="G1718" s="185"/>
      <c r="H1718" s="186"/>
      <c r="I1718" s="73"/>
      <c r="J1718" s="74"/>
      <c r="K1718" s="162">
        <f>K1719+K1720+K1722+K1723+K1724+K1725</f>
        <v>2.3200000000000003</v>
      </c>
      <c r="L1718" s="192"/>
      <c r="M1718" s="75">
        <f>K1718*12*I1686</f>
        <v>10888.224000000002</v>
      </c>
    </row>
    <row r="1719" spans="1:13">
      <c r="A1719" s="79" t="s">
        <v>24</v>
      </c>
      <c r="B1719" s="40"/>
      <c r="C1719" s="40"/>
      <c r="D1719" s="40"/>
      <c r="E1719" s="40"/>
      <c r="F1719" s="49"/>
      <c r="G1719" s="49"/>
      <c r="H1719" s="50"/>
      <c r="I1719" s="80"/>
      <c r="J1719" s="11"/>
      <c r="K1719" s="193">
        <v>0.13</v>
      </c>
      <c r="L1719" s="194"/>
      <c r="M1719" s="42">
        <f>K1719*12*I1686</f>
        <v>610.1160000000001</v>
      </c>
    </row>
    <row r="1720" spans="1:13">
      <c r="A1720" s="3" t="s">
        <v>20</v>
      </c>
      <c r="B1720" s="4"/>
      <c r="C1720" s="4"/>
      <c r="D1720" s="4"/>
      <c r="E1720" s="4"/>
      <c r="F1720" s="61"/>
      <c r="G1720" s="61"/>
      <c r="H1720" s="62"/>
      <c r="I1720" s="149" t="s">
        <v>52</v>
      </c>
      <c r="J1720" s="150"/>
      <c r="K1720" s="188">
        <v>1.1100000000000001</v>
      </c>
      <c r="L1720" s="189"/>
      <c r="M1720" s="42">
        <f>K1720*12*I1686</f>
        <v>5209.4520000000002</v>
      </c>
    </row>
    <row r="1721" spans="1:13">
      <c r="A1721" s="39" t="s">
        <v>19</v>
      </c>
      <c r="B1721" s="49"/>
      <c r="C1721" s="49"/>
      <c r="D1721" s="49"/>
      <c r="E1721" s="49"/>
      <c r="F1721" s="49"/>
      <c r="G1721" s="49"/>
      <c r="H1721" s="50"/>
      <c r="I1721" s="180" t="s">
        <v>53</v>
      </c>
      <c r="J1721" s="181"/>
      <c r="K1721" s="1"/>
      <c r="L1721" s="29"/>
      <c r="M1721" s="42"/>
    </row>
    <row r="1722" spans="1:13">
      <c r="A1722" s="45" t="s">
        <v>21</v>
      </c>
      <c r="B1722" s="76"/>
      <c r="C1722" s="76"/>
      <c r="D1722" s="76"/>
      <c r="E1722" s="76"/>
      <c r="F1722" s="76"/>
      <c r="G1722" s="76"/>
      <c r="H1722" s="77"/>
      <c r="I1722" s="182" t="s">
        <v>51</v>
      </c>
      <c r="J1722" s="183"/>
      <c r="K1722" s="188">
        <v>0.68</v>
      </c>
      <c r="L1722" s="189"/>
      <c r="M1722" s="42">
        <f>K1722*12*I1686</f>
        <v>3191.3760000000002</v>
      </c>
    </row>
    <row r="1723" spans="1:13">
      <c r="A1723" s="45" t="s">
        <v>22</v>
      </c>
      <c r="B1723" s="76"/>
      <c r="C1723" s="76"/>
      <c r="D1723" s="76"/>
      <c r="E1723" s="76"/>
      <c r="F1723" s="76"/>
      <c r="G1723" s="76"/>
      <c r="H1723" s="77"/>
      <c r="I1723" s="182" t="s">
        <v>69</v>
      </c>
      <c r="J1723" s="183"/>
      <c r="K1723" s="188">
        <v>0.17</v>
      </c>
      <c r="L1723" s="189"/>
      <c r="M1723" s="42">
        <f>K1723*12*I1686</f>
        <v>797.84400000000005</v>
      </c>
    </row>
    <row r="1724" spans="1:13">
      <c r="A1724" s="48" t="s">
        <v>23</v>
      </c>
      <c r="B1724" s="61"/>
      <c r="C1724" s="61"/>
      <c r="D1724" s="61"/>
      <c r="E1724" s="61"/>
      <c r="F1724" s="61"/>
      <c r="G1724" s="61"/>
      <c r="H1724" s="62"/>
      <c r="I1724" s="182" t="s">
        <v>54</v>
      </c>
      <c r="J1724" s="183"/>
      <c r="K1724" s="164">
        <v>0.09</v>
      </c>
      <c r="L1724" s="165"/>
      <c r="M1724" s="42">
        <f>K1724*12*I1686</f>
        <v>422.38800000000003</v>
      </c>
    </row>
    <row r="1725" spans="1:13" ht="15.75" thickBot="1">
      <c r="A1725" s="48" t="s">
        <v>71</v>
      </c>
      <c r="B1725" s="61"/>
      <c r="C1725" s="61"/>
      <c r="D1725" s="61"/>
      <c r="E1725" s="61"/>
      <c r="F1725" s="61"/>
      <c r="G1725" s="61"/>
      <c r="H1725" s="62"/>
      <c r="I1725" s="166" t="s">
        <v>72</v>
      </c>
      <c r="J1725" s="167"/>
      <c r="K1725" s="168">
        <v>0.14000000000000001</v>
      </c>
      <c r="L1725" s="169"/>
      <c r="M1725" s="82">
        <f>K1725*12*I1686</f>
        <v>657.04800000000012</v>
      </c>
    </row>
    <row r="1726" spans="1:13" ht="15.75" thickBot="1">
      <c r="A1726" s="184" t="s">
        <v>78</v>
      </c>
      <c r="B1726" s="185"/>
      <c r="C1726" s="185"/>
      <c r="D1726" s="185"/>
      <c r="E1726" s="185"/>
      <c r="F1726" s="185"/>
      <c r="G1726" s="185"/>
      <c r="H1726" s="186"/>
      <c r="I1726" s="83"/>
      <c r="J1726" s="84"/>
      <c r="K1726" s="187">
        <f>K1727+K1728+K1729</f>
        <v>1.52</v>
      </c>
      <c r="L1726" s="163"/>
      <c r="M1726" s="75">
        <f>K1726*12*I1686</f>
        <v>7133.6640000000016</v>
      </c>
    </row>
    <row r="1727" spans="1:13">
      <c r="A1727" s="39" t="s">
        <v>25</v>
      </c>
      <c r="B1727" s="49"/>
      <c r="C1727" s="49"/>
      <c r="D1727" s="49"/>
      <c r="E1727" s="49"/>
      <c r="F1727" s="49"/>
      <c r="G1727" s="49"/>
      <c r="H1727" s="50"/>
      <c r="I1727" s="174" t="s">
        <v>70</v>
      </c>
      <c r="J1727" s="175"/>
      <c r="K1727" s="176">
        <v>0.73</v>
      </c>
      <c r="L1727" s="177"/>
      <c r="M1727" s="42">
        <f>K1727*12*I1686</f>
        <v>3426.0360000000001</v>
      </c>
    </row>
    <row r="1728" spans="1:13">
      <c r="A1728" s="45" t="s">
        <v>26</v>
      </c>
      <c r="B1728" s="76"/>
      <c r="C1728" s="76"/>
      <c r="D1728" s="76"/>
      <c r="E1728" s="76"/>
      <c r="F1728" s="76"/>
      <c r="G1728" s="76"/>
      <c r="H1728" s="77"/>
      <c r="I1728" s="85" t="s">
        <v>55</v>
      </c>
      <c r="J1728" s="86"/>
      <c r="K1728" s="164">
        <v>0.64</v>
      </c>
      <c r="L1728" s="165"/>
      <c r="M1728" s="42">
        <f>K1728*12*I1686</f>
        <v>3003.6480000000001</v>
      </c>
    </row>
    <row r="1729" spans="1:13" ht="15.75" thickBot="1">
      <c r="A1729" s="48" t="s">
        <v>23</v>
      </c>
      <c r="B1729" s="61"/>
      <c r="C1729" s="61"/>
      <c r="D1729" s="61"/>
      <c r="E1729" s="61"/>
      <c r="F1729" s="61"/>
      <c r="G1729" s="61"/>
      <c r="H1729" s="62"/>
      <c r="I1729" s="166" t="s">
        <v>54</v>
      </c>
      <c r="J1729" s="167"/>
      <c r="K1729" s="168">
        <v>0.15</v>
      </c>
      <c r="L1729" s="169"/>
      <c r="M1729" s="42">
        <f>K1729*12*I1686</f>
        <v>703.98</v>
      </c>
    </row>
    <row r="1730" spans="1:13" ht="15.75" thickBot="1">
      <c r="A1730" s="87" t="s">
        <v>79</v>
      </c>
      <c r="B1730" s="88"/>
      <c r="C1730" s="88"/>
      <c r="D1730" s="88"/>
      <c r="E1730" s="88"/>
      <c r="F1730" s="88"/>
      <c r="G1730" s="88"/>
      <c r="H1730" s="89"/>
      <c r="I1730" s="170" t="s">
        <v>56</v>
      </c>
      <c r="J1730" s="171"/>
      <c r="K1730" s="172">
        <v>10.33</v>
      </c>
      <c r="L1730" s="173"/>
      <c r="M1730" s="75">
        <f>K1730*12*I1686</f>
        <v>48480.756000000008</v>
      </c>
    </row>
    <row r="1731" spans="1:13" ht="15.75" thickBot="1">
      <c r="A1731" s="156" t="s">
        <v>80</v>
      </c>
      <c r="B1731" s="157"/>
      <c r="C1731" s="157"/>
      <c r="D1731" s="157"/>
      <c r="E1731" s="157"/>
      <c r="F1731" s="157"/>
      <c r="G1731" s="157"/>
      <c r="H1731" s="161"/>
      <c r="I1731" s="154" t="s">
        <v>13</v>
      </c>
      <c r="J1731" s="155"/>
      <c r="K1731" s="162">
        <v>1.74</v>
      </c>
      <c r="L1731" s="163"/>
      <c r="M1731" s="75">
        <f>K1731*12*I1686</f>
        <v>8166.1679999999997</v>
      </c>
    </row>
    <row r="1732" spans="1:13" ht="15.75" thickBot="1">
      <c r="A1732" s="87" t="s">
        <v>81</v>
      </c>
      <c r="B1732" s="88"/>
      <c r="C1732" s="88"/>
      <c r="D1732" s="88"/>
      <c r="E1732" s="88"/>
      <c r="F1732" s="88"/>
      <c r="G1732" s="88"/>
      <c r="H1732" s="89"/>
      <c r="I1732" s="73"/>
      <c r="J1732" s="74"/>
      <c r="K1732" s="162">
        <v>0.08</v>
      </c>
      <c r="L1732" s="163"/>
      <c r="M1732" s="75">
        <f>K1732*12*I1686</f>
        <v>375.45600000000002</v>
      </c>
    </row>
    <row r="1733" spans="1:13">
      <c r="A1733" s="43" t="s">
        <v>29</v>
      </c>
      <c r="B1733" s="59"/>
      <c r="C1733" s="59"/>
      <c r="D1733" s="59"/>
      <c r="E1733" s="59"/>
      <c r="F1733" s="59"/>
      <c r="G1733" s="59"/>
      <c r="H1733" s="60"/>
      <c r="I1733" s="154" t="s">
        <v>8</v>
      </c>
      <c r="J1733" s="155"/>
      <c r="K1733" s="129"/>
      <c r="L1733" s="130"/>
      <c r="M1733" s="42"/>
    </row>
    <row r="1734" spans="1:13" ht="15.75" thickBot="1">
      <c r="A1734" s="43" t="s">
        <v>30</v>
      </c>
      <c r="B1734" s="59"/>
      <c r="C1734" s="59"/>
      <c r="D1734" s="59"/>
      <c r="E1734" s="59"/>
      <c r="F1734" s="59"/>
      <c r="G1734" s="59"/>
      <c r="H1734" s="60"/>
      <c r="I1734" s="10"/>
      <c r="J1734" s="11"/>
      <c r="K1734" s="129"/>
      <c r="L1734" s="130"/>
      <c r="M1734" s="42"/>
    </row>
    <row r="1735" spans="1:13" ht="15.75" thickBot="1">
      <c r="A1735" s="156" t="s">
        <v>104</v>
      </c>
      <c r="B1735" s="157"/>
      <c r="C1735" s="157"/>
      <c r="D1735" s="157"/>
      <c r="E1735" s="157"/>
      <c r="F1735" s="157"/>
      <c r="G1735" s="157"/>
      <c r="H1735" s="161"/>
      <c r="I1735" s="73"/>
      <c r="J1735" s="74"/>
      <c r="K1735" s="162">
        <v>6.42</v>
      </c>
      <c r="L1735" s="163"/>
      <c r="M1735" s="75">
        <f>K1735*12*I1686</f>
        <v>30130.343999999997</v>
      </c>
    </row>
    <row r="1736" spans="1:13">
      <c r="A1736" s="43" t="s">
        <v>138</v>
      </c>
      <c r="B1736" s="107"/>
      <c r="C1736" s="107"/>
      <c r="D1736" s="107"/>
      <c r="E1736" s="107"/>
      <c r="F1736" s="59"/>
      <c r="G1736" s="107"/>
      <c r="H1736" s="60"/>
      <c r="I1736" s="149" t="s">
        <v>86</v>
      </c>
      <c r="J1736" s="150"/>
      <c r="K1736" s="81"/>
      <c r="L1736" s="130"/>
      <c r="M1736" s="42"/>
    </row>
    <row r="1737" spans="1:13">
      <c r="A1737" s="43" t="s">
        <v>137</v>
      </c>
      <c r="B1737" s="107"/>
      <c r="C1737" s="107"/>
      <c r="D1737" s="107"/>
      <c r="E1737" s="107"/>
      <c r="F1737" s="59"/>
      <c r="G1737" s="107"/>
      <c r="H1737" s="60"/>
      <c r="I1737" s="149" t="s">
        <v>88</v>
      </c>
      <c r="J1737" s="150"/>
      <c r="K1737" s="81"/>
      <c r="L1737" s="130"/>
      <c r="M1737" s="42"/>
    </row>
    <row r="1738" spans="1:13">
      <c r="A1738" s="43" t="s">
        <v>136</v>
      </c>
      <c r="B1738" s="107"/>
      <c r="C1738" s="107"/>
      <c r="D1738" s="107"/>
      <c r="E1738" s="107"/>
      <c r="F1738" s="59"/>
      <c r="G1738" s="107"/>
      <c r="H1738" s="60"/>
      <c r="I1738" s="149" t="s">
        <v>90</v>
      </c>
      <c r="J1738" s="150"/>
      <c r="K1738" s="81"/>
      <c r="L1738" s="130"/>
      <c r="M1738" s="42"/>
    </row>
    <row r="1739" spans="1:13">
      <c r="A1739" s="43" t="s">
        <v>135</v>
      </c>
      <c r="B1739" s="107"/>
      <c r="C1739" s="107"/>
      <c r="D1739" s="107"/>
      <c r="E1739" s="107"/>
      <c r="F1739" s="59"/>
      <c r="G1739" s="107"/>
      <c r="H1739" s="60"/>
      <c r="I1739" s="149" t="s">
        <v>92</v>
      </c>
      <c r="J1739" s="150"/>
      <c r="K1739" s="81"/>
      <c r="L1739" s="130"/>
      <c r="M1739" s="42"/>
    </row>
    <row r="1740" spans="1:13">
      <c r="A1740" s="43" t="s">
        <v>134</v>
      </c>
      <c r="B1740" s="107"/>
      <c r="C1740" s="107"/>
      <c r="D1740" s="107"/>
      <c r="E1740" s="107"/>
      <c r="F1740" s="59"/>
      <c r="G1740" s="107"/>
      <c r="H1740" s="60"/>
      <c r="I1740" s="149" t="s">
        <v>94</v>
      </c>
      <c r="J1740" s="150"/>
      <c r="K1740" s="81"/>
      <c r="L1740" s="130"/>
      <c r="M1740" s="42"/>
    </row>
    <row r="1741" spans="1:13">
      <c r="A1741" s="43" t="s">
        <v>133</v>
      </c>
      <c r="B1741" s="107"/>
      <c r="C1741" s="107"/>
      <c r="D1741" s="107"/>
      <c r="E1741" s="107"/>
      <c r="F1741" s="59"/>
      <c r="G1741" s="107"/>
      <c r="H1741" s="60"/>
      <c r="I1741" s="10"/>
      <c r="J1741" s="11"/>
      <c r="K1741" s="81"/>
      <c r="L1741" s="108"/>
      <c r="M1741" s="42"/>
    </row>
    <row r="1742" spans="1:13">
      <c r="A1742" s="43" t="s">
        <v>132</v>
      </c>
      <c r="B1742" s="107"/>
      <c r="C1742" s="107"/>
      <c r="D1742" s="107"/>
      <c r="E1742" s="107"/>
      <c r="F1742" s="59"/>
      <c r="G1742" s="107"/>
      <c r="H1742" s="60"/>
      <c r="I1742" s="10"/>
      <c r="J1742" s="11"/>
      <c r="K1742" s="81"/>
      <c r="L1742" s="130"/>
      <c r="M1742" s="42"/>
    </row>
    <row r="1743" spans="1:13">
      <c r="A1743" s="43" t="s">
        <v>98</v>
      </c>
      <c r="B1743" s="107"/>
      <c r="C1743" s="107"/>
      <c r="D1743" s="107"/>
      <c r="E1743" s="107"/>
      <c r="F1743" s="59"/>
      <c r="G1743" s="107"/>
      <c r="H1743" s="60"/>
      <c r="I1743" s="10"/>
      <c r="J1743" s="11"/>
      <c r="K1743" s="81"/>
      <c r="L1743" s="130"/>
      <c r="M1743" s="42"/>
    </row>
    <row r="1744" spans="1:13" ht="15.75" thickBot="1">
      <c r="A1744" s="43" t="s">
        <v>131</v>
      </c>
      <c r="B1744" s="107"/>
      <c r="C1744" s="107"/>
      <c r="D1744" s="107"/>
      <c r="E1744" s="107"/>
      <c r="F1744" s="59"/>
      <c r="G1744" s="107"/>
      <c r="H1744" s="60"/>
      <c r="I1744" s="10"/>
      <c r="J1744" s="11"/>
      <c r="K1744" s="81"/>
      <c r="L1744" s="130"/>
      <c r="M1744" s="42"/>
    </row>
    <row r="1745" spans="1:13">
      <c r="A1745" s="91" t="s">
        <v>82</v>
      </c>
      <c r="B1745" s="92"/>
      <c r="C1745" s="92"/>
      <c r="D1745" s="92"/>
      <c r="E1745" s="92"/>
      <c r="F1745" s="92"/>
      <c r="G1745" s="92"/>
      <c r="H1745" s="92"/>
      <c r="I1745" s="154" t="s">
        <v>9</v>
      </c>
      <c r="J1745" s="155"/>
      <c r="K1745" s="22"/>
      <c r="L1745" s="23"/>
      <c r="M1745" s="24"/>
    </row>
    <row r="1746" spans="1:13" ht="15.75" thickBot="1">
      <c r="A1746" s="93" t="s">
        <v>49</v>
      </c>
      <c r="B1746" s="94"/>
      <c r="C1746" s="94"/>
      <c r="D1746" s="94"/>
      <c r="E1746" s="94"/>
      <c r="F1746" s="94"/>
      <c r="G1746" s="94"/>
      <c r="H1746" s="94"/>
      <c r="I1746" s="95"/>
      <c r="J1746" s="35"/>
      <c r="K1746" s="36"/>
      <c r="L1746" s="37"/>
      <c r="M1746" s="38"/>
    </row>
    <row r="1747" spans="1:13" ht="15.75" thickBot="1">
      <c r="A1747" s="156" t="s">
        <v>50</v>
      </c>
      <c r="B1747" s="157"/>
      <c r="C1747" s="157"/>
      <c r="D1747" s="157"/>
      <c r="E1747" s="157"/>
      <c r="F1747" s="157"/>
      <c r="G1747" s="157"/>
      <c r="H1747" s="158"/>
      <c r="I1747" s="159" t="s">
        <v>17</v>
      </c>
      <c r="J1747" s="160"/>
      <c r="K1747" s="141">
        <v>1.58</v>
      </c>
      <c r="L1747" s="142"/>
      <c r="M1747" s="97">
        <f>K1747*12*I1686</f>
        <v>7415.2560000000003</v>
      </c>
    </row>
    <row r="1748" spans="1:13" ht="15.75" thickBot="1">
      <c r="A1748" s="126" t="s">
        <v>101</v>
      </c>
      <c r="B1748" s="127"/>
      <c r="C1748" s="127"/>
      <c r="D1748" s="127"/>
      <c r="E1748" s="127"/>
      <c r="F1748" s="127"/>
      <c r="G1748" s="127"/>
      <c r="H1748" s="127"/>
      <c r="I1748" s="128"/>
      <c r="J1748" s="133"/>
      <c r="K1748" s="141">
        <v>3.56</v>
      </c>
      <c r="L1748" s="142"/>
      <c r="M1748" s="97">
        <f>K1748*12*I1686</f>
        <v>16707.792000000001</v>
      </c>
    </row>
    <row r="1749" spans="1:13" ht="15.75" thickBot="1">
      <c r="A1749" s="145" t="s">
        <v>58</v>
      </c>
      <c r="B1749" s="146"/>
      <c r="C1749" s="146"/>
      <c r="D1749" s="146"/>
      <c r="E1749" s="146"/>
      <c r="F1749" s="146"/>
      <c r="G1749" s="146"/>
      <c r="H1749" s="146"/>
      <c r="I1749" s="98"/>
      <c r="J1749" s="99"/>
      <c r="K1749" s="147">
        <f>K1687+K1697+K1710+K1735+K1747+K1748</f>
        <v>48.239999999999995</v>
      </c>
      <c r="L1749" s="148"/>
      <c r="M1749" s="97">
        <f>M1687+M1697+M1710+M1735+M1747+M1748</f>
        <v>226399.96800000005</v>
      </c>
    </row>
    <row r="1751" spans="1:13" ht="15.75">
      <c r="A1751" s="215" t="s">
        <v>0</v>
      </c>
      <c r="B1751" s="215"/>
      <c r="C1751" s="215"/>
      <c r="D1751" s="215"/>
      <c r="E1751" s="215"/>
      <c r="F1751" s="215"/>
      <c r="G1751" s="215"/>
      <c r="H1751" s="215"/>
      <c r="I1751" s="215"/>
      <c r="J1751" s="215"/>
      <c r="K1751" s="215"/>
      <c r="L1751" s="215"/>
      <c r="M1751" s="1"/>
    </row>
    <row r="1752" spans="1:13" ht="15.75">
      <c r="A1752" s="216" t="s">
        <v>12</v>
      </c>
      <c r="B1752" s="216"/>
      <c r="C1752" s="216"/>
      <c r="D1752" s="216"/>
      <c r="E1752" s="216"/>
      <c r="F1752" s="216"/>
      <c r="G1752" s="216"/>
      <c r="H1752" s="216"/>
      <c r="I1752" s="216"/>
      <c r="J1752" s="216"/>
      <c r="K1752" s="216"/>
      <c r="L1752" s="216"/>
      <c r="M1752" s="1"/>
    </row>
    <row r="1753" spans="1:13" ht="15.75">
      <c r="A1753" s="2"/>
      <c r="B1753" s="2"/>
      <c r="C1753" s="2"/>
      <c r="D1753" s="2"/>
      <c r="E1753" s="2"/>
      <c r="F1753" s="2" t="s">
        <v>168</v>
      </c>
      <c r="G1753" s="2"/>
      <c r="H1753" s="2"/>
      <c r="I1753" s="2"/>
      <c r="J1753" s="2"/>
      <c r="K1753" s="2" t="s">
        <v>141</v>
      </c>
      <c r="L1753" s="2"/>
      <c r="M1753" s="1"/>
    </row>
    <row r="1754" spans="1:13">
      <c r="A1754" s="3"/>
      <c r="B1754" s="4"/>
      <c r="C1754" s="208" t="s">
        <v>15</v>
      </c>
      <c r="D1754" s="208"/>
      <c r="E1754" s="208"/>
      <c r="F1754" s="4"/>
      <c r="G1754" s="4"/>
      <c r="H1754" s="5"/>
      <c r="I1754" s="195" t="s">
        <v>1</v>
      </c>
      <c r="J1754" s="196"/>
      <c r="K1754" s="209" t="s">
        <v>2</v>
      </c>
      <c r="L1754" s="210"/>
      <c r="M1754" s="6"/>
    </row>
    <row r="1755" spans="1:13">
      <c r="A1755" s="7"/>
      <c r="B1755" s="8"/>
      <c r="C1755" s="8"/>
      <c r="D1755" s="8"/>
      <c r="E1755" s="8"/>
      <c r="F1755" s="8"/>
      <c r="G1755" s="8"/>
      <c r="H1755" s="9"/>
      <c r="I1755" s="10"/>
      <c r="J1755" s="11"/>
      <c r="K1755" s="211" t="s">
        <v>3</v>
      </c>
      <c r="L1755" s="212"/>
      <c r="M1755" s="12" t="s">
        <v>4</v>
      </c>
    </row>
    <row r="1756" spans="1:13">
      <c r="A1756" s="7"/>
      <c r="B1756" s="8"/>
      <c r="C1756" s="8"/>
      <c r="D1756" s="8"/>
      <c r="E1756" s="8"/>
      <c r="F1756" s="8"/>
      <c r="G1756" s="8"/>
      <c r="H1756" s="9"/>
      <c r="I1756" s="149" t="s">
        <v>5</v>
      </c>
      <c r="J1756" s="150"/>
      <c r="K1756" s="213" t="s">
        <v>6</v>
      </c>
      <c r="L1756" s="214"/>
      <c r="M1756" s="12" t="s">
        <v>7</v>
      </c>
    </row>
    <row r="1757" spans="1:13" ht="16.5" thickBot="1">
      <c r="A1757" s="13"/>
      <c r="B1757" s="14"/>
      <c r="C1757" s="14"/>
      <c r="D1757" s="14"/>
      <c r="E1757" s="14"/>
      <c r="F1757" s="14"/>
      <c r="G1757" s="14"/>
      <c r="H1757" s="15"/>
      <c r="I1757" s="203">
        <v>706.8</v>
      </c>
      <c r="J1757" s="204"/>
      <c r="K1757" s="205"/>
      <c r="L1757" s="206"/>
      <c r="M1757" s="16"/>
    </row>
    <row r="1758" spans="1:13">
      <c r="A1758" s="17" t="s">
        <v>74</v>
      </c>
      <c r="B1758" s="18"/>
      <c r="C1758" s="18"/>
      <c r="D1758" s="18"/>
      <c r="E1758" s="18"/>
      <c r="F1758" s="18"/>
      <c r="G1758" s="18"/>
      <c r="H1758" s="19"/>
      <c r="I1758" s="20"/>
      <c r="J1758" s="21"/>
      <c r="K1758" s="207">
        <f>K1761+K1764</f>
        <v>6.85</v>
      </c>
      <c r="L1758" s="200"/>
      <c r="M1758" s="24">
        <f>K1758*12*I1757</f>
        <v>58098.959999999992</v>
      </c>
    </row>
    <row r="1759" spans="1:13">
      <c r="A1759" s="25" t="s">
        <v>59</v>
      </c>
      <c r="B1759" s="26"/>
      <c r="C1759" s="26"/>
      <c r="D1759" s="26"/>
      <c r="E1759" s="26"/>
      <c r="F1759" s="26"/>
      <c r="G1759" s="26"/>
      <c r="H1759" s="27"/>
      <c r="I1759" s="10"/>
      <c r="J1759" s="11"/>
      <c r="K1759" s="28"/>
      <c r="L1759" s="29"/>
      <c r="M1759" s="30"/>
    </row>
    <row r="1760" spans="1:13" ht="15.75" thickBot="1">
      <c r="A1760" s="31" t="s">
        <v>60</v>
      </c>
      <c r="B1760" s="32"/>
      <c r="C1760" s="32"/>
      <c r="D1760" s="32"/>
      <c r="E1760" s="32"/>
      <c r="F1760" s="32"/>
      <c r="G1760" s="32"/>
      <c r="H1760" s="33"/>
      <c r="I1760" s="34"/>
      <c r="J1760" s="35"/>
      <c r="K1760" s="36"/>
      <c r="L1760" s="37"/>
      <c r="M1760" s="38"/>
    </row>
    <row r="1761" spans="1:13">
      <c r="A1761" s="39" t="s">
        <v>61</v>
      </c>
      <c r="B1761" s="40"/>
      <c r="C1761" s="40"/>
      <c r="D1761" s="40"/>
      <c r="E1761" s="40"/>
      <c r="F1761" s="40"/>
      <c r="G1761" s="40"/>
      <c r="H1761" s="41"/>
      <c r="I1761" s="180" t="s">
        <v>8</v>
      </c>
      <c r="J1761" s="181"/>
      <c r="K1761" s="193">
        <v>4.0999999999999996</v>
      </c>
      <c r="L1761" s="194"/>
      <c r="M1761" s="42">
        <f>K1761*12*I1757</f>
        <v>34774.559999999998</v>
      </c>
    </row>
    <row r="1762" spans="1:13">
      <c r="A1762" s="43" t="s">
        <v>68</v>
      </c>
      <c r="B1762" s="8"/>
      <c r="C1762" s="8"/>
      <c r="D1762" s="8"/>
      <c r="E1762" s="8"/>
      <c r="F1762" s="8"/>
      <c r="G1762" s="8"/>
      <c r="H1762" s="9"/>
      <c r="I1762" s="149" t="s">
        <v>57</v>
      </c>
      <c r="J1762" s="150"/>
      <c r="K1762" s="1"/>
      <c r="L1762" s="29"/>
      <c r="M1762" s="42"/>
    </row>
    <row r="1763" spans="1:13">
      <c r="A1763" s="39" t="s">
        <v>67</v>
      </c>
      <c r="B1763" s="40"/>
      <c r="C1763" s="40"/>
      <c r="D1763" s="40"/>
      <c r="E1763" s="40"/>
      <c r="F1763" s="40"/>
      <c r="G1763" s="40"/>
      <c r="H1763" s="41"/>
      <c r="I1763" s="180"/>
      <c r="J1763" s="181"/>
      <c r="K1763" s="1"/>
      <c r="L1763" s="29"/>
      <c r="M1763" s="42"/>
    </row>
    <row r="1764" spans="1:13">
      <c r="A1764" s="39" t="s">
        <v>62</v>
      </c>
      <c r="B1764" s="40"/>
      <c r="C1764" s="40"/>
      <c r="D1764" s="40"/>
      <c r="E1764" s="40"/>
      <c r="F1764" s="40"/>
      <c r="G1764" s="40"/>
      <c r="H1764" s="41"/>
      <c r="I1764" s="182" t="s">
        <v>11</v>
      </c>
      <c r="J1764" s="183"/>
      <c r="K1764" s="188">
        <v>2.75</v>
      </c>
      <c r="L1764" s="189"/>
      <c r="M1764" s="42">
        <f>K1764*12*I1757</f>
        <v>23324.399999999998</v>
      </c>
    </row>
    <row r="1765" spans="1:13" ht="15.75">
      <c r="A1765" s="45" t="s">
        <v>35</v>
      </c>
      <c r="B1765" s="46"/>
      <c r="C1765" s="46"/>
      <c r="D1765" s="46"/>
      <c r="E1765" s="46"/>
      <c r="F1765" s="46"/>
      <c r="G1765" s="46"/>
      <c r="H1765" s="47"/>
      <c r="I1765" s="149" t="s">
        <v>57</v>
      </c>
      <c r="J1765" s="150"/>
      <c r="K1765" s="2"/>
      <c r="L1765" s="96"/>
      <c r="M1765" s="42"/>
    </row>
    <row r="1766" spans="1:13">
      <c r="A1766" s="48" t="s">
        <v>36</v>
      </c>
      <c r="B1766" s="4"/>
      <c r="C1766" s="4"/>
      <c r="D1766" s="4"/>
      <c r="E1766" s="4"/>
      <c r="F1766" s="4"/>
      <c r="G1766" s="4"/>
      <c r="H1766" s="5"/>
      <c r="I1766" s="149"/>
      <c r="J1766" s="150"/>
      <c r="K1766" s="44"/>
      <c r="L1766" s="29"/>
      <c r="M1766" s="42"/>
    </row>
    <row r="1767" spans="1:13" ht="15.75" thickBot="1">
      <c r="A1767" s="39" t="s">
        <v>37</v>
      </c>
      <c r="B1767" s="49"/>
      <c r="C1767" s="49"/>
      <c r="D1767" s="49"/>
      <c r="E1767" s="49"/>
      <c r="F1767" s="49"/>
      <c r="G1767" s="49"/>
      <c r="H1767" s="50"/>
      <c r="I1767" s="51"/>
      <c r="J1767" s="52"/>
      <c r="K1767" s="164"/>
      <c r="L1767" s="165"/>
      <c r="M1767" s="42"/>
    </row>
    <row r="1768" spans="1:13">
      <c r="A1768" s="17" t="s">
        <v>14</v>
      </c>
      <c r="B1768" s="53"/>
      <c r="C1768" s="53"/>
      <c r="D1768" s="53"/>
      <c r="E1768" s="53"/>
      <c r="F1768" s="53"/>
      <c r="G1768" s="53"/>
      <c r="H1768" s="54"/>
      <c r="I1768" s="20"/>
      <c r="J1768" s="55"/>
      <c r="K1768" s="202">
        <f>K1770+K1775+K1777</f>
        <v>5.6</v>
      </c>
      <c r="L1768" s="200"/>
      <c r="M1768" s="24">
        <f>K1768*12*I1757</f>
        <v>47496.959999999992</v>
      </c>
    </row>
    <row r="1769" spans="1:13" ht="15.75" thickBot="1">
      <c r="A1769" s="31" t="s">
        <v>34</v>
      </c>
      <c r="B1769" s="56"/>
      <c r="C1769" s="56"/>
      <c r="D1769" s="56"/>
      <c r="E1769" s="56"/>
      <c r="F1769" s="56"/>
      <c r="G1769" s="56"/>
      <c r="H1769" s="57"/>
      <c r="I1769" s="34"/>
      <c r="J1769" s="58"/>
      <c r="K1769" s="36"/>
      <c r="L1769" s="37"/>
      <c r="M1769" s="38"/>
    </row>
    <row r="1770" spans="1:13">
      <c r="A1770" s="43" t="s">
        <v>65</v>
      </c>
      <c r="B1770" s="59"/>
      <c r="C1770" s="59"/>
      <c r="D1770" s="59"/>
      <c r="E1770" s="59"/>
      <c r="F1770" s="59"/>
      <c r="G1770" s="59"/>
      <c r="H1770" s="60"/>
      <c r="I1770" s="149" t="s">
        <v>8</v>
      </c>
      <c r="J1770" s="150"/>
      <c r="K1770" s="193">
        <v>2.81</v>
      </c>
      <c r="L1770" s="194"/>
      <c r="M1770" s="42">
        <f>K1770*12*I1757</f>
        <v>23833.295999999998</v>
      </c>
    </row>
    <row r="1771" spans="1:13">
      <c r="A1771" s="39" t="s">
        <v>66</v>
      </c>
      <c r="B1771" s="49"/>
      <c r="C1771" s="49"/>
      <c r="D1771" s="49"/>
      <c r="E1771" s="49"/>
      <c r="F1771" s="49"/>
      <c r="G1771" s="49"/>
      <c r="H1771" s="50"/>
      <c r="I1771" s="131"/>
      <c r="J1771" s="132"/>
      <c r="K1771" s="1"/>
      <c r="L1771" s="29"/>
      <c r="M1771" s="42"/>
    </row>
    <row r="1772" spans="1:13">
      <c r="A1772" s="43" t="s">
        <v>68</v>
      </c>
      <c r="B1772" s="8"/>
      <c r="C1772" s="8"/>
      <c r="D1772" s="8"/>
      <c r="E1772" s="8"/>
      <c r="F1772" s="8"/>
      <c r="G1772" s="8"/>
      <c r="H1772" s="9"/>
      <c r="I1772" s="149" t="s">
        <v>57</v>
      </c>
      <c r="J1772" s="150"/>
      <c r="K1772" s="1"/>
      <c r="L1772" s="29"/>
      <c r="M1772" s="42"/>
    </row>
    <row r="1773" spans="1:13">
      <c r="A1773" s="39" t="s">
        <v>67</v>
      </c>
      <c r="B1773" s="40"/>
      <c r="C1773" s="40"/>
      <c r="D1773" s="40"/>
      <c r="E1773" s="40"/>
      <c r="F1773" s="40"/>
      <c r="G1773" s="40"/>
      <c r="H1773" s="41"/>
      <c r="I1773" s="180"/>
      <c r="J1773" s="181"/>
      <c r="K1773" s="1"/>
      <c r="L1773" s="29"/>
      <c r="M1773" s="42"/>
    </row>
    <row r="1774" spans="1:13">
      <c r="A1774" s="45" t="s">
        <v>63</v>
      </c>
      <c r="B1774" s="46"/>
      <c r="C1774" s="47"/>
      <c r="D1774" s="8"/>
      <c r="E1774" s="8"/>
      <c r="F1774" s="8"/>
      <c r="G1774" s="8"/>
      <c r="H1774" s="9"/>
      <c r="I1774" s="149" t="s">
        <v>57</v>
      </c>
      <c r="J1774" s="150"/>
      <c r="K1774" s="1"/>
      <c r="L1774" s="29"/>
      <c r="M1774" s="42"/>
    </row>
    <row r="1775" spans="1:13">
      <c r="A1775" s="43" t="s">
        <v>64</v>
      </c>
      <c r="B1775" s="8"/>
      <c r="C1775" s="8"/>
      <c r="D1775" s="46"/>
      <c r="E1775" s="46"/>
      <c r="F1775" s="46"/>
      <c r="G1775" s="46"/>
      <c r="H1775" s="47"/>
      <c r="I1775" s="182" t="s">
        <v>11</v>
      </c>
      <c r="J1775" s="183"/>
      <c r="K1775" s="188">
        <v>1.24</v>
      </c>
      <c r="L1775" s="189"/>
      <c r="M1775" s="42">
        <f>K1775*12*I1757</f>
        <v>10517.183999999999</v>
      </c>
    </row>
    <row r="1776" spans="1:13">
      <c r="A1776" s="48" t="s">
        <v>41</v>
      </c>
      <c r="B1776" s="61"/>
      <c r="C1776" s="61"/>
      <c r="D1776" s="61"/>
      <c r="E1776" s="61"/>
      <c r="F1776" s="61"/>
      <c r="G1776" s="61"/>
      <c r="H1776" s="62"/>
      <c r="I1776" s="195" t="s">
        <v>140</v>
      </c>
      <c r="J1776" s="196"/>
      <c r="K1776" s="1"/>
      <c r="L1776" s="29"/>
      <c r="M1776" s="42"/>
    </row>
    <row r="1777" spans="1:13">
      <c r="A1777" s="48" t="s">
        <v>43</v>
      </c>
      <c r="B1777" s="61"/>
      <c r="C1777" s="61"/>
      <c r="D1777" s="61"/>
      <c r="E1777" s="61"/>
      <c r="F1777" s="61"/>
      <c r="G1777" s="61"/>
      <c r="H1777" s="62"/>
      <c r="I1777" s="195" t="s">
        <v>11</v>
      </c>
      <c r="J1777" s="196"/>
      <c r="K1777" s="188">
        <v>1.55</v>
      </c>
      <c r="L1777" s="189"/>
      <c r="M1777" s="42">
        <f>K1777*12*I1757</f>
        <v>13146.48</v>
      </c>
    </row>
    <row r="1778" spans="1:13">
      <c r="A1778" s="39" t="s">
        <v>44</v>
      </c>
      <c r="B1778" s="49"/>
      <c r="C1778" s="49"/>
      <c r="D1778" s="49"/>
      <c r="E1778" s="49"/>
      <c r="F1778" s="49"/>
      <c r="G1778" s="49"/>
      <c r="H1778" s="50"/>
      <c r="I1778" s="51"/>
      <c r="J1778" s="52"/>
      <c r="K1778" s="1"/>
      <c r="L1778" s="29"/>
      <c r="M1778" s="42"/>
    </row>
    <row r="1779" spans="1:13">
      <c r="A1779" s="48" t="s">
        <v>45</v>
      </c>
      <c r="B1779" s="61"/>
      <c r="C1779" s="61"/>
      <c r="D1779" s="61"/>
      <c r="E1779" s="61"/>
      <c r="F1779" s="61"/>
      <c r="G1779" s="61"/>
      <c r="H1779" s="62"/>
      <c r="I1779" s="149" t="s">
        <v>57</v>
      </c>
      <c r="J1779" s="150"/>
      <c r="K1779" s="1"/>
      <c r="L1779" s="29"/>
      <c r="M1779" s="42"/>
    </row>
    <row r="1780" spans="1:13" ht="15.75" thickBot="1">
      <c r="A1780" s="48" t="s">
        <v>48</v>
      </c>
      <c r="B1780" s="61"/>
      <c r="C1780" s="61"/>
      <c r="D1780" s="61"/>
      <c r="E1780" s="61"/>
      <c r="F1780" s="61"/>
      <c r="G1780" s="61"/>
      <c r="H1780" s="62"/>
      <c r="I1780" s="195" t="s">
        <v>139</v>
      </c>
      <c r="J1780" s="196"/>
      <c r="K1780" s="14"/>
      <c r="L1780" s="15"/>
      <c r="M1780" s="63"/>
    </row>
    <row r="1781" spans="1:13" ht="15.75" thickBot="1">
      <c r="A1781" s="67" t="s">
        <v>75</v>
      </c>
      <c r="B1781" s="18"/>
      <c r="C1781" s="18"/>
      <c r="D1781" s="18"/>
      <c r="E1781" s="18"/>
      <c r="F1781" s="18"/>
      <c r="G1781" s="68"/>
      <c r="H1781" s="69"/>
      <c r="I1781" s="20"/>
      <c r="J1781" s="21"/>
      <c r="K1781" s="199">
        <f>K1782+K1789+K1797+K1801+K1802+K1803</f>
        <v>38.950000000000003</v>
      </c>
      <c r="L1781" s="200"/>
      <c r="M1781" s="24">
        <f>M1782+M1789+M1797+M1801+M1802+M1803</f>
        <v>330358.32</v>
      </c>
    </row>
    <row r="1782" spans="1:13" ht="15.75" thickBot="1">
      <c r="A1782" s="156" t="s">
        <v>76</v>
      </c>
      <c r="B1782" s="157"/>
      <c r="C1782" s="157"/>
      <c r="D1782" s="157"/>
      <c r="E1782" s="157"/>
      <c r="F1782" s="157"/>
      <c r="G1782" s="157"/>
      <c r="H1782" s="161"/>
      <c r="I1782" s="73"/>
      <c r="J1782" s="74"/>
      <c r="K1782" s="201">
        <f>K1783+K1784+K1785+K1787+K1788</f>
        <v>5.4700000000000006</v>
      </c>
      <c r="L1782" s="192"/>
      <c r="M1782" s="75">
        <f>K1782*12*I1757</f>
        <v>46394.352000000006</v>
      </c>
    </row>
    <row r="1783" spans="1:13">
      <c r="A1783" s="39" t="s">
        <v>38</v>
      </c>
      <c r="B1783" s="49"/>
      <c r="C1783" s="49"/>
      <c r="D1783" s="49"/>
      <c r="E1783" s="49"/>
      <c r="F1783" s="49"/>
      <c r="G1783" s="49"/>
      <c r="H1783" s="50"/>
      <c r="I1783" s="180" t="s">
        <v>16</v>
      </c>
      <c r="J1783" s="181"/>
      <c r="K1783" s="193">
        <v>1.47</v>
      </c>
      <c r="L1783" s="194"/>
      <c r="M1783" s="42">
        <f>K1783*12*I1757</f>
        <v>12467.951999999999</v>
      </c>
    </row>
    <row r="1784" spans="1:13">
      <c r="A1784" s="45" t="s">
        <v>39</v>
      </c>
      <c r="B1784" s="76"/>
      <c r="C1784" s="76"/>
      <c r="D1784" s="76"/>
      <c r="E1784" s="76"/>
      <c r="F1784" s="76"/>
      <c r="G1784" s="76"/>
      <c r="H1784" s="77"/>
      <c r="I1784" s="182" t="s">
        <v>10</v>
      </c>
      <c r="J1784" s="183"/>
      <c r="K1784" s="188">
        <v>3.48</v>
      </c>
      <c r="L1784" s="189"/>
      <c r="M1784" s="42">
        <f>K1784*12*I1757</f>
        <v>29515.967999999997</v>
      </c>
    </row>
    <row r="1785" spans="1:13">
      <c r="A1785" s="48" t="s">
        <v>31</v>
      </c>
      <c r="B1785" s="61"/>
      <c r="C1785" s="61"/>
      <c r="D1785" s="61"/>
      <c r="E1785" s="61"/>
      <c r="F1785" s="61"/>
      <c r="G1785" s="61"/>
      <c r="H1785" s="62"/>
      <c r="I1785" s="195" t="s">
        <v>11</v>
      </c>
      <c r="J1785" s="196"/>
      <c r="K1785" s="188">
        <v>0.4</v>
      </c>
      <c r="L1785" s="189"/>
      <c r="M1785" s="42">
        <f>K1785*12*I1757</f>
        <v>3392.6400000000003</v>
      </c>
    </row>
    <row r="1786" spans="1:13">
      <c r="A1786" s="78" t="s">
        <v>18</v>
      </c>
      <c r="B1786" s="40"/>
      <c r="C1786" s="40"/>
      <c r="D1786" s="40"/>
      <c r="E1786" s="49"/>
      <c r="F1786" s="49"/>
      <c r="G1786" s="49"/>
      <c r="H1786" s="50"/>
      <c r="I1786" s="51"/>
      <c r="J1786" s="52"/>
      <c r="K1786" s="28"/>
      <c r="L1786" s="29"/>
      <c r="M1786" s="42"/>
    </row>
    <row r="1787" spans="1:13">
      <c r="A1787" s="45" t="s">
        <v>32</v>
      </c>
      <c r="B1787" s="76"/>
      <c r="C1787" s="76"/>
      <c r="D1787" s="76"/>
      <c r="E1787" s="76"/>
      <c r="F1787" s="76"/>
      <c r="G1787" s="76"/>
      <c r="H1787" s="77"/>
      <c r="I1787" s="182" t="s">
        <v>8</v>
      </c>
      <c r="J1787" s="183"/>
      <c r="K1787" s="188">
        <v>0.12</v>
      </c>
      <c r="L1787" s="189"/>
      <c r="M1787" s="42">
        <f>K1787*12*I1757</f>
        <v>1017.7919999999999</v>
      </c>
    </row>
    <row r="1788" spans="1:13" ht="15.75" thickBot="1">
      <c r="A1788" s="48" t="s">
        <v>73</v>
      </c>
      <c r="B1788" s="61"/>
      <c r="C1788" s="61"/>
      <c r="D1788" s="61"/>
      <c r="E1788" s="61"/>
      <c r="F1788" s="61"/>
      <c r="G1788" s="61"/>
      <c r="H1788" s="62"/>
      <c r="I1788" s="166" t="s">
        <v>8</v>
      </c>
      <c r="J1788" s="167"/>
      <c r="K1788" s="190"/>
      <c r="L1788" s="191"/>
      <c r="M1788" s="42"/>
    </row>
    <row r="1789" spans="1:13" ht="15.75" thickBot="1">
      <c r="A1789" s="184" t="s">
        <v>77</v>
      </c>
      <c r="B1789" s="185"/>
      <c r="C1789" s="185"/>
      <c r="D1789" s="185"/>
      <c r="E1789" s="185"/>
      <c r="F1789" s="185"/>
      <c r="G1789" s="185"/>
      <c r="H1789" s="186"/>
      <c r="I1789" s="73"/>
      <c r="J1789" s="74"/>
      <c r="K1789" s="162">
        <f>K1790+K1791+K1793+K1794+K1795+K1796</f>
        <v>2.3200000000000003</v>
      </c>
      <c r="L1789" s="192"/>
      <c r="M1789" s="75">
        <f>K1789*12*I1757</f>
        <v>19677.312000000002</v>
      </c>
    </row>
    <row r="1790" spans="1:13">
      <c r="A1790" s="79" t="s">
        <v>24</v>
      </c>
      <c r="B1790" s="40"/>
      <c r="C1790" s="40"/>
      <c r="D1790" s="40"/>
      <c r="E1790" s="40"/>
      <c r="F1790" s="49"/>
      <c r="G1790" s="49"/>
      <c r="H1790" s="50"/>
      <c r="I1790" s="80"/>
      <c r="J1790" s="11"/>
      <c r="K1790" s="193">
        <v>0.13</v>
      </c>
      <c r="L1790" s="194"/>
      <c r="M1790" s="42">
        <f>K1790*12*I1757</f>
        <v>1102.6079999999999</v>
      </c>
    </row>
    <row r="1791" spans="1:13">
      <c r="A1791" s="3" t="s">
        <v>20</v>
      </c>
      <c r="B1791" s="4"/>
      <c r="C1791" s="4"/>
      <c r="D1791" s="4"/>
      <c r="E1791" s="4"/>
      <c r="F1791" s="61"/>
      <c r="G1791" s="61"/>
      <c r="H1791" s="62"/>
      <c r="I1791" s="149" t="s">
        <v>52</v>
      </c>
      <c r="J1791" s="150"/>
      <c r="K1791" s="188">
        <v>1.1100000000000001</v>
      </c>
      <c r="L1791" s="189"/>
      <c r="M1791" s="42">
        <f>K1791*12*I1757</f>
        <v>9414.5759999999991</v>
      </c>
    </row>
    <row r="1792" spans="1:13">
      <c r="A1792" s="39" t="s">
        <v>19</v>
      </c>
      <c r="B1792" s="49"/>
      <c r="C1792" s="49"/>
      <c r="D1792" s="49"/>
      <c r="E1792" s="49"/>
      <c r="F1792" s="49"/>
      <c r="G1792" s="49"/>
      <c r="H1792" s="50"/>
      <c r="I1792" s="180" t="s">
        <v>53</v>
      </c>
      <c r="J1792" s="181"/>
      <c r="K1792" s="1"/>
      <c r="L1792" s="29"/>
      <c r="M1792" s="42"/>
    </row>
    <row r="1793" spans="1:13">
      <c r="A1793" s="45" t="s">
        <v>21</v>
      </c>
      <c r="B1793" s="76"/>
      <c r="C1793" s="76"/>
      <c r="D1793" s="76"/>
      <c r="E1793" s="76"/>
      <c r="F1793" s="76"/>
      <c r="G1793" s="76"/>
      <c r="H1793" s="77"/>
      <c r="I1793" s="182" t="s">
        <v>51</v>
      </c>
      <c r="J1793" s="183"/>
      <c r="K1793" s="188">
        <v>0.68</v>
      </c>
      <c r="L1793" s="189"/>
      <c r="M1793" s="42">
        <f>K1793*12*I1757</f>
        <v>5767.4879999999994</v>
      </c>
    </row>
    <row r="1794" spans="1:13">
      <c r="A1794" s="45" t="s">
        <v>22</v>
      </c>
      <c r="B1794" s="76"/>
      <c r="C1794" s="76"/>
      <c r="D1794" s="76"/>
      <c r="E1794" s="76"/>
      <c r="F1794" s="76"/>
      <c r="G1794" s="76"/>
      <c r="H1794" s="77"/>
      <c r="I1794" s="182" t="s">
        <v>69</v>
      </c>
      <c r="J1794" s="183"/>
      <c r="K1794" s="188">
        <v>0.17</v>
      </c>
      <c r="L1794" s="189"/>
      <c r="M1794" s="42">
        <f>K1794*12*I1757</f>
        <v>1441.8719999999998</v>
      </c>
    </row>
    <row r="1795" spans="1:13">
      <c r="A1795" s="48" t="s">
        <v>23</v>
      </c>
      <c r="B1795" s="61"/>
      <c r="C1795" s="61"/>
      <c r="D1795" s="61"/>
      <c r="E1795" s="61"/>
      <c r="F1795" s="61"/>
      <c r="G1795" s="61"/>
      <c r="H1795" s="62"/>
      <c r="I1795" s="182" t="s">
        <v>54</v>
      </c>
      <c r="J1795" s="183"/>
      <c r="K1795" s="164">
        <v>0.09</v>
      </c>
      <c r="L1795" s="165"/>
      <c r="M1795" s="42">
        <f>K1795*12*I1757</f>
        <v>763.34400000000005</v>
      </c>
    </row>
    <row r="1796" spans="1:13" ht="15.75" thickBot="1">
      <c r="A1796" s="48" t="s">
        <v>71</v>
      </c>
      <c r="B1796" s="61"/>
      <c r="C1796" s="61"/>
      <c r="D1796" s="61"/>
      <c r="E1796" s="61"/>
      <c r="F1796" s="61"/>
      <c r="G1796" s="61"/>
      <c r="H1796" s="62"/>
      <c r="I1796" s="166" t="s">
        <v>72</v>
      </c>
      <c r="J1796" s="167"/>
      <c r="K1796" s="168">
        <v>0.14000000000000001</v>
      </c>
      <c r="L1796" s="169"/>
      <c r="M1796" s="82">
        <f>K1796*12*I1757</f>
        <v>1187.424</v>
      </c>
    </row>
    <row r="1797" spans="1:13" ht="15.75" thickBot="1">
      <c r="A1797" s="184" t="s">
        <v>78</v>
      </c>
      <c r="B1797" s="185"/>
      <c r="C1797" s="185"/>
      <c r="D1797" s="185"/>
      <c r="E1797" s="185"/>
      <c r="F1797" s="185"/>
      <c r="G1797" s="185"/>
      <c r="H1797" s="186"/>
      <c r="I1797" s="83"/>
      <c r="J1797" s="84"/>
      <c r="K1797" s="187">
        <f>K1798+K1799+K1800</f>
        <v>1.52</v>
      </c>
      <c r="L1797" s="163"/>
      <c r="M1797" s="75">
        <f>K1797*12*I1757</f>
        <v>12892.032000000001</v>
      </c>
    </row>
    <row r="1798" spans="1:13">
      <c r="A1798" s="39" t="s">
        <v>25</v>
      </c>
      <c r="B1798" s="49"/>
      <c r="C1798" s="49"/>
      <c r="D1798" s="49"/>
      <c r="E1798" s="49"/>
      <c r="F1798" s="49"/>
      <c r="G1798" s="49"/>
      <c r="H1798" s="50"/>
      <c r="I1798" s="174" t="s">
        <v>70</v>
      </c>
      <c r="J1798" s="175"/>
      <c r="K1798" s="176">
        <v>0.73</v>
      </c>
      <c r="L1798" s="177"/>
      <c r="M1798" s="42">
        <f>K1798*12*I1757</f>
        <v>6191.5679999999993</v>
      </c>
    </row>
    <row r="1799" spans="1:13">
      <c r="A1799" s="45" t="s">
        <v>26</v>
      </c>
      <c r="B1799" s="76"/>
      <c r="C1799" s="76"/>
      <c r="D1799" s="76"/>
      <c r="E1799" s="76"/>
      <c r="F1799" s="76"/>
      <c r="G1799" s="76"/>
      <c r="H1799" s="77"/>
      <c r="I1799" s="85" t="s">
        <v>55</v>
      </c>
      <c r="J1799" s="86"/>
      <c r="K1799" s="164">
        <v>0.64</v>
      </c>
      <c r="L1799" s="165"/>
      <c r="M1799" s="42">
        <f>K1799*12*I1757</f>
        <v>5428.2239999999993</v>
      </c>
    </row>
    <row r="1800" spans="1:13" ht="15.75" thickBot="1">
      <c r="A1800" s="48" t="s">
        <v>23</v>
      </c>
      <c r="B1800" s="61"/>
      <c r="C1800" s="61"/>
      <c r="D1800" s="61"/>
      <c r="E1800" s="61"/>
      <c r="F1800" s="61"/>
      <c r="G1800" s="61"/>
      <c r="H1800" s="62"/>
      <c r="I1800" s="166" t="s">
        <v>54</v>
      </c>
      <c r="J1800" s="167"/>
      <c r="K1800" s="168">
        <v>0.15</v>
      </c>
      <c r="L1800" s="169"/>
      <c r="M1800" s="42">
        <f>K1800*12*I1757</f>
        <v>1272.2399999999998</v>
      </c>
    </row>
    <row r="1801" spans="1:13" ht="15.75" thickBot="1">
      <c r="A1801" s="87" t="s">
        <v>79</v>
      </c>
      <c r="B1801" s="88"/>
      <c r="C1801" s="88"/>
      <c r="D1801" s="88"/>
      <c r="E1801" s="88"/>
      <c r="F1801" s="88"/>
      <c r="G1801" s="88"/>
      <c r="H1801" s="89"/>
      <c r="I1801" s="170" t="s">
        <v>56</v>
      </c>
      <c r="J1801" s="171"/>
      <c r="K1801" s="172">
        <v>27.82</v>
      </c>
      <c r="L1801" s="173"/>
      <c r="M1801" s="75">
        <f>K1801*12*I1757</f>
        <v>235958.11199999999</v>
      </c>
    </row>
    <row r="1802" spans="1:13" ht="15.75" thickBot="1">
      <c r="A1802" s="156" t="s">
        <v>80</v>
      </c>
      <c r="B1802" s="157"/>
      <c r="C1802" s="157"/>
      <c r="D1802" s="157"/>
      <c r="E1802" s="157"/>
      <c r="F1802" s="157"/>
      <c r="G1802" s="157"/>
      <c r="H1802" s="161"/>
      <c r="I1802" s="154" t="s">
        <v>13</v>
      </c>
      <c r="J1802" s="155"/>
      <c r="K1802" s="162">
        <v>1.74</v>
      </c>
      <c r="L1802" s="163"/>
      <c r="M1802" s="75">
        <f>K1802*12*I1757</f>
        <v>14757.983999999999</v>
      </c>
    </row>
    <row r="1803" spans="1:13" ht="15.75" thickBot="1">
      <c r="A1803" s="87" t="s">
        <v>81</v>
      </c>
      <c r="B1803" s="88"/>
      <c r="C1803" s="88"/>
      <c r="D1803" s="88"/>
      <c r="E1803" s="88"/>
      <c r="F1803" s="88"/>
      <c r="G1803" s="88"/>
      <c r="H1803" s="89"/>
      <c r="I1803" s="73"/>
      <c r="J1803" s="74"/>
      <c r="K1803" s="162">
        <v>0.08</v>
      </c>
      <c r="L1803" s="163"/>
      <c r="M1803" s="75">
        <f>K1803*12*I1757</f>
        <v>678.52799999999991</v>
      </c>
    </row>
    <row r="1804" spans="1:13">
      <c r="A1804" s="43" t="s">
        <v>29</v>
      </c>
      <c r="B1804" s="59"/>
      <c r="C1804" s="59"/>
      <c r="D1804" s="59"/>
      <c r="E1804" s="59"/>
      <c r="F1804" s="59"/>
      <c r="G1804" s="59"/>
      <c r="H1804" s="60"/>
      <c r="I1804" s="154" t="s">
        <v>8</v>
      </c>
      <c r="J1804" s="155"/>
      <c r="K1804" s="129"/>
      <c r="L1804" s="130"/>
      <c r="M1804" s="42"/>
    </row>
    <row r="1805" spans="1:13" ht="15.75" thickBot="1">
      <c r="A1805" s="43" t="s">
        <v>30</v>
      </c>
      <c r="B1805" s="59"/>
      <c r="C1805" s="59"/>
      <c r="D1805" s="59"/>
      <c r="E1805" s="59"/>
      <c r="F1805" s="59"/>
      <c r="G1805" s="59"/>
      <c r="H1805" s="60"/>
      <c r="I1805" s="10"/>
      <c r="J1805" s="11"/>
      <c r="K1805" s="129"/>
      <c r="L1805" s="130"/>
      <c r="M1805" s="42"/>
    </row>
    <row r="1806" spans="1:13" ht="15.75" thickBot="1">
      <c r="A1806" s="156" t="s">
        <v>104</v>
      </c>
      <c r="B1806" s="157"/>
      <c r="C1806" s="157"/>
      <c r="D1806" s="157"/>
      <c r="E1806" s="157"/>
      <c r="F1806" s="157"/>
      <c r="G1806" s="157"/>
      <c r="H1806" s="161"/>
      <c r="I1806" s="73"/>
      <c r="J1806" s="74"/>
      <c r="K1806" s="162">
        <v>6.42</v>
      </c>
      <c r="L1806" s="163"/>
      <c r="M1806" s="75">
        <f>K1806*12*I1757</f>
        <v>54451.871999999988</v>
      </c>
    </row>
    <row r="1807" spans="1:13">
      <c r="A1807" s="43" t="s">
        <v>138</v>
      </c>
      <c r="B1807" s="107"/>
      <c r="C1807" s="107"/>
      <c r="D1807" s="107"/>
      <c r="E1807" s="107"/>
      <c r="F1807" s="59"/>
      <c r="G1807" s="107"/>
      <c r="H1807" s="60"/>
      <c r="I1807" s="149" t="s">
        <v>86</v>
      </c>
      <c r="J1807" s="150"/>
      <c r="K1807" s="81"/>
      <c r="L1807" s="130"/>
      <c r="M1807" s="42"/>
    </row>
    <row r="1808" spans="1:13">
      <c r="A1808" s="43" t="s">
        <v>137</v>
      </c>
      <c r="B1808" s="107"/>
      <c r="C1808" s="107"/>
      <c r="D1808" s="107"/>
      <c r="E1808" s="107"/>
      <c r="F1808" s="59"/>
      <c r="G1808" s="107"/>
      <c r="H1808" s="60"/>
      <c r="I1808" s="149" t="s">
        <v>88</v>
      </c>
      <c r="J1808" s="150"/>
      <c r="K1808" s="81"/>
      <c r="L1808" s="130"/>
      <c r="M1808" s="42"/>
    </row>
    <row r="1809" spans="1:13">
      <c r="A1809" s="43" t="s">
        <v>136</v>
      </c>
      <c r="B1809" s="107"/>
      <c r="C1809" s="107"/>
      <c r="D1809" s="107"/>
      <c r="E1809" s="107"/>
      <c r="F1809" s="59"/>
      <c r="G1809" s="107"/>
      <c r="H1809" s="60"/>
      <c r="I1809" s="149" t="s">
        <v>90</v>
      </c>
      <c r="J1809" s="150"/>
      <c r="K1809" s="81"/>
      <c r="L1809" s="130"/>
      <c r="M1809" s="42"/>
    </row>
    <row r="1810" spans="1:13">
      <c r="A1810" s="43" t="s">
        <v>135</v>
      </c>
      <c r="B1810" s="107"/>
      <c r="C1810" s="107"/>
      <c r="D1810" s="107"/>
      <c r="E1810" s="107"/>
      <c r="F1810" s="59"/>
      <c r="G1810" s="107"/>
      <c r="H1810" s="60"/>
      <c r="I1810" s="149" t="s">
        <v>92</v>
      </c>
      <c r="J1810" s="150"/>
      <c r="K1810" s="81"/>
      <c r="L1810" s="130"/>
      <c r="M1810" s="42"/>
    </row>
    <row r="1811" spans="1:13">
      <c r="A1811" s="43" t="s">
        <v>134</v>
      </c>
      <c r="B1811" s="107"/>
      <c r="C1811" s="107"/>
      <c r="D1811" s="107"/>
      <c r="E1811" s="107"/>
      <c r="F1811" s="59"/>
      <c r="G1811" s="107"/>
      <c r="H1811" s="60"/>
      <c r="I1811" s="149" t="s">
        <v>94</v>
      </c>
      <c r="J1811" s="150"/>
      <c r="K1811" s="81"/>
      <c r="L1811" s="130"/>
      <c r="M1811" s="42"/>
    </row>
    <row r="1812" spans="1:13">
      <c r="A1812" s="43" t="s">
        <v>133</v>
      </c>
      <c r="B1812" s="107"/>
      <c r="C1812" s="107"/>
      <c r="D1812" s="107"/>
      <c r="E1812" s="107"/>
      <c r="F1812" s="59"/>
      <c r="G1812" s="107"/>
      <c r="H1812" s="60"/>
      <c r="I1812" s="10"/>
      <c r="J1812" s="11"/>
      <c r="K1812" s="81"/>
      <c r="L1812" s="108"/>
      <c r="M1812" s="42"/>
    </row>
    <row r="1813" spans="1:13">
      <c r="A1813" s="43" t="s">
        <v>132</v>
      </c>
      <c r="B1813" s="107"/>
      <c r="C1813" s="107"/>
      <c r="D1813" s="107"/>
      <c r="E1813" s="107"/>
      <c r="F1813" s="59"/>
      <c r="G1813" s="107"/>
      <c r="H1813" s="60"/>
      <c r="I1813" s="10"/>
      <c r="J1813" s="11"/>
      <c r="K1813" s="81"/>
      <c r="L1813" s="130"/>
      <c r="M1813" s="42"/>
    </row>
    <row r="1814" spans="1:13">
      <c r="A1814" s="43" t="s">
        <v>98</v>
      </c>
      <c r="B1814" s="107"/>
      <c r="C1814" s="107"/>
      <c r="D1814" s="107"/>
      <c r="E1814" s="107"/>
      <c r="F1814" s="59"/>
      <c r="G1814" s="107"/>
      <c r="H1814" s="60"/>
      <c r="I1814" s="10"/>
      <c r="J1814" s="11"/>
      <c r="K1814" s="81"/>
      <c r="L1814" s="130"/>
      <c r="M1814" s="42"/>
    </row>
    <row r="1815" spans="1:13" ht="15.75" thickBot="1">
      <c r="A1815" s="43" t="s">
        <v>131</v>
      </c>
      <c r="B1815" s="107"/>
      <c r="C1815" s="107"/>
      <c r="D1815" s="107"/>
      <c r="E1815" s="107"/>
      <c r="F1815" s="59"/>
      <c r="G1815" s="107"/>
      <c r="H1815" s="60"/>
      <c r="I1815" s="10"/>
      <c r="J1815" s="11"/>
      <c r="K1815" s="81"/>
      <c r="L1815" s="130"/>
      <c r="M1815" s="42"/>
    </row>
    <row r="1816" spans="1:13">
      <c r="A1816" s="91" t="s">
        <v>82</v>
      </c>
      <c r="B1816" s="92"/>
      <c r="C1816" s="92"/>
      <c r="D1816" s="92"/>
      <c r="E1816" s="92"/>
      <c r="F1816" s="92"/>
      <c r="G1816" s="92"/>
      <c r="H1816" s="92"/>
      <c r="I1816" s="154" t="s">
        <v>9</v>
      </c>
      <c r="J1816" s="155"/>
      <c r="K1816" s="22"/>
      <c r="L1816" s="23"/>
      <c r="M1816" s="24"/>
    </row>
    <row r="1817" spans="1:13" ht="15.75" thickBot="1">
      <c r="A1817" s="93" t="s">
        <v>49</v>
      </c>
      <c r="B1817" s="94"/>
      <c r="C1817" s="94"/>
      <c r="D1817" s="94"/>
      <c r="E1817" s="94"/>
      <c r="F1817" s="94"/>
      <c r="G1817" s="94"/>
      <c r="H1817" s="94"/>
      <c r="I1817" s="95"/>
      <c r="J1817" s="35"/>
      <c r="K1817" s="36"/>
      <c r="L1817" s="37"/>
      <c r="M1817" s="38"/>
    </row>
    <row r="1818" spans="1:13" ht="15.75" thickBot="1">
      <c r="A1818" s="145" t="s">
        <v>58</v>
      </c>
      <c r="B1818" s="146"/>
      <c r="C1818" s="146"/>
      <c r="D1818" s="146"/>
      <c r="E1818" s="146"/>
      <c r="F1818" s="146"/>
      <c r="G1818" s="146"/>
      <c r="H1818" s="146"/>
      <c r="I1818" s="98"/>
      <c r="J1818" s="99"/>
      <c r="K1818" s="147">
        <f>K1758+K1768+K1781+K1806</f>
        <v>57.820000000000007</v>
      </c>
      <c r="L1818" s="148"/>
      <c r="M1818" s="97">
        <f>M1758+M1768+M1781+M1806</f>
        <v>490406.11199999996</v>
      </c>
    </row>
    <row r="1820" spans="1:13" ht="15.75">
      <c r="A1820" s="215" t="s">
        <v>0</v>
      </c>
      <c r="B1820" s="215"/>
      <c r="C1820" s="215"/>
      <c r="D1820" s="215"/>
      <c r="E1820" s="215"/>
      <c r="F1820" s="215"/>
      <c r="G1820" s="215"/>
      <c r="H1820" s="215"/>
      <c r="I1820" s="215"/>
      <c r="J1820" s="215"/>
      <c r="K1820" s="215"/>
      <c r="L1820" s="215"/>
      <c r="M1820" s="1"/>
    </row>
    <row r="1821" spans="1:13" ht="15.75">
      <c r="A1821" s="216" t="s">
        <v>12</v>
      </c>
      <c r="B1821" s="216"/>
      <c r="C1821" s="216"/>
      <c r="D1821" s="216"/>
      <c r="E1821" s="216"/>
      <c r="F1821" s="216"/>
      <c r="G1821" s="216"/>
      <c r="H1821" s="216"/>
      <c r="I1821" s="216"/>
      <c r="J1821" s="216"/>
      <c r="K1821" s="216"/>
      <c r="L1821" s="216"/>
      <c r="M1821" s="1"/>
    </row>
    <row r="1822" spans="1:13" ht="15.75">
      <c r="A1822" s="2"/>
      <c r="B1822" s="2"/>
      <c r="C1822" s="2"/>
      <c r="D1822" s="2"/>
      <c r="E1822" s="2"/>
      <c r="F1822" s="2" t="s">
        <v>167</v>
      </c>
      <c r="G1822" s="2"/>
      <c r="H1822" s="2"/>
      <c r="I1822" s="2"/>
      <c r="J1822" s="2"/>
      <c r="K1822" s="2" t="s">
        <v>141</v>
      </c>
      <c r="L1822" s="2"/>
      <c r="M1822" s="1"/>
    </row>
    <row r="1823" spans="1:13">
      <c r="A1823" s="3"/>
      <c r="B1823" s="4"/>
      <c r="C1823" s="208" t="s">
        <v>15</v>
      </c>
      <c r="D1823" s="208"/>
      <c r="E1823" s="208"/>
      <c r="F1823" s="4"/>
      <c r="G1823" s="4"/>
      <c r="H1823" s="5"/>
      <c r="I1823" s="195" t="s">
        <v>1</v>
      </c>
      <c r="J1823" s="196"/>
      <c r="K1823" s="209" t="s">
        <v>2</v>
      </c>
      <c r="L1823" s="210"/>
      <c r="M1823" s="6"/>
    </row>
    <row r="1824" spans="1:13">
      <c r="A1824" s="7"/>
      <c r="B1824" s="8"/>
      <c r="C1824" s="8"/>
      <c r="D1824" s="8"/>
      <c r="E1824" s="8"/>
      <c r="F1824" s="8"/>
      <c r="G1824" s="8"/>
      <c r="H1824" s="9"/>
      <c r="I1824" s="10"/>
      <c r="J1824" s="11"/>
      <c r="K1824" s="211" t="s">
        <v>3</v>
      </c>
      <c r="L1824" s="212"/>
      <c r="M1824" s="12" t="s">
        <v>4</v>
      </c>
    </row>
    <row r="1825" spans="1:13">
      <c r="A1825" s="7"/>
      <c r="B1825" s="8"/>
      <c r="C1825" s="8"/>
      <c r="D1825" s="8"/>
      <c r="E1825" s="8"/>
      <c r="F1825" s="8"/>
      <c r="G1825" s="8"/>
      <c r="H1825" s="9"/>
      <c r="I1825" s="149" t="s">
        <v>5</v>
      </c>
      <c r="J1825" s="150"/>
      <c r="K1825" s="213" t="s">
        <v>6</v>
      </c>
      <c r="L1825" s="214"/>
      <c r="M1825" s="12" t="s">
        <v>7</v>
      </c>
    </row>
    <row r="1826" spans="1:13" ht="16.5" thickBot="1">
      <c r="A1826" s="13"/>
      <c r="B1826" s="14"/>
      <c r="C1826" s="14"/>
      <c r="D1826" s="14"/>
      <c r="E1826" s="14"/>
      <c r="F1826" s="14"/>
      <c r="G1826" s="14"/>
      <c r="H1826" s="15"/>
      <c r="I1826" s="203">
        <v>379.8</v>
      </c>
      <c r="J1826" s="204"/>
      <c r="K1826" s="205"/>
      <c r="L1826" s="206"/>
      <c r="M1826" s="16"/>
    </row>
    <row r="1827" spans="1:13">
      <c r="A1827" s="17" t="s">
        <v>74</v>
      </c>
      <c r="B1827" s="18"/>
      <c r="C1827" s="18"/>
      <c r="D1827" s="18"/>
      <c r="E1827" s="18"/>
      <c r="F1827" s="18"/>
      <c r="G1827" s="18"/>
      <c r="H1827" s="19"/>
      <c r="I1827" s="20"/>
      <c r="J1827" s="21"/>
      <c r="K1827" s="207">
        <f>K1830+K1833</f>
        <v>6.85</v>
      </c>
      <c r="L1827" s="200"/>
      <c r="M1827" s="24">
        <f>K1827*12*I1826</f>
        <v>31219.559999999998</v>
      </c>
    </row>
    <row r="1828" spans="1:13">
      <c r="A1828" s="25" t="s">
        <v>59</v>
      </c>
      <c r="B1828" s="26"/>
      <c r="C1828" s="26"/>
      <c r="D1828" s="26"/>
      <c r="E1828" s="26"/>
      <c r="F1828" s="26"/>
      <c r="G1828" s="26"/>
      <c r="H1828" s="27"/>
      <c r="I1828" s="10"/>
      <c r="J1828" s="11"/>
      <c r="K1828" s="28"/>
      <c r="L1828" s="29"/>
      <c r="M1828" s="30"/>
    </row>
    <row r="1829" spans="1:13" ht="15.75" thickBot="1">
      <c r="A1829" s="31" t="s">
        <v>60</v>
      </c>
      <c r="B1829" s="32"/>
      <c r="C1829" s="32"/>
      <c r="D1829" s="32"/>
      <c r="E1829" s="32"/>
      <c r="F1829" s="32"/>
      <c r="G1829" s="32"/>
      <c r="H1829" s="33"/>
      <c r="I1829" s="34"/>
      <c r="J1829" s="35"/>
      <c r="K1829" s="36"/>
      <c r="L1829" s="37"/>
      <c r="M1829" s="38"/>
    </row>
    <row r="1830" spans="1:13">
      <c r="A1830" s="39" t="s">
        <v>61</v>
      </c>
      <c r="B1830" s="40"/>
      <c r="C1830" s="40"/>
      <c r="D1830" s="40"/>
      <c r="E1830" s="40"/>
      <c r="F1830" s="40"/>
      <c r="G1830" s="40"/>
      <c r="H1830" s="41"/>
      <c r="I1830" s="180" t="s">
        <v>8</v>
      </c>
      <c r="J1830" s="181"/>
      <c r="K1830" s="193">
        <v>4.0999999999999996</v>
      </c>
      <c r="L1830" s="194"/>
      <c r="M1830" s="42">
        <f>K1830*12*I1826</f>
        <v>18686.16</v>
      </c>
    </row>
    <row r="1831" spans="1:13">
      <c r="A1831" s="43" t="s">
        <v>68</v>
      </c>
      <c r="B1831" s="8"/>
      <c r="C1831" s="8"/>
      <c r="D1831" s="8"/>
      <c r="E1831" s="8"/>
      <c r="F1831" s="8"/>
      <c r="G1831" s="8"/>
      <c r="H1831" s="9"/>
      <c r="I1831" s="149" t="s">
        <v>57</v>
      </c>
      <c r="J1831" s="150"/>
      <c r="K1831" s="1"/>
      <c r="L1831" s="29"/>
      <c r="M1831" s="42"/>
    </row>
    <row r="1832" spans="1:13">
      <c r="A1832" s="39" t="s">
        <v>67</v>
      </c>
      <c r="B1832" s="40"/>
      <c r="C1832" s="40"/>
      <c r="D1832" s="40"/>
      <c r="E1832" s="40"/>
      <c r="F1832" s="40"/>
      <c r="G1832" s="40"/>
      <c r="H1832" s="41"/>
      <c r="I1832" s="180"/>
      <c r="J1832" s="181"/>
      <c r="K1832" s="1"/>
      <c r="L1832" s="29"/>
      <c r="M1832" s="42"/>
    </row>
    <row r="1833" spans="1:13">
      <c r="A1833" s="39" t="s">
        <v>62</v>
      </c>
      <c r="B1833" s="40"/>
      <c r="C1833" s="40"/>
      <c r="D1833" s="40"/>
      <c r="E1833" s="40"/>
      <c r="F1833" s="40"/>
      <c r="G1833" s="40"/>
      <c r="H1833" s="41"/>
      <c r="I1833" s="182" t="s">
        <v>11</v>
      </c>
      <c r="J1833" s="183"/>
      <c r="K1833" s="188">
        <v>2.75</v>
      </c>
      <c r="L1833" s="189"/>
      <c r="M1833" s="42">
        <f>K1833*12*I1826</f>
        <v>12533.4</v>
      </c>
    </row>
    <row r="1834" spans="1:13" ht="15.75">
      <c r="A1834" s="45" t="s">
        <v>35</v>
      </c>
      <c r="B1834" s="46"/>
      <c r="C1834" s="46"/>
      <c r="D1834" s="46"/>
      <c r="E1834" s="46"/>
      <c r="F1834" s="46"/>
      <c r="G1834" s="46"/>
      <c r="H1834" s="47"/>
      <c r="I1834" s="149" t="s">
        <v>57</v>
      </c>
      <c r="J1834" s="150"/>
      <c r="K1834" s="2"/>
      <c r="L1834" s="96"/>
      <c r="M1834" s="42"/>
    </row>
    <row r="1835" spans="1:13">
      <c r="A1835" s="48" t="s">
        <v>36</v>
      </c>
      <c r="B1835" s="4"/>
      <c r="C1835" s="4"/>
      <c r="D1835" s="4"/>
      <c r="E1835" s="4"/>
      <c r="F1835" s="4"/>
      <c r="G1835" s="4"/>
      <c r="H1835" s="5"/>
      <c r="I1835" s="149"/>
      <c r="J1835" s="150"/>
      <c r="K1835" s="44"/>
      <c r="L1835" s="29"/>
      <c r="M1835" s="42"/>
    </row>
    <row r="1836" spans="1:13" ht="15.75" thickBot="1">
      <c r="A1836" s="39" t="s">
        <v>37</v>
      </c>
      <c r="B1836" s="49"/>
      <c r="C1836" s="49"/>
      <c r="D1836" s="49"/>
      <c r="E1836" s="49"/>
      <c r="F1836" s="49"/>
      <c r="G1836" s="49"/>
      <c r="H1836" s="50"/>
      <c r="I1836" s="51"/>
      <c r="J1836" s="52"/>
      <c r="K1836" s="164"/>
      <c r="L1836" s="165"/>
      <c r="M1836" s="42"/>
    </row>
    <row r="1837" spans="1:13">
      <c r="A1837" s="17" t="s">
        <v>14</v>
      </c>
      <c r="B1837" s="53"/>
      <c r="C1837" s="53"/>
      <c r="D1837" s="53"/>
      <c r="E1837" s="53"/>
      <c r="F1837" s="53"/>
      <c r="G1837" s="53"/>
      <c r="H1837" s="54"/>
      <c r="I1837" s="20"/>
      <c r="J1837" s="55"/>
      <c r="K1837" s="202">
        <f>K1839+K1844+K1846</f>
        <v>5.6</v>
      </c>
      <c r="L1837" s="200"/>
      <c r="M1837" s="24">
        <f>K1837*12*I1826</f>
        <v>25522.559999999998</v>
      </c>
    </row>
    <row r="1838" spans="1:13" ht="15.75" thickBot="1">
      <c r="A1838" s="31" t="s">
        <v>34</v>
      </c>
      <c r="B1838" s="56"/>
      <c r="C1838" s="56"/>
      <c r="D1838" s="56"/>
      <c r="E1838" s="56"/>
      <c r="F1838" s="56"/>
      <c r="G1838" s="56"/>
      <c r="H1838" s="57"/>
      <c r="I1838" s="34"/>
      <c r="J1838" s="58"/>
      <c r="K1838" s="36"/>
      <c r="L1838" s="37"/>
      <c r="M1838" s="38"/>
    </row>
    <row r="1839" spans="1:13">
      <c r="A1839" s="43" t="s">
        <v>65</v>
      </c>
      <c r="B1839" s="59"/>
      <c r="C1839" s="59"/>
      <c r="D1839" s="59"/>
      <c r="E1839" s="59"/>
      <c r="F1839" s="59"/>
      <c r="G1839" s="59"/>
      <c r="H1839" s="60"/>
      <c r="I1839" s="149" t="s">
        <v>8</v>
      </c>
      <c r="J1839" s="150"/>
      <c r="K1839" s="193">
        <v>2.81</v>
      </c>
      <c r="L1839" s="194"/>
      <c r="M1839" s="42">
        <f>K1839*12*I1826</f>
        <v>12806.856</v>
      </c>
    </row>
    <row r="1840" spans="1:13">
      <c r="A1840" s="39" t="s">
        <v>66</v>
      </c>
      <c r="B1840" s="49"/>
      <c r="C1840" s="49"/>
      <c r="D1840" s="49"/>
      <c r="E1840" s="49"/>
      <c r="F1840" s="49"/>
      <c r="G1840" s="49"/>
      <c r="H1840" s="50"/>
      <c r="I1840" s="131"/>
      <c r="J1840" s="132"/>
      <c r="K1840" s="1"/>
      <c r="L1840" s="29"/>
      <c r="M1840" s="42"/>
    </row>
    <row r="1841" spans="1:13">
      <c r="A1841" s="43" t="s">
        <v>68</v>
      </c>
      <c r="B1841" s="8"/>
      <c r="C1841" s="8"/>
      <c r="D1841" s="8"/>
      <c r="E1841" s="8"/>
      <c r="F1841" s="8"/>
      <c r="G1841" s="8"/>
      <c r="H1841" s="9"/>
      <c r="I1841" s="149" t="s">
        <v>57</v>
      </c>
      <c r="J1841" s="150"/>
      <c r="K1841" s="1"/>
      <c r="L1841" s="29"/>
      <c r="M1841" s="42"/>
    </row>
    <row r="1842" spans="1:13">
      <c r="A1842" s="39" t="s">
        <v>67</v>
      </c>
      <c r="B1842" s="40"/>
      <c r="C1842" s="40"/>
      <c r="D1842" s="40"/>
      <c r="E1842" s="40"/>
      <c r="F1842" s="40"/>
      <c r="G1842" s="40"/>
      <c r="H1842" s="41"/>
      <c r="I1842" s="180"/>
      <c r="J1842" s="181"/>
      <c r="K1842" s="1"/>
      <c r="L1842" s="29"/>
      <c r="M1842" s="42"/>
    </row>
    <row r="1843" spans="1:13">
      <c r="A1843" s="45" t="s">
        <v>63</v>
      </c>
      <c r="B1843" s="46"/>
      <c r="C1843" s="47"/>
      <c r="D1843" s="8"/>
      <c r="E1843" s="8"/>
      <c r="F1843" s="8"/>
      <c r="G1843" s="8"/>
      <c r="H1843" s="9"/>
      <c r="I1843" s="149" t="s">
        <v>57</v>
      </c>
      <c r="J1843" s="150"/>
      <c r="K1843" s="1"/>
      <c r="L1843" s="29"/>
      <c r="M1843" s="42"/>
    </row>
    <row r="1844" spans="1:13">
      <c r="A1844" s="43" t="s">
        <v>64</v>
      </c>
      <c r="B1844" s="8"/>
      <c r="C1844" s="8"/>
      <c r="D1844" s="46"/>
      <c r="E1844" s="46"/>
      <c r="F1844" s="46"/>
      <c r="G1844" s="46"/>
      <c r="H1844" s="47"/>
      <c r="I1844" s="182" t="s">
        <v>11</v>
      </c>
      <c r="J1844" s="183"/>
      <c r="K1844" s="188">
        <v>1.24</v>
      </c>
      <c r="L1844" s="189"/>
      <c r="M1844" s="42">
        <f>K1844*12*I1826</f>
        <v>5651.424</v>
      </c>
    </row>
    <row r="1845" spans="1:13">
      <c r="A1845" s="48" t="s">
        <v>41</v>
      </c>
      <c r="B1845" s="61"/>
      <c r="C1845" s="61"/>
      <c r="D1845" s="61"/>
      <c r="E1845" s="61"/>
      <c r="F1845" s="61"/>
      <c r="G1845" s="61"/>
      <c r="H1845" s="62"/>
      <c r="I1845" s="195" t="s">
        <v>140</v>
      </c>
      <c r="J1845" s="196"/>
      <c r="K1845" s="1"/>
      <c r="L1845" s="29"/>
      <c r="M1845" s="42"/>
    </row>
    <row r="1846" spans="1:13">
      <c r="A1846" s="48" t="s">
        <v>43</v>
      </c>
      <c r="B1846" s="61"/>
      <c r="C1846" s="61"/>
      <c r="D1846" s="61"/>
      <c r="E1846" s="61"/>
      <c r="F1846" s="61"/>
      <c r="G1846" s="61"/>
      <c r="H1846" s="62"/>
      <c r="I1846" s="195" t="s">
        <v>11</v>
      </c>
      <c r="J1846" s="196"/>
      <c r="K1846" s="188">
        <v>1.55</v>
      </c>
      <c r="L1846" s="189"/>
      <c r="M1846" s="42">
        <f>K1846*12*I1826</f>
        <v>7064.2800000000007</v>
      </c>
    </row>
    <row r="1847" spans="1:13">
      <c r="A1847" s="39" t="s">
        <v>44</v>
      </c>
      <c r="B1847" s="49"/>
      <c r="C1847" s="49"/>
      <c r="D1847" s="49"/>
      <c r="E1847" s="49"/>
      <c r="F1847" s="49"/>
      <c r="G1847" s="49"/>
      <c r="H1847" s="50"/>
      <c r="I1847" s="51"/>
      <c r="J1847" s="52"/>
      <c r="K1847" s="1"/>
      <c r="L1847" s="29"/>
      <c r="M1847" s="42"/>
    </row>
    <row r="1848" spans="1:13">
      <c r="A1848" s="48" t="s">
        <v>45</v>
      </c>
      <c r="B1848" s="61"/>
      <c r="C1848" s="61"/>
      <c r="D1848" s="61"/>
      <c r="E1848" s="61"/>
      <c r="F1848" s="61"/>
      <c r="G1848" s="61"/>
      <c r="H1848" s="62"/>
      <c r="I1848" s="149" t="s">
        <v>57</v>
      </c>
      <c r="J1848" s="150"/>
      <c r="K1848" s="1"/>
      <c r="L1848" s="29"/>
      <c r="M1848" s="42"/>
    </row>
    <row r="1849" spans="1:13" ht="15.75" thickBot="1">
      <c r="A1849" s="48" t="s">
        <v>48</v>
      </c>
      <c r="B1849" s="61"/>
      <c r="C1849" s="61"/>
      <c r="D1849" s="61"/>
      <c r="E1849" s="61"/>
      <c r="F1849" s="61"/>
      <c r="G1849" s="61"/>
      <c r="H1849" s="62"/>
      <c r="I1849" s="195" t="s">
        <v>139</v>
      </c>
      <c r="J1849" s="196"/>
      <c r="K1849" s="14"/>
      <c r="L1849" s="15"/>
      <c r="M1849" s="63"/>
    </row>
    <row r="1850" spans="1:13" ht="15.75" thickBot="1">
      <c r="A1850" s="67" t="s">
        <v>75</v>
      </c>
      <c r="B1850" s="18"/>
      <c r="C1850" s="18"/>
      <c r="D1850" s="18"/>
      <c r="E1850" s="18"/>
      <c r="F1850" s="18"/>
      <c r="G1850" s="68"/>
      <c r="H1850" s="69"/>
      <c r="I1850" s="20"/>
      <c r="J1850" s="21"/>
      <c r="K1850" s="199">
        <f>K1851+K1858+K1866+K1870+K1871+K1872</f>
        <v>35.6</v>
      </c>
      <c r="L1850" s="200"/>
      <c r="M1850" s="24">
        <f>M1851+M1858+M1866+M1870+M1871+M1872</f>
        <v>162250.56000000003</v>
      </c>
    </row>
    <row r="1851" spans="1:13" ht="15.75" thickBot="1">
      <c r="A1851" s="156" t="s">
        <v>76</v>
      </c>
      <c r="B1851" s="157"/>
      <c r="C1851" s="157"/>
      <c r="D1851" s="157"/>
      <c r="E1851" s="157"/>
      <c r="F1851" s="157"/>
      <c r="G1851" s="157"/>
      <c r="H1851" s="161"/>
      <c r="I1851" s="73"/>
      <c r="J1851" s="74"/>
      <c r="K1851" s="201">
        <f>K1852+K1853+K1854+K1856+K1857</f>
        <v>9.4200000000000017</v>
      </c>
      <c r="L1851" s="192"/>
      <c r="M1851" s="75">
        <f>K1851*12*I1826</f>
        <v>42932.592000000011</v>
      </c>
    </row>
    <row r="1852" spans="1:13">
      <c r="A1852" s="39" t="s">
        <v>38</v>
      </c>
      <c r="B1852" s="49"/>
      <c r="C1852" s="49"/>
      <c r="D1852" s="49"/>
      <c r="E1852" s="49"/>
      <c r="F1852" s="49"/>
      <c r="G1852" s="49"/>
      <c r="H1852" s="50"/>
      <c r="I1852" s="180" t="s">
        <v>16</v>
      </c>
      <c r="J1852" s="181"/>
      <c r="K1852" s="193">
        <v>1.47</v>
      </c>
      <c r="L1852" s="194"/>
      <c r="M1852" s="42">
        <f>K1852*12*I1826</f>
        <v>6699.6720000000005</v>
      </c>
    </row>
    <row r="1853" spans="1:13">
      <c r="A1853" s="45" t="s">
        <v>39</v>
      </c>
      <c r="B1853" s="76"/>
      <c r="C1853" s="76"/>
      <c r="D1853" s="76"/>
      <c r="E1853" s="76"/>
      <c r="F1853" s="76"/>
      <c r="G1853" s="76"/>
      <c r="H1853" s="77"/>
      <c r="I1853" s="182" t="s">
        <v>10</v>
      </c>
      <c r="J1853" s="183"/>
      <c r="K1853" s="188">
        <v>3.48</v>
      </c>
      <c r="L1853" s="189"/>
      <c r="M1853" s="42">
        <f>K1853*12*I1826</f>
        <v>15860.448</v>
      </c>
    </row>
    <row r="1854" spans="1:13">
      <c r="A1854" s="48" t="s">
        <v>31</v>
      </c>
      <c r="B1854" s="61"/>
      <c r="C1854" s="61"/>
      <c r="D1854" s="61"/>
      <c r="E1854" s="61"/>
      <c r="F1854" s="61"/>
      <c r="G1854" s="61"/>
      <c r="H1854" s="62"/>
      <c r="I1854" s="195" t="s">
        <v>11</v>
      </c>
      <c r="J1854" s="196"/>
      <c r="K1854" s="188">
        <v>0.4</v>
      </c>
      <c r="L1854" s="189"/>
      <c r="M1854" s="42">
        <f>K1854*12*I1826</f>
        <v>1823.0400000000004</v>
      </c>
    </row>
    <row r="1855" spans="1:13">
      <c r="A1855" s="78" t="s">
        <v>18</v>
      </c>
      <c r="B1855" s="40"/>
      <c r="C1855" s="40"/>
      <c r="D1855" s="40"/>
      <c r="E1855" s="49"/>
      <c r="F1855" s="49"/>
      <c r="G1855" s="49"/>
      <c r="H1855" s="50"/>
      <c r="I1855" s="51"/>
      <c r="J1855" s="52"/>
      <c r="K1855" s="28"/>
      <c r="L1855" s="29"/>
      <c r="M1855" s="42"/>
    </row>
    <row r="1856" spans="1:13">
      <c r="A1856" s="45" t="s">
        <v>32</v>
      </c>
      <c r="B1856" s="76"/>
      <c r="C1856" s="76"/>
      <c r="D1856" s="76"/>
      <c r="E1856" s="76"/>
      <c r="F1856" s="76"/>
      <c r="G1856" s="76"/>
      <c r="H1856" s="77"/>
      <c r="I1856" s="182" t="s">
        <v>8</v>
      </c>
      <c r="J1856" s="183"/>
      <c r="K1856" s="188">
        <v>0.12</v>
      </c>
      <c r="L1856" s="189"/>
      <c r="M1856" s="42">
        <f>K1856*12*I1826</f>
        <v>546.91200000000003</v>
      </c>
    </row>
    <row r="1857" spans="1:13" ht="15.75" thickBot="1">
      <c r="A1857" s="48" t="s">
        <v>73</v>
      </c>
      <c r="B1857" s="61"/>
      <c r="C1857" s="61"/>
      <c r="D1857" s="61"/>
      <c r="E1857" s="61"/>
      <c r="F1857" s="61"/>
      <c r="G1857" s="61"/>
      <c r="H1857" s="62"/>
      <c r="I1857" s="166" t="s">
        <v>8</v>
      </c>
      <c r="J1857" s="167"/>
      <c r="K1857" s="190">
        <v>3.95</v>
      </c>
      <c r="L1857" s="191"/>
      <c r="M1857" s="42">
        <f>K1857*12*I1826</f>
        <v>18002.520000000004</v>
      </c>
    </row>
    <row r="1858" spans="1:13" ht="15.75" thickBot="1">
      <c r="A1858" s="184" t="s">
        <v>77</v>
      </c>
      <c r="B1858" s="185"/>
      <c r="C1858" s="185"/>
      <c r="D1858" s="185"/>
      <c r="E1858" s="185"/>
      <c r="F1858" s="185"/>
      <c r="G1858" s="185"/>
      <c r="H1858" s="186"/>
      <c r="I1858" s="73"/>
      <c r="J1858" s="74"/>
      <c r="K1858" s="162">
        <f>K1859+K1860+K1862+K1863+K1864+K1865</f>
        <v>2.3200000000000003</v>
      </c>
      <c r="L1858" s="192"/>
      <c r="M1858" s="75">
        <f>K1858*12*I1826</f>
        <v>10573.632000000001</v>
      </c>
    </row>
    <row r="1859" spans="1:13">
      <c r="A1859" s="79" t="s">
        <v>24</v>
      </c>
      <c r="B1859" s="40"/>
      <c r="C1859" s="40"/>
      <c r="D1859" s="40"/>
      <c r="E1859" s="40"/>
      <c r="F1859" s="49"/>
      <c r="G1859" s="49"/>
      <c r="H1859" s="50"/>
      <c r="I1859" s="80"/>
      <c r="J1859" s="11"/>
      <c r="K1859" s="193">
        <v>0.13</v>
      </c>
      <c r="L1859" s="194"/>
      <c r="M1859" s="42">
        <f>K1859*12*I1826</f>
        <v>592.48800000000006</v>
      </c>
    </row>
    <row r="1860" spans="1:13">
      <c r="A1860" s="3" t="s">
        <v>20</v>
      </c>
      <c r="B1860" s="4"/>
      <c r="C1860" s="4"/>
      <c r="D1860" s="4"/>
      <c r="E1860" s="4"/>
      <c r="F1860" s="61"/>
      <c r="G1860" s="61"/>
      <c r="H1860" s="62"/>
      <c r="I1860" s="149" t="s">
        <v>52</v>
      </c>
      <c r="J1860" s="150"/>
      <c r="K1860" s="188">
        <v>1.1100000000000001</v>
      </c>
      <c r="L1860" s="189"/>
      <c r="M1860" s="42">
        <f>K1860*12*I1826</f>
        <v>5058.9360000000006</v>
      </c>
    </row>
    <row r="1861" spans="1:13">
      <c r="A1861" s="39" t="s">
        <v>19</v>
      </c>
      <c r="B1861" s="49"/>
      <c r="C1861" s="49"/>
      <c r="D1861" s="49"/>
      <c r="E1861" s="49"/>
      <c r="F1861" s="49"/>
      <c r="G1861" s="49"/>
      <c r="H1861" s="50"/>
      <c r="I1861" s="180" t="s">
        <v>53</v>
      </c>
      <c r="J1861" s="181"/>
      <c r="K1861" s="1"/>
      <c r="L1861" s="29"/>
      <c r="M1861" s="42"/>
    </row>
    <row r="1862" spans="1:13">
      <c r="A1862" s="45" t="s">
        <v>21</v>
      </c>
      <c r="B1862" s="76"/>
      <c r="C1862" s="76"/>
      <c r="D1862" s="76"/>
      <c r="E1862" s="76"/>
      <c r="F1862" s="76"/>
      <c r="G1862" s="76"/>
      <c r="H1862" s="77"/>
      <c r="I1862" s="182" t="s">
        <v>51</v>
      </c>
      <c r="J1862" s="183"/>
      <c r="K1862" s="188">
        <v>0.68</v>
      </c>
      <c r="L1862" s="189"/>
      <c r="M1862" s="42">
        <f>K1862*12*I1826</f>
        <v>3099.1680000000001</v>
      </c>
    </row>
    <row r="1863" spans="1:13">
      <c r="A1863" s="45" t="s">
        <v>22</v>
      </c>
      <c r="B1863" s="76"/>
      <c r="C1863" s="76"/>
      <c r="D1863" s="76"/>
      <c r="E1863" s="76"/>
      <c r="F1863" s="76"/>
      <c r="G1863" s="76"/>
      <c r="H1863" s="77"/>
      <c r="I1863" s="182" t="s">
        <v>69</v>
      </c>
      <c r="J1863" s="183"/>
      <c r="K1863" s="188">
        <v>0.17</v>
      </c>
      <c r="L1863" s="189"/>
      <c r="M1863" s="42">
        <f>K1863*12*I1826</f>
        <v>774.79200000000003</v>
      </c>
    </row>
    <row r="1864" spans="1:13">
      <c r="A1864" s="48" t="s">
        <v>23</v>
      </c>
      <c r="B1864" s="61"/>
      <c r="C1864" s="61"/>
      <c r="D1864" s="61"/>
      <c r="E1864" s="61"/>
      <c r="F1864" s="61"/>
      <c r="G1864" s="61"/>
      <c r="H1864" s="62"/>
      <c r="I1864" s="182" t="s">
        <v>54</v>
      </c>
      <c r="J1864" s="183"/>
      <c r="K1864" s="164">
        <v>0.09</v>
      </c>
      <c r="L1864" s="165"/>
      <c r="M1864" s="42">
        <f>K1864*12*I1826</f>
        <v>410.18400000000003</v>
      </c>
    </row>
    <row r="1865" spans="1:13" ht="15.75" thickBot="1">
      <c r="A1865" s="48" t="s">
        <v>71</v>
      </c>
      <c r="B1865" s="61"/>
      <c r="C1865" s="61"/>
      <c r="D1865" s="61"/>
      <c r="E1865" s="61"/>
      <c r="F1865" s="61"/>
      <c r="G1865" s="61"/>
      <c r="H1865" s="62"/>
      <c r="I1865" s="166" t="s">
        <v>72</v>
      </c>
      <c r="J1865" s="167"/>
      <c r="K1865" s="168">
        <v>0.14000000000000001</v>
      </c>
      <c r="L1865" s="169"/>
      <c r="M1865" s="82">
        <f>K1865*12*I1826</f>
        <v>638.06400000000008</v>
      </c>
    </row>
    <row r="1866" spans="1:13" ht="15.75" thickBot="1">
      <c r="A1866" s="184" t="s">
        <v>78</v>
      </c>
      <c r="B1866" s="185"/>
      <c r="C1866" s="185"/>
      <c r="D1866" s="185"/>
      <c r="E1866" s="185"/>
      <c r="F1866" s="185"/>
      <c r="G1866" s="185"/>
      <c r="H1866" s="186"/>
      <c r="I1866" s="83"/>
      <c r="J1866" s="84"/>
      <c r="K1866" s="187">
        <f>K1867+K1868+K1869</f>
        <v>1.52</v>
      </c>
      <c r="L1866" s="163"/>
      <c r="M1866" s="75">
        <f>K1866*12*I1826</f>
        <v>6927.5520000000006</v>
      </c>
    </row>
    <row r="1867" spans="1:13">
      <c r="A1867" s="39" t="s">
        <v>25</v>
      </c>
      <c r="B1867" s="49"/>
      <c r="C1867" s="49"/>
      <c r="D1867" s="49"/>
      <c r="E1867" s="49"/>
      <c r="F1867" s="49"/>
      <c r="G1867" s="49"/>
      <c r="H1867" s="50"/>
      <c r="I1867" s="174" t="s">
        <v>70</v>
      </c>
      <c r="J1867" s="175"/>
      <c r="K1867" s="176">
        <v>0.73</v>
      </c>
      <c r="L1867" s="177"/>
      <c r="M1867" s="42">
        <f>K1867*12*I1826</f>
        <v>3327.0480000000002</v>
      </c>
    </row>
    <row r="1868" spans="1:13">
      <c r="A1868" s="45" t="s">
        <v>26</v>
      </c>
      <c r="B1868" s="76"/>
      <c r="C1868" s="76"/>
      <c r="D1868" s="76"/>
      <c r="E1868" s="76"/>
      <c r="F1868" s="76"/>
      <c r="G1868" s="76"/>
      <c r="H1868" s="77"/>
      <c r="I1868" s="85" t="s">
        <v>55</v>
      </c>
      <c r="J1868" s="86"/>
      <c r="K1868" s="164">
        <v>0.64</v>
      </c>
      <c r="L1868" s="165"/>
      <c r="M1868" s="42">
        <f>K1868*12*I1826</f>
        <v>2916.864</v>
      </c>
    </row>
    <row r="1869" spans="1:13" ht="15.75" thickBot="1">
      <c r="A1869" s="48" t="s">
        <v>23</v>
      </c>
      <c r="B1869" s="61"/>
      <c r="C1869" s="61"/>
      <c r="D1869" s="61"/>
      <c r="E1869" s="61"/>
      <c r="F1869" s="61"/>
      <c r="G1869" s="61"/>
      <c r="H1869" s="62"/>
      <c r="I1869" s="166" t="s">
        <v>54</v>
      </c>
      <c r="J1869" s="167"/>
      <c r="K1869" s="168">
        <v>0.15</v>
      </c>
      <c r="L1869" s="169"/>
      <c r="M1869" s="42">
        <f>K1869*12*I1826</f>
        <v>683.64</v>
      </c>
    </row>
    <row r="1870" spans="1:13" ht="15.75" thickBot="1">
      <c r="A1870" s="87" t="s">
        <v>79</v>
      </c>
      <c r="B1870" s="88"/>
      <c r="C1870" s="88"/>
      <c r="D1870" s="88"/>
      <c r="E1870" s="88"/>
      <c r="F1870" s="88"/>
      <c r="G1870" s="88"/>
      <c r="H1870" s="89"/>
      <c r="I1870" s="170" t="s">
        <v>56</v>
      </c>
      <c r="J1870" s="171"/>
      <c r="K1870" s="172">
        <v>20.52</v>
      </c>
      <c r="L1870" s="173"/>
      <c r="M1870" s="75">
        <f>K1870*12*I1826</f>
        <v>93521.952000000005</v>
      </c>
    </row>
    <row r="1871" spans="1:13" ht="15.75" thickBot="1">
      <c r="A1871" s="156" t="s">
        <v>80</v>
      </c>
      <c r="B1871" s="157"/>
      <c r="C1871" s="157"/>
      <c r="D1871" s="157"/>
      <c r="E1871" s="157"/>
      <c r="F1871" s="157"/>
      <c r="G1871" s="157"/>
      <c r="H1871" s="161"/>
      <c r="I1871" s="154" t="s">
        <v>13</v>
      </c>
      <c r="J1871" s="155"/>
      <c r="K1871" s="162">
        <v>1.74</v>
      </c>
      <c r="L1871" s="163"/>
      <c r="M1871" s="75">
        <f>K1871*12*I1826</f>
        <v>7930.2240000000002</v>
      </c>
    </row>
    <row r="1872" spans="1:13" ht="15.75" thickBot="1">
      <c r="A1872" s="87" t="s">
        <v>81</v>
      </c>
      <c r="B1872" s="88"/>
      <c r="C1872" s="88"/>
      <c r="D1872" s="88"/>
      <c r="E1872" s="88"/>
      <c r="F1872" s="88"/>
      <c r="G1872" s="88"/>
      <c r="H1872" s="89"/>
      <c r="I1872" s="73"/>
      <c r="J1872" s="74"/>
      <c r="K1872" s="162">
        <v>0.08</v>
      </c>
      <c r="L1872" s="163"/>
      <c r="M1872" s="75">
        <f>K1872*12*I1826</f>
        <v>364.608</v>
      </c>
    </row>
    <row r="1873" spans="1:13">
      <c r="A1873" s="43" t="s">
        <v>29</v>
      </c>
      <c r="B1873" s="59"/>
      <c r="C1873" s="59"/>
      <c r="D1873" s="59"/>
      <c r="E1873" s="59"/>
      <c r="F1873" s="59"/>
      <c r="G1873" s="59"/>
      <c r="H1873" s="60"/>
      <c r="I1873" s="154" t="s">
        <v>8</v>
      </c>
      <c r="J1873" s="155"/>
      <c r="K1873" s="129"/>
      <c r="L1873" s="130"/>
      <c r="M1873" s="42"/>
    </row>
    <row r="1874" spans="1:13" ht="15.75" thickBot="1">
      <c r="A1874" s="43" t="s">
        <v>30</v>
      </c>
      <c r="B1874" s="59"/>
      <c r="C1874" s="59"/>
      <c r="D1874" s="59"/>
      <c r="E1874" s="59"/>
      <c r="F1874" s="59"/>
      <c r="G1874" s="59"/>
      <c r="H1874" s="60"/>
      <c r="I1874" s="10"/>
      <c r="J1874" s="11"/>
      <c r="K1874" s="129"/>
      <c r="L1874" s="130"/>
      <c r="M1874" s="42"/>
    </row>
    <row r="1875" spans="1:13" ht="15.75" thickBot="1">
      <c r="A1875" s="156" t="s">
        <v>104</v>
      </c>
      <c r="B1875" s="157"/>
      <c r="C1875" s="157"/>
      <c r="D1875" s="157"/>
      <c r="E1875" s="157"/>
      <c r="F1875" s="157"/>
      <c r="G1875" s="157"/>
      <c r="H1875" s="161"/>
      <c r="I1875" s="73"/>
      <c r="J1875" s="74"/>
      <c r="K1875" s="162">
        <v>6.42</v>
      </c>
      <c r="L1875" s="163"/>
      <c r="M1875" s="75">
        <f>K1875*12*I1826</f>
        <v>29259.791999999998</v>
      </c>
    </row>
    <row r="1876" spans="1:13">
      <c r="A1876" s="43" t="s">
        <v>138</v>
      </c>
      <c r="B1876" s="107"/>
      <c r="C1876" s="107"/>
      <c r="D1876" s="107"/>
      <c r="E1876" s="107"/>
      <c r="F1876" s="59"/>
      <c r="G1876" s="107"/>
      <c r="H1876" s="60"/>
      <c r="I1876" s="149" t="s">
        <v>86</v>
      </c>
      <c r="J1876" s="150"/>
      <c r="K1876" s="81"/>
      <c r="L1876" s="130"/>
      <c r="M1876" s="42"/>
    </row>
    <row r="1877" spans="1:13">
      <c r="A1877" s="43" t="s">
        <v>137</v>
      </c>
      <c r="B1877" s="107"/>
      <c r="C1877" s="107"/>
      <c r="D1877" s="107"/>
      <c r="E1877" s="107"/>
      <c r="F1877" s="59"/>
      <c r="G1877" s="107"/>
      <c r="H1877" s="60"/>
      <c r="I1877" s="149" t="s">
        <v>88</v>
      </c>
      <c r="J1877" s="150"/>
      <c r="K1877" s="81"/>
      <c r="L1877" s="130"/>
      <c r="M1877" s="42"/>
    </row>
    <row r="1878" spans="1:13">
      <c r="A1878" s="43" t="s">
        <v>136</v>
      </c>
      <c r="B1878" s="107"/>
      <c r="C1878" s="107"/>
      <c r="D1878" s="107"/>
      <c r="E1878" s="107"/>
      <c r="F1878" s="59"/>
      <c r="G1878" s="107"/>
      <c r="H1878" s="60"/>
      <c r="I1878" s="149" t="s">
        <v>90</v>
      </c>
      <c r="J1878" s="150"/>
      <c r="K1878" s="81"/>
      <c r="L1878" s="130"/>
      <c r="M1878" s="42"/>
    </row>
    <row r="1879" spans="1:13">
      <c r="A1879" s="43" t="s">
        <v>135</v>
      </c>
      <c r="B1879" s="107"/>
      <c r="C1879" s="107"/>
      <c r="D1879" s="107"/>
      <c r="E1879" s="107"/>
      <c r="F1879" s="59"/>
      <c r="G1879" s="107"/>
      <c r="H1879" s="60"/>
      <c r="I1879" s="149" t="s">
        <v>92</v>
      </c>
      <c r="J1879" s="150"/>
      <c r="K1879" s="81"/>
      <c r="L1879" s="130"/>
      <c r="M1879" s="42"/>
    </row>
    <row r="1880" spans="1:13">
      <c r="A1880" s="43" t="s">
        <v>134</v>
      </c>
      <c r="B1880" s="107"/>
      <c r="C1880" s="107"/>
      <c r="D1880" s="107"/>
      <c r="E1880" s="107"/>
      <c r="F1880" s="59"/>
      <c r="G1880" s="107"/>
      <c r="H1880" s="60"/>
      <c r="I1880" s="149" t="s">
        <v>94</v>
      </c>
      <c r="J1880" s="150"/>
      <c r="K1880" s="81"/>
      <c r="L1880" s="130"/>
      <c r="M1880" s="42"/>
    </row>
    <row r="1881" spans="1:13">
      <c r="A1881" s="43" t="s">
        <v>133</v>
      </c>
      <c r="B1881" s="107"/>
      <c r="C1881" s="107"/>
      <c r="D1881" s="107"/>
      <c r="E1881" s="107"/>
      <c r="F1881" s="59"/>
      <c r="G1881" s="107"/>
      <c r="H1881" s="60"/>
      <c r="I1881" s="10"/>
      <c r="J1881" s="11"/>
      <c r="K1881" s="81"/>
      <c r="L1881" s="108"/>
      <c r="M1881" s="42"/>
    </row>
    <row r="1882" spans="1:13">
      <c r="A1882" s="43" t="s">
        <v>132</v>
      </c>
      <c r="B1882" s="107"/>
      <c r="C1882" s="107"/>
      <c r="D1882" s="107"/>
      <c r="E1882" s="107"/>
      <c r="F1882" s="59"/>
      <c r="G1882" s="107"/>
      <c r="H1882" s="60"/>
      <c r="I1882" s="10"/>
      <c r="J1882" s="11"/>
      <c r="K1882" s="81"/>
      <c r="L1882" s="130"/>
      <c r="M1882" s="42"/>
    </row>
    <row r="1883" spans="1:13">
      <c r="A1883" s="43" t="s">
        <v>98</v>
      </c>
      <c r="B1883" s="107"/>
      <c r="C1883" s="107"/>
      <c r="D1883" s="107"/>
      <c r="E1883" s="107"/>
      <c r="F1883" s="59"/>
      <c r="G1883" s="107"/>
      <c r="H1883" s="60"/>
      <c r="I1883" s="10"/>
      <c r="J1883" s="11"/>
      <c r="K1883" s="81"/>
      <c r="L1883" s="130"/>
      <c r="M1883" s="42"/>
    </row>
    <row r="1884" spans="1:13" ht="15.75" thickBot="1">
      <c r="A1884" s="43" t="s">
        <v>131</v>
      </c>
      <c r="B1884" s="107"/>
      <c r="C1884" s="107"/>
      <c r="D1884" s="107"/>
      <c r="E1884" s="107"/>
      <c r="F1884" s="59"/>
      <c r="G1884" s="107"/>
      <c r="H1884" s="60"/>
      <c r="I1884" s="10"/>
      <c r="J1884" s="11"/>
      <c r="K1884" s="81"/>
      <c r="L1884" s="130"/>
      <c r="M1884" s="42"/>
    </row>
    <row r="1885" spans="1:13">
      <c r="A1885" s="91" t="s">
        <v>82</v>
      </c>
      <c r="B1885" s="92"/>
      <c r="C1885" s="92"/>
      <c r="D1885" s="92"/>
      <c r="E1885" s="92"/>
      <c r="F1885" s="92"/>
      <c r="G1885" s="92"/>
      <c r="H1885" s="92"/>
      <c r="I1885" s="154" t="s">
        <v>9</v>
      </c>
      <c r="J1885" s="155"/>
      <c r="K1885" s="22"/>
      <c r="L1885" s="23"/>
      <c r="M1885" s="24"/>
    </row>
    <row r="1886" spans="1:13" ht="15.75" thickBot="1">
      <c r="A1886" s="93" t="s">
        <v>49</v>
      </c>
      <c r="B1886" s="94"/>
      <c r="C1886" s="94"/>
      <c r="D1886" s="94"/>
      <c r="E1886" s="94"/>
      <c r="F1886" s="94"/>
      <c r="G1886" s="94"/>
      <c r="H1886" s="94"/>
      <c r="I1886" s="95"/>
      <c r="J1886" s="35"/>
      <c r="K1886" s="36"/>
      <c r="L1886" s="37"/>
      <c r="M1886" s="38"/>
    </row>
    <row r="1887" spans="1:13" ht="15.75" thickBot="1">
      <c r="A1887" s="145" t="s">
        <v>58</v>
      </c>
      <c r="B1887" s="146"/>
      <c r="C1887" s="146"/>
      <c r="D1887" s="146"/>
      <c r="E1887" s="146"/>
      <c r="F1887" s="146"/>
      <c r="G1887" s="146"/>
      <c r="H1887" s="146"/>
      <c r="I1887" s="98"/>
      <c r="J1887" s="99"/>
      <c r="K1887" s="221">
        <f>K1827+K1837+K1850+K1875</f>
        <v>54.47</v>
      </c>
      <c r="L1887" s="222"/>
      <c r="M1887" s="75">
        <f>M1827+M1837+M1850+M1875</f>
        <v>248252.47200000001</v>
      </c>
    </row>
    <row r="1889" spans="1:13" ht="15.75">
      <c r="A1889" s="215" t="s">
        <v>0</v>
      </c>
      <c r="B1889" s="215"/>
      <c r="C1889" s="215"/>
      <c r="D1889" s="215"/>
      <c r="E1889" s="215"/>
      <c r="F1889" s="215"/>
      <c r="G1889" s="215"/>
      <c r="H1889" s="215"/>
      <c r="I1889" s="215"/>
      <c r="J1889" s="215"/>
      <c r="K1889" s="215"/>
      <c r="L1889" s="215"/>
      <c r="M1889" s="1"/>
    </row>
    <row r="1890" spans="1:13" ht="15.75">
      <c r="A1890" s="216" t="s">
        <v>12</v>
      </c>
      <c r="B1890" s="216"/>
      <c r="C1890" s="216"/>
      <c r="D1890" s="216"/>
      <c r="E1890" s="216"/>
      <c r="F1890" s="216"/>
      <c r="G1890" s="216"/>
      <c r="H1890" s="216"/>
      <c r="I1890" s="216"/>
      <c r="J1890" s="216"/>
      <c r="K1890" s="216"/>
      <c r="L1890" s="216"/>
      <c r="M1890" s="1"/>
    </row>
    <row r="1891" spans="1:13" ht="15.75">
      <c r="A1891" s="2"/>
      <c r="B1891" s="2"/>
      <c r="C1891" s="2"/>
      <c r="D1891" s="2"/>
      <c r="E1891" s="2"/>
      <c r="F1891" s="2" t="s">
        <v>166</v>
      </c>
      <c r="G1891" s="2"/>
      <c r="H1891" s="2"/>
      <c r="I1891" s="2"/>
      <c r="J1891" s="2"/>
      <c r="K1891" s="2" t="s">
        <v>141</v>
      </c>
      <c r="L1891" s="2"/>
      <c r="M1891" s="1"/>
    </row>
    <row r="1892" spans="1:13">
      <c r="A1892" s="3"/>
      <c r="B1892" s="4"/>
      <c r="C1892" s="208" t="s">
        <v>15</v>
      </c>
      <c r="D1892" s="208"/>
      <c r="E1892" s="208"/>
      <c r="F1892" s="4"/>
      <c r="G1892" s="4"/>
      <c r="H1892" s="5"/>
      <c r="I1892" s="195" t="s">
        <v>1</v>
      </c>
      <c r="J1892" s="196"/>
      <c r="K1892" s="209" t="s">
        <v>2</v>
      </c>
      <c r="L1892" s="210"/>
      <c r="M1892" s="6"/>
    </row>
    <row r="1893" spans="1:13">
      <c r="A1893" s="7"/>
      <c r="B1893" s="8"/>
      <c r="C1893" s="8"/>
      <c r="D1893" s="8"/>
      <c r="E1893" s="8"/>
      <c r="F1893" s="8"/>
      <c r="G1893" s="8"/>
      <c r="H1893" s="9"/>
      <c r="I1893" s="10"/>
      <c r="J1893" s="11"/>
      <c r="K1893" s="211" t="s">
        <v>3</v>
      </c>
      <c r="L1893" s="212"/>
      <c r="M1893" s="12" t="s">
        <v>4</v>
      </c>
    </row>
    <row r="1894" spans="1:13">
      <c r="A1894" s="7"/>
      <c r="B1894" s="8"/>
      <c r="C1894" s="8"/>
      <c r="D1894" s="8"/>
      <c r="E1894" s="8"/>
      <c r="F1894" s="8"/>
      <c r="G1894" s="8"/>
      <c r="H1894" s="9"/>
      <c r="I1894" s="149" t="s">
        <v>5</v>
      </c>
      <c r="J1894" s="150"/>
      <c r="K1894" s="213" t="s">
        <v>6</v>
      </c>
      <c r="L1894" s="214"/>
      <c r="M1894" s="12" t="s">
        <v>7</v>
      </c>
    </row>
    <row r="1895" spans="1:13" ht="16.5" thickBot="1">
      <c r="A1895" s="13"/>
      <c r="B1895" s="14"/>
      <c r="C1895" s="14"/>
      <c r="D1895" s="14"/>
      <c r="E1895" s="14"/>
      <c r="F1895" s="14"/>
      <c r="G1895" s="14"/>
      <c r="H1895" s="15"/>
      <c r="I1895" s="203">
        <v>347.4</v>
      </c>
      <c r="J1895" s="204"/>
      <c r="K1895" s="205"/>
      <c r="L1895" s="206"/>
      <c r="M1895" s="16"/>
    </row>
    <row r="1896" spans="1:13">
      <c r="A1896" s="17" t="s">
        <v>74</v>
      </c>
      <c r="B1896" s="18"/>
      <c r="C1896" s="18"/>
      <c r="D1896" s="18"/>
      <c r="E1896" s="18"/>
      <c r="F1896" s="18"/>
      <c r="G1896" s="18"/>
      <c r="H1896" s="19"/>
      <c r="I1896" s="20"/>
      <c r="J1896" s="21"/>
      <c r="K1896" s="207">
        <f>K1899+K1902</f>
        <v>6.85</v>
      </c>
      <c r="L1896" s="200"/>
      <c r="M1896" s="24">
        <f>K1896*12*I1895</f>
        <v>28556.279999999995</v>
      </c>
    </row>
    <row r="1897" spans="1:13">
      <c r="A1897" s="25" t="s">
        <v>59</v>
      </c>
      <c r="B1897" s="26"/>
      <c r="C1897" s="26"/>
      <c r="D1897" s="26"/>
      <c r="E1897" s="26"/>
      <c r="F1897" s="26"/>
      <c r="G1897" s="26"/>
      <c r="H1897" s="27"/>
      <c r="I1897" s="10"/>
      <c r="J1897" s="11"/>
      <c r="K1897" s="28"/>
      <c r="L1897" s="29"/>
      <c r="M1897" s="30"/>
    </row>
    <row r="1898" spans="1:13" ht="15.75" thickBot="1">
      <c r="A1898" s="31" t="s">
        <v>60</v>
      </c>
      <c r="B1898" s="32"/>
      <c r="C1898" s="32"/>
      <c r="D1898" s="32"/>
      <c r="E1898" s="32"/>
      <c r="F1898" s="32"/>
      <c r="G1898" s="32"/>
      <c r="H1898" s="33"/>
      <c r="I1898" s="34"/>
      <c r="J1898" s="35"/>
      <c r="K1898" s="36"/>
      <c r="L1898" s="37"/>
      <c r="M1898" s="38"/>
    </row>
    <row r="1899" spans="1:13">
      <c r="A1899" s="39" t="s">
        <v>61</v>
      </c>
      <c r="B1899" s="40"/>
      <c r="C1899" s="40"/>
      <c r="D1899" s="40"/>
      <c r="E1899" s="40"/>
      <c r="F1899" s="40"/>
      <c r="G1899" s="40"/>
      <c r="H1899" s="41"/>
      <c r="I1899" s="180" t="s">
        <v>8</v>
      </c>
      <c r="J1899" s="181"/>
      <c r="K1899" s="193">
        <v>4.0999999999999996</v>
      </c>
      <c r="L1899" s="194"/>
      <c r="M1899" s="42">
        <f>K1899*12*I1895</f>
        <v>17092.079999999998</v>
      </c>
    </row>
    <row r="1900" spans="1:13">
      <c r="A1900" s="43" t="s">
        <v>68</v>
      </c>
      <c r="B1900" s="8"/>
      <c r="C1900" s="8"/>
      <c r="D1900" s="8"/>
      <c r="E1900" s="8"/>
      <c r="F1900" s="8"/>
      <c r="G1900" s="8"/>
      <c r="H1900" s="9"/>
      <c r="I1900" s="149" t="s">
        <v>57</v>
      </c>
      <c r="J1900" s="150"/>
      <c r="K1900" s="1"/>
      <c r="L1900" s="29"/>
      <c r="M1900" s="42"/>
    </row>
    <row r="1901" spans="1:13">
      <c r="A1901" s="39" t="s">
        <v>67</v>
      </c>
      <c r="B1901" s="40"/>
      <c r="C1901" s="40"/>
      <c r="D1901" s="40"/>
      <c r="E1901" s="40"/>
      <c r="F1901" s="40"/>
      <c r="G1901" s="40"/>
      <c r="H1901" s="41"/>
      <c r="I1901" s="180"/>
      <c r="J1901" s="181"/>
      <c r="K1901" s="1"/>
      <c r="L1901" s="29"/>
      <c r="M1901" s="42"/>
    </row>
    <row r="1902" spans="1:13">
      <c r="A1902" s="39" t="s">
        <v>62</v>
      </c>
      <c r="B1902" s="40"/>
      <c r="C1902" s="40"/>
      <c r="D1902" s="40"/>
      <c r="E1902" s="40"/>
      <c r="F1902" s="40"/>
      <c r="G1902" s="40"/>
      <c r="H1902" s="41"/>
      <c r="I1902" s="182" t="s">
        <v>11</v>
      </c>
      <c r="J1902" s="183"/>
      <c r="K1902" s="188">
        <v>2.75</v>
      </c>
      <c r="L1902" s="189"/>
      <c r="M1902" s="42">
        <f>K1902*12*I1895</f>
        <v>11464.199999999999</v>
      </c>
    </row>
    <row r="1903" spans="1:13" ht="15.75">
      <c r="A1903" s="45" t="s">
        <v>35</v>
      </c>
      <c r="B1903" s="46"/>
      <c r="C1903" s="46"/>
      <c r="D1903" s="46"/>
      <c r="E1903" s="46"/>
      <c r="F1903" s="46"/>
      <c r="G1903" s="46"/>
      <c r="H1903" s="47"/>
      <c r="I1903" s="149" t="s">
        <v>57</v>
      </c>
      <c r="J1903" s="150"/>
      <c r="K1903" s="2"/>
      <c r="L1903" s="96"/>
      <c r="M1903" s="42"/>
    </row>
    <row r="1904" spans="1:13">
      <c r="A1904" s="48" t="s">
        <v>36</v>
      </c>
      <c r="B1904" s="4"/>
      <c r="C1904" s="4"/>
      <c r="D1904" s="4"/>
      <c r="E1904" s="4"/>
      <c r="F1904" s="4"/>
      <c r="G1904" s="4"/>
      <c r="H1904" s="5"/>
      <c r="I1904" s="149"/>
      <c r="J1904" s="150"/>
      <c r="K1904" s="44"/>
      <c r="L1904" s="29"/>
      <c r="M1904" s="42"/>
    </row>
    <row r="1905" spans="1:13" ht="15.75" thickBot="1">
      <c r="A1905" s="39" t="s">
        <v>37</v>
      </c>
      <c r="B1905" s="49"/>
      <c r="C1905" s="49"/>
      <c r="D1905" s="49"/>
      <c r="E1905" s="49"/>
      <c r="F1905" s="49"/>
      <c r="G1905" s="49"/>
      <c r="H1905" s="50"/>
      <c r="I1905" s="51"/>
      <c r="J1905" s="52"/>
      <c r="K1905" s="164"/>
      <c r="L1905" s="165"/>
      <c r="M1905" s="42"/>
    </row>
    <row r="1906" spans="1:13">
      <c r="A1906" s="17" t="s">
        <v>14</v>
      </c>
      <c r="B1906" s="53"/>
      <c r="C1906" s="53"/>
      <c r="D1906" s="53"/>
      <c r="E1906" s="53"/>
      <c r="F1906" s="53"/>
      <c r="G1906" s="53"/>
      <c r="H1906" s="54"/>
      <c r="I1906" s="20"/>
      <c r="J1906" s="55"/>
      <c r="K1906" s="202">
        <f>K1908+K1913+K1915</f>
        <v>5.6</v>
      </c>
      <c r="L1906" s="200"/>
      <c r="M1906" s="24">
        <f>K1906*12*I1895</f>
        <v>23345.279999999995</v>
      </c>
    </row>
    <row r="1907" spans="1:13" ht="15.75" thickBot="1">
      <c r="A1907" s="31" t="s">
        <v>34</v>
      </c>
      <c r="B1907" s="56"/>
      <c r="C1907" s="56"/>
      <c r="D1907" s="56"/>
      <c r="E1907" s="56"/>
      <c r="F1907" s="56"/>
      <c r="G1907" s="56"/>
      <c r="H1907" s="57"/>
      <c r="I1907" s="34"/>
      <c r="J1907" s="58"/>
      <c r="K1907" s="36"/>
      <c r="L1907" s="37"/>
      <c r="M1907" s="38"/>
    </row>
    <row r="1908" spans="1:13">
      <c r="A1908" s="43" t="s">
        <v>65</v>
      </c>
      <c r="B1908" s="59"/>
      <c r="C1908" s="59"/>
      <c r="D1908" s="59"/>
      <c r="E1908" s="59"/>
      <c r="F1908" s="59"/>
      <c r="G1908" s="59"/>
      <c r="H1908" s="60"/>
      <c r="I1908" s="149" t="s">
        <v>8</v>
      </c>
      <c r="J1908" s="150"/>
      <c r="K1908" s="193">
        <v>2.81</v>
      </c>
      <c r="L1908" s="194"/>
      <c r="M1908" s="42">
        <f>K1908*12*I1895</f>
        <v>11714.328</v>
      </c>
    </row>
    <row r="1909" spans="1:13">
      <c r="A1909" s="39" t="s">
        <v>66</v>
      </c>
      <c r="B1909" s="49"/>
      <c r="C1909" s="49"/>
      <c r="D1909" s="49"/>
      <c r="E1909" s="49"/>
      <c r="F1909" s="49"/>
      <c r="G1909" s="49"/>
      <c r="H1909" s="50"/>
      <c r="I1909" s="131"/>
      <c r="J1909" s="132"/>
      <c r="K1909" s="1"/>
      <c r="L1909" s="29"/>
      <c r="M1909" s="42"/>
    </row>
    <row r="1910" spans="1:13">
      <c r="A1910" s="43" t="s">
        <v>68</v>
      </c>
      <c r="B1910" s="8"/>
      <c r="C1910" s="8"/>
      <c r="D1910" s="8"/>
      <c r="E1910" s="8"/>
      <c r="F1910" s="8"/>
      <c r="G1910" s="8"/>
      <c r="H1910" s="9"/>
      <c r="I1910" s="149" t="s">
        <v>57</v>
      </c>
      <c r="J1910" s="150"/>
      <c r="K1910" s="1"/>
      <c r="L1910" s="29"/>
      <c r="M1910" s="42"/>
    </row>
    <row r="1911" spans="1:13">
      <c r="A1911" s="39" t="s">
        <v>67</v>
      </c>
      <c r="B1911" s="40"/>
      <c r="C1911" s="40"/>
      <c r="D1911" s="40"/>
      <c r="E1911" s="40"/>
      <c r="F1911" s="40"/>
      <c r="G1911" s="40"/>
      <c r="H1911" s="41"/>
      <c r="I1911" s="180"/>
      <c r="J1911" s="181"/>
      <c r="K1911" s="1"/>
      <c r="L1911" s="29"/>
      <c r="M1911" s="42"/>
    </row>
    <row r="1912" spans="1:13">
      <c r="A1912" s="45" t="s">
        <v>63</v>
      </c>
      <c r="B1912" s="46"/>
      <c r="C1912" s="47"/>
      <c r="D1912" s="8"/>
      <c r="E1912" s="8"/>
      <c r="F1912" s="8"/>
      <c r="G1912" s="8"/>
      <c r="H1912" s="9"/>
      <c r="I1912" s="149" t="s">
        <v>57</v>
      </c>
      <c r="J1912" s="150"/>
      <c r="K1912" s="1"/>
      <c r="L1912" s="29"/>
      <c r="M1912" s="42"/>
    </row>
    <row r="1913" spans="1:13">
      <c r="A1913" s="43" t="s">
        <v>64</v>
      </c>
      <c r="B1913" s="8"/>
      <c r="C1913" s="8"/>
      <c r="D1913" s="46"/>
      <c r="E1913" s="46"/>
      <c r="F1913" s="46"/>
      <c r="G1913" s="46"/>
      <c r="H1913" s="47"/>
      <c r="I1913" s="182" t="s">
        <v>11</v>
      </c>
      <c r="J1913" s="183"/>
      <c r="K1913" s="188">
        <v>1.24</v>
      </c>
      <c r="L1913" s="189"/>
      <c r="M1913" s="42">
        <f>K1913*12*I1895</f>
        <v>5169.311999999999</v>
      </c>
    </row>
    <row r="1914" spans="1:13">
      <c r="A1914" s="48" t="s">
        <v>41</v>
      </c>
      <c r="B1914" s="61"/>
      <c r="C1914" s="61"/>
      <c r="D1914" s="61"/>
      <c r="E1914" s="61"/>
      <c r="F1914" s="61"/>
      <c r="G1914" s="61"/>
      <c r="H1914" s="62"/>
      <c r="I1914" s="195" t="s">
        <v>140</v>
      </c>
      <c r="J1914" s="196"/>
      <c r="K1914" s="1"/>
      <c r="L1914" s="29"/>
      <c r="M1914" s="42"/>
    </row>
    <row r="1915" spans="1:13">
      <c r="A1915" s="48" t="s">
        <v>43</v>
      </c>
      <c r="B1915" s="61"/>
      <c r="C1915" s="61"/>
      <c r="D1915" s="61"/>
      <c r="E1915" s="61"/>
      <c r="F1915" s="61"/>
      <c r="G1915" s="61"/>
      <c r="H1915" s="62"/>
      <c r="I1915" s="195" t="s">
        <v>11</v>
      </c>
      <c r="J1915" s="196"/>
      <c r="K1915" s="188">
        <v>1.55</v>
      </c>
      <c r="L1915" s="189"/>
      <c r="M1915" s="42">
        <f>K1915*12*I1895</f>
        <v>6461.64</v>
      </c>
    </row>
    <row r="1916" spans="1:13">
      <c r="A1916" s="39" t="s">
        <v>44</v>
      </c>
      <c r="B1916" s="49"/>
      <c r="C1916" s="49"/>
      <c r="D1916" s="49"/>
      <c r="E1916" s="49"/>
      <c r="F1916" s="49"/>
      <c r="G1916" s="49"/>
      <c r="H1916" s="50"/>
      <c r="I1916" s="51"/>
      <c r="J1916" s="52"/>
      <c r="K1916" s="1"/>
      <c r="L1916" s="29"/>
      <c r="M1916" s="42"/>
    </row>
    <row r="1917" spans="1:13">
      <c r="A1917" s="48" t="s">
        <v>45</v>
      </c>
      <c r="B1917" s="61"/>
      <c r="C1917" s="61"/>
      <c r="D1917" s="61"/>
      <c r="E1917" s="61"/>
      <c r="F1917" s="61"/>
      <c r="G1917" s="61"/>
      <c r="H1917" s="62"/>
      <c r="I1917" s="149" t="s">
        <v>57</v>
      </c>
      <c r="J1917" s="150"/>
      <c r="K1917" s="1"/>
      <c r="L1917" s="29"/>
      <c r="M1917" s="42"/>
    </row>
    <row r="1918" spans="1:13" ht="15.75" thickBot="1">
      <c r="A1918" s="48" t="s">
        <v>48</v>
      </c>
      <c r="B1918" s="61"/>
      <c r="C1918" s="61"/>
      <c r="D1918" s="61"/>
      <c r="E1918" s="61"/>
      <c r="F1918" s="61"/>
      <c r="G1918" s="61"/>
      <c r="H1918" s="62"/>
      <c r="I1918" s="195" t="s">
        <v>139</v>
      </c>
      <c r="J1918" s="196"/>
      <c r="K1918" s="14"/>
      <c r="L1918" s="15"/>
      <c r="M1918" s="63"/>
    </row>
    <row r="1919" spans="1:13" ht="15.75" thickBot="1">
      <c r="A1919" s="67" t="s">
        <v>75</v>
      </c>
      <c r="B1919" s="18"/>
      <c r="C1919" s="18"/>
      <c r="D1919" s="18"/>
      <c r="E1919" s="18"/>
      <c r="F1919" s="18"/>
      <c r="G1919" s="68"/>
      <c r="H1919" s="69"/>
      <c r="I1919" s="20"/>
      <c r="J1919" s="21"/>
      <c r="K1919" s="199">
        <f>K1920+K1927+K1935+K1939+K1940+K1941</f>
        <v>25.789999999999996</v>
      </c>
      <c r="L1919" s="200"/>
      <c r="M1919" s="24">
        <f>M1920+M1927+M1935+M1939+M1940+M1941</f>
        <v>107513.352</v>
      </c>
    </row>
    <row r="1920" spans="1:13" ht="15.75" thickBot="1">
      <c r="A1920" s="156" t="s">
        <v>76</v>
      </c>
      <c r="B1920" s="157"/>
      <c r="C1920" s="157"/>
      <c r="D1920" s="157"/>
      <c r="E1920" s="157"/>
      <c r="F1920" s="157"/>
      <c r="G1920" s="157"/>
      <c r="H1920" s="161"/>
      <c r="I1920" s="73"/>
      <c r="J1920" s="74"/>
      <c r="K1920" s="201">
        <f>K1921+K1922+K1923+K1925+K1926</f>
        <v>5.4700000000000006</v>
      </c>
      <c r="L1920" s="192"/>
      <c r="M1920" s="75">
        <f>K1920*12*I1895</f>
        <v>22803.336000000003</v>
      </c>
    </row>
    <row r="1921" spans="1:13">
      <c r="A1921" s="39" t="s">
        <v>38</v>
      </c>
      <c r="B1921" s="49"/>
      <c r="C1921" s="49"/>
      <c r="D1921" s="49"/>
      <c r="E1921" s="49"/>
      <c r="F1921" s="49"/>
      <c r="G1921" s="49"/>
      <c r="H1921" s="50"/>
      <c r="I1921" s="180" t="s">
        <v>16</v>
      </c>
      <c r="J1921" s="181"/>
      <c r="K1921" s="193">
        <v>1.47</v>
      </c>
      <c r="L1921" s="194"/>
      <c r="M1921" s="42">
        <f>K1921*12*I1895</f>
        <v>6128.1359999999995</v>
      </c>
    </row>
    <row r="1922" spans="1:13">
      <c r="A1922" s="45" t="s">
        <v>39</v>
      </c>
      <c r="B1922" s="76"/>
      <c r="C1922" s="76"/>
      <c r="D1922" s="76"/>
      <c r="E1922" s="76"/>
      <c r="F1922" s="76"/>
      <c r="G1922" s="76"/>
      <c r="H1922" s="77"/>
      <c r="I1922" s="182" t="s">
        <v>10</v>
      </c>
      <c r="J1922" s="183"/>
      <c r="K1922" s="188">
        <v>3.48</v>
      </c>
      <c r="L1922" s="189"/>
      <c r="M1922" s="42">
        <f>K1922*12*I1895</f>
        <v>14507.423999999999</v>
      </c>
    </row>
    <row r="1923" spans="1:13">
      <c r="A1923" s="48" t="s">
        <v>31</v>
      </c>
      <c r="B1923" s="61"/>
      <c r="C1923" s="61"/>
      <c r="D1923" s="61"/>
      <c r="E1923" s="61"/>
      <c r="F1923" s="61"/>
      <c r="G1923" s="61"/>
      <c r="H1923" s="62"/>
      <c r="I1923" s="195" t="s">
        <v>11</v>
      </c>
      <c r="J1923" s="196"/>
      <c r="K1923" s="188">
        <v>0.4</v>
      </c>
      <c r="L1923" s="189"/>
      <c r="M1923" s="42">
        <f>K1923*12*I1895</f>
        <v>1667.5200000000002</v>
      </c>
    </row>
    <row r="1924" spans="1:13">
      <c r="A1924" s="78" t="s">
        <v>18</v>
      </c>
      <c r="B1924" s="40"/>
      <c r="C1924" s="40"/>
      <c r="D1924" s="40"/>
      <c r="E1924" s="49"/>
      <c r="F1924" s="49"/>
      <c r="G1924" s="49"/>
      <c r="H1924" s="50"/>
      <c r="I1924" s="51"/>
      <c r="J1924" s="52"/>
      <c r="K1924" s="28"/>
      <c r="L1924" s="29"/>
      <c r="M1924" s="42"/>
    </row>
    <row r="1925" spans="1:13">
      <c r="A1925" s="45" t="s">
        <v>32</v>
      </c>
      <c r="B1925" s="76"/>
      <c r="C1925" s="76"/>
      <c r="D1925" s="76"/>
      <c r="E1925" s="76"/>
      <c r="F1925" s="76"/>
      <c r="G1925" s="76"/>
      <c r="H1925" s="77"/>
      <c r="I1925" s="182" t="s">
        <v>8</v>
      </c>
      <c r="J1925" s="183"/>
      <c r="K1925" s="188">
        <v>0.12</v>
      </c>
      <c r="L1925" s="189"/>
      <c r="M1925" s="42">
        <f>K1925*12*I1895</f>
        <v>500.25599999999997</v>
      </c>
    </row>
    <row r="1926" spans="1:13" ht="15.75" thickBot="1">
      <c r="A1926" s="48" t="s">
        <v>73</v>
      </c>
      <c r="B1926" s="61"/>
      <c r="C1926" s="61"/>
      <c r="D1926" s="61"/>
      <c r="E1926" s="61"/>
      <c r="F1926" s="61"/>
      <c r="G1926" s="61"/>
      <c r="H1926" s="62"/>
      <c r="I1926" s="166" t="s">
        <v>8</v>
      </c>
      <c r="J1926" s="167"/>
      <c r="K1926" s="190"/>
      <c r="L1926" s="191"/>
      <c r="M1926" s="42"/>
    </row>
    <row r="1927" spans="1:13" ht="15.75" thickBot="1">
      <c r="A1927" s="184" t="s">
        <v>77</v>
      </c>
      <c r="B1927" s="185"/>
      <c r="C1927" s="185"/>
      <c r="D1927" s="185"/>
      <c r="E1927" s="185"/>
      <c r="F1927" s="185"/>
      <c r="G1927" s="185"/>
      <c r="H1927" s="186"/>
      <c r="I1927" s="73"/>
      <c r="J1927" s="74"/>
      <c r="K1927" s="162">
        <f>K1928+K1929+K1931+K1932+K1933+K1934</f>
        <v>2.3200000000000003</v>
      </c>
      <c r="L1927" s="192"/>
      <c r="M1927" s="75">
        <f>K1927*12*I1895</f>
        <v>9671.616</v>
      </c>
    </row>
    <row r="1928" spans="1:13">
      <c r="A1928" s="79" t="s">
        <v>24</v>
      </c>
      <c r="B1928" s="40"/>
      <c r="C1928" s="40"/>
      <c r="D1928" s="40"/>
      <c r="E1928" s="40"/>
      <c r="F1928" s="49"/>
      <c r="G1928" s="49"/>
      <c r="H1928" s="50"/>
      <c r="I1928" s="80"/>
      <c r="J1928" s="11"/>
      <c r="K1928" s="193">
        <v>0.13</v>
      </c>
      <c r="L1928" s="194"/>
      <c r="M1928" s="42">
        <f>K1928*12*I1895</f>
        <v>541.94399999999996</v>
      </c>
    </row>
    <row r="1929" spans="1:13">
      <c r="A1929" s="3" t="s">
        <v>20</v>
      </c>
      <c r="B1929" s="4"/>
      <c r="C1929" s="4"/>
      <c r="D1929" s="4"/>
      <c r="E1929" s="4"/>
      <c r="F1929" s="61"/>
      <c r="G1929" s="61"/>
      <c r="H1929" s="62"/>
      <c r="I1929" s="149" t="s">
        <v>52</v>
      </c>
      <c r="J1929" s="150"/>
      <c r="K1929" s="188">
        <v>1.1100000000000001</v>
      </c>
      <c r="L1929" s="189"/>
      <c r="M1929" s="42">
        <f>K1929*12*I1895</f>
        <v>4627.3679999999995</v>
      </c>
    </row>
    <row r="1930" spans="1:13">
      <c r="A1930" s="39" t="s">
        <v>19</v>
      </c>
      <c r="B1930" s="49"/>
      <c r="C1930" s="49"/>
      <c r="D1930" s="49"/>
      <c r="E1930" s="49"/>
      <c r="F1930" s="49"/>
      <c r="G1930" s="49"/>
      <c r="H1930" s="50"/>
      <c r="I1930" s="180" t="s">
        <v>53</v>
      </c>
      <c r="J1930" s="181"/>
      <c r="K1930" s="1"/>
      <c r="L1930" s="29"/>
      <c r="M1930" s="42"/>
    </row>
    <row r="1931" spans="1:13">
      <c r="A1931" s="45" t="s">
        <v>21</v>
      </c>
      <c r="B1931" s="76"/>
      <c r="C1931" s="76"/>
      <c r="D1931" s="76"/>
      <c r="E1931" s="76"/>
      <c r="F1931" s="76"/>
      <c r="G1931" s="76"/>
      <c r="H1931" s="77"/>
      <c r="I1931" s="182" t="s">
        <v>51</v>
      </c>
      <c r="J1931" s="183"/>
      <c r="K1931" s="188">
        <v>0.68</v>
      </c>
      <c r="L1931" s="189"/>
      <c r="M1931" s="42">
        <f>K1931*12*I1895</f>
        <v>2834.7839999999997</v>
      </c>
    </row>
    <row r="1932" spans="1:13">
      <c r="A1932" s="45" t="s">
        <v>22</v>
      </c>
      <c r="B1932" s="76"/>
      <c r="C1932" s="76"/>
      <c r="D1932" s="76"/>
      <c r="E1932" s="76"/>
      <c r="F1932" s="76"/>
      <c r="G1932" s="76"/>
      <c r="H1932" s="77"/>
      <c r="I1932" s="182" t="s">
        <v>69</v>
      </c>
      <c r="J1932" s="183"/>
      <c r="K1932" s="188">
        <v>0.17</v>
      </c>
      <c r="L1932" s="189"/>
      <c r="M1932" s="42">
        <f>K1932*12*I1895</f>
        <v>708.69599999999991</v>
      </c>
    </row>
    <row r="1933" spans="1:13">
      <c r="A1933" s="48" t="s">
        <v>23</v>
      </c>
      <c r="B1933" s="61"/>
      <c r="C1933" s="61"/>
      <c r="D1933" s="61"/>
      <c r="E1933" s="61"/>
      <c r="F1933" s="61"/>
      <c r="G1933" s="61"/>
      <c r="H1933" s="62"/>
      <c r="I1933" s="182" t="s">
        <v>54</v>
      </c>
      <c r="J1933" s="183"/>
      <c r="K1933" s="164">
        <v>0.09</v>
      </c>
      <c r="L1933" s="165"/>
      <c r="M1933" s="42">
        <f>K1933*12*I1895</f>
        <v>375.19200000000001</v>
      </c>
    </row>
    <row r="1934" spans="1:13" ht="15.75" thickBot="1">
      <c r="A1934" s="48" t="s">
        <v>71</v>
      </c>
      <c r="B1934" s="61"/>
      <c r="C1934" s="61"/>
      <c r="D1934" s="61"/>
      <c r="E1934" s="61"/>
      <c r="F1934" s="61"/>
      <c r="G1934" s="61"/>
      <c r="H1934" s="62"/>
      <c r="I1934" s="166" t="s">
        <v>72</v>
      </c>
      <c r="J1934" s="167"/>
      <c r="K1934" s="168">
        <v>0.14000000000000001</v>
      </c>
      <c r="L1934" s="169"/>
      <c r="M1934" s="82">
        <f>K1934*12*I1895</f>
        <v>583.63200000000006</v>
      </c>
    </row>
    <row r="1935" spans="1:13" ht="15.75" thickBot="1">
      <c r="A1935" s="184" t="s">
        <v>78</v>
      </c>
      <c r="B1935" s="185"/>
      <c r="C1935" s="185"/>
      <c r="D1935" s="185"/>
      <c r="E1935" s="185"/>
      <c r="F1935" s="185"/>
      <c r="G1935" s="185"/>
      <c r="H1935" s="186"/>
      <c r="I1935" s="83"/>
      <c r="J1935" s="84"/>
      <c r="K1935" s="187">
        <f>K1936+K1937+K1938</f>
        <v>1.52</v>
      </c>
      <c r="L1935" s="163"/>
      <c r="M1935" s="75">
        <f>K1935*12*I1895</f>
        <v>6336.576</v>
      </c>
    </row>
    <row r="1936" spans="1:13">
      <c r="A1936" s="39" t="s">
        <v>25</v>
      </c>
      <c r="B1936" s="49"/>
      <c r="C1936" s="49"/>
      <c r="D1936" s="49"/>
      <c r="E1936" s="49"/>
      <c r="F1936" s="49"/>
      <c r="G1936" s="49"/>
      <c r="H1936" s="50"/>
      <c r="I1936" s="174" t="s">
        <v>70</v>
      </c>
      <c r="J1936" s="175"/>
      <c r="K1936" s="176">
        <v>0.73</v>
      </c>
      <c r="L1936" s="177"/>
      <c r="M1936" s="42">
        <f>K1936*12*I1895</f>
        <v>3043.2239999999997</v>
      </c>
    </row>
    <row r="1937" spans="1:13">
      <c r="A1937" s="45" t="s">
        <v>26</v>
      </c>
      <c r="B1937" s="76"/>
      <c r="C1937" s="76"/>
      <c r="D1937" s="76"/>
      <c r="E1937" s="76"/>
      <c r="F1937" s="76"/>
      <c r="G1937" s="76"/>
      <c r="H1937" s="77"/>
      <c r="I1937" s="85" t="s">
        <v>55</v>
      </c>
      <c r="J1937" s="86"/>
      <c r="K1937" s="164">
        <v>0.64</v>
      </c>
      <c r="L1937" s="165"/>
      <c r="M1937" s="42">
        <f>K1937*12*I1895</f>
        <v>2668.0319999999997</v>
      </c>
    </row>
    <row r="1938" spans="1:13" ht="15.75" thickBot="1">
      <c r="A1938" s="48" t="s">
        <v>23</v>
      </c>
      <c r="B1938" s="61"/>
      <c r="C1938" s="61"/>
      <c r="D1938" s="61"/>
      <c r="E1938" s="61"/>
      <c r="F1938" s="61"/>
      <c r="G1938" s="61"/>
      <c r="H1938" s="62"/>
      <c r="I1938" s="166" t="s">
        <v>54</v>
      </c>
      <c r="J1938" s="167"/>
      <c r="K1938" s="168">
        <v>0.15</v>
      </c>
      <c r="L1938" s="169"/>
      <c r="M1938" s="42">
        <f>K1938*12*I1895</f>
        <v>625.31999999999994</v>
      </c>
    </row>
    <row r="1939" spans="1:13" ht="15.75" thickBot="1">
      <c r="A1939" s="87" t="s">
        <v>79</v>
      </c>
      <c r="B1939" s="88"/>
      <c r="C1939" s="88"/>
      <c r="D1939" s="88"/>
      <c r="E1939" s="88"/>
      <c r="F1939" s="88"/>
      <c r="G1939" s="88"/>
      <c r="H1939" s="89"/>
      <c r="I1939" s="170" t="s">
        <v>56</v>
      </c>
      <c r="J1939" s="171"/>
      <c r="K1939" s="172">
        <v>14.66</v>
      </c>
      <c r="L1939" s="173"/>
      <c r="M1939" s="75">
        <f>K1939*12*I1895</f>
        <v>61114.608</v>
      </c>
    </row>
    <row r="1940" spans="1:13" ht="15.75" thickBot="1">
      <c r="A1940" s="156" t="s">
        <v>80</v>
      </c>
      <c r="B1940" s="157"/>
      <c r="C1940" s="157"/>
      <c r="D1940" s="157"/>
      <c r="E1940" s="157"/>
      <c r="F1940" s="157"/>
      <c r="G1940" s="157"/>
      <c r="H1940" s="161"/>
      <c r="I1940" s="154" t="s">
        <v>13</v>
      </c>
      <c r="J1940" s="155"/>
      <c r="K1940" s="162">
        <v>1.74</v>
      </c>
      <c r="L1940" s="163"/>
      <c r="M1940" s="75">
        <f>K1940*12*I1895</f>
        <v>7253.7119999999995</v>
      </c>
    </row>
    <row r="1941" spans="1:13" ht="15.75" thickBot="1">
      <c r="A1941" s="87" t="s">
        <v>81</v>
      </c>
      <c r="B1941" s="88"/>
      <c r="C1941" s="88"/>
      <c r="D1941" s="88"/>
      <c r="E1941" s="88"/>
      <c r="F1941" s="88"/>
      <c r="G1941" s="88"/>
      <c r="H1941" s="89"/>
      <c r="I1941" s="73"/>
      <c r="J1941" s="74"/>
      <c r="K1941" s="162">
        <v>0.08</v>
      </c>
      <c r="L1941" s="163"/>
      <c r="M1941" s="75">
        <f>K1941*12*I1895</f>
        <v>333.50399999999996</v>
      </c>
    </row>
    <row r="1942" spans="1:13">
      <c r="A1942" s="43" t="s">
        <v>29</v>
      </c>
      <c r="B1942" s="59"/>
      <c r="C1942" s="59"/>
      <c r="D1942" s="59"/>
      <c r="E1942" s="59"/>
      <c r="F1942" s="59"/>
      <c r="G1942" s="59"/>
      <c r="H1942" s="60"/>
      <c r="I1942" s="154" t="s">
        <v>8</v>
      </c>
      <c r="J1942" s="155"/>
      <c r="K1942" s="129"/>
      <c r="L1942" s="130"/>
      <c r="M1942" s="42"/>
    </row>
    <row r="1943" spans="1:13" ht="15.75" thickBot="1">
      <c r="A1943" s="43" t="s">
        <v>30</v>
      </c>
      <c r="B1943" s="59"/>
      <c r="C1943" s="59"/>
      <c r="D1943" s="59"/>
      <c r="E1943" s="59"/>
      <c r="F1943" s="59"/>
      <c r="G1943" s="59"/>
      <c r="H1943" s="60"/>
      <c r="I1943" s="10"/>
      <c r="J1943" s="11"/>
      <c r="K1943" s="129"/>
      <c r="L1943" s="130"/>
      <c r="M1943" s="42"/>
    </row>
    <row r="1944" spans="1:13" ht="15.75" thickBot="1">
      <c r="A1944" s="156" t="s">
        <v>104</v>
      </c>
      <c r="B1944" s="157"/>
      <c r="C1944" s="157"/>
      <c r="D1944" s="157"/>
      <c r="E1944" s="157"/>
      <c r="F1944" s="157"/>
      <c r="G1944" s="157"/>
      <c r="H1944" s="161"/>
      <c r="I1944" s="73"/>
      <c r="J1944" s="74"/>
      <c r="K1944" s="162">
        <v>6.42</v>
      </c>
      <c r="L1944" s="163"/>
      <c r="M1944" s="75">
        <f>K1944*12*I1895</f>
        <v>26763.695999999996</v>
      </c>
    </row>
    <row r="1945" spans="1:13">
      <c r="A1945" s="43" t="s">
        <v>138</v>
      </c>
      <c r="B1945" s="107"/>
      <c r="C1945" s="107"/>
      <c r="D1945" s="107"/>
      <c r="E1945" s="107"/>
      <c r="F1945" s="59"/>
      <c r="G1945" s="107"/>
      <c r="H1945" s="60"/>
      <c r="I1945" s="149" t="s">
        <v>86</v>
      </c>
      <c r="J1945" s="150"/>
      <c r="K1945" s="81"/>
      <c r="L1945" s="130"/>
      <c r="M1945" s="42"/>
    </row>
    <row r="1946" spans="1:13">
      <c r="A1946" s="43" t="s">
        <v>137</v>
      </c>
      <c r="B1946" s="107"/>
      <c r="C1946" s="107"/>
      <c r="D1946" s="107"/>
      <c r="E1946" s="107"/>
      <c r="F1946" s="59"/>
      <c r="G1946" s="107"/>
      <c r="H1946" s="60"/>
      <c r="I1946" s="149" t="s">
        <v>88</v>
      </c>
      <c r="J1946" s="150"/>
      <c r="K1946" s="81"/>
      <c r="L1946" s="130"/>
      <c r="M1946" s="42"/>
    </row>
    <row r="1947" spans="1:13">
      <c r="A1947" s="43" t="s">
        <v>136</v>
      </c>
      <c r="B1947" s="107"/>
      <c r="C1947" s="107"/>
      <c r="D1947" s="107"/>
      <c r="E1947" s="107"/>
      <c r="F1947" s="59"/>
      <c r="G1947" s="107"/>
      <c r="H1947" s="60"/>
      <c r="I1947" s="149" t="s">
        <v>90</v>
      </c>
      <c r="J1947" s="150"/>
      <c r="K1947" s="81"/>
      <c r="L1947" s="130"/>
      <c r="M1947" s="42"/>
    </row>
    <row r="1948" spans="1:13">
      <c r="A1948" s="43" t="s">
        <v>135</v>
      </c>
      <c r="B1948" s="107"/>
      <c r="C1948" s="107"/>
      <c r="D1948" s="107"/>
      <c r="E1948" s="107"/>
      <c r="F1948" s="59"/>
      <c r="G1948" s="107"/>
      <c r="H1948" s="60"/>
      <c r="I1948" s="149" t="s">
        <v>92</v>
      </c>
      <c r="J1948" s="150"/>
      <c r="K1948" s="81"/>
      <c r="L1948" s="130"/>
      <c r="M1948" s="42"/>
    </row>
    <row r="1949" spans="1:13">
      <c r="A1949" s="43" t="s">
        <v>134</v>
      </c>
      <c r="B1949" s="107"/>
      <c r="C1949" s="107"/>
      <c r="D1949" s="107"/>
      <c r="E1949" s="107"/>
      <c r="F1949" s="59"/>
      <c r="G1949" s="107"/>
      <c r="H1949" s="60"/>
      <c r="I1949" s="149" t="s">
        <v>94</v>
      </c>
      <c r="J1949" s="150"/>
      <c r="K1949" s="81"/>
      <c r="L1949" s="130"/>
      <c r="M1949" s="42"/>
    </row>
    <row r="1950" spans="1:13">
      <c r="A1950" s="43" t="s">
        <v>133</v>
      </c>
      <c r="B1950" s="107"/>
      <c r="C1950" s="107"/>
      <c r="D1950" s="107"/>
      <c r="E1950" s="107"/>
      <c r="F1950" s="59"/>
      <c r="G1950" s="107"/>
      <c r="H1950" s="60"/>
      <c r="I1950" s="10"/>
      <c r="J1950" s="11"/>
      <c r="K1950" s="81"/>
      <c r="L1950" s="108"/>
      <c r="M1950" s="42"/>
    </row>
    <row r="1951" spans="1:13">
      <c r="A1951" s="43" t="s">
        <v>132</v>
      </c>
      <c r="B1951" s="107"/>
      <c r="C1951" s="107"/>
      <c r="D1951" s="107"/>
      <c r="E1951" s="107"/>
      <c r="F1951" s="59"/>
      <c r="G1951" s="107"/>
      <c r="H1951" s="60"/>
      <c r="I1951" s="10"/>
      <c r="J1951" s="11"/>
      <c r="K1951" s="81"/>
      <c r="L1951" s="130"/>
      <c r="M1951" s="42"/>
    </row>
    <row r="1952" spans="1:13">
      <c r="A1952" s="43" t="s">
        <v>98</v>
      </c>
      <c r="B1952" s="107"/>
      <c r="C1952" s="107"/>
      <c r="D1952" s="107"/>
      <c r="E1952" s="107"/>
      <c r="F1952" s="59"/>
      <c r="G1952" s="107"/>
      <c r="H1952" s="60"/>
      <c r="I1952" s="10"/>
      <c r="J1952" s="11"/>
      <c r="K1952" s="81"/>
      <c r="L1952" s="130"/>
      <c r="M1952" s="42"/>
    </row>
    <row r="1953" spans="1:13" ht="15.75" thickBot="1">
      <c r="A1953" s="43" t="s">
        <v>131</v>
      </c>
      <c r="B1953" s="107"/>
      <c r="C1953" s="107"/>
      <c r="D1953" s="107"/>
      <c r="E1953" s="107"/>
      <c r="F1953" s="59"/>
      <c r="G1953" s="107"/>
      <c r="H1953" s="60"/>
      <c r="I1953" s="10"/>
      <c r="J1953" s="11"/>
      <c r="K1953" s="81"/>
      <c r="L1953" s="130"/>
      <c r="M1953" s="42"/>
    </row>
    <row r="1954" spans="1:13">
      <c r="A1954" s="91" t="s">
        <v>82</v>
      </c>
      <c r="B1954" s="92"/>
      <c r="C1954" s="92"/>
      <c r="D1954" s="92"/>
      <c r="E1954" s="92"/>
      <c r="F1954" s="92"/>
      <c r="G1954" s="92"/>
      <c r="H1954" s="92"/>
      <c r="I1954" s="154" t="s">
        <v>9</v>
      </c>
      <c r="J1954" s="155"/>
      <c r="K1954" s="22"/>
      <c r="L1954" s="23"/>
      <c r="M1954" s="24"/>
    </row>
    <row r="1955" spans="1:13" ht="15.75" thickBot="1">
      <c r="A1955" s="93" t="s">
        <v>49</v>
      </c>
      <c r="B1955" s="94"/>
      <c r="C1955" s="94"/>
      <c r="D1955" s="94"/>
      <c r="E1955" s="94"/>
      <c r="F1955" s="94"/>
      <c r="G1955" s="94"/>
      <c r="H1955" s="94"/>
      <c r="I1955" s="95"/>
      <c r="J1955" s="35"/>
      <c r="K1955" s="36"/>
      <c r="L1955" s="37"/>
      <c r="M1955" s="38"/>
    </row>
    <row r="1956" spans="1:13" ht="15.75" thickBot="1">
      <c r="A1956" s="145" t="s">
        <v>58</v>
      </c>
      <c r="B1956" s="146"/>
      <c r="C1956" s="146"/>
      <c r="D1956" s="146"/>
      <c r="E1956" s="146"/>
      <c r="F1956" s="146"/>
      <c r="G1956" s="146"/>
      <c r="H1956" s="146"/>
      <c r="I1956" s="98"/>
      <c r="J1956" s="99"/>
      <c r="K1956" s="147">
        <f>K1896+K1906+K1919+K1944</f>
        <v>44.66</v>
      </c>
      <c r="L1956" s="148"/>
      <c r="M1956" s="97">
        <f>M1896+M1906+M1919+M1944</f>
        <v>186178.60799999998</v>
      </c>
    </row>
    <row r="1959" spans="1:13" ht="15.75">
      <c r="A1959" s="215" t="s">
        <v>0</v>
      </c>
      <c r="B1959" s="215"/>
      <c r="C1959" s="215"/>
      <c r="D1959" s="215"/>
      <c r="E1959" s="215"/>
      <c r="F1959" s="215"/>
      <c r="G1959" s="215"/>
      <c r="H1959" s="215"/>
      <c r="I1959" s="215"/>
      <c r="J1959" s="215"/>
      <c r="K1959" s="215"/>
      <c r="L1959" s="215"/>
      <c r="M1959" s="1"/>
    </row>
    <row r="1960" spans="1:13" ht="15.75">
      <c r="A1960" s="216" t="s">
        <v>12</v>
      </c>
      <c r="B1960" s="216"/>
      <c r="C1960" s="216"/>
      <c r="D1960" s="216"/>
      <c r="E1960" s="216"/>
      <c r="F1960" s="216"/>
      <c r="G1960" s="216"/>
      <c r="H1960" s="216"/>
      <c r="I1960" s="216"/>
      <c r="J1960" s="216"/>
      <c r="K1960" s="216"/>
      <c r="L1960" s="216"/>
      <c r="M1960" s="1"/>
    </row>
    <row r="1961" spans="1:13" ht="15.75">
      <c r="A1961" s="2"/>
      <c r="B1961" s="2"/>
      <c r="C1961" s="2"/>
      <c r="D1961" s="2"/>
      <c r="E1961" s="2"/>
      <c r="F1961" s="2" t="s">
        <v>165</v>
      </c>
      <c r="G1961" s="2"/>
      <c r="H1961" s="2"/>
      <c r="I1961" s="2"/>
      <c r="J1961" s="2"/>
      <c r="K1961" s="2" t="s">
        <v>141</v>
      </c>
      <c r="L1961" s="2"/>
      <c r="M1961" s="1"/>
    </row>
    <row r="1962" spans="1:13">
      <c r="A1962" s="3"/>
      <c r="B1962" s="4"/>
      <c r="C1962" s="208" t="s">
        <v>15</v>
      </c>
      <c r="D1962" s="208"/>
      <c r="E1962" s="208"/>
      <c r="F1962" s="4"/>
      <c r="G1962" s="4"/>
      <c r="H1962" s="5"/>
      <c r="I1962" s="195" t="s">
        <v>1</v>
      </c>
      <c r="J1962" s="196"/>
      <c r="K1962" s="209" t="s">
        <v>2</v>
      </c>
      <c r="L1962" s="210"/>
      <c r="M1962" s="6"/>
    </row>
    <row r="1963" spans="1:13">
      <c r="A1963" s="7"/>
      <c r="B1963" s="8"/>
      <c r="C1963" s="8"/>
      <c r="D1963" s="8"/>
      <c r="E1963" s="8"/>
      <c r="F1963" s="8"/>
      <c r="G1963" s="8"/>
      <c r="H1963" s="9"/>
      <c r="I1963" s="10"/>
      <c r="J1963" s="11"/>
      <c r="K1963" s="211" t="s">
        <v>3</v>
      </c>
      <c r="L1963" s="212"/>
      <c r="M1963" s="12" t="s">
        <v>4</v>
      </c>
    </row>
    <row r="1964" spans="1:13">
      <c r="A1964" s="7"/>
      <c r="B1964" s="8"/>
      <c r="C1964" s="8"/>
      <c r="D1964" s="8"/>
      <c r="E1964" s="8"/>
      <c r="F1964" s="8"/>
      <c r="G1964" s="8"/>
      <c r="H1964" s="9"/>
      <c r="I1964" s="149" t="s">
        <v>5</v>
      </c>
      <c r="J1964" s="150"/>
      <c r="K1964" s="213" t="s">
        <v>6</v>
      </c>
      <c r="L1964" s="214"/>
      <c r="M1964" s="12" t="s">
        <v>7</v>
      </c>
    </row>
    <row r="1965" spans="1:13" ht="16.5" thickBot="1">
      <c r="A1965" s="13"/>
      <c r="B1965" s="14"/>
      <c r="C1965" s="14"/>
      <c r="D1965" s="14"/>
      <c r="E1965" s="14"/>
      <c r="F1965" s="14"/>
      <c r="G1965" s="14"/>
      <c r="H1965" s="15"/>
      <c r="I1965" s="203">
        <v>376</v>
      </c>
      <c r="J1965" s="204"/>
      <c r="K1965" s="205"/>
      <c r="L1965" s="206"/>
      <c r="M1965" s="16"/>
    </row>
    <row r="1966" spans="1:13">
      <c r="A1966" s="17" t="s">
        <v>74</v>
      </c>
      <c r="B1966" s="18"/>
      <c r="C1966" s="18"/>
      <c r="D1966" s="18"/>
      <c r="E1966" s="18"/>
      <c r="F1966" s="18"/>
      <c r="G1966" s="18"/>
      <c r="H1966" s="19"/>
      <c r="I1966" s="20"/>
      <c r="J1966" s="21"/>
      <c r="K1966" s="207">
        <f>K1969+K1972</f>
        <v>6.85</v>
      </c>
      <c r="L1966" s="200"/>
      <c r="M1966" s="24">
        <f>K1966*12*I1965</f>
        <v>30907.199999999997</v>
      </c>
    </row>
    <row r="1967" spans="1:13">
      <c r="A1967" s="25" t="s">
        <v>59</v>
      </c>
      <c r="B1967" s="26"/>
      <c r="C1967" s="26"/>
      <c r="D1967" s="26"/>
      <c r="E1967" s="26"/>
      <c r="F1967" s="26"/>
      <c r="G1967" s="26"/>
      <c r="H1967" s="27"/>
      <c r="I1967" s="10"/>
      <c r="J1967" s="11"/>
      <c r="K1967" s="28"/>
      <c r="L1967" s="29"/>
      <c r="M1967" s="30"/>
    </row>
    <row r="1968" spans="1:13" ht="15.75" thickBot="1">
      <c r="A1968" s="31" t="s">
        <v>60</v>
      </c>
      <c r="B1968" s="32"/>
      <c r="C1968" s="32"/>
      <c r="D1968" s="32"/>
      <c r="E1968" s="32"/>
      <c r="F1968" s="32"/>
      <c r="G1968" s="32"/>
      <c r="H1968" s="33"/>
      <c r="I1968" s="34"/>
      <c r="J1968" s="35"/>
      <c r="K1968" s="36"/>
      <c r="L1968" s="37"/>
      <c r="M1968" s="38"/>
    </row>
    <row r="1969" spans="1:13">
      <c r="A1969" s="39" t="s">
        <v>61</v>
      </c>
      <c r="B1969" s="40"/>
      <c r="C1969" s="40"/>
      <c r="D1969" s="40"/>
      <c r="E1969" s="40"/>
      <c r="F1969" s="40"/>
      <c r="G1969" s="40"/>
      <c r="H1969" s="41"/>
      <c r="I1969" s="180" t="s">
        <v>8</v>
      </c>
      <c r="J1969" s="181"/>
      <c r="K1969" s="193">
        <v>4.0999999999999996</v>
      </c>
      <c r="L1969" s="194"/>
      <c r="M1969" s="42">
        <f>K1969*12*I1965</f>
        <v>18499.199999999997</v>
      </c>
    </row>
    <row r="1970" spans="1:13">
      <c r="A1970" s="43" t="s">
        <v>68</v>
      </c>
      <c r="B1970" s="8"/>
      <c r="C1970" s="8"/>
      <c r="D1970" s="8"/>
      <c r="E1970" s="8"/>
      <c r="F1970" s="8"/>
      <c r="G1970" s="8"/>
      <c r="H1970" s="9"/>
      <c r="I1970" s="149" t="s">
        <v>57</v>
      </c>
      <c r="J1970" s="150"/>
      <c r="K1970" s="1"/>
      <c r="L1970" s="29"/>
      <c r="M1970" s="42"/>
    </row>
    <row r="1971" spans="1:13">
      <c r="A1971" s="39" t="s">
        <v>67</v>
      </c>
      <c r="B1971" s="40"/>
      <c r="C1971" s="40"/>
      <c r="D1971" s="40"/>
      <c r="E1971" s="40"/>
      <c r="F1971" s="40"/>
      <c r="G1971" s="40"/>
      <c r="H1971" s="41"/>
      <c r="I1971" s="180"/>
      <c r="J1971" s="181"/>
      <c r="K1971" s="1"/>
      <c r="L1971" s="29"/>
      <c r="M1971" s="42"/>
    </row>
    <row r="1972" spans="1:13">
      <c r="A1972" s="39" t="s">
        <v>62</v>
      </c>
      <c r="B1972" s="40"/>
      <c r="C1972" s="40"/>
      <c r="D1972" s="40"/>
      <c r="E1972" s="40"/>
      <c r="F1972" s="40"/>
      <c r="G1972" s="40"/>
      <c r="H1972" s="41"/>
      <c r="I1972" s="182" t="s">
        <v>11</v>
      </c>
      <c r="J1972" s="183"/>
      <c r="K1972" s="188">
        <v>2.75</v>
      </c>
      <c r="L1972" s="189"/>
      <c r="M1972" s="42">
        <f>K1972*12*I1965</f>
        <v>12408</v>
      </c>
    </row>
    <row r="1973" spans="1:13" ht="15.75">
      <c r="A1973" s="45" t="s">
        <v>35</v>
      </c>
      <c r="B1973" s="46"/>
      <c r="C1973" s="46"/>
      <c r="D1973" s="46"/>
      <c r="E1973" s="46"/>
      <c r="F1973" s="46"/>
      <c r="G1973" s="46"/>
      <c r="H1973" s="47"/>
      <c r="I1973" s="149" t="s">
        <v>57</v>
      </c>
      <c r="J1973" s="150"/>
      <c r="K1973" s="2"/>
      <c r="L1973" s="96"/>
      <c r="M1973" s="42"/>
    </row>
    <row r="1974" spans="1:13">
      <c r="A1974" s="48" t="s">
        <v>36</v>
      </c>
      <c r="B1974" s="4"/>
      <c r="C1974" s="4"/>
      <c r="D1974" s="4"/>
      <c r="E1974" s="4"/>
      <c r="F1974" s="4"/>
      <c r="G1974" s="4"/>
      <c r="H1974" s="5"/>
      <c r="I1974" s="149"/>
      <c r="J1974" s="150"/>
      <c r="K1974" s="44"/>
      <c r="L1974" s="29"/>
      <c r="M1974" s="42"/>
    </row>
    <row r="1975" spans="1:13" ht="15.75" thickBot="1">
      <c r="A1975" s="39" t="s">
        <v>37</v>
      </c>
      <c r="B1975" s="49"/>
      <c r="C1975" s="49"/>
      <c r="D1975" s="49"/>
      <c r="E1975" s="49"/>
      <c r="F1975" s="49"/>
      <c r="G1975" s="49"/>
      <c r="H1975" s="50"/>
      <c r="I1975" s="51"/>
      <c r="J1975" s="52"/>
      <c r="K1975" s="164"/>
      <c r="L1975" s="165"/>
      <c r="M1975" s="42"/>
    </row>
    <row r="1976" spans="1:13">
      <c r="A1976" s="17" t="s">
        <v>14</v>
      </c>
      <c r="B1976" s="53"/>
      <c r="C1976" s="53"/>
      <c r="D1976" s="53"/>
      <c r="E1976" s="53"/>
      <c r="F1976" s="53"/>
      <c r="G1976" s="53"/>
      <c r="H1976" s="54"/>
      <c r="I1976" s="20"/>
      <c r="J1976" s="55"/>
      <c r="K1976" s="202">
        <f>K1978+K1983+K1985</f>
        <v>5.6</v>
      </c>
      <c r="L1976" s="200"/>
      <c r="M1976" s="24">
        <f>K1976*12*I1965</f>
        <v>25267.199999999997</v>
      </c>
    </row>
    <row r="1977" spans="1:13" ht="15.75" thickBot="1">
      <c r="A1977" s="31" t="s">
        <v>34</v>
      </c>
      <c r="B1977" s="56"/>
      <c r="C1977" s="56"/>
      <c r="D1977" s="56"/>
      <c r="E1977" s="56"/>
      <c r="F1977" s="56"/>
      <c r="G1977" s="56"/>
      <c r="H1977" s="57"/>
      <c r="I1977" s="34"/>
      <c r="J1977" s="58"/>
      <c r="K1977" s="36"/>
      <c r="L1977" s="37"/>
      <c r="M1977" s="38"/>
    </row>
    <row r="1978" spans="1:13">
      <c r="A1978" s="43" t="s">
        <v>65</v>
      </c>
      <c r="B1978" s="59"/>
      <c r="C1978" s="59"/>
      <c r="D1978" s="59"/>
      <c r="E1978" s="59"/>
      <c r="F1978" s="59"/>
      <c r="G1978" s="59"/>
      <c r="H1978" s="60"/>
      <c r="I1978" s="149" t="s">
        <v>8</v>
      </c>
      <c r="J1978" s="150"/>
      <c r="K1978" s="193">
        <v>2.81</v>
      </c>
      <c r="L1978" s="194"/>
      <c r="M1978" s="42">
        <f>K1978*12*I1965</f>
        <v>12678.72</v>
      </c>
    </row>
    <row r="1979" spans="1:13">
      <c r="A1979" s="39" t="s">
        <v>66</v>
      </c>
      <c r="B1979" s="49"/>
      <c r="C1979" s="49"/>
      <c r="D1979" s="49"/>
      <c r="E1979" s="49"/>
      <c r="F1979" s="49"/>
      <c r="G1979" s="49"/>
      <c r="H1979" s="50"/>
      <c r="I1979" s="131"/>
      <c r="J1979" s="132"/>
      <c r="K1979" s="1"/>
      <c r="L1979" s="29"/>
      <c r="M1979" s="42"/>
    </row>
    <row r="1980" spans="1:13">
      <c r="A1980" s="43" t="s">
        <v>68</v>
      </c>
      <c r="B1980" s="8"/>
      <c r="C1980" s="8"/>
      <c r="D1980" s="8"/>
      <c r="E1980" s="8"/>
      <c r="F1980" s="8"/>
      <c r="G1980" s="8"/>
      <c r="H1980" s="9"/>
      <c r="I1980" s="149" t="s">
        <v>57</v>
      </c>
      <c r="J1980" s="150"/>
      <c r="K1980" s="1"/>
      <c r="L1980" s="29"/>
      <c r="M1980" s="42"/>
    </row>
    <row r="1981" spans="1:13">
      <c r="A1981" s="39" t="s">
        <v>67</v>
      </c>
      <c r="B1981" s="40"/>
      <c r="C1981" s="40"/>
      <c r="D1981" s="40"/>
      <c r="E1981" s="40"/>
      <c r="F1981" s="40"/>
      <c r="G1981" s="40"/>
      <c r="H1981" s="41"/>
      <c r="I1981" s="180"/>
      <c r="J1981" s="181"/>
      <c r="K1981" s="1"/>
      <c r="L1981" s="29"/>
      <c r="M1981" s="42"/>
    </row>
    <row r="1982" spans="1:13">
      <c r="A1982" s="45" t="s">
        <v>63</v>
      </c>
      <c r="B1982" s="46"/>
      <c r="C1982" s="47"/>
      <c r="D1982" s="8"/>
      <c r="E1982" s="8"/>
      <c r="F1982" s="8"/>
      <c r="G1982" s="8"/>
      <c r="H1982" s="9"/>
      <c r="I1982" s="149" t="s">
        <v>57</v>
      </c>
      <c r="J1982" s="150"/>
      <c r="K1982" s="1"/>
      <c r="L1982" s="29"/>
      <c r="M1982" s="42"/>
    </row>
    <row r="1983" spans="1:13">
      <c r="A1983" s="43" t="s">
        <v>64</v>
      </c>
      <c r="B1983" s="8"/>
      <c r="C1983" s="8"/>
      <c r="D1983" s="46"/>
      <c r="E1983" s="46"/>
      <c r="F1983" s="46"/>
      <c r="G1983" s="46"/>
      <c r="H1983" s="47"/>
      <c r="I1983" s="182" t="s">
        <v>11</v>
      </c>
      <c r="J1983" s="183"/>
      <c r="K1983" s="188">
        <v>1.24</v>
      </c>
      <c r="L1983" s="189"/>
      <c r="M1983" s="42">
        <f>K1983*12*I1965</f>
        <v>5594.8799999999992</v>
      </c>
    </row>
    <row r="1984" spans="1:13">
      <c r="A1984" s="48" t="s">
        <v>41</v>
      </c>
      <c r="B1984" s="61"/>
      <c r="C1984" s="61"/>
      <c r="D1984" s="61"/>
      <c r="E1984" s="61"/>
      <c r="F1984" s="61"/>
      <c r="G1984" s="61"/>
      <c r="H1984" s="62"/>
      <c r="I1984" s="195" t="s">
        <v>140</v>
      </c>
      <c r="J1984" s="196"/>
      <c r="K1984" s="1"/>
      <c r="L1984" s="29"/>
      <c r="M1984" s="42"/>
    </row>
    <row r="1985" spans="1:13">
      <c r="A1985" s="48" t="s">
        <v>43</v>
      </c>
      <c r="B1985" s="61"/>
      <c r="C1985" s="61"/>
      <c r="D1985" s="61"/>
      <c r="E1985" s="61"/>
      <c r="F1985" s="61"/>
      <c r="G1985" s="61"/>
      <c r="H1985" s="62"/>
      <c r="I1985" s="195" t="s">
        <v>11</v>
      </c>
      <c r="J1985" s="196"/>
      <c r="K1985" s="188">
        <v>1.55</v>
      </c>
      <c r="L1985" s="189"/>
      <c r="M1985" s="42">
        <f>K1985*12*I1965</f>
        <v>6993.6</v>
      </c>
    </row>
    <row r="1986" spans="1:13">
      <c r="A1986" s="39" t="s">
        <v>44</v>
      </c>
      <c r="B1986" s="49"/>
      <c r="C1986" s="49"/>
      <c r="D1986" s="49"/>
      <c r="E1986" s="49"/>
      <c r="F1986" s="49"/>
      <c r="G1986" s="49"/>
      <c r="H1986" s="50"/>
      <c r="I1986" s="51"/>
      <c r="J1986" s="52"/>
      <c r="K1986" s="1"/>
      <c r="L1986" s="29"/>
      <c r="M1986" s="42"/>
    </row>
    <row r="1987" spans="1:13">
      <c r="A1987" s="48" t="s">
        <v>45</v>
      </c>
      <c r="B1987" s="61"/>
      <c r="C1987" s="61"/>
      <c r="D1987" s="61"/>
      <c r="E1987" s="61"/>
      <c r="F1987" s="61"/>
      <c r="G1987" s="61"/>
      <c r="H1987" s="62"/>
      <c r="I1987" s="149" t="s">
        <v>57</v>
      </c>
      <c r="J1987" s="150"/>
      <c r="K1987" s="1"/>
      <c r="L1987" s="29"/>
      <c r="M1987" s="42"/>
    </row>
    <row r="1988" spans="1:13" ht="15.75" thickBot="1">
      <c r="A1988" s="48" t="s">
        <v>48</v>
      </c>
      <c r="B1988" s="61"/>
      <c r="C1988" s="61"/>
      <c r="D1988" s="61"/>
      <c r="E1988" s="61"/>
      <c r="F1988" s="61"/>
      <c r="G1988" s="61"/>
      <c r="H1988" s="62"/>
      <c r="I1988" s="195" t="s">
        <v>139</v>
      </c>
      <c r="J1988" s="196"/>
      <c r="K1988" s="14"/>
      <c r="L1988" s="15"/>
      <c r="M1988" s="63"/>
    </row>
    <row r="1989" spans="1:13" ht="15.75" thickBot="1">
      <c r="A1989" s="67" t="s">
        <v>75</v>
      </c>
      <c r="B1989" s="18"/>
      <c r="C1989" s="18"/>
      <c r="D1989" s="18"/>
      <c r="E1989" s="18"/>
      <c r="F1989" s="18"/>
      <c r="G1989" s="68"/>
      <c r="H1989" s="69"/>
      <c r="I1989" s="20"/>
      <c r="J1989" s="21"/>
      <c r="K1989" s="199">
        <f>K1990+K1997+K2005+K2009+K2010</f>
        <v>12.450000000000001</v>
      </c>
      <c r="L1989" s="200"/>
      <c r="M1989" s="24">
        <f>M1990+M1997+M2005+M2009+M2010</f>
        <v>56174.400000000001</v>
      </c>
    </row>
    <row r="1990" spans="1:13" ht="15.75" thickBot="1">
      <c r="A1990" s="156" t="s">
        <v>76</v>
      </c>
      <c r="B1990" s="157"/>
      <c r="C1990" s="157"/>
      <c r="D1990" s="157"/>
      <c r="E1990" s="157"/>
      <c r="F1990" s="157"/>
      <c r="G1990" s="157"/>
      <c r="H1990" s="161"/>
      <c r="I1990" s="73"/>
      <c r="J1990" s="74"/>
      <c r="K1990" s="201">
        <f>K1991+K1992+K1993+K1995+K1996</f>
        <v>6.7900000000000009</v>
      </c>
      <c r="L1990" s="192"/>
      <c r="M1990" s="75">
        <f>K1990*12*I1965</f>
        <v>30636.480000000007</v>
      </c>
    </row>
    <row r="1991" spans="1:13">
      <c r="A1991" s="39" t="s">
        <v>38</v>
      </c>
      <c r="B1991" s="49"/>
      <c r="C1991" s="49"/>
      <c r="D1991" s="49"/>
      <c r="E1991" s="49"/>
      <c r="F1991" s="49"/>
      <c r="G1991" s="49"/>
      <c r="H1991" s="50"/>
      <c r="I1991" s="180" t="s">
        <v>16</v>
      </c>
      <c r="J1991" s="181"/>
      <c r="K1991" s="193">
        <v>1.47</v>
      </c>
      <c r="L1991" s="194"/>
      <c r="M1991" s="42">
        <f>K1991*12*I1965</f>
        <v>6632.64</v>
      </c>
    </row>
    <row r="1992" spans="1:13">
      <c r="A1992" s="45" t="s">
        <v>39</v>
      </c>
      <c r="B1992" s="76"/>
      <c r="C1992" s="76"/>
      <c r="D1992" s="76"/>
      <c r="E1992" s="76"/>
      <c r="F1992" s="76"/>
      <c r="G1992" s="76"/>
      <c r="H1992" s="77"/>
      <c r="I1992" s="182" t="s">
        <v>10</v>
      </c>
      <c r="J1992" s="183"/>
      <c r="K1992" s="188">
        <v>3.48</v>
      </c>
      <c r="L1992" s="189"/>
      <c r="M1992" s="42">
        <f>K1992*12*I1965</f>
        <v>15701.759999999998</v>
      </c>
    </row>
    <row r="1993" spans="1:13">
      <c r="A1993" s="48" t="s">
        <v>31</v>
      </c>
      <c r="B1993" s="61"/>
      <c r="C1993" s="61"/>
      <c r="D1993" s="61"/>
      <c r="E1993" s="61"/>
      <c r="F1993" s="61"/>
      <c r="G1993" s="61"/>
      <c r="H1993" s="62"/>
      <c r="I1993" s="195" t="s">
        <v>11</v>
      </c>
      <c r="J1993" s="196"/>
      <c r="K1993" s="188">
        <v>0.4</v>
      </c>
      <c r="L1993" s="189"/>
      <c r="M1993" s="42">
        <f>K1993*12*I1965</f>
        <v>1804.8000000000002</v>
      </c>
    </row>
    <row r="1994" spans="1:13">
      <c r="A1994" s="78" t="s">
        <v>18</v>
      </c>
      <c r="B1994" s="40"/>
      <c r="C1994" s="40"/>
      <c r="D1994" s="40"/>
      <c r="E1994" s="49"/>
      <c r="F1994" s="49"/>
      <c r="G1994" s="49"/>
      <c r="H1994" s="50"/>
      <c r="I1994" s="51"/>
      <c r="J1994" s="52"/>
      <c r="K1994" s="28"/>
      <c r="L1994" s="29"/>
      <c r="M1994" s="42"/>
    </row>
    <row r="1995" spans="1:13">
      <c r="A1995" s="45" t="s">
        <v>32</v>
      </c>
      <c r="B1995" s="76"/>
      <c r="C1995" s="76"/>
      <c r="D1995" s="76"/>
      <c r="E1995" s="76"/>
      <c r="F1995" s="76"/>
      <c r="G1995" s="76"/>
      <c r="H1995" s="77"/>
      <c r="I1995" s="182" t="s">
        <v>8</v>
      </c>
      <c r="J1995" s="183"/>
      <c r="K1995" s="188">
        <v>0.12</v>
      </c>
      <c r="L1995" s="189"/>
      <c r="M1995" s="42">
        <f>K1995*12*I1965</f>
        <v>541.43999999999994</v>
      </c>
    </row>
    <row r="1996" spans="1:13" ht="15.75" thickBot="1">
      <c r="A1996" s="48" t="s">
        <v>73</v>
      </c>
      <c r="B1996" s="61"/>
      <c r="C1996" s="61"/>
      <c r="D1996" s="61"/>
      <c r="E1996" s="61"/>
      <c r="F1996" s="61"/>
      <c r="G1996" s="61"/>
      <c r="H1996" s="62"/>
      <c r="I1996" s="166" t="s">
        <v>8</v>
      </c>
      <c r="J1996" s="167"/>
      <c r="K1996" s="190">
        <v>1.32</v>
      </c>
      <c r="L1996" s="191"/>
      <c r="M1996" s="42">
        <f>K1996*12*I1965</f>
        <v>5955.84</v>
      </c>
    </row>
    <row r="1997" spans="1:13" ht="15.75" thickBot="1">
      <c r="A1997" s="184" t="s">
        <v>77</v>
      </c>
      <c r="B1997" s="185"/>
      <c r="C1997" s="185"/>
      <c r="D1997" s="185"/>
      <c r="E1997" s="185"/>
      <c r="F1997" s="185"/>
      <c r="G1997" s="185"/>
      <c r="H1997" s="186"/>
      <c r="I1997" s="73"/>
      <c r="J1997" s="74"/>
      <c r="K1997" s="162">
        <f>K1998+K1999+K2001+K2002+K2003+K2004</f>
        <v>2.3200000000000003</v>
      </c>
      <c r="L1997" s="192"/>
      <c r="M1997" s="75">
        <f>K1997*12*I1965</f>
        <v>10467.840000000002</v>
      </c>
    </row>
    <row r="1998" spans="1:13">
      <c r="A1998" s="79" t="s">
        <v>24</v>
      </c>
      <c r="B1998" s="40"/>
      <c r="C1998" s="40"/>
      <c r="D1998" s="40"/>
      <c r="E1998" s="40"/>
      <c r="F1998" s="49"/>
      <c r="G1998" s="49"/>
      <c r="H1998" s="50"/>
      <c r="I1998" s="80"/>
      <c r="J1998" s="11"/>
      <c r="K1998" s="193">
        <v>0.13</v>
      </c>
      <c r="L1998" s="194"/>
      <c r="M1998" s="42">
        <f>K1998*12*I1965</f>
        <v>586.56000000000006</v>
      </c>
    </row>
    <row r="1999" spans="1:13">
      <c r="A1999" s="3" t="s">
        <v>20</v>
      </c>
      <c r="B1999" s="4"/>
      <c r="C1999" s="4"/>
      <c r="D1999" s="4"/>
      <c r="E1999" s="4"/>
      <c r="F1999" s="61"/>
      <c r="G1999" s="61"/>
      <c r="H1999" s="62"/>
      <c r="I1999" s="149" t="s">
        <v>52</v>
      </c>
      <c r="J1999" s="150"/>
      <c r="K1999" s="188">
        <v>1.1100000000000001</v>
      </c>
      <c r="L1999" s="189"/>
      <c r="M1999" s="42">
        <f>K1999*12*I1965</f>
        <v>5008.32</v>
      </c>
    </row>
    <row r="2000" spans="1:13">
      <c r="A2000" s="39" t="s">
        <v>19</v>
      </c>
      <c r="B2000" s="49"/>
      <c r="C2000" s="49"/>
      <c r="D2000" s="49"/>
      <c r="E2000" s="49"/>
      <c r="F2000" s="49"/>
      <c r="G2000" s="49"/>
      <c r="H2000" s="50"/>
      <c r="I2000" s="180" t="s">
        <v>53</v>
      </c>
      <c r="J2000" s="181"/>
      <c r="K2000" s="1"/>
      <c r="L2000" s="29"/>
      <c r="M2000" s="42"/>
    </row>
    <row r="2001" spans="1:13">
      <c r="A2001" s="45" t="s">
        <v>21</v>
      </c>
      <c r="B2001" s="76"/>
      <c r="C2001" s="76"/>
      <c r="D2001" s="76"/>
      <c r="E2001" s="76"/>
      <c r="F2001" s="76"/>
      <c r="G2001" s="76"/>
      <c r="H2001" s="77"/>
      <c r="I2001" s="182" t="s">
        <v>51</v>
      </c>
      <c r="J2001" s="183"/>
      <c r="K2001" s="188">
        <v>0.68</v>
      </c>
      <c r="L2001" s="189"/>
      <c r="M2001" s="42">
        <f>K2001*12*I1965</f>
        <v>3068.16</v>
      </c>
    </row>
    <row r="2002" spans="1:13">
      <c r="A2002" s="45" t="s">
        <v>22</v>
      </c>
      <c r="B2002" s="76"/>
      <c r="C2002" s="76"/>
      <c r="D2002" s="76"/>
      <c r="E2002" s="76"/>
      <c r="F2002" s="76"/>
      <c r="G2002" s="76"/>
      <c r="H2002" s="77"/>
      <c r="I2002" s="182" t="s">
        <v>69</v>
      </c>
      <c r="J2002" s="183"/>
      <c r="K2002" s="188">
        <v>0.17</v>
      </c>
      <c r="L2002" s="189"/>
      <c r="M2002" s="42">
        <f>K2002*12*I1965</f>
        <v>767.04</v>
      </c>
    </row>
    <row r="2003" spans="1:13">
      <c r="A2003" s="48" t="s">
        <v>23</v>
      </c>
      <c r="B2003" s="61"/>
      <c r="C2003" s="61"/>
      <c r="D2003" s="61"/>
      <c r="E2003" s="61"/>
      <c r="F2003" s="61"/>
      <c r="G2003" s="61"/>
      <c r="H2003" s="62"/>
      <c r="I2003" s="182" t="s">
        <v>54</v>
      </c>
      <c r="J2003" s="183"/>
      <c r="K2003" s="164">
        <v>0.09</v>
      </c>
      <c r="L2003" s="165"/>
      <c r="M2003" s="42">
        <f>K2003*12*I1965</f>
        <v>406.08000000000004</v>
      </c>
    </row>
    <row r="2004" spans="1:13" ht="15.75" thickBot="1">
      <c r="A2004" s="48" t="s">
        <v>71</v>
      </c>
      <c r="B2004" s="61"/>
      <c r="C2004" s="61"/>
      <c r="D2004" s="61"/>
      <c r="E2004" s="61"/>
      <c r="F2004" s="61"/>
      <c r="G2004" s="61"/>
      <c r="H2004" s="62"/>
      <c r="I2004" s="166" t="s">
        <v>72</v>
      </c>
      <c r="J2004" s="167"/>
      <c r="K2004" s="168">
        <v>0.14000000000000001</v>
      </c>
      <c r="L2004" s="169"/>
      <c r="M2004" s="82">
        <f>K2004*12*I1965</f>
        <v>631.68000000000006</v>
      </c>
    </row>
    <row r="2005" spans="1:13" ht="15.75" thickBot="1">
      <c r="A2005" s="184" t="s">
        <v>78</v>
      </c>
      <c r="B2005" s="185"/>
      <c r="C2005" s="185"/>
      <c r="D2005" s="185"/>
      <c r="E2005" s="185"/>
      <c r="F2005" s="185"/>
      <c r="G2005" s="185"/>
      <c r="H2005" s="186"/>
      <c r="I2005" s="83"/>
      <c r="J2005" s="84"/>
      <c r="K2005" s="187">
        <f>K2006+K2007+K2008</f>
        <v>1.52</v>
      </c>
      <c r="L2005" s="163"/>
      <c r="M2005" s="75">
        <f>K2005*12*I1965</f>
        <v>6858.2400000000007</v>
      </c>
    </row>
    <row r="2006" spans="1:13">
      <c r="A2006" s="39" t="s">
        <v>25</v>
      </c>
      <c r="B2006" s="49"/>
      <c r="C2006" s="49"/>
      <c r="D2006" s="49"/>
      <c r="E2006" s="49"/>
      <c r="F2006" s="49"/>
      <c r="G2006" s="49"/>
      <c r="H2006" s="50"/>
      <c r="I2006" s="174" t="s">
        <v>70</v>
      </c>
      <c r="J2006" s="175"/>
      <c r="K2006" s="176">
        <v>0.73</v>
      </c>
      <c r="L2006" s="177"/>
      <c r="M2006" s="42">
        <f>K2006*12*I1965</f>
        <v>3293.7599999999998</v>
      </c>
    </row>
    <row r="2007" spans="1:13">
      <c r="A2007" s="45" t="s">
        <v>26</v>
      </c>
      <c r="B2007" s="76"/>
      <c r="C2007" s="76"/>
      <c r="D2007" s="76"/>
      <c r="E2007" s="76"/>
      <c r="F2007" s="76"/>
      <c r="G2007" s="76"/>
      <c r="H2007" s="77"/>
      <c r="I2007" s="85" t="s">
        <v>55</v>
      </c>
      <c r="J2007" s="86"/>
      <c r="K2007" s="164">
        <v>0.64</v>
      </c>
      <c r="L2007" s="165"/>
      <c r="M2007" s="42">
        <f>K2007*12*I1965</f>
        <v>2887.68</v>
      </c>
    </row>
    <row r="2008" spans="1:13" ht="15.75" thickBot="1">
      <c r="A2008" s="48" t="s">
        <v>23</v>
      </c>
      <c r="B2008" s="61"/>
      <c r="C2008" s="61"/>
      <c r="D2008" s="61"/>
      <c r="E2008" s="61"/>
      <c r="F2008" s="61"/>
      <c r="G2008" s="61"/>
      <c r="H2008" s="62"/>
      <c r="I2008" s="166" t="s">
        <v>54</v>
      </c>
      <c r="J2008" s="167"/>
      <c r="K2008" s="168">
        <v>0.15</v>
      </c>
      <c r="L2008" s="169"/>
      <c r="M2008" s="42">
        <f>K2008*12*I1965</f>
        <v>676.8</v>
      </c>
    </row>
    <row r="2009" spans="1:13" ht="15.75" thickBot="1">
      <c r="A2009" s="156" t="s">
        <v>152</v>
      </c>
      <c r="B2009" s="157"/>
      <c r="C2009" s="157"/>
      <c r="D2009" s="157"/>
      <c r="E2009" s="157"/>
      <c r="F2009" s="157"/>
      <c r="G2009" s="157"/>
      <c r="H2009" s="161"/>
      <c r="I2009" s="154" t="s">
        <v>13</v>
      </c>
      <c r="J2009" s="155"/>
      <c r="K2009" s="162">
        <v>1.74</v>
      </c>
      <c r="L2009" s="163"/>
      <c r="M2009" s="75">
        <f>K2009*12*I1965</f>
        <v>7850.8799999999992</v>
      </c>
    </row>
    <row r="2010" spans="1:13" ht="15.75" thickBot="1">
      <c r="A2010" s="87" t="s">
        <v>151</v>
      </c>
      <c r="B2010" s="88"/>
      <c r="C2010" s="88"/>
      <c r="D2010" s="88"/>
      <c r="E2010" s="88"/>
      <c r="F2010" s="88"/>
      <c r="G2010" s="88"/>
      <c r="H2010" s="89"/>
      <c r="I2010" s="73"/>
      <c r="J2010" s="74"/>
      <c r="K2010" s="162">
        <v>0.08</v>
      </c>
      <c r="L2010" s="163"/>
      <c r="M2010" s="75">
        <f>K2010*12*I1965</f>
        <v>360.96</v>
      </c>
    </row>
    <row r="2011" spans="1:13">
      <c r="A2011" s="43" t="s">
        <v>29</v>
      </c>
      <c r="B2011" s="59"/>
      <c r="C2011" s="59"/>
      <c r="D2011" s="59"/>
      <c r="E2011" s="59"/>
      <c r="F2011" s="59"/>
      <c r="G2011" s="59"/>
      <c r="H2011" s="60"/>
      <c r="I2011" s="154" t="s">
        <v>8</v>
      </c>
      <c r="J2011" s="155"/>
      <c r="K2011" s="129"/>
      <c r="L2011" s="130"/>
      <c r="M2011" s="42"/>
    </row>
    <row r="2012" spans="1:13" ht="15.75" thickBot="1">
      <c r="A2012" s="43" t="s">
        <v>30</v>
      </c>
      <c r="B2012" s="59"/>
      <c r="C2012" s="59"/>
      <c r="D2012" s="59"/>
      <c r="E2012" s="59"/>
      <c r="F2012" s="59"/>
      <c r="G2012" s="59"/>
      <c r="H2012" s="60"/>
      <c r="I2012" s="10"/>
      <c r="J2012" s="11"/>
      <c r="K2012" s="129"/>
      <c r="L2012" s="130"/>
      <c r="M2012" s="42"/>
    </row>
    <row r="2013" spans="1:13" ht="15.75" thickBot="1">
      <c r="A2013" s="156" t="s">
        <v>104</v>
      </c>
      <c r="B2013" s="157"/>
      <c r="C2013" s="157"/>
      <c r="D2013" s="157"/>
      <c r="E2013" s="157"/>
      <c r="F2013" s="157"/>
      <c r="G2013" s="157"/>
      <c r="H2013" s="161"/>
      <c r="I2013" s="73"/>
      <c r="J2013" s="74"/>
      <c r="K2013" s="162">
        <v>6.42</v>
      </c>
      <c r="L2013" s="163"/>
      <c r="M2013" s="75">
        <f>K2013*12*I1965</f>
        <v>28967.039999999997</v>
      </c>
    </row>
    <row r="2014" spans="1:13">
      <c r="A2014" s="43" t="s">
        <v>138</v>
      </c>
      <c r="B2014" s="107"/>
      <c r="C2014" s="107"/>
      <c r="D2014" s="107"/>
      <c r="E2014" s="107"/>
      <c r="F2014" s="59"/>
      <c r="G2014" s="107"/>
      <c r="H2014" s="60"/>
      <c r="I2014" s="149" t="s">
        <v>86</v>
      </c>
      <c r="J2014" s="150"/>
      <c r="K2014" s="81"/>
      <c r="L2014" s="130"/>
      <c r="M2014" s="42"/>
    </row>
    <row r="2015" spans="1:13">
      <c r="A2015" s="43" t="s">
        <v>137</v>
      </c>
      <c r="B2015" s="107"/>
      <c r="C2015" s="107"/>
      <c r="D2015" s="107"/>
      <c r="E2015" s="107"/>
      <c r="F2015" s="59"/>
      <c r="G2015" s="107"/>
      <c r="H2015" s="60"/>
      <c r="I2015" s="149" t="s">
        <v>88</v>
      </c>
      <c r="J2015" s="150"/>
      <c r="K2015" s="81"/>
      <c r="L2015" s="130"/>
      <c r="M2015" s="42"/>
    </row>
    <row r="2016" spans="1:13">
      <c r="A2016" s="43" t="s">
        <v>136</v>
      </c>
      <c r="B2016" s="107"/>
      <c r="C2016" s="107"/>
      <c r="D2016" s="107"/>
      <c r="E2016" s="107"/>
      <c r="F2016" s="59"/>
      <c r="G2016" s="107"/>
      <c r="H2016" s="60"/>
      <c r="I2016" s="149" t="s">
        <v>90</v>
      </c>
      <c r="J2016" s="150"/>
      <c r="K2016" s="81"/>
      <c r="L2016" s="130"/>
      <c r="M2016" s="42"/>
    </row>
    <row r="2017" spans="1:13">
      <c r="A2017" s="43" t="s">
        <v>135</v>
      </c>
      <c r="B2017" s="107"/>
      <c r="C2017" s="107"/>
      <c r="D2017" s="107"/>
      <c r="E2017" s="107"/>
      <c r="F2017" s="59"/>
      <c r="G2017" s="107"/>
      <c r="H2017" s="60"/>
      <c r="I2017" s="149" t="s">
        <v>92</v>
      </c>
      <c r="J2017" s="150"/>
      <c r="K2017" s="81"/>
      <c r="L2017" s="130"/>
      <c r="M2017" s="42"/>
    </row>
    <row r="2018" spans="1:13">
      <c r="A2018" s="43" t="s">
        <v>134</v>
      </c>
      <c r="B2018" s="107"/>
      <c r="C2018" s="107"/>
      <c r="D2018" s="107"/>
      <c r="E2018" s="107"/>
      <c r="F2018" s="59"/>
      <c r="G2018" s="107"/>
      <c r="H2018" s="60"/>
      <c r="I2018" s="149" t="s">
        <v>94</v>
      </c>
      <c r="J2018" s="150"/>
      <c r="K2018" s="81"/>
      <c r="L2018" s="130"/>
      <c r="M2018" s="42"/>
    </row>
    <row r="2019" spans="1:13">
      <c r="A2019" s="43" t="s">
        <v>133</v>
      </c>
      <c r="B2019" s="107"/>
      <c r="C2019" s="107"/>
      <c r="D2019" s="107"/>
      <c r="E2019" s="107"/>
      <c r="F2019" s="59"/>
      <c r="G2019" s="107"/>
      <c r="H2019" s="60"/>
      <c r="I2019" s="10"/>
      <c r="J2019" s="11"/>
      <c r="K2019" s="81"/>
      <c r="L2019" s="108"/>
      <c r="M2019" s="42"/>
    </row>
    <row r="2020" spans="1:13">
      <c r="A2020" s="43" t="s">
        <v>132</v>
      </c>
      <c r="B2020" s="107"/>
      <c r="C2020" s="107"/>
      <c r="D2020" s="107"/>
      <c r="E2020" s="107"/>
      <c r="F2020" s="59"/>
      <c r="G2020" s="107"/>
      <c r="H2020" s="60"/>
      <c r="I2020" s="10"/>
      <c r="J2020" s="11"/>
      <c r="K2020" s="81"/>
      <c r="L2020" s="130"/>
      <c r="M2020" s="42"/>
    </row>
    <row r="2021" spans="1:13">
      <c r="A2021" s="43" t="s">
        <v>98</v>
      </c>
      <c r="B2021" s="107"/>
      <c r="C2021" s="107"/>
      <c r="D2021" s="107"/>
      <c r="E2021" s="107"/>
      <c r="F2021" s="59"/>
      <c r="G2021" s="107"/>
      <c r="H2021" s="60"/>
      <c r="I2021" s="10"/>
      <c r="J2021" s="11"/>
      <c r="K2021" s="81"/>
      <c r="L2021" s="130"/>
      <c r="M2021" s="42"/>
    </row>
    <row r="2022" spans="1:13" ht="15.75" thickBot="1">
      <c r="A2022" s="43" t="s">
        <v>131</v>
      </c>
      <c r="B2022" s="107"/>
      <c r="C2022" s="107"/>
      <c r="D2022" s="107"/>
      <c r="E2022" s="107"/>
      <c r="F2022" s="59"/>
      <c r="G2022" s="107"/>
      <c r="H2022" s="60"/>
      <c r="I2022" s="10"/>
      <c r="J2022" s="11"/>
      <c r="K2022" s="81"/>
      <c r="L2022" s="130"/>
      <c r="M2022" s="42"/>
    </row>
    <row r="2023" spans="1:13">
      <c r="A2023" s="91" t="s">
        <v>82</v>
      </c>
      <c r="B2023" s="92"/>
      <c r="C2023" s="92"/>
      <c r="D2023" s="92"/>
      <c r="E2023" s="92"/>
      <c r="F2023" s="92"/>
      <c r="G2023" s="92"/>
      <c r="H2023" s="92"/>
      <c r="I2023" s="154" t="s">
        <v>9</v>
      </c>
      <c r="J2023" s="155"/>
      <c r="K2023" s="22"/>
      <c r="L2023" s="23"/>
      <c r="M2023" s="24"/>
    </row>
    <row r="2024" spans="1:13" ht="15.75" thickBot="1">
      <c r="A2024" s="93" t="s">
        <v>49</v>
      </c>
      <c r="B2024" s="94"/>
      <c r="C2024" s="94"/>
      <c r="D2024" s="94"/>
      <c r="E2024" s="94"/>
      <c r="F2024" s="94"/>
      <c r="G2024" s="94"/>
      <c r="H2024" s="94"/>
      <c r="I2024" s="95"/>
      <c r="J2024" s="35"/>
      <c r="K2024" s="36"/>
      <c r="L2024" s="37"/>
      <c r="M2024" s="38"/>
    </row>
    <row r="2025" spans="1:13" ht="15.75" thickBot="1">
      <c r="A2025" s="145" t="s">
        <v>58</v>
      </c>
      <c r="B2025" s="146"/>
      <c r="C2025" s="146"/>
      <c r="D2025" s="146"/>
      <c r="E2025" s="146"/>
      <c r="F2025" s="146"/>
      <c r="G2025" s="146"/>
      <c r="H2025" s="146"/>
      <c r="I2025" s="98"/>
      <c r="J2025" s="99"/>
      <c r="K2025" s="147">
        <f>K1966+K1976+K1989+K2013</f>
        <v>31.32</v>
      </c>
      <c r="L2025" s="148"/>
      <c r="M2025" s="97">
        <f>M1966+M1976+M1989+M2013</f>
        <v>141315.84</v>
      </c>
    </row>
    <row r="2028" spans="1:13" ht="15.75">
      <c r="A2028" s="215" t="s">
        <v>0</v>
      </c>
      <c r="B2028" s="215"/>
      <c r="C2028" s="215"/>
      <c r="D2028" s="215"/>
      <c r="E2028" s="215"/>
      <c r="F2028" s="215"/>
      <c r="G2028" s="215"/>
      <c r="H2028" s="215"/>
      <c r="I2028" s="215"/>
      <c r="J2028" s="215"/>
      <c r="K2028" s="215"/>
      <c r="L2028" s="215"/>
      <c r="M2028" s="1"/>
    </row>
    <row r="2029" spans="1:13" ht="15.75">
      <c r="A2029" s="216" t="s">
        <v>12</v>
      </c>
      <c r="B2029" s="216"/>
      <c r="C2029" s="216"/>
      <c r="D2029" s="216"/>
      <c r="E2029" s="216"/>
      <c r="F2029" s="216"/>
      <c r="G2029" s="216"/>
      <c r="H2029" s="216"/>
      <c r="I2029" s="216"/>
      <c r="J2029" s="216"/>
      <c r="K2029" s="216"/>
      <c r="L2029" s="216"/>
      <c r="M2029" s="1"/>
    </row>
    <row r="2030" spans="1:13" ht="15.75">
      <c r="A2030" s="2"/>
      <c r="B2030" s="2"/>
      <c r="C2030" s="2"/>
      <c r="D2030" s="2"/>
      <c r="E2030" s="2"/>
      <c r="F2030" s="2" t="s">
        <v>164</v>
      </c>
      <c r="G2030" s="2"/>
      <c r="H2030" s="2"/>
      <c r="I2030" s="2"/>
      <c r="J2030" s="2"/>
      <c r="K2030" s="2" t="s">
        <v>141</v>
      </c>
      <c r="L2030" s="2"/>
      <c r="M2030" s="1"/>
    </row>
    <row r="2031" spans="1:13">
      <c r="A2031" s="3"/>
      <c r="B2031" s="4"/>
      <c r="C2031" s="208" t="s">
        <v>15</v>
      </c>
      <c r="D2031" s="208"/>
      <c r="E2031" s="208"/>
      <c r="F2031" s="4"/>
      <c r="G2031" s="4"/>
      <c r="H2031" s="5"/>
      <c r="I2031" s="195" t="s">
        <v>1</v>
      </c>
      <c r="J2031" s="196"/>
      <c r="K2031" s="209" t="s">
        <v>2</v>
      </c>
      <c r="L2031" s="210"/>
      <c r="M2031" s="6"/>
    </row>
    <row r="2032" spans="1:13">
      <c r="A2032" s="7"/>
      <c r="B2032" s="8"/>
      <c r="C2032" s="8"/>
      <c r="D2032" s="8"/>
      <c r="E2032" s="8"/>
      <c r="F2032" s="8"/>
      <c r="G2032" s="8"/>
      <c r="H2032" s="9"/>
      <c r="I2032" s="10"/>
      <c r="J2032" s="11"/>
      <c r="K2032" s="211" t="s">
        <v>3</v>
      </c>
      <c r="L2032" s="212"/>
      <c r="M2032" s="12" t="s">
        <v>4</v>
      </c>
    </row>
    <row r="2033" spans="1:13">
      <c r="A2033" s="7"/>
      <c r="B2033" s="8"/>
      <c r="C2033" s="8"/>
      <c r="D2033" s="8"/>
      <c r="E2033" s="8"/>
      <c r="F2033" s="8"/>
      <c r="G2033" s="8"/>
      <c r="H2033" s="9"/>
      <c r="I2033" s="149" t="s">
        <v>5</v>
      </c>
      <c r="J2033" s="150"/>
      <c r="K2033" s="213" t="s">
        <v>6</v>
      </c>
      <c r="L2033" s="214"/>
      <c r="M2033" s="12" t="s">
        <v>7</v>
      </c>
    </row>
    <row r="2034" spans="1:13" ht="16.5" thickBot="1">
      <c r="A2034" s="13"/>
      <c r="B2034" s="14"/>
      <c r="C2034" s="14"/>
      <c r="D2034" s="14"/>
      <c r="E2034" s="14"/>
      <c r="F2034" s="14"/>
      <c r="G2034" s="14"/>
      <c r="H2034" s="15"/>
      <c r="I2034" s="203">
        <v>262.89999999999998</v>
      </c>
      <c r="J2034" s="204"/>
      <c r="K2034" s="205"/>
      <c r="L2034" s="206"/>
      <c r="M2034" s="16"/>
    </row>
    <row r="2035" spans="1:13">
      <c r="A2035" s="17" t="s">
        <v>74</v>
      </c>
      <c r="B2035" s="18"/>
      <c r="C2035" s="18"/>
      <c r="D2035" s="18"/>
      <c r="E2035" s="18"/>
      <c r="F2035" s="18"/>
      <c r="G2035" s="18"/>
      <c r="H2035" s="19"/>
      <c r="I2035" s="20"/>
      <c r="J2035" s="21"/>
      <c r="K2035" s="207">
        <f>K2038+K2041</f>
        <v>6.85</v>
      </c>
      <c r="L2035" s="200"/>
      <c r="M2035" s="24">
        <f>K2035*12*I2034</f>
        <v>21610.379999999994</v>
      </c>
    </row>
    <row r="2036" spans="1:13">
      <c r="A2036" s="25" t="s">
        <v>59</v>
      </c>
      <c r="B2036" s="26"/>
      <c r="C2036" s="26"/>
      <c r="D2036" s="26"/>
      <c r="E2036" s="26"/>
      <c r="F2036" s="26"/>
      <c r="G2036" s="26"/>
      <c r="H2036" s="27"/>
      <c r="I2036" s="10"/>
      <c r="J2036" s="11"/>
      <c r="K2036" s="28"/>
      <c r="L2036" s="29"/>
      <c r="M2036" s="30"/>
    </row>
    <row r="2037" spans="1:13" ht="15.75" thickBot="1">
      <c r="A2037" s="31" t="s">
        <v>60</v>
      </c>
      <c r="B2037" s="32"/>
      <c r="C2037" s="32"/>
      <c r="D2037" s="32"/>
      <c r="E2037" s="32"/>
      <c r="F2037" s="32"/>
      <c r="G2037" s="32"/>
      <c r="H2037" s="33"/>
      <c r="I2037" s="34"/>
      <c r="J2037" s="35"/>
      <c r="K2037" s="36"/>
      <c r="L2037" s="37"/>
      <c r="M2037" s="38"/>
    </row>
    <row r="2038" spans="1:13">
      <c r="A2038" s="39" t="s">
        <v>61</v>
      </c>
      <c r="B2038" s="40"/>
      <c r="C2038" s="40"/>
      <c r="D2038" s="40"/>
      <c r="E2038" s="40"/>
      <c r="F2038" s="40"/>
      <c r="G2038" s="40"/>
      <c r="H2038" s="41"/>
      <c r="I2038" s="180" t="s">
        <v>8</v>
      </c>
      <c r="J2038" s="181"/>
      <c r="K2038" s="193">
        <v>4.0999999999999996</v>
      </c>
      <c r="L2038" s="194"/>
      <c r="M2038" s="42">
        <f>K2038*12*I2034</f>
        <v>12934.679999999998</v>
      </c>
    </row>
    <row r="2039" spans="1:13">
      <c r="A2039" s="43" t="s">
        <v>68</v>
      </c>
      <c r="B2039" s="8"/>
      <c r="C2039" s="8"/>
      <c r="D2039" s="8"/>
      <c r="E2039" s="8"/>
      <c r="F2039" s="8"/>
      <c r="G2039" s="8"/>
      <c r="H2039" s="9"/>
      <c r="I2039" s="149" t="s">
        <v>57</v>
      </c>
      <c r="J2039" s="150"/>
      <c r="K2039" s="1"/>
      <c r="L2039" s="29"/>
      <c r="M2039" s="42"/>
    </row>
    <row r="2040" spans="1:13">
      <c r="A2040" s="39" t="s">
        <v>67</v>
      </c>
      <c r="B2040" s="40"/>
      <c r="C2040" s="40"/>
      <c r="D2040" s="40"/>
      <c r="E2040" s="40"/>
      <c r="F2040" s="40"/>
      <c r="G2040" s="40"/>
      <c r="H2040" s="41"/>
      <c r="I2040" s="180"/>
      <c r="J2040" s="181"/>
      <c r="K2040" s="1"/>
      <c r="L2040" s="29"/>
      <c r="M2040" s="42"/>
    </row>
    <row r="2041" spans="1:13">
      <c r="A2041" s="39" t="s">
        <v>62</v>
      </c>
      <c r="B2041" s="40"/>
      <c r="C2041" s="40"/>
      <c r="D2041" s="40"/>
      <c r="E2041" s="40"/>
      <c r="F2041" s="40"/>
      <c r="G2041" s="40"/>
      <c r="H2041" s="41"/>
      <c r="I2041" s="182" t="s">
        <v>11</v>
      </c>
      <c r="J2041" s="183"/>
      <c r="K2041" s="188">
        <v>2.75</v>
      </c>
      <c r="L2041" s="189"/>
      <c r="M2041" s="42">
        <f>K2041*12*I2034</f>
        <v>8675.6999999999989</v>
      </c>
    </row>
    <row r="2042" spans="1:13" ht="15.75">
      <c r="A2042" s="45" t="s">
        <v>35</v>
      </c>
      <c r="B2042" s="46"/>
      <c r="C2042" s="46"/>
      <c r="D2042" s="46"/>
      <c r="E2042" s="46"/>
      <c r="F2042" s="46"/>
      <c r="G2042" s="46"/>
      <c r="H2042" s="47"/>
      <c r="I2042" s="149" t="s">
        <v>57</v>
      </c>
      <c r="J2042" s="150"/>
      <c r="K2042" s="2"/>
      <c r="L2042" s="96"/>
      <c r="M2042" s="42"/>
    </row>
    <row r="2043" spans="1:13">
      <c r="A2043" s="48" t="s">
        <v>36</v>
      </c>
      <c r="B2043" s="4"/>
      <c r="C2043" s="4"/>
      <c r="D2043" s="4"/>
      <c r="E2043" s="4"/>
      <c r="F2043" s="4"/>
      <c r="G2043" s="4"/>
      <c r="H2043" s="5"/>
      <c r="I2043" s="149"/>
      <c r="J2043" s="150"/>
      <c r="K2043" s="44"/>
      <c r="L2043" s="29"/>
      <c r="M2043" s="42"/>
    </row>
    <row r="2044" spans="1:13" ht="15.75" thickBot="1">
      <c r="A2044" s="39" t="s">
        <v>37</v>
      </c>
      <c r="B2044" s="49"/>
      <c r="C2044" s="49"/>
      <c r="D2044" s="49"/>
      <c r="E2044" s="49"/>
      <c r="F2044" s="49"/>
      <c r="G2044" s="49"/>
      <c r="H2044" s="50"/>
      <c r="I2044" s="51"/>
      <c r="J2044" s="52"/>
      <c r="K2044" s="164"/>
      <c r="L2044" s="165"/>
      <c r="M2044" s="42"/>
    </row>
    <row r="2045" spans="1:13">
      <c r="A2045" s="17" t="s">
        <v>14</v>
      </c>
      <c r="B2045" s="53"/>
      <c r="C2045" s="53"/>
      <c r="D2045" s="53"/>
      <c r="E2045" s="53"/>
      <c r="F2045" s="53"/>
      <c r="G2045" s="53"/>
      <c r="H2045" s="54"/>
      <c r="I2045" s="20"/>
      <c r="J2045" s="55"/>
      <c r="K2045" s="202">
        <f>K2047+K2052+K2054</f>
        <v>5.6</v>
      </c>
      <c r="L2045" s="200"/>
      <c r="M2045" s="24">
        <f>K2045*12*I2034</f>
        <v>17666.879999999994</v>
      </c>
    </row>
    <row r="2046" spans="1:13" ht="15.75" thickBot="1">
      <c r="A2046" s="31" t="s">
        <v>34</v>
      </c>
      <c r="B2046" s="56"/>
      <c r="C2046" s="56"/>
      <c r="D2046" s="56"/>
      <c r="E2046" s="56"/>
      <c r="F2046" s="56"/>
      <c r="G2046" s="56"/>
      <c r="H2046" s="57"/>
      <c r="I2046" s="34"/>
      <c r="J2046" s="58"/>
      <c r="K2046" s="36"/>
      <c r="L2046" s="37"/>
      <c r="M2046" s="38"/>
    </row>
    <row r="2047" spans="1:13">
      <c r="A2047" s="43" t="s">
        <v>65</v>
      </c>
      <c r="B2047" s="59"/>
      <c r="C2047" s="59"/>
      <c r="D2047" s="59"/>
      <c r="E2047" s="59"/>
      <c r="F2047" s="59"/>
      <c r="G2047" s="59"/>
      <c r="H2047" s="60"/>
      <c r="I2047" s="149" t="s">
        <v>8</v>
      </c>
      <c r="J2047" s="150"/>
      <c r="K2047" s="193">
        <v>2.81</v>
      </c>
      <c r="L2047" s="194"/>
      <c r="M2047" s="42">
        <f>K2047*12*I2034</f>
        <v>8864.9879999999994</v>
      </c>
    </row>
    <row r="2048" spans="1:13">
      <c r="A2048" s="39" t="s">
        <v>66</v>
      </c>
      <c r="B2048" s="49"/>
      <c r="C2048" s="49"/>
      <c r="D2048" s="49"/>
      <c r="E2048" s="49"/>
      <c r="F2048" s="49"/>
      <c r="G2048" s="49"/>
      <c r="H2048" s="50"/>
      <c r="I2048" s="131"/>
      <c r="J2048" s="132"/>
      <c r="K2048" s="1"/>
      <c r="L2048" s="29"/>
      <c r="M2048" s="42"/>
    </row>
    <row r="2049" spans="1:13">
      <c r="A2049" s="43" t="s">
        <v>68</v>
      </c>
      <c r="B2049" s="8"/>
      <c r="C2049" s="8"/>
      <c r="D2049" s="8"/>
      <c r="E2049" s="8"/>
      <c r="F2049" s="8"/>
      <c r="G2049" s="8"/>
      <c r="H2049" s="9"/>
      <c r="I2049" s="149" t="s">
        <v>57</v>
      </c>
      <c r="J2049" s="150"/>
      <c r="K2049" s="1"/>
      <c r="L2049" s="29"/>
      <c r="M2049" s="42"/>
    </row>
    <row r="2050" spans="1:13">
      <c r="A2050" s="39" t="s">
        <v>67</v>
      </c>
      <c r="B2050" s="40"/>
      <c r="C2050" s="40"/>
      <c r="D2050" s="40"/>
      <c r="E2050" s="40"/>
      <c r="F2050" s="40"/>
      <c r="G2050" s="40"/>
      <c r="H2050" s="41"/>
      <c r="I2050" s="180"/>
      <c r="J2050" s="181"/>
      <c r="K2050" s="1"/>
      <c r="L2050" s="29"/>
      <c r="M2050" s="42"/>
    </row>
    <row r="2051" spans="1:13">
      <c r="A2051" s="45" t="s">
        <v>63</v>
      </c>
      <c r="B2051" s="46"/>
      <c r="C2051" s="47"/>
      <c r="D2051" s="8"/>
      <c r="E2051" s="8"/>
      <c r="F2051" s="8"/>
      <c r="G2051" s="8"/>
      <c r="H2051" s="9"/>
      <c r="I2051" s="149" t="s">
        <v>57</v>
      </c>
      <c r="J2051" s="150"/>
      <c r="K2051" s="1"/>
      <c r="L2051" s="29"/>
      <c r="M2051" s="42"/>
    </row>
    <row r="2052" spans="1:13">
      <c r="A2052" s="43" t="s">
        <v>64</v>
      </c>
      <c r="B2052" s="8"/>
      <c r="C2052" s="8"/>
      <c r="D2052" s="46"/>
      <c r="E2052" s="46"/>
      <c r="F2052" s="46"/>
      <c r="G2052" s="46"/>
      <c r="H2052" s="47"/>
      <c r="I2052" s="182" t="s">
        <v>11</v>
      </c>
      <c r="J2052" s="183"/>
      <c r="K2052" s="188">
        <v>1.24</v>
      </c>
      <c r="L2052" s="189"/>
      <c r="M2052" s="42">
        <f>K2052*12*I2034</f>
        <v>3911.9519999999993</v>
      </c>
    </row>
    <row r="2053" spans="1:13">
      <c r="A2053" s="48" t="s">
        <v>41</v>
      </c>
      <c r="B2053" s="61"/>
      <c r="C2053" s="61"/>
      <c r="D2053" s="61"/>
      <c r="E2053" s="61"/>
      <c r="F2053" s="61"/>
      <c r="G2053" s="61"/>
      <c r="H2053" s="62"/>
      <c r="I2053" s="195" t="s">
        <v>140</v>
      </c>
      <c r="J2053" s="196"/>
      <c r="K2053" s="1"/>
      <c r="L2053" s="29"/>
      <c r="M2053" s="42"/>
    </row>
    <row r="2054" spans="1:13">
      <c r="A2054" s="48" t="s">
        <v>43</v>
      </c>
      <c r="B2054" s="61"/>
      <c r="C2054" s="61"/>
      <c r="D2054" s="61"/>
      <c r="E2054" s="61"/>
      <c r="F2054" s="61"/>
      <c r="G2054" s="61"/>
      <c r="H2054" s="62"/>
      <c r="I2054" s="195" t="s">
        <v>11</v>
      </c>
      <c r="J2054" s="196"/>
      <c r="K2054" s="188">
        <v>1.55</v>
      </c>
      <c r="L2054" s="189"/>
      <c r="M2054" s="42">
        <f>K2054*12*I2034</f>
        <v>4889.9399999999996</v>
      </c>
    </row>
    <row r="2055" spans="1:13">
      <c r="A2055" s="39" t="s">
        <v>44</v>
      </c>
      <c r="B2055" s="49"/>
      <c r="C2055" s="49"/>
      <c r="D2055" s="49"/>
      <c r="E2055" s="49"/>
      <c r="F2055" s="49"/>
      <c r="G2055" s="49"/>
      <c r="H2055" s="50"/>
      <c r="I2055" s="51"/>
      <c r="J2055" s="52"/>
      <c r="K2055" s="1"/>
      <c r="L2055" s="29"/>
      <c r="M2055" s="42"/>
    </row>
    <row r="2056" spans="1:13">
      <c r="A2056" s="48" t="s">
        <v>45</v>
      </c>
      <c r="B2056" s="61"/>
      <c r="C2056" s="61"/>
      <c r="D2056" s="61"/>
      <c r="E2056" s="61"/>
      <c r="F2056" s="61"/>
      <c r="G2056" s="61"/>
      <c r="H2056" s="62"/>
      <c r="I2056" s="149" t="s">
        <v>57</v>
      </c>
      <c r="J2056" s="150"/>
      <c r="K2056" s="1"/>
      <c r="L2056" s="29"/>
      <c r="M2056" s="42"/>
    </row>
    <row r="2057" spans="1:13" ht="15.75" thickBot="1">
      <c r="A2057" s="48" t="s">
        <v>48</v>
      </c>
      <c r="B2057" s="61"/>
      <c r="C2057" s="61"/>
      <c r="D2057" s="61"/>
      <c r="E2057" s="61"/>
      <c r="F2057" s="61"/>
      <c r="G2057" s="61"/>
      <c r="H2057" s="62"/>
      <c r="I2057" s="195" t="s">
        <v>139</v>
      </c>
      <c r="J2057" s="196"/>
      <c r="K2057" s="14"/>
      <c r="L2057" s="15"/>
      <c r="M2057" s="63"/>
    </row>
    <row r="2058" spans="1:13" ht="15.75" thickBot="1">
      <c r="A2058" s="67" t="s">
        <v>75</v>
      </c>
      <c r="B2058" s="18"/>
      <c r="C2058" s="18"/>
      <c r="D2058" s="18"/>
      <c r="E2058" s="18"/>
      <c r="F2058" s="18"/>
      <c r="G2058" s="68"/>
      <c r="H2058" s="69"/>
      <c r="I2058" s="20"/>
      <c r="J2058" s="21"/>
      <c r="K2058" s="199">
        <f>K2059+K2066+K2074+K2078+K2079+K2080</f>
        <v>35.04</v>
      </c>
      <c r="L2058" s="200"/>
      <c r="M2058" s="24">
        <f>M2059+M2066+M2074+M2078+M2079+M2080</f>
        <v>110544.192</v>
      </c>
    </row>
    <row r="2059" spans="1:13" ht="15.75" thickBot="1">
      <c r="A2059" s="156" t="s">
        <v>76</v>
      </c>
      <c r="B2059" s="157"/>
      <c r="C2059" s="157"/>
      <c r="D2059" s="157"/>
      <c r="E2059" s="157"/>
      <c r="F2059" s="157"/>
      <c r="G2059" s="157"/>
      <c r="H2059" s="161"/>
      <c r="I2059" s="73"/>
      <c r="J2059" s="74"/>
      <c r="K2059" s="201">
        <f>K2060+K2061+K2062+K2064+K2065</f>
        <v>9.41</v>
      </c>
      <c r="L2059" s="192"/>
      <c r="M2059" s="75">
        <f>K2059*12*I2034</f>
        <v>29686.667999999998</v>
      </c>
    </row>
    <row r="2060" spans="1:13">
      <c r="A2060" s="39" t="s">
        <v>38</v>
      </c>
      <c r="B2060" s="49"/>
      <c r="C2060" s="49"/>
      <c r="D2060" s="49"/>
      <c r="E2060" s="49"/>
      <c r="F2060" s="49"/>
      <c r="G2060" s="49"/>
      <c r="H2060" s="50"/>
      <c r="I2060" s="180" t="s">
        <v>16</v>
      </c>
      <c r="J2060" s="181"/>
      <c r="K2060" s="193">
        <v>1.47</v>
      </c>
      <c r="L2060" s="194"/>
      <c r="M2060" s="42">
        <f>K2060*12*I2034</f>
        <v>4637.5559999999996</v>
      </c>
    </row>
    <row r="2061" spans="1:13">
      <c r="A2061" s="45" t="s">
        <v>39</v>
      </c>
      <c r="B2061" s="76"/>
      <c r="C2061" s="76"/>
      <c r="D2061" s="76"/>
      <c r="E2061" s="76"/>
      <c r="F2061" s="76"/>
      <c r="G2061" s="76"/>
      <c r="H2061" s="77"/>
      <c r="I2061" s="182" t="s">
        <v>10</v>
      </c>
      <c r="J2061" s="183"/>
      <c r="K2061" s="188">
        <v>3.48</v>
      </c>
      <c r="L2061" s="189"/>
      <c r="M2061" s="42">
        <f>K2061*12*I2034</f>
        <v>10978.703999999998</v>
      </c>
    </row>
    <row r="2062" spans="1:13">
      <c r="A2062" s="48" t="s">
        <v>31</v>
      </c>
      <c r="B2062" s="61"/>
      <c r="C2062" s="61"/>
      <c r="D2062" s="61"/>
      <c r="E2062" s="61"/>
      <c r="F2062" s="61"/>
      <c r="G2062" s="61"/>
      <c r="H2062" s="62"/>
      <c r="I2062" s="195" t="s">
        <v>11</v>
      </c>
      <c r="J2062" s="196"/>
      <c r="K2062" s="188">
        <v>0.4</v>
      </c>
      <c r="L2062" s="189"/>
      <c r="M2062" s="42">
        <f>K2062*12*I2034</f>
        <v>1261.92</v>
      </c>
    </row>
    <row r="2063" spans="1:13">
      <c r="A2063" s="78" t="s">
        <v>18</v>
      </c>
      <c r="B2063" s="40"/>
      <c r="C2063" s="40"/>
      <c r="D2063" s="40"/>
      <c r="E2063" s="49"/>
      <c r="F2063" s="49"/>
      <c r="G2063" s="49"/>
      <c r="H2063" s="50"/>
      <c r="I2063" s="51"/>
      <c r="J2063" s="52"/>
      <c r="K2063" s="28"/>
      <c r="L2063" s="29"/>
      <c r="M2063" s="42"/>
    </row>
    <row r="2064" spans="1:13">
      <c r="A2064" s="45" t="s">
        <v>32</v>
      </c>
      <c r="B2064" s="76"/>
      <c r="C2064" s="76"/>
      <c r="D2064" s="76"/>
      <c r="E2064" s="76"/>
      <c r="F2064" s="76"/>
      <c r="G2064" s="76"/>
      <c r="H2064" s="77"/>
      <c r="I2064" s="182" t="s">
        <v>8</v>
      </c>
      <c r="J2064" s="183"/>
      <c r="K2064" s="188">
        <v>0.12</v>
      </c>
      <c r="L2064" s="189"/>
      <c r="M2064" s="42">
        <f>K2064*12*I2034</f>
        <v>378.57599999999996</v>
      </c>
    </row>
    <row r="2065" spans="1:13" ht="15.75" thickBot="1">
      <c r="A2065" s="48" t="s">
        <v>73</v>
      </c>
      <c r="B2065" s="61"/>
      <c r="C2065" s="61"/>
      <c r="D2065" s="61"/>
      <c r="E2065" s="61"/>
      <c r="F2065" s="61"/>
      <c r="G2065" s="61"/>
      <c r="H2065" s="62"/>
      <c r="I2065" s="166" t="s">
        <v>8</v>
      </c>
      <c r="J2065" s="167"/>
      <c r="K2065" s="190">
        <v>3.94</v>
      </c>
      <c r="L2065" s="191"/>
      <c r="M2065" s="42">
        <f>K2065*12*I2034</f>
        <v>12429.911999999998</v>
      </c>
    </row>
    <row r="2066" spans="1:13" ht="15.75" thickBot="1">
      <c r="A2066" s="184" t="s">
        <v>77</v>
      </c>
      <c r="B2066" s="185"/>
      <c r="C2066" s="185"/>
      <c r="D2066" s="185"/>
      <c r="E2066" s="185"/>
      <c r="F2066" s="185"/>
      <c r="G2066" s="185"/>
      <c r="H2066" s="186"/>
      <c r="I2066" s="73"/>
      <c r="J2066" s="74"/>
      <c r="K2066" s="162">
        <f>K2067+K2068+K2070+K2071+K2072+K2073</f>
        <v>2.3200000000000003</v>
      </c>
      <c r="L2066" s="192"/>
      <c r="M2066" s="75">
        <f>K2066*12*I2034</f>
        <v>7319.1360000000004</v>
      </c>
    </row>
    <row r="2067" spans="1:13">
      <c r="A2067" s="79" t="s">
        <v>24</v>
      </c>
      <c r="B2067" s="40"/>
      <c r="C2067" s="40"/>
      <c r="D2067" s="40"/>
      <c r="E2067" s="40"/>
      <c r="F2067" s="49"/>
      <c r="G2067" s="49"/>
      <c r="H2067" s="50"/>
      <c r="I2067" s="80"/>
      <c r="J2067" s="11"/>
      <c r="K2067" s="193">
        <v>0.13</v>
      </c>
      <c r="L2067" s="194"/>
      <c r="M2067" s="42">
        <f>K2067*12*I2034</f>
        <v>410.12399999999997</v>
      </c>
    </row>
    <row r="2068" spans="1:13">
      <c r="A2068" s="3" t="s">
        <v>20</v>
      </c>
      <c r="B2068" s="4"/>
      <c r="C2068" s="4"/>
      <c r="D2068" s="4"/>
      <c r="E2068" s="4"/>
      <c r="F2068" s="61"/>
      <c r="G2068" s="61"/>
      <c r="H2068" s="62"/>
      <c r="I2068" s="149" t="s">
        <v>52</v>
      </c>
      <c r="J2068" s="150"/>
      <c r="K2068" s="188">
        <v>1.1100000000000001</v>
      </c>
      <c r="L2068" s="189"/>
      <c r="M2068" s="42">
        <f>K2068*12*I2034</f>
        <v>3501.828</v>
      </c>
    </row>
    <row r="2069" spans="1:13">
      <c r="A2069" s="39" t="s">
        <v>19</v>
      </c>
      <c r="B2069" s="49"/>
      <c r="C2069" s="49"/>
      <c r="D2069" s="49"/>
      <c r="E2069" s="49"/>
      <c r="F2069" s="49"/>
      <c r="G2069" s="49"/>
      <c r="H2069" s="50"/>
      <c r="I2069" s="180" t="s">
        <v>53</v>
      </c>
      <c r="J2069" s="181"/>
      <c r="K2069" s="1"/>
      <c r="L2069" s="29"/>
      <c r="M2069" s="42"/>
    </row>
    <row r="2070" spans="1:13">
      <c r="A2070" s="45" t="s">
        <v>21</v>
      </c>
      <c r="B2070" s="76"/>
      <c r="C2070" s="76"/>
      <c r="D2070" s="76"/>
      <c r="E2070" s="76"/>
      <c r="F2070" s="76"/>
      <c r="G2070" s="76"/>
      <c r="H2070" s="77"/>
      <c r="I2070" s="182" t="s">
        <v>51</v>
      </c>
      <c r="J2070" s="183"/>
      <c r="K2070" s="188">
        <v>0.68</v>
      </c>
      <c r="L2070" s="189"/>
      <c r="M2070" s="42">
        <f>K2070*12*I2034</f>
        <v>2145.2639999999997</v>
      </c>
    </row>
    <row r="2071" spans="1:13">
      <c r="A2071" s="45" t="s">
        <v>22</v>
      </c>
      <c r="B2071" s="76"/>
      <c r="C2071" s="76"/>
      <c r="D2071" s="76"/>
      <c r="E2071" s="76"/>
      <c r="F2071" s="76"/>
      <c r="G2071" s="76"/>
      <c r="H2071" s="77"/>
      <c r="I2071" s="182" t="s">
        <v>69</v>
      </c>
      <c r="J2071" s="183"/>
      <c r="K2071" s="188">
        <v>0.17</v>
      </c>
      <c r="L2071" s="189"/>
      <c r="M2071" s="42">
        <f>K2071*12*I2034</f>
        <v>536.31599999999992</v>
      </c>
    </row>
    <row r="2072" spans="1:13">
      <c r="A2072" s="48" t="s">
        <v>23</v>
      </c>
      <c r="B2072" s="61"/>
      <c r="C2072" s="61"/>
      <c r="D2072" s="61"/>
      <c r="E2072" s="61"/>
      <c r="F2072" s="61"/>
      <c r="G2072" s="61"/>
      <c r="H2072" s="62"/>
      <c r="I2072" s="182" t="s">
        <v>54</v>
      </c>
      <c r="J2072" s="183"/>
      <c r="K2072" s="164">
        <v>0.09</v>
      </c>
      <c r="L2072" s="165"/>
      <c r="M2072" s="42">
        <f>K2072*12*I2034</f>
        <v>283.93200000000002</v>
      </c>
    </row>
    <row r="2073" spans="1:13" ht="15.75" thickBot="1">
      <c r="A2073" s="48" t="s">
        <v>71</v>
      </c>
      <c r="B2073" s="61"/>
      <c r="C2073" s="61"/>
      <c r="D2073" s="61"/>
      <c r="E2073" s="61"/>
      <c r="F2073" s="61"/>
      <c r="G2073" s="61"/>
      <c r="H2073" s="62"/>
      <c r="I2073" s="166" t="s">
        <v>72</v>
      </c>
      <c r="J2073" s="167"/>
      <c r="K2073" s="168">
        <v>0.14000000000000001</v>
      </c>
      <c r="L2073" s="169"/>
      <c r="M2073" s="82">
        <f>K2073*12*I2034</f>
        <v>441.67200000000003</v>
      </c>
    </row>
    <row r="2074" spans="1:13" ht="15.75" thickBot="1">
      <c r="A2074" s="184" t="s">
        <v>78</v>
      </c>
      <c r="B2074" s="185"/>
      <c r="C2074" s="185"/>
      <c r="D2074" s="185"/>
      <c r="E2074" s="185"/>
      <c r="F2074" s="185"/>
      <c r="G2074" s="185"/>
      <c r="H2074" s="186"/>
      <c r="I2074" s="83"/>
      <c r="J2074" s="84"/>
      <c r="K2074" s="187">
        <f>K2075+K2076+K2077</f>
        <v>1.52</v>
      </c>
      <c r="L2074" s="163"/>
      <c r="M2074" s="75">
        <f>K2074*12*I2034</f>
        <v>4795.2960000000003</v>
      </c>
    </row>
    <row r="2075" spans="1:13">
      <c r="A2075" s="39" t="s">
        <v>25</v>
      </c>
      <c r="B2075" s="49"/>
      <c r="C2075" s="49"/>
      <c r="D2075" s="49"/>
      <c r="E2075" s="49"/>
      <c r="F2075" s="49"/>
      <c r="G2075" s="49"/>
      <c r="H2075" s="50"/>
      <c r="I2075" s="174" t="s">
        <v>70</v>
      </c>
      <c r="J2075" s="175"/>
      <c r="K2075" s="176">
        <v>0.73</v>
      </c>
      <c r="L2075" s="177"/>
      <c r="M2075" s="42">
        <f>K2075*12*I2034</f>
        <v>2303.0039999999999</v>
      </c>
    </row>
    <row r="2076" spans="1:13">
      <c r="A2076" s="45" t="s">
        <v>26</v>
      </c>
      <c r="B2076" s="76"/>
      <c r="C2076" s="76"/>
      <c r="D2076" s="76"/>
      <c r="E2076" s="76"/>
      <c r="F2076" s="76"/>
      <c r="G2076" s="76"/>
      <c r="H2076" s="77"/>
      <c r="I2076" s="85" t="s">
        <v>55</v>
      </c>
      <c r="J2076" s="86"/>
      <c r="K2076" s="164">
        <v>0.64</v>
      </c>
      <c r="L2076" s="165"/>
      <c r="M2076" s="42">
        <f>K2076*12*I2034</f>
        <v>2019.0719999999997</v>
      </c>
    </row>
    <row r="2077" spans="1:13" ht="15.75" thickBot="1">
      <c r="A2077" s="48" t="s">
        <v>23</v>
      </c>
      <c r="B2077" s="61"/>
      <c r="C2077" s="61"/>
      <c r="D2077" s="61"/>
      <c r="E2077" s="61"/>
      <c r="F2077" s="61"/>
      <c r="G2077" s="61"/>
      <c r="H2077" s="62"/>
      <c r="I2077" s="166" t="s">
        <v>54</v>
      </c>
      <c r="J2077" s="167"/>
      <c r="K2077" s="168">
        <v>0.15</v>
      </c>
      <c r="L2077" s="169"/>
      <c r="M2077" s="42">
        <f>K2077*12*I2034</f>
        <v>473.21999999999991</v>
      </c>
    </row>
    <row r="2078" spans="1:13" ht="15.75" thickBot="1">
      <c r="A2078" s="87" t="s">
        <v>79</v>
      </c>
      <c r="B2078" s="88"/>
      <c r="C2078" s="88"/>
      <c r="D2078" s="88"/>
      <c r="E2078" s="88"/>
      <c r="F2078" s="88"/>
      <c r="G2078" s="88"/>
      <c r="H2078" s="89"/>
      <c r="I2078" s="170" t="s">
        <v>56</v>
      </c>
      <c r="J2078" s="171"/>
      <c r="K2078" s="172">
        <v>19.97</v>
      </c>
      <c r="L2078" s="173"/>
      <c r="M2078" s="75">
        <f>K2078*12*I2034</f>
        <v>63001.355999999992</v>
      </c>
    </row>
    <row r="2079" spans="1:13" ht="15.75" thickBot="1">
      <c r="A2079" s="156" t="s">
        <v>80</v>
      </c>
      <c r="B2079" s="157"/>
      <c r="C2079" s="157"/>
      <c r="D2079" s="157"/>
      <c r="E2079" s="157"/>
      <c r="F2079" s="157"/>
      <c r="G2079" s="157"/>
      <c r="H2079" s="161"/>
      <c r="I2079" s="154" t="s">
        <v>13</v>
      </c>
      <c r="J2079" s="155"/>
      <c r="K2079" s="162">
        <v>1.74</v>
      </c>
      <c r="L2079" s="163"/>
      <c r="M2079" s="75">
        <f>K2079*12*I2034</f>
        <v>5489.351999999999</v>
      </c>
    </row>
    <row r="2080" spans="1:13" ht="15.75" thickBot="1">
      <c r="A2080" s="87" t="s">
        <v>81</v>
      </c>
      <c r="B2080" s="88"/>
      <c r="C2080" s="88"/>
      <c r="D2080" s="88"/>
      <c r="E2080" s="88"/>
      <c r="F2080" s="88"/>
      <c r="G2080" s="88"/>
      <c r="H2080" s="89"/>
      <c r="I2080" s="73"/>
      <c r="J2080" s="74"/>
      <c r="K2080" s="162">
        <v>0.08</v>
      </c>
      <c r="L2080" s="163"/>
      <c r="M2080" s="75">
        <f>K2080*12*I2034</f>
        <v>252.38399999999996</v>
      </c>
    </row>
    <row r="2081" spans="1:13">
      <c r="A2081" s="43" t="s">
        <v>29</v>
      </c>
      <c r="B2081" s="59"/>
      <c r="C2081" s="59"/>
      <c r="D2081" s="59"/>
      <c r="E2081" s="59"/>
      <c r="F2081" s="59"/>
      <c r="G2081" s="59"/>
      <c r="H2081" s="60"/>
      <c r="I2081" s="154" t="s">
        <v>8</v>
      </c>
      <c r="J2081" s="155"/>
      <c r="K2081" s="129"/>
      <c r="L2081" s="130"/>
      <c r="M2081" s="42"/>
    </row>
    <row r="2082" spans="1:13" ht="15.75" thickBot="1">
      <c r="A2082" s="43" t="s">
        <v>30</v>
      </c>
      <c r="B2082" s="59"/>
      <c r="C2082" s="59"/>
      <c r="D2082" s="59"/>
      <c r="E2082" s="59"/>
      <c r="F2082" s="59"/>
      <c r="G2082" s="59"/>
      <c r="H2082" s="60"/>
      <c r="I2082" s="10"/>
      <c r="J2082" s="11"/>
      <c r="K2082" s="129"/>
      <c r="L2082" s="130"/>
      <c r="M2082" s="42"/>
    </row>
    <row r="2083" spans="1:13" ht="15.75" thickBot="1">
      <c r="A2083" s="156" t="s">
        <v>104</v>
      </c>
      <c r="B2083" s="157"/>
      <c r="C2083" s="157"/>
      <c r="D2083" s="157"/>
      <c r="E2083" s="157"/>
      <c r="F2083" s="157"/>
      <c r="G2083" s="157"/>
      <c r="H2083" s="161"/>
      <c r="I2083" s="73"/>
      <c r="J2083" s="74"/>
      <c r="K2083" s="162">
        <v>6.42</v>
      </c>
      <c r="L2083" s="163"/>
      <c r="M2083" s="75">
        <f>K2083*12*I2034</f>
        <v>20253.815999999995</v>
      </c>
    </row>
    <row r="2084" spans="1:13">
      <c r="A2084" s="43" t="s">
        <v>138</v>
      </c>
      <c r="B2084" s="107"/>
      <c r="C2084" s="107"/>
      <c r="D2084" s="107"/>
      <c r="E2084" s="107"/>
      <c r="F2084" s="59"/>
      <c r="G2084" s="107"/>
      <c r="H2084" s="60"/>
      <c r="I2084" s="149" t="s">
        <v>86</v>
      </c>
      <c r="J2084" s="150"/>
      <c r="K2084" s="81"/>
      <c r="L2084" s="130"/>
      <c r="M2084" s="42"/>
    </row>
    <row r="2085" spans="1:13">
      <c r="A2085" s="43" t="s">
        <v>137</v>
      </c>
      <c r="B2085" s="107"/>
      <c r="C2085" s="107"/>
      <c r="D2085" s="107"/>
      <c r="E2085" s="107"/>
      <c r="F2085" s="59"/>
      <c r="G2085" s="107"/>
      <c r="H2085" s="60"/>
      <c r="I2085" s="149" t="s">
        <v>88</v>
      </c>
      <c r="J2085" s="150"/>
      <c r="K2085" s="81"/>
      <c r="L2085" s="130"/>
      <c r="M2085" s="42"/>
    </row>
    <row r="2086" spans="1:13">
      <c r="A2086" s="43" t="s">
        <v>136</v>
      </c>
      <c r="B2086" s="107"/>
      <c r="C2086" s="107"/>
      <c r="D2086" s="107"/>
      <c r="E2086" s="107"/>
      <c r="F2086" s="59"/>
      <c r="G2086" s="107"/>
      <c r="H2086" s="60"/>
      <c r="I2086" s="149" t="s">
        <v>90</v>
      </c>
      <c r="J2086" s="150"/>
      <c r="K2086" s="81"/>
      <c r="L2086" s="130"/>
      <c r="M2086" s="42"/>
    </row>
    <row r="2087" spans="1:13">
      <c r="A2087" s="43" t="s">
        <v>135</v>
      </c>
      <c r="B2087" s="107"/>
      <c r="C2087" s="107"/>
      <c r="D2087" s="107"/>
      <c r="E2087" s="107"/>
      <c r="F2087" s="59"/>
      <c r="G2087" s="107"/>
      <c r="H2087" s="60"/>
      <c r="I2087" s="149" t="s">
        <v>92</v>
      </c>
      <c r="J2087" s="150"/>
      <c r="K2087" s="81"/>
      <c r="L2087" s="130"/>
      <c r="M2087" s="42"/>
    </row>
    <row r="2088" spans="1:13">
      <c r="A2088" s="43" t="s">
        <v>134</v>
      </c>
      <c r="B2088" s="107"/>
      <c r="C2088" s="107"/>
      <c r="D2088" s="107"/>
      <c r="E2088" s="107"/>
      <c r="F2088" s="59"/>
      <c r="G2088" s="107"/>
      <c r="H2088" s="60"/>
      <c r="I2088" s="149" t="s">
        <v>94</v>
      </c>
      <c r="J2088" s="150"/>
      <c r="K2088" s="81"/>
      <c r="L2088" s="130"/>
      <c r="M2088" s="42"/>
    </row>
    <row r="2089" spans="1:13">
      <c r="A2089" s="43" t="s">
        <v>133</v>
      </c>
      <c r="B2089" s="107"/>
      <c r="C2089" s="107"/>
      <c r="D2089" s="107"/>
      <c r="E2089" s="107"/>
      <c r="F2089" s="59"/>
      <c r="G2089" s="107"/>
      <c r="H2089" s="60"/>
      <c r="I2089" s="10"/>
      <c r="J2089" s="11"/>
      <c r="K2089" s="81"/>
      <c r="L2089" s="108"/>
      <c r="M2089" s="42"/>
    </row>
    <row r="2090" spans="1:13">
      <c r="A2090" s="43" t="s">
        <v>132</v>
      </c>
      <c r="B2090" s="107"/>
      <c r="C2090" s="107"/>
      <c r="D2090" s="107"/>
      <c r="E2090" s="107"/>
      <c r="F2090" s="59"/>
      <c r="G2090" s="107"/>
      <c r="H2090" s="60"/>
      <c r="I2090" s="10"/>
      <c r="J2090" s="11"/>
      <c r="K2090" s="81"/>
      <c r="L2090" s="130"/>
      <c r="M2090" s="42"/>
    </row>
    <row r="2091" spans="1:13">
      <c r="A2091" s="43" t="s">
        <v>98</v>
      </c>
      <c r="B2091" s="107"/>
      <c r="C2091" s="107"/>
      <c r="D2091" s="107"/>
      <c r="E2091" s="107"/>
      <c r="F2091" s="59"/>
      <c r="G2091" s="107"/>
      <c r="H2091" s="60"/>
      <c r="I2091" s="10"/>
      <c r="J2091" s="11"/>
      <c r="K2091" s="81"/>
      <c r="L2091" s="130"/>
      <c r="M2091" s="42"/>
    </row>
    <row r="2092" spans="1:13" ht="15.75" thickBot="1">
      <c r="A2092" s="43" t="s">
        <v>131</v>
      </c>
      <c r="B2092" s="107"/>
      <c r="C2092" s="107"/>
      <c r="D2092" s="107"/>
      <c r="E2092" s="107"/>
      <c r="F2092" s="59"/>
      <c r="G2092" s="107"/>
      <c r="H2092" s="60"/>
      <c r="I2092" s="10"/>
      <c r="J2092" s="11"/>
      <c r="K2092" s="81"/>
      <c r="L2092" s="130"/>
      <c r="M2092" s="42"/>
    </row>
    <row r="2093" spans="1:13">
      <c r="A2093" s="91" t="s">
        <v>82</v>
      </c>
      <c r="B2093" s="92"/>
      <c r="C2093" s="92"/>
      <c r="D2093" s="92"/>
      <c r="E2093" s="92"/>
      <c r="F2093" s="92"/>
      <c r="G2093" s="92"/>
      <c r="H2093" s="92"/>
      <c r="I2093" s="154" t="s">
        <v>9</v>
      </c>
      <c r="J2093" s="155"/>
      <c r="K2093" s="22"/>
      <c r="L2093" s="23"/>
      <c r="M2093" s="24"/>
    </row>
    <row r="2094" spans="1:13" ht="15.75" thickBot="1">
      <c r="A2094" s="93" t="s">
        <v>49</v>
      </c>
      <c r="B2094" s="94"/>
      <c r="C2094" s="94"/>
      <c r="D2094" s="94"/>
      <c r="E2094" s="94"/>
      <c r="F2094" s="94"/>
      <c r="G2094" s="94"/>
      <c r="H2094" s="94"/>
      <c r="I2094" s="95"/>
      <c r="J2094" s="35"/>
      <c r="K2094" s="36"/>
      <c r="L2094" s="37"/>
      <c r="M2094" s="38"/>
    </row>
    <row r="2095" spans="1:13" ht="15.75" thickBot="1">
      <c r="A2095" s="156" t="s">
        <v>50</v>
      </c>
      <c r="B2095" s="157"/>
      <c r="C2095" s="157"/>
      <c r="D2095" s="157"/>
      <c r="E2095" s="157"/>
      <c r="F2095" s="157"/>
      <c r="G2095" s="157"/>
      <c r="H2095" s="158"/>
      <c r="I2095" s="159" t="s">
        <v>17</v>
      </c>
      <c r="J2095" s="160"/>
      <c r="K2095" s="141">
        <v>1.58</v>
      </c>
      <c r="L2095" s="142"/>
      <c r="M2095" s="97">
        <f>K2095*12*I2034</f>
        <v>4984.5839999999998</v>
      </c>
    </row>
    <row r="2096" spans="1:13" ht="15.75" thickBot="1">
      <c r="A2096" s="126" t="s">
        <v>101</v>
      </c>
      <c r="B2096" s="127"/>
      <c r="C2096" s="127"/>
      <c r="D2096" s="127"/>
      <c r="E2096" s="127"/>
      <c r="F2096" s="127"/>
      <c r="G2096" s="127"/>
      <c r="H2096" s="127"/>
      <c r="I2096" s="128"/>
      <c r="J2096" s="133"/>
      <c r="K2096" s="141">
        <v>5.3</v>
      </c>
      <c r="L2096" s="142"/>
      <c r="M2096" s="97">
        <f>K2096*12*I2034</f>
        <v>16720.439999999999</v>
      </c>
    </row>
    <row r="2097" spans="1:13" ht="15.75" thickBot="1">
      <c r="A2097" s="145" t="s">
        <v>58</v>
      </c>
      <c r="B2097" s="146"/>
      <c r="C2097" s="146"/>
      <c r="D2097" s="146"/>
      <c r="E2097" s="146"/>
      <c r="F2097" s="146"/>
      <c r="G2097" s="146"/>
      <c r="H2097" s="146"/>
      <c r="I2097" s="98"/>
      <c r="J2097" s="99"/>
      <c r="K2097" s="147">
        <f>K2035+K2045+K2058+K2083+K2095+K2096</f>
        <v>60.789999999999992</v>
      </c>
      <c r="L2097" s="148"/>
      <c r="M2097" s="97">
        <f>M2035+M2045+M2058+M2083+M2095+M2096</f>
        <v>191780.29199999999</v>
      </c>
    </row>
    <row r="2099" spans="1:13" ht="15.75">
      <c r="A2099" s="215" t="s">
        <v>0</v>
      </c>
      <c r="B2099" s="215"/>
      <c r="C2099" s="215"/>
      <c r="D2099" s="215"/>
      <c r="E2099" s="215"/>
      <c r="F2099" s="215"/>
      <c r="G2099" s="215"/>
      <c r="H2099" s="215"/>
      <c r="I2099" s="215"/>
      <c r="J2099" s="215"/>
      <c r="K2099" s="215"/>
      <c r="L2099" s="215"/>
      <c r="M2099" s="1"/>
    </row>
    <row r="2100" spans="1:13" ht="15.75">
      <c r="A2100" s="216" t="s">
        <v>12</v>
      </c>
      <c r="B2100" s="216"/>
      <c r="C2100" s="216"/>
      <c r="D2100" s="216"/>
      <c r="E2100" s="216"/>
      <c r="F2100" s="216"/>
      <c r="G2100" s="216"/>
      <c r="H2100" s="216"/>
      <c r="I2100" s="216"/>
      <c r="J2100" s="216"/>
      <c r="K2100" s="216"/>
      <c r="L2100" s="216"/>
      <c r="M2100" s="1"/>
    </row>
    <row r="2101" spans="1:13" ht="15.75">
      <c r="A2101" s="2"/>
      <c r="B2101" s="2"/>
      <c r="C2101" s="2"/>
      <c r="D2101" s="2"/>
      <c r="E2101" s="2"/>
      <c r="F2101" s="2" t="s">
        <v>163</v>
      </c>
      <c r="G2101" s="2"/>
      <c r="H2101" s="2"/>
      <c r="I2101" s="2"/>
      <c r="J2101" s="2"/>
      <c r="K2101" s="2" t="s">
        <v>141</v>
      </c>
      <c r="L2101" s="2"/>
      <c r="M2101" s="1"/>
    </row>
    <row r="2102" spans="1:13">
      <c r="A2102" s="3"/>
      <c r="B2102" s="4"/>
      <c r="C2102" s="208" t="s">
        <v>15</v>
      </c>
      <c r="D2102" s="208"/>
      <c r="E2102" s="208"/>
      <c r="F2102" s="4"/>
      <c r="G2102" s="4"/>
      <c r="H2102" s="5"/>
      <c r="I2102" s="195" t="s">
        <v>1</v>
      </c>
      <c r="J2102" s="196"/>
      <c r="K2102" s="209" t="s">
        <v>2</v>
      </c>
      <c r="L2102" s="210"/>
      <c r="M2102" s="6"/>
    </row>
    <row r="2103" spans="1:13">
      <c r="A2103" s="7"/>
      <c r="B2103" s="8"/>
      <c r="C2103" s="8"/>
      <c r="D2103" s="8"/>
      <c r="E2103" s="8"/>
      <c r="F2103" s="8"/>
      <c r="G2103" s="8"/>
      <c r="H2103" s="9"/>
      <c r="I2103" s="10"/>
      <c r="J2103" s="11"/>
      <c r="K2103" s="211" t="s">
        <v>3</v>
      </c>
      <c r="L2103" s="212"/>
      <c r="M2103" s="12" t="s">
        <v>4</v>
      </c>
    </row>
    <row r="2104" spans="1:13">
      <c r="A2104" s="7"/>
      <c r="B2104" s="8"/>
      <c r="C2104" s="8"/>
      <c r="D2104" s="8"/>
      <c r="E2104" s="8"/>
      <c r="F2104" s="8"/>
      <c r="G2104" s="8"/>
      <c r="H2104" s="9"/>
      <c r="I2104" s="149" t="s">
        <v>5</v>
      </c>
      <c r="J2104" s="150"/>
      <c r="K2104" s="213" t="s">
        <v>6</v>
      </c>
      <c r="L2104" s="214"/>
      <c r="M2104" s="12" t="s">
        <v>7</v>
      </c>
    </row>
    <row r="2105" spans="1:13" ht="16.5" thickBot="1">
      <c r="A2105" s="13"/>
      <c r="B2105" s="14"/>
      <c r="C2105" s="14"/>
      <c r="D2105" s="14"/>
      <c r="E2105" s="14"/>
      <c r="F2105" s="14"/>
      <c r="G2105" s="14"/>
      <c r="H2105" s="15"/>
      <c r="I2105" s="203">
        <v>270.3</v>
      </c>
      <c r="J2105" s="204"/>
      <c r="K2105" s="205"/>
      <c r="L2105" s="206"/>
      <c r="M2105" s="16"/>
    </row>
    <row r="2106" spans="1:13">
      <c r="A2106" s="17" t="s">
        <v>74</v>
      </c>
      <c r="B2106" s="18"/>
      <c r="C2106" s="18"/>
      <c r="D2106" s="18"/>
      <c r="E2106" s="18"/>
      <c r="F2106" s="18"/>
      <c r="G2106" s="18"/>
      <c r="H2106" s="19"/>
      <c r="I2106" s="20"/>
      <c r="J2106" s="21"/>
      <c r="K2106" s="207">
        <f>K2109+K2112</f>
        <v>6.85</v>
      </c>
      <c r="L2106" s="200"/>
      <c r="M2106" s="24">
        <f>K2106*12*I2105</f>
        <v>22218.659999999996</v>
      </c>
    </row>
    <row r="2107" spans="1:13">
      <c r="A2107" s="25" t="s">
        <v>59</v>
      </c>
      <c r="B2107" s="26"/>
      <c r="C2107" s="26"/>
      <c r="D2107" s="26"/>
      <c r="E2107" s="26"/>
      <c r="F2107" s="26"/>
      <c r="G2107" s="26"/>
      <c r="H2107" s="27"/>
      <c r="I2107" s="10"/>
      <c r="J2107" s="11"/>
      <c r="K2107" s="28"/>
      <c r="L2107" s="29"/>
      <c r="M2107" s="30"/>
    </row>
    <row r="2108" spans="1:13" ht="15.75" thickBot="1">
      <c r="A2108" s="31" t="s">
        <v>60</v>
      </c>
      <c r="B2108" s="32"/>
      <c r="C2108" s="32"/>
      <c r="D2108" s="32"/>
      <c r="E2108" s="32"/>
      <c r="F2108" s="32"/>
      <c r="G2108" s="32"/>
      <c r="H2108" s="33"/>
      <c r="I2108" s="34"/>
      <c r="J2108" s="35"/>
      <c r="K2108" s="36"/>
      <c r="L2108" s="37"/>
      <c r="M2108" s="38"/>
    </row>
    <row r="2109" spans="1:13">
      <c r="A2109" s="39" t="s">
        <v>61</v>
      </c>
      <c r="B2109" s="40"/>
      <c r="C2109" s="40"/>
      <c r="D2109" s="40"/>
      <c r="E2109" s="40"/>
      <c r="F2109" s="40"/>
      <c r="G2109" s="40"/>
      <c r="H2109" s="41"/>
      <c r="I2109" s="180" t="s">
        <v>8</v>
      </c>
      <c r="J2109" s="181"/>
      <c r="K2109" s="193">
        <v>4.0999999999999996</v>
      </c>
      <c r="L2109" s="194"/>
      <c r="M2109" s="42">
        <f>K2109*12*I2105</f>
        <v>13298.76</v>
      </c>
    </row>
    <row r="2110" spans="1:13">
      <c r="A2110" s="43" t="s">
        <v>68</v>
      </c>
      <c r="B2110" s="8"/>
      <c r="C2110" s="8"/>
      <c r="D2110" s="8"/>
      <c r="E2110" s="8"/>
      <c r="F2110" s="8"/>
      <c r="G2110" s="8"/>
      <c r="H2110" s="9"/>
      <c r="I2110" s="149" t="s">
        <v>57</v>
      </c>
      <c r="J2110" s="150"/>
      <c r="K2110" s="1"/>
      <c r="L2110" s="29"/>
      <c r="M2110" s="42"/>
    </row>
    <row r="2111" spans="1:13">
      <c r="A2111" s="39" t="s">
        <v>67</v>
      </c>
      <c r="B2111" s="40"/>
      <c r="C2111" s="40"/>
      <c r="D2111" s="40"/>
      <c r="E2111" s="40"/>
      <c r="F2111" s="40"/>
      <c r="G2111" s="40"/>
      <c r="H2111" s="41"/>
      <c r="I2111" s="180"/>
      <c r="J2111" s="181"/>
      <c r="K2111" s="1"/>
      <c r="L2111" s="29"/>
      <c r="M2111" s="42"/>
    </row>
    <row r="2112" spans="1:13">
      <c r="A2112" s="39" t="s">
        <v>62</v>
      </c>
      <c r="B2112" s="40"/>
      <c r="C2112" s="40"/>
      <c r="D2112" s="40"/>
      <c r="E2112" s="40"/>
      <c r="F2112" s="40"/>
      <c r="G2112" s="40"/>
      <c r="H2112" s="41"/>
      <c r="I2112" s="182" t="s">
        <v>11</v>
      </c>
      <c r="J2112" s="183"/>
      <c r="K2112" s="188">
        <v>2.75</v>
      </c>
      <c r="L2112" s="189"/>
      <c r="M2112" s="42">
        <f>K2112*12*I2105</f>
        <v>8919.9</v>
      </c>
    </row>
    <row r="2113" spans="1:13" ht="15.75">
      <c r="A2113" s="45" t="s">
        <v>35</v>
      </c>
      <c r="B2113" s="46"/>
      <c r="C2113" s="46"/>
      <c r="D2113" s="46"/>
      <c r="E2113" s="46"/>
      <c r="F2113" s="46"/>
      <c r="G2113" s="46"/>
      <c r="H2113" s="47"/>
      <c r="I2113" s="149" t="s">
        <v>57</v>
      </c>
      <c r="J2113" s="150"/>
      <c r="K2113" s="2"/>
      <c r="L2113" s="96"/>
      <c r="M2113" s="42"/>
    </row>
    <row r="2114" spans="1:13">
      <c r="A2114" s="48" t="s">
        <v>36</v>
      </c>
      <c r="B2114" s="4"/>
      <c r="C2114" s="4"/>
      <c r="D2114" s="4"/>
      <c r="E2114" s="4"/>
      <c r="F2114" s="4"/>
      <c r="G2114" s="4"/>
      <c r="H2114" s="5"/>
      <c r="I2114" s="149"/>
      <c r="J2114" s="150"/>
      <c r="K2114" s="44"/>
      <c r="L2114" s="29"/>
      <c r="M2114" s="42"/>
    </row>
    <row r="2115" spans="1:13" ht="15.75" thickBot="1">
      <c r="A2115" s="39" t="s">
        <v>37</v>
      </c>
      <c r="B2115" s="49"/>
      <c r="C2115" s="49"/>
      <c r="D2115" s="49"/>
      <c r="E2115" s="49"/>
      <c r="F2115" s="49"/>
      <c r="G2115" s="49"/>
      <c r="H2115" s="50"/>
      <c r="I2115" s="51"/>
      <c r="J2115" s="52"/>
      <c r="K2115" s="164"/>
      <c r="L2115" s="165"/>
      <c r="M2115" s="42"/>
    </row>
    <row r="2116" spans="1:13">
      <c r="A2116" s="17" t="s">
        <v>14</v>
      </c>
      <c r="B2116" s="53"/>
      <c r="C2116" s="53"/>
      <c r="D2116" s="53"/>
      <c r="E2116" s="53"/>
      <c r="F2116" s="53"/>
      <c r="G2116" s="53"/>
      <c r="H2116" s="54"/>
      <c r="I2116" s="20"/>
      <c r="J2116" s="55"/>
      <c r="K2116" s="202">
        <f>K2118+K2123+K2125</f>
        <v>5.6</v>
      </c>
      <c r="L2116" s="200"/>
      <c r="M2116" s="24">
        <f>K2116*12*I2105</f>
        <v>18164.159999999996</v>
      </c>
    </row>
    <row r="2117" spans="1:13" ht="15.75" thickBot="1">
      <c r="A2117" s="31" t="s">
        <v>34</v>
      </c>
      <c r="B2117" s="56"/>
      <c r="C2117" s="56"/>
      <c r="D2117" s="56"/>
      <c r="E2117" s="56"/>
      <c r="F2117" s="56"/>
      <c r="G2117" s="56"/>
      <c r="H2117" s="57"/>
      <c r="I2117" s="34"/>
      <c r="J2117" s="58"/>
      <c r="K2117" s="36"/>
      <c r="L2117" s="37"/>
      <c r="M2117" s="38"/>
    </row>
    <row r="2118" spans="1:13">
      <c r="A2118" s="43" t="s">
        <v>65</v>
      </c>
      <c r="B2118" s="59"/>
      <c r="C2118" s="59"/>
      <c r="D2118" s="59"/>
      <c r="E2118" s="59"/>
      <c r="F2118" s="59"/>
      <c r="G2118" s="59"/>
      <c r="H2118" s="60"/>
      <c r="I2118" s="149" t="s">
        <v>8</v>
      </c>
      <c r="J2118" s="150"/>
      <c r="K2118" s="193">
        <v>2.81</v>
      </c>
      <c r="L2118" s="194"/>
      <c r="M2118" s="42">
        <f>K2118*12*I2105</f>
        <v>9114.5159999999996</v>
      </c>
    </row>
    <row r="2119" spans="1:13">
      <c r="A2119" s="39" t="s">
        <v>66</v>
      </c>
      <c r="B2119" s="49"/>
      <c r="C2119" s="49"/>
      <c r="D2119" s="49"/>
      <c r="E2119" s="49"/>
      <c r="F2119" s="49"/>
      <c r="G2119" s="49"/>
      <c r="H2119" s="50"/>
      <c r="I2119" s="131"/>
      <c r="J2119" s="132"/>
      <c r="K2119" s="1"/>
      <c r="L2119" s="29"/>
      <c r="M2119" s="42"/>
    </row>
    <row r="2120" spans="1:13">
      <c r="A2120" s="43" t="s">
        <v>68</v>
      </c>
      <c r="B2120" s="8"/>
      <c r="C2120" s="8"/>
      <c r="D2120" s="8"/>
      <c r="E2120" s="8"/>
      <c r="F2120" s="8"/>
      <c r="G2120" s="8"/>
      <c r="H2120" s="9"/>
      <c r="I2120" s="149" t="s">
        <v>57</v>
      </c>
      <c r="J2120" s="150"/>
      <c r="K2120" s="1"/>
      <c r="L2120" s="29"/>
      <c r="M2120" s="42"/>
    </row>
    <row r="2121" spans="1:13">
      <c r="A2121" s="39" t="s">
        <v>67</v>
      </c>
      <c r="B2121" s="40"/>
      <c r="C2121" s="40"/>
      <c r="D2121" s="40"/>
      <c r="E2121" s="40"/>
      <c r="F2121" s="40"/>
      <c r="G2121" s="40"/>
      <c r="H2121" s="41"/>
      <c r="I2121" s="180"/>
      <c r="J2121" s="181"/>
      <c r="K2121" s="1"/>
      <c r="L2121" s="29"/>
      <c r="M2121" s="42"/>
    </row>
    <row r="2122" spans="1:13">
      <c r="A2122" s="45" t="s">
        <v>63</v>
      </c>
      <c r="B2122" s="46"/>
      <c r="C2122" s="47"/>
      <c r="D2122" s="8"/>
      <c r="E2122" s="8"/>
      <c r="F2122" s="8"/>
      <c r="G2122" s="8"/>
      <c r="H2122" s="9"/>
      <c r="I2122" s="149" t="s">
        <v>57</v>
      </c>
      <c r="J2122" s="150"/>
      <c r="K2122" s="1"/>
      <c r="L2122" s="29"/>
      <c r="M2122" s="42"/>
    </row>
    <row r="2123" spans="1:13">
      <c r="A2123" s="43" t="s">
        <v>64</v>
      </c>
      <c r="B2123" s="8"/>
      <c r="C2123" s="8"/>
      <c r="D2123" s="46"/>
      <c r="E2123" s="46"/>
      <c r="F2123" s="46"/>
      <c r="G2123" s="46"/>
      <c r="H2123" s="47"/>
      <c r="I2123" s="182" t="s">
        <v>11</v>
      </c>
      <c r="J2123" s="183"/>
      <c r="K2123" s="188">
        <v>1.24</v>
      </c>
      <c r="L2123" s="189"/>
      <c r="M2123" s="42">
        <f>K2123*12*I2105</f>
        <v>4022.0639999999999</v>
      </c>
    </row>
    <row r="2124" spans="1:13">
      <c r="A2124" s="48" t="s">
        <v>41</v>
      </c>
      <c r="B2124" s="61"/>
      <c r="C2124" s="61"/>
      <c r="D2124" s="61"/>
      <c r="E2124" s="61"/>
      <c r="F2124" s="61"/>
      <c r="G2124" s="61"/>
      <c r="H2124" s="62"/>
      <c r="I2124" s="195" t="s">
        <v>140</v>
      </c>
      <c r="J2124" s="196"/>
      <c r="K2124" s="1"/>
      <c r="L2124" s="29"/>
      <c r="M2124" s="42"/>
    </row>
    <row r="2125" spans="1:13">
      <c r="A2125" s="48" t="s">
        <v>43</v>
      </c>
      <c r="B2125" s="61"/>
      <c r="C2125" s="61"/>
      <c r="D2125" s="61"/>
      <c r="E2125" s="61"/>
      <c r="F2125" s="61"/>
      <c r="G2125" s="61"/>
      <c r="H2125" s="62"/>
      <c r="I2125" s="195" t="s">
        <v>11</v>
      </c>
      <c r="J2125" s="196"/>
      <c r="K2125" s="188">
        <v>1.55</v>
      </c>
      <c r="L2125" s="189"/>
      <c r="M2125" s="42">
        <f>K2125*12*I2105</f>
        <v>5027.5800000000008</v>
      </c>
    </row>
    <row r="2126" spans="1:13">
      <c r="A2126" s="39" t="s">
        <v>44</v>
      </c>
      <c r="B2126" s="49"/>
      <c r="C2126" s="49"/>
      <c r="D2126" s="49"/>
      <c r="E2126" s="49"/>
      <c r="F2126" s="49"/>
      <c r="G2126" s="49"/>
      <c r="H2126" s="50"/>
      <c r="I2126" s="51"/>
      <c r="J2126" s="52"/>
      <c r="K2126" s="1"/>
      <c r="L2126" s="29"/>
      <c r="M2126" s="42"/>
    </row>
    <row r="2127" spans="1:13">
      <c r="A2127" s="48" t="s">
        <v>45</v>
      </c>
      <c r="B2127" s="61"/>
      <c r="C2127" s="61"/>
      <c r="D2127" s="61"/>
      <c r="E2127" s="61"/>
      <c r="F2127" s="61"/>
      <c r="G2127" s="61"/>
      <c r="H2127" s="62"/>
      <c r="I2127" s="149" t="s">
        <v>57</v>
      </c>
      <c r="J2127" s="150"/>
      <c r="K2127" s="1"/>
      <c r="L2127" s="29"/>
      <c r="M2127" s="42"/>
    </row>
    <row r="2128" spans="1:13" ht="15.75" thickBot="1">
      <c r="A2128" s="48" t="s">
        <v>48</v>
      </c>
      <c r="B2128" s="61"/>
      <c r="C2128" s="61"/>
      <c r="D2128" s="61"/>
      <c r="E2128" s="61"/>
      <c r="F2128" s="61"/>
      <c r="G2128" s="61"/>
      <c r="H2128" s="62"/>
      <c r="I2128" s="195" t="s">
        <v>139</v>
      </c>
      <c r="J2128" s="196"/>
      <c r="K2128" s="14"/>
      <c r="L2128" s="15"/>
      <c r="M2128" s="63"/>
    </row>
    <row r="2129" spans="1:13" ht="15.75" thickBot="1">
      <c r="A2129" s="67" t="s">
        <v>75</v>
      </c>
      <c r="B2129" s="18"/>
      <c r="C2129" s="18"/>
      <c r="D2129" s="18"/>
      <c r="E2129" s="18"/>
      <c r="F2129" s="18"/>
      <c r="G2129" s="68"/>
      <c r="H2129" s="69"/>
      <c r="I2129" s="20"/>
      <c r="J2129" s="21"/>
      <c r="K2129" s="199">
        <f>K2130+K2137+K2145+K2149+K2150+K2151</f>
        <v>30.109999999999996</v>
      </c>
      <c r="L2129" s="200"/>
      <c r="M2129" s="24">
        <f>M2130+M2137+M2145+M2149+M2150+M2151</f>
        <v>97664.796000000017</v>
      </c>
    </row>
    <row r="2130" spans="1:13" ht="15.75" thickBot="1">
      <c r="A2130" s="156" t="s">
        <v>76</v>
      </c>
      <c r="B2130" s="157"/>
      <c r="C2130" s="157"/>
      <c r="D2130" s="157"/>
      <c r="E2130" s="157"/>
      <c r="F2130" s="157"/>
      <c r="G2130" s="157"/>
      <c r="H2130" s="161"/>
      <c r="I2130" s="73"/>
      <c r="J2130" s="74"/>
      <c r="K2130" s="201">
        <f>K2131+K2132+K2133+K2135+K2136</f>
        <v>9.3000000000000007</v>
      </c>
      <c r="L2130" s="192"/>
      <c r="M2130" s="75">
        <f>K2130*12*I2105</f>
        <v>30165.480000000003</v>
      </c>
    </row>
    <row r="2131" spans="1:13">
      <c r="A2131" s="39" t="s">
        <v>38</v>
      </c>
      <c r="B2131" s="49"/>
      <c r="C2131" s="49"/>
      <c r="D2131" s="49"/>
      <c r="E2131" s="49"/>
      <c r="F2131" s="49"/>
      <c r="G2131" s="49"/>
      <c r="H2131" s="50"/>
      <c r="I2131" s="180" t="s">
        <v>16</v>
      </c>
      <c r="J2131" s="181"/>
      <c r="K2131" s="193">
        <v>1.47</v>
      </c>
      <c r="L2131" s="194"/>
      <c r="M2131" s="42">
        <f>K2131*12*I2105</f>
        <v>4768.0920000000006</v>
      </c>
    </row>
    <row r="2132" spans="1:13">
      <c r="A2132" s="45" t="s">
        <v>39</v>
      </c>
      <c r="B2132" s="76"/>
      <c r="C2132" s="76"/>
      <c r="D2132" s="76"/>
      <c r="E2132" s="76"/>
      <c r="F2132" s="76"/>
      <c r="G2132" s="76"/>
      <c r="H2132" s="77"/>
      <c r="I2132" s="182" t="s">
        <v>10</v>
      </c>
      <c r="J2132" s="183"/>
      <c r="K2132" s="188">
        <v>3.48</v>
      </c>
      <c r="L2132" s="189"/>
      <c r="M2132" s="42">
        <f>K2132*12*I2105</f>
        <v>11287.727999999999</v>
      </c>
    </row>
    <row r="2133" spans="1:13">
      <c r="A2133" s="48" t="s">
        <v>31</v>
      </c>
      <c r="B2133" s="61"/>
      <c r="C2133" s="61"/>
      <c r="D2133" s="61"/>
      <c r="E2133" s="61"/>
      <c r="F2133" s="61"/>
      <c r="G2133" s="61"/>
      <c r="H2133" s="62"/>
      <c r="I2133" s="195" t="s">
        <v>11</v>
      </c>
      <c r="J2133" s="196"/>
      <c r="K2133" s="188">
        <v>0.4</v>
      </c>
      <c r="L2133" s="189"/>
      <c r="M2133" s="42">
        <f>K2133*12*I2105</f>
        <v>1297.4400000000003</v>
      </c>
    </row>
    <row r="2134" spans="1:13">
      <c r="A2134" s="78" t="s">
        <v>18</v>
      </c>
      <c r="B2134" s="40"/>
      <c r="C2134" s="40"/>
      <c r="D2134" s="40"/>
      <c r="E2134" s="49"/>
      <c r="F2134" s="49"/>
      <c r="G2134" s="49"/>
      <c r="H2134" s="50"/>
      <c r="I2134" s="51"/>
      <c r="J2134" s="52"/>
      <c r="K2134" s="28"/>
      <c r="L2134" s="29"/>
      <c r="M2134" s="42"/>
    </row>
    <row r="2135" spans="1:13">
      <c r="A2135" s="45" t="s">
        <v>32</v>
      </c>
      <c r="B2135" s="76"/>
      <c r="C2135" s="76"/>
      <c r="D2135" s="76"/>
      <c r="E2135" s="76"/>
      <c r="F2135" s="76"/>
      <c r="G2135" s="76"/>
      <c r="H2135" s="77"/>
      <c r="I2135" s="182" t="s">
        <v>8</v>
      </c>
      <c r="J2135" s="183"/>
      <c r="K2135" s="188">
        <v>0.12</v>
      </c>
      <c r="L2135" s="189"/>
      <c r="M2135" s="42">
        <f>K2135*12*I2105</f>
        <v>389.23200000000003</v>
      </c>
    </row>
    <row r="2136" spans="1:13" ht="15.75" thickBot="1">
      <c r="A2136" s="48" t="s">
        <v>73</v>
      </c>
      <c r="B2136" s="61"/>
      <c r="C2136" s="61"/>
      <c r="D2136" s="61"/>
      <c r="E2136" s="61"/>
      <c r="F2136" s="61"/>
      <c r="G2136" s="61"/>
      <c r="H2136" s="62"/>
      <c r="I2136" s="166" t="s">
        <v>8</v>
      </c>
      <c r="J2136" s="167"/>
      <c r="K2136" s="190">
        <v>3.83</v>
      </c>
      <c r="L2136" s="191"/>
      <c r="M2136" s="42">
        <f>K2136*12*I2105</f>
        <v>12422.988000000001</v>
      </c>
    </row>
    <row r="2137" spans="1:13" ht="15.75" thickBot="1">
      <c r="A2137" s="184" t="s">
        <v>77</v>
      </c>
      <c r="B2137" s="185"/>
      <c r="C2137" s="185"/>
      <c r="D2137" s="185"/>
      <c r="E2137" s="185"/>
      <c r="F2137" s="185"/>
      <c r="G2137" s="185"/>
      <c r="H2137" s="186"/>
      <c r="I2137" s="73"/>
      <c r="J2137" s="74"/>
      <c r="K2137" s="162">
        <f>K2138+K2139+K2141+K2142+K2143+K2144</f>
        <v>2.3200000000000003</v>
      </c>
      <c r="L2137" s="192"/>
      <c r="M2137" s="75">
        <f>K2137*12*I2105</f>
        <v>7525.152000000001</v>
      </c>
    </row>
    <row r="2138" spans="1:13">
      <c r="A2138" s="79" t="s">
        <v>24</v>
      </c>
      <c r="B2138" s="40"/>
      <c r="C2138" s="40"/>
      <c r="D2138" s="40"/>
      <c r="E2138" s="40"/>
      <c r="F2138" s="49"/>
      <c r="G2138" s="49"/>
      <c r="H2138" s="50"/>
      <c r="I2138" s="80"/>
      <c r="J2138" s="11"/>
      <c r="K2138" s="193">
        <v>0.13</v>
      </c>
      <c r="L2138" s="194"/>
      <c r="M2138" s="42">
        <f>K2138*12*I2105</f>
        <v>421.66800000000001</v>
      </c>
    </row>
    <row r="2139" spans="1:13">
      <c r="A2139" s="3" t="s">
        <v>20</v>
      </c>
      <c r="B2139" s="4"/>
      <c r="C2139" s="4"/>
      <c r="D2139" s="4"/>
      <c r="E2139" s="4"/>
      <c r="F2139" s="61"/>
      <c r="G2139" s="61"/>
      <c r="H2139" s="62"/>
      <c r="I2139" s="149" t="s">
        <v>52</v>
      </c>
      <c r="J2139" s="150"/>
      <c r="K2139" s="188">
        <v>1.1100000000000001</v>
      </c>
      <c r="L2139" s="189"/>
      <c r="M2139" s="42">
        <f>K2139*12*I2105</f>
        <v>3600.3960000000002</v>
      </c>
    </row>
    <row r="2140" spans="1:13">
      <c r="A2140" s="39" t="s">
        <v>19</v>
      </c>
      <c r="B2140" s="49"/>
      <c r="C2140" s="49"/>
      <c r="D2140" s="49"/>
      <c r="E2140" s="49"/>
      <c r="F2140" s="49"/>
      <c r="G2140" s="49"/>
      <c r="H2140" s="50"/>
      <c r="I2140" s="180" t="s">
        <v>53</v>
      </c>
      <c r="J2140" s="181"/>
      <c r="K2140" s="1"/>
      <c r="L2140" s="29"/>
      <c r="M2140" s="42"/>
    </row>
    <row r="2141" spans="1:13">
      <c r="A2141" s="45" t="s">
        <v>21</v>
      </c>
      <c r="B2141" s="76"/>
      <c r="C2141" s="76"/>
      <c r="D2141" s="76"/>
      <c r="E2141" s="76"/>
      <c r="F2141" s="76"/>
      <c r="G2141" s="76"/>
      <c r="H2141" s="77"/>
      <c r="I2141" s="182" t="s">
        <v>51</v>
      </c>
      <c r="J2141" s="183"/>
      <c r="K2141" s="188">
        <v>0.68</v>
      </c>
      <c r="L2141" s="189"/>
      <c r="M2141" s="42">
        <f>K2141*12*I2105</f>
        <v>2205.6480000000001</v>
      </c>
    </row>
    <row r="2142" spans="1:13">
      <c r="A2142" s="45" t="s">
        <v>22</v>
      </c>
      <c r="B2142" s="76"/>
      <c r="C2142" s="76"/>
      <c r="D2142" s="76"/>
      <c r="E2142" s="76"/>
      <c r="F2142" s="76"/>
      <c r="G2142" s="76"/>
      <c r="H2142" s="77"/>
      <c r="I2142" s="182" t="s">
        <v>69</v>
      </c>
      <c r="J2142" s="183"/>
      <c r="K2142" s="188">
        <v>0.17</v>
      </c>
      <c r="L2142" s="189"/>
      <c r="M2142" s="42">
        <f>K2142*12*I2105</f>
        <v>551.41200000000003</v>
      </c>
    </row>
    <row r="2143" spans="1:13">
      <c r="A2143" s="48" t="s">
        <v>23</v>
      </c>
      <c r="B2143" s="61"/>
      <c r="C2143" s="61"/>
      <c r="D2143" s="61"/>
      <c r="E2143" s="61"/>
      <c r="F2143" s="61"/>
      <c r="G2143" s="61"/>
      <c r="H2143" s="62"/>
      <c r="I2143" s="182" t="s">
        <v>54</v>
      </c>
      <c r="J2143" s="183"/>
      <c r="K2143" s="164">
        <v>0.09</v>
      </c>
      <c r="L2143" s="165"/>
      <c r="M2143" s="42">
        <f>K2143*12*I2105</f>
        <v>291.92400000000004</v>
      </c>
    </row>
    <row r="2144" spans="1:13" ht="15.75" thickBot="1">
      <c r="A2144" s="48" t="s">
        <v>71</v>
      </c>
      <c r="B2144" s="61"/>
      <c r="C2144" s="61"/>
      <c r="D2144" s="61"/>
      <c r="E2144" s="61"/>
      <c r="F2144" s="61"/>
      <c r="G2144" s="61"/>
      <c r="H2144" s="62"/>
      <c r="I2144" s="166" t="s">
        <v>72</v>
      </c>
      <c r="J2144" s="167"/>
      <c r="K2144" s="168">
        <v>0.14000000000000001</v>
      </c>
      <c r="L2144" s="169"/>
      <c r="M2144" s="82">
        <f>K2144*12*I2105</f>
        <v>454.10400000000004</v>
      </c>
    </row>
    <row r="2145" spans="1:13" ht="15.75" thickBot="1">
      <c r="A2145" s="184" t="s">
        <v>78</v>
      </c>
      <c r="B2145" s="185"/>
      <c r="C2145" s="185"/>
      <c r="D2145" s="185"/>
      <c r="E2145" s="185"/>
      <c r="F2145" s="185"/>
      <c r="G2145" s="185"/>
      <c r="H2145" s="186"/>
      <c r="I2145" s="83"/>
      <c r="J2145" s="84"/>
      <c r="K2145" s="187">
        <f>K2146+K2147+K2148</f>
        <v>1.52</v>
      </c>
      <c r="L2145" s="163"/>
      <c r="M2145" s="75">
        <f>K2145*12*I2105</f>
        <v>4930.2720000000008</v>
      </c>
    </row>
    <row r="2146" spans="1:13">
      <c r="A2146" s="39" t="s">
        <v>25</v>
      </c>
      <c r="B2146" s="49"/>
      <c r="C2146" s="49"/>
      <c r="D2146" s="49"/>
      <c r="E2146" s="49"/>
      <c r="F2146" s="49"/>
      <c r="G2146" s="49"/>
      <c r="H2146" s="50"/>
      <c r="I2146" s="174" t="s">
        <v>70</v>
      </c>
      <c r="J2146" s="175"/>
      <c r="K2146" s="176">
        <v>0.73</v>
      </c>
      <c r="L2146" s="177"/>
      <c r="M2146" s="42">
        <f>K2146*12*I2105</f>
        <v>2367.828</v>
      </c>
    </row>
    <row r="2147" spans="1:13">
      <c r="A2147" s="45" t="s">
        <v>26</v>
      </c>
      <c r="B2147" s="76"/>
      <c r="C2147" s="76"/>
      <c r="D2147" s="76"/>
      <c r="E2147" s="76"/>
      <c r="F2147" s="76"/>
      <c r="G2147" s="76"/>
      <c r="H2147" s="77"/>
      <c r="I2147" s="85" t="s">
        <v>55</v>
      </c>
      <c r="J2147" s="86"/>
      <c r="K2147" s="164">
        <v>0.64</v>
      </c>
      <c r="L2147" s="165"/>
      <c r="M2147" s="42">
        <f>K2147*12*I2105</f>
        <v>2075.904</v>
      </c>
    </row>
    <row r="2148" spans="1:13" ht="15.75" thickBot="1">
      <c r="A2148" s="48" t="s">
        <v>23</v>
      </c>
      <c r="B2148" s="61"/>
      <c r="C2148" s="61"/>
      <c r="D2148" s="61"/>
      <c r="E2148" s="61"/>
      <c r="F2148" s="61"/>
      <c r="G2148" s="61"/>
      <c r="H2148" s="62"/>
      <c r="I2148" s="166" t="s">
        <v>54</v>
      </c>
      <c r="J2148" s="167"/>
      <c r="K2148" s="168">
        <v>0.15</v>
      </c>
      <c r="L2148" s="169"/>
      <c r="M2148" s="42">
        <f>K2148*12*I2105</f>
        <v>486.53999999999996</v>
      </c>
    </row>
    <row r="2149" spans="1:13" ht="15.75" thickBot="1">
      <c r="A2149" s="87" t="s">
        <v>79</v>
      </c>
      <c r="B2149" s="88"/>
      <c r="C2149" s="88"/>
      <c r="D2149" s="88"/>
      <c r="E2149" s="88"/>
      <c r="F2149" s="88"/>
      <c r="G2149" s="88"/>
      <c r="H2149" s="89"/>
      <c r="I2149" s="170" t="s">
        <v>56</v>
      </c>
      <c r="J2149" s="171"/>
      <c r="K2149" s="172">
        <v>15.15</v>
      </c>
      <c r="L2149" s="173"/>
      <c r="M2149" s="75">
        <f>K2149*12*I2105</f>
        <v>49140.540000000008</v>
      </c>
    </row>
    <row r="2150" spans="1:13" ht="15.75" thickBot="1">
      <c r="A2150" s="156" t="s">
        <v>80</v>
      </c>
      <c r="B2150" s="157"/>
      <c r="C2150" s="157"/>
      <c r="D2150" s="157"/>
      <c r="E2150" s="157"/>
      <c r="F2150" s="157"/>
      <c r="G2150" s="157"/>
      <c r="H2150" s="161"/>
      <c r="I2150" s="154" t="s">
        <v>13</v>
      </c>
      <c r="J2150" s="155"/>
      <c r="K2150" s="162">
        <v>1.74</v>
      </c>
      <c r="L2150" s="163"/>
      <c r="M2150" s="75">
        <f>K2150*12*I2105</f>
        <v>5643.8639999999996</v>
      </c>
    </row>
    <row r="2151" spans="1:13" ht="15.75" thickBot="1">
      <c r="A2151" s="87" t="s">
        <v>81</v>
      </c>
      <c r="B2151" s="88"/>
      <c r="C2151" s="88"/>
      <c r="D2151" s="88"/>
      <c r="E2151" s="88"/>
      <c r="F2151" s="88"/>
      <c r="G2151" s="88"/>
      <c r="H2151" s="89"/>
      <c r="I2151" s="73"/>
      <c r="J2151" s="74"/>
      <c r="K2151" s="162">
        <v>0.08</v>
      </c>
      <c r="L2151" s="163"/>
      <c r="M2151" s="75">
        <f>K2151*12*I2105</f>
        <v>259.488</v>
      </c>
    </row>
    <row r="2152" spans="1:13">
      <c r="A2152" s="43" t="s">
        <v>29</v>
      </c>
      <c r="B2152" s="59"/>
      <c r="C2152" s="59"/>
      <c r="D2152" s="59"/>
      <c r="E2152" s="59"/>
      <c r="F2152" s="59"/>
      <c r="G2152" s="59"/>
      <c r="H2152" s="60"/>
      <c r="I2152" s="154" t="s">
        <v>8</v>
      </c>
      <c r="J2152" s="155"/>
      <c r="K2152" s="129"/>
      <c r="L2152" s="130"/>
      <c r="M2152" s="42"/>
    </row>
    <row r="2153" spans="1:13" ht="15.75" thickBot="1">
      <c r="A2153" s="43" t="s">
        <v>30</v>
      </c>
      <c r="B2153" s="59"/>
      <c r="C2153" s="59"/>
      <c r="D2153" s="59"/>
      <c r="E2153" s="59"/>
      <c r="F2153" s="59"/>
      <c r="G2153" s="59"/>
      <c r="H2153" s="60"/>
      <c r="I2153" s="10"/>
      <c r="J2153" s="11"/>
      <c r="K2153" s="129"/>
      <c r="L2153" s="130"/>
      <c r="M2153" s="42"/>
    </row>
    <row r="2154" spans="1:13" ht="15.75" thickBot="1">
      <c r="A2154" s="156" t="s">
        <v>104</v>
      </c>
      <c r="B2154" s="157"/>
      <c r="C2154" s="157"/>
      <c r="D2154" s="157"/>
      <c r="E2154" s="157"/>
      <c r="F2154" s="157"/>
      <c r="G2154" s="157"/>
      <c r="H2154" s="161"/>
      <c r="I2154" s="73"/>
      <c r="J2154" s="74"/>
      <c r="K2154" s="162">
        <v>6.42</v>
      </c>
      <c r="L2154" s="163"/>
      <c r="M2154" s="75">
        <f>K2154*12*I2105</f>
        <v>20823.912</v>
      </c>
    </row>
    <row r="2155" spans="1:13">
      <c r="A2155" s="43" t="s">
        <v>138</v>
      </c>
      <c r="B2155" s="107"/>
      <c r="C2155" s="107"/>
      <c r="D2155" s="107"/>
      <c r="E2155" s="107"/>
      <c r="F2155" s="59"/>
      <c r="G2155" s="107"/>
      <c r="H2155" s="60"/>
      <c r="I2155" s="149" t="s">
        <v>86</v>
      </c>
      <c r="J2155" s="150"/>
      <c r="K2155" s="81"/>
      <c r="L2155" s="130"/>
      <c r="M2155" s="42"/>
    </row>
    <row r="2156" spans="1:13">
      <c r="A2156" s="43" t="s">
        <v>137</v>
      </c>
      <c r="B2156" s="107"/>
      <c r="C2156" s="107"/>
      <c r="D2156" s="107"/>
      <c r="E2156" s="107"/>
      <c r="F2156" s="59"/>
      <c r="G2156" s="107"/>
      <c r="H2156" s="60"/>
      <c r="I2156" s="149" t="s">
        <v>88</v>
      </c>
      <c r="J2156" s="150"/>
      <c r="K2156" s="81"/>
      <c r="L2156" s="130"/>
      <c r="M2156" s="42"/>
    </row>
    <row r="2157" spans="1:13">
      <c r="A2157" s="43" t="s">
        <v>136</v>
      </c>
      <c r="B2157" s="107"/>
      <c r="C2157" s="107"/>
      <c r="D2157" s="107"/>
      <c r="E2157" s="107"/>
      <c r="F2157" s="59"/>
      <c r="G2157" s="107"/>
      <c r="H2157" s="60"/>
      <c r="I2157" s="149" t="s">
        <v>90</v>
      </c>
      <c r="J2157" s="150"/>
      <c r="K2157" s="81"/>
      <c r="L2157" s="130"/>
      <c r="M2157" s="42"/>
    </row>
    <row r="2158" spans="1:13">
      <c r="A2158" s="43" t="s">
        <v>135</v>
      </c>
      <c r="B2158" s="107"/>
      <c r="C2158" s="107"/>
      <c r="D2158" s="107"/>
      <c r="E2158" s="107"/>
      <c r="F2158" s="59"/>
      <c r="G2158" s="107"/>
      <c r="H2158" s="60"/>
      <c r="I2158" s="149" t="s">
        <v>92</v>
      </c>
      <c r="J2158" s="150"/>
      <c r="K2158" s="81"/>
      <c r="L2158" s="130"/>
      <c r="M2158" s="42"/>
    </row>
    <row r="2159" spans="1:13">
      <c r="A2159" s="43" t="s">
        <v>134</v>
      </c>
      <c r="B2159" s="107"/>
      <c r="C2159" s="107"/>
      <c r="D2159" s="107"/>
      <c r="E2159" s="107"/>
      <c r="F2159" s="59"/>
      <c r="G2159" s="107"/>
      <c r="H2159" s="60"/>
      <c r="I2159" s="149" t="s">
        <v>94</v>
      </c>
      <c r="J2159" s="150"/>
      <c r="K2159" s="81"/>
      <c r="L2159" s="130"/>
      <c r="M2159" s="42"/>
    </row>
    <row r="2160" spans="1:13">
      <c r="A2160" s="43" t="s">
        <v>133</v>
      </c>
      <c r="B2160" s="107"/>
      <c r="C2160" s="107"/>
      <c r="D2160" s="107"/>
      <c r="E2160" s="107"/>
      <c r="F2160" s="59"/>
      <c r="G2160" s="107"/>
      <c r="H2160" s="60"/>
      <c r="I2160" s="10"/>
      <c r="J2160" s="11"/>
      <c r="K2160" s="81"/>
      <c r="L2160" s="108"/>
      <c r="M2160" s="42"/>
    </row>
    <row r="2161" spans="1:13">
      <c r="A2161" s="43" t="s">
        <v>132</v>
      </c>
      <c r="B2161" s="107"/>
      <c r="C2161" s="107"/>
      <c r="D2161" s="107"/>
      <c r="E2161" s="107"/>
      <c r="F2161" s="59"/>
      <c r="G2161" s="107"/>
      <c r="H2161" s="60"/>
      <c r="I2161" s="10"/>
      <c r="J2161" s="11"/>
      <c r="K2161" s="81"/>
      <c r="L2161" s="130"/>
      <c r="M2161" s="42"/>
    </row>
    <row r="2162" spans="1:13">
      <c r="A2162" s="43" t="s">
        <v>98</v>
      </c>
      <c r="B2162" s="107"/>
      <c r="C2162" s="107"/>
      <c r="D2162" s="107"/>
      <c r="E2162" s="107"/>
      <c r="F2162" s="59"/>
      <c r="G2162" s="107"/>
      <c r="H2162" s="60"/>
      <c r="I2162" s="10"/>
      <c r="J2162" s="11"/>
      <c r="K2162" s="81"/>
      <c r="L2162" s="130"/>
      <c r="M2162" s="42"/>
    </row>
    <row r="2163" spans="1:13" ht="15.75" thickBot="1">
      <c r="A2163" s="43" t="s">
        <v>131</v>
      </c>
      <c r="B2163" s="107"/>
      <c r="C2163" s="107"/>
      <c r="D2163" s="107"/>
      <c r="E2163" s="107"/>
      <c r="F2163" s="59"/>
      <c r="G2163" s="107"/>
      <c r="H2163" s="60"/>
      <c r="I2163" s="10"/>
      <c r="J2163" s="11"/>
      <c r="K2163" s="81"/>
      <c r="L2163" s="130"/>
      <c r="M2163" s="42"/>
    </row>
    <row r="2164" spans="1:13">
      <c r="A2164" s="91" t="s">
        <v>82</v>
      </c>
      <c r="B2164" s="92"/>
      <c r="C2164" s="92"/>
      <c r="D2164" s="92"/>
      <c r="E2164" s="92"/>
      <c r="F2164" s="92"/>
      <c r="G2164" s="92"/>
      <c r="H2164" s="92"/>
      <c r="I2164" s="154" t="s">
        <v>9</v>
      </c>
      <c r="J2164" s="155"/>
      <c r="K2164" s="22"/>
      <c r="L2164" s="23"/>
      <c r="M2164" s="24"/>
    </row>
    <row r="2165" spans="1:13" ht="15.75" thickBot="1">
      <c r="A2165" s="93" t="s">
        <v>49</v>
      </c>
      <c r="B2165" s="94"/>
      <c r="C2165" s="94"/>
      <c r="D2165" s="94"/>
      <c r="E2165" s="94"/>
      <c r="F2165" s="94"/>
      <c r="G2165" s="94"/>
      <c r="H2165" s="94"/>
      <c r="I2165" s="95"/>
      <c r="J2165" s="35"/>
      <c r="K2165" s="36"/>
      <c r="L2165" s="37"/>
      <c r="M2165" s="38"/>
    </row>
    <row r="2166" spans="1:13" ht="15.75" thickBot="1">
      <c r="A2166" s="156" t="s">
        <v>50</v>
      </c>
      <c r="B2166" s="157"/>
      <c r="C2166" s="157"/>
      <c r="D2166" s="157"/>
      <c r="E2166" s="157"/>
      <c r="F2166" s="157"/>
      <c r="G2166" s="157"/>
      <c r="H2166" s="158"/>
      <c r="I2166" s="159" t="s">
        <v>17</v>
      </c>
      <c r="J2166" s="160"/>
      <c r="K2166" s="141">
        <v>1.58</v>
      </c>
      <c r="L2166" s="142"/>
      <c r="M2166" s="97">
        <f>K2166*12*I2105</f>
        <v>5124.8880000000008</v>
      </c>
    </row>
    <row r="2167" spans="1:13" ht="15.75" thickBot="1">
      <c r="A2167" s="126" t="s">
        <v>101</v>
      </c>
      <c r="B2167" s="127"/>
      <c r="C2167" s="127"/>
      <c r="D2167" s="127"/>
      <c r="E2167" s="127"/>
      <c r="F2167" s="127"/>
      <c r="G2167" s="127"/>
      <c r="H2167" s="127"/>
      <c r="I2167" s="128"/>
      <c r="J2167" s="133"/>
      <c r="K2167" s="143"/>
      <c r="L2167" s="144"/>
      <c r="M2167" s="97"/>
    </row>
    <row r="2168" spans="1:13" ht="15.75" thickBot="1">
      <c r="A2168" s="145" t="s">
        <v>58</v>
      </c>
      <c r="B2168" s="146"/>
      <c r="C2168" s="146"/>
      <c r="D2168" s="146"/>
      <c r="E2168" s="146"/>
      <c r="F2168" s="146"/>
      <c r="G2168" s="146"/>
      <c r="H2168" s="146"/>
      <c r="I2168" s="98"/>
      <c r="J2168" s="99"/>
      <c r="K2168" s="147">
        <f>K2106+K2116+K2129+K2154+K2166+K2167</f>
        <v>50.559999999999995</v>
      </c>
      <c r="L2168" s="148"/>
      <c r="M2168" s="97">
        <f>M2106+M2116+M2129+M2154+M2166+M2167</f>
        <v>163996.41600000003</v>
      </c>
    </row>
    <row r="2170" spans="1:13" ht="15.75">
      <c r="A2170" s="215" t="s">
        <v>0</v>
      </c>
      <c r="B2170" s="215"/>
      <c r="C2170" s="215"/>
      <c r="D2170" s="215"/>
      <c r="E2170" s="215"/>
      <c r="F2170" s="215"/>
      <c r="G2170" s="215"/>
      <c r="H2170" s="215"/>
      <c r="I2170" s="215"/>
      <c r="J2170" s="215"/>
      <c r="K2170" s="215"/>
      <c r="L2170" s="215"/>
      <c r="M2170" s="1"/>
    </row>
    <row r="2171" spans="1:13" ht="15.75">
      <c r="A2171" s="216" t="s">
        <v>12</v>
      </c>
      <c r="B2171" s="216"/>
      <c r="C2171" s="216"/>
      <c r="D2171" s="216"/>
      <c r="E2171" s="216"/>
      <c r="F2171" s="216"/>
      <c r="G2171" s="216"/>
      <c r="H2171" s="216"/>
      <c r="I2171" s="216"/>
      <c r="J2171" s="216"/>
      <c r="K2171" s="216"/>
      <c r="L2171" s="216"/>
      <c r="M2171" s="1"/>
    </row>
    <row r="2172" spans="1:13" ht="15.75">
      <c r="A2172" s="2"/>
      <c r="B2172" s="2"/>
      <c r="C2172" s="2"/>
      <c r="D2172" s="2"/>
      <c r="E2172" s="2"/>
      <c r="F2172" s="2" t="s">
        <v>162</v>
      </c>
      <c r="G2172" s="2"/>
      <c r="H2172" s="2"/>
      <c r="I2172" s="2"/>
      <c r="J2172" s="2"/>
      <c r="K2172" s="2" t="s">
        <v>141</v>
      </c>
      <c r="L2172" s="2"/>
      <c r="M2172" s="1"/>
    </row>
    <row r="2173" spans="1:13">
      <c r="A2173" s="3"/>
      <c r="B2173" s="4"/>
      <c r="C2173" s="208" t="s">
        <v>15</v>
      </c>
      <c r="D2173" s="208"/>
      <c r="E2173" s="208"/>
      <c r="F2173" s="4"/>
      <c r="G2173" s="4"/>
      <c r="H2173" s="5"/>
      <c r="I2173" s="195" t="s">
        <v>1</v>
      </c>
      <c r="J2173" s="196"/>
      <c r="K2173" s="209" t="s">
        <v>2</v>
      </c>
      <c r="L2173" s="210"/>
      <c r="M2173" s="6"/>
    </row>
    <row r="2174" spans="1:13">
      <c r="A2174" s="7"/>
      <c r="B2174" s="8"/>
      <c r="C2174" s="8"/>
      <c r="D2174" s="8"/>
      <c r="E2174" s="8"/>
      <c r="F2174" s="8"/>
      <c r="G2174" s="8"/>
      <c r="H2174" s="9"/>
      <c r="I2174" s="10"/>
      <c r="J2174" s="11"/>
      <c r="K2174" s="211" t="s">
        <v>3</v>
      </c>
      <c r="L2174" s="212"/>
      <c r="M2174" s="12" t="s">
        <v>4</v>
      </c>
    </row>
    <row r="2175" spans="1:13">
      <c r="A2175" s="7"/>
      <c r="B2175" s="8"/>
      <c r="C2175" s="8"/>
      <c r="D2175" s="8"/>
      <c r="E2175" s="8"/>
      <c r="F2175" s="8"/>
      <c r="G2175" s="8"/>
      <c r="H2175" s="9"/>
      <c r="I2175" s="149" t="s">
        <v>5</v>
      </c>
      <c r="J2175" s="150"/>
      <c r="K2175" s="213" t="s">
        <v>6</v>
      </c>
      <c r="L2175" s="214"/>
      <c r="M2175" s="12" t="s">
        <v>7</v>
      </c>
    </row>
    <row r="2176" spans="1:13" ht="16.5" thickBot="1">
      <c r="A2176" s="13"/>
      <c r="B2176" s="14"/>
      <c r="C2176" s="14"/>
      <c r="D2176" s="14"/>
      <c r="E2176" s="14"/>
      <c r="F2176" s="14"/>
      <c r="G2176" s="14"/>
      <c r="H2176" s="15"/>
      <c r="I2176" s="203">
        <v>1511.2</v>
      </c>
      <c r="J2176" s="204"/>
      <c r="K2176" s="205"/>
      <c r="L2176" s="206"/>
      <c r="M2176" s="16"/>
    </row>
    <row r="2177" spans="1:13">
      <c r="A2177" s="17" t="s">
        <v>74</v>
      </c>
      <c r="B2177" s="18"/>
      <c r="C2177" s="18"/>
      <c r="D2177" s="18"/>
      <c r="E2177" s="18"/>
      <c r="F2177" s="18"/>
      <c r="G2177" s="18"/>
      <c r="H2177" s="19"/>
      <c r="I2177" s="20"/>
      <c r="J2177" s="21"/>
      <c r="K2177" s="207">
        <f>K2180+K2183</f>
        <v>6.85</v>
      </c>
      <c r="L2177" s="200"/>
      <c r="M2177" s="24">
        <f>K2177*12*I2176</f>
        <v>124220.63999999998</v>
      </c>
    </row>
    <row r="2178" spans="1:13">
      <c r="A2178" s="25" t="s">
        <v>59</v>
      </c>
      <c r="B2178" s="26"/>
      <c r="C2178" s="26"/>
      <c r="D2178" s="26"/>
      <c r="E2178" s="26"/>
      <c r="F2178" s="26"/>
      <c r="G2178" s="26"/>
      <c r="H2178" s="27"/>
      <c r="I2178" s="10"/>
      <c r="J2178" s="11"/>
      <c r="K2178" s="28"/>
      <c r="L2178" s="29"/>
      <c r="M2178" s="30"/>
    </row>
    <row r="2179" spans="1:13" ht="15.75" thickBot="1">
      <c r="A2179" s="31" t="s">
        <v>60</v>
      </c>
      <c r="B2179" s="32"/>
      <c r="C2179" s="32"/>
      <c r="D2179" s="32"/>
      <c r="E2179" s="32"/>
      <c r="F2179" s="32"/>
      <c r="G2179" s="32"/>
      <c r="H2179" s="33"/>
      <c r="I2179" s="34"/>
      <c r="J2179" s="35"/>
      <c r="K2179" s="36"/>
      <c r="L2179" s="37"/>
      <c r="M2179" s="38"/>
    </row>
    <row r="2180" spans="1:13">
      <c r="A2180" s="39" t="s">
        <v>61</v>
      </c>
      <c r="B2180" s="40"/>
      <c r="C2180" s="40"/>
      <c r="D2180" s="40"/>
      <c r="E2180" s="40"/>
      <c r="F2180" s="40"/>
      <c r="G2180" s="40"/>
      <c r="H2180" s="41"/>
      <c r="I2180" s="180" t="s">
        <v>8</v>
      </c>
      <c r="J2180" s="181"/>
      <c r="K2180" s="193">
        <v>4.0999999999999996</v>
      </c>
      <c r="L2180" s="194"/>
      <c r="M2180" s="42">
        <f>K2180*12*I2176</f>
        <v>74351.039999999994</v>
      </c>
    </row>
    <row r="2181" spans="1:13">
      <c r="A2181" s="43" t="s">
        <v>68</v>
      </c>
      <c r="B2181" s="8"/>
      <c r="C2181" s="8"/>
      <c r="D2181" s="8"/>
      <c r="E2181" s="8"/>
      <c r="F2181" s="8"/>
      <c r="G2181" s="8"/>
      <c r="H2181" s="9"/>
      <c r="I2181" s="149" t="s">
        <v>57</v>
      </c>
      <c r="J2181" s="150"/>
      <c r="K2181" s="1"/>
      <c r="L2181" s="29"/>
      <c r="M2181" s="42"/>
    </row>
    <row r="2182" spans="1:13">
      <c r="A2182" s="39" t="s">
        <v>67</v>
      </c>
      <c r="B2182" s="40"/>
      <c r="C2182" s="40"/>
      <c r="D2182" s="40"/>
      <c r="E2182" s="40"/>
      <c r="F2182" s="40"/>
      <c r="G2182" s="40"/>
      <c r="H2182" s="41"/>
      <c r="I2182" s="180"/>
      <c r="J2182" s="181"/>
      <c r="K2182" s="1"/>
      <c r="L2182" s="29"/>
      <c r="M2182" s="42"/>
    </row>
    <row r="2183" spans="1:13">
      <c r="A2183" s="39" t="s">
        <v>62</v>
      </c>
      <c r="B2183" s="40"/>
      <c r="C2183" s="40"/>
      <c r="D2183" s="40"/>
      <c r="E2183" s="40"/>
      <c r="F2183" s="40"/>
      <c r="G2183" s="40"/>
      <c r="H2183" s="41"/>
      <c r="I2183" s="182" t="s">
        <v>11</v>
      </c>
      <c r="J2183" s="183"/>
      <c r="K2183" s="188">
        <v>2.75</v>
      </c>
      <c r="L2183" s="189"/>
      <c r="M2183" s="42">
        <f>K2183*12*I2176</f>
        <v>49869.599999999999</v>
      </c>
    </row>
    <row r="2184" spans="1:13" ht="15.75">
      <c r="A2184" s="45" t="s">
        <v>35</v>
      </c>
      <c r="B2184" s="46"/>
      <c r="C2184" s="46"/>
      <c r="D2184" s="46"/>
      <c r="E2184" s="46"/>
      <c r="F2184" s="46"/>
      <c r="G2184" s="46"/>
      <c r="H2184" s="47"/>
      <c r="I2184" s="149" t="s">
        <v>57</v>
      </c>
      <c r="J2184" s="150"/>
      <c r="K2184" s="2"/>
      <c r="L2184" s="96"/>
      <c r="M2184" s="42"/>
    </row>
    <row r="2185" spans="1:13">
      <c r="A2185" s="48" t="s">
        <v>36</v>
      </c>
      <c r="B2185" s="4"/>
      <c r="C2185" s="4"/>
      <c r="D2185" s="4"/>
      <c r="E2185" s="4"/>
      <c r="F2185" s="4"/>
      <c r="G2185" s="4"/>
      <c r="H2185" s="5"/>
      <c r="I2185" s="149"/>
      <c r="J2185" s="150"/>
      <c r="K2185" s="44"/>
      <c r="L2185" s="29"/>
      <c r="M2185" s="42"/>
    </row>
    <row r="2186" spans="1:13" ht="15.75" thickBot="1">
      <c r="A2186" s="39" t="s">
        <v>37</v>
      </c>
      <c r="B2186" s="49"/>
      <c r="C2186" s="49"/>
      <c r="D2186" s="49"/>
      <c r="E2186" s="49"/>
      <c r="F2186" s="49"/>
      <c r="G2186" s="49"/>
      <c r="H2186" s="50"/>
      <c r="I2186" s="51"/>
      <c r="J2186" s="52"/>
      <c r="K2186" s="164"/>
      <c r="L2186" s="165"/>
      <c r="M2186" s="42"/>
    </row>
    <row r="2187" spans="1:13">
      <c r="A2187" s="17" t="s">
        <v>14</v>
      </c>
      <c r="B2187" s="53"/>
      <c r="C2187" s="53"/>
      <c r="D2187" s="53"/>
      <c r="E2187" s="53"/>
      <c r="F2187" s="53"/>
      <c r="G2187" s="53"/>
      <c r="H2187" s="54"/>
      <c r="I2187" s="20"/>
      <c r="J2187" s="55"/>
      <c r="K2187" s="202">
        <f>K2189+K2194+K2196</f>
        <v>5.6</v>
      </c>
      <c r="L2187" s="200"/>
      <c r="M2187" s="24">
        <f>K2187*12*I2176</f>
        <v>101552.63999999998</v>
      </c>
    </row>
    <row r="2188" spans="1:13" ht="15.75" thickBot="1">
      <c r="A2188" s="31" t="s">
        <v>34</v>
      </c>
      <c r="B2188" s="56"/>
      <c r="C2188" s="56"/>
      <c r="D2188" s="56"/>
      <c r="E2188" s="56"/>
      <c r="F2188" s="56"/>
      <c r="G2188" s="56"/>
      <c r="H2188" s="57"/>
      <c r="I2188" s="34"/>
      <c r="J2188" s="58"/>
      <c r="K2188" s="36"/>
      <c r="L2188" s="37"/>
      <c r="M2188" s="38"/>
    </row>
    <row r="2189" spans="1:13">
      <c r="A2189" s="43" t="s">
        <v>65</v>
      </c>
      <c r="B2189" s="59"/>
      <c r="C2189" s="59"/>
      <c r="D2189" s="59"/>
      <c r="E2189" s="59"/>
      <c r="F2189" s="59"/>
      <c r="G2189" s="59"/>
      <c r="H2189" s="60"/>
      <c r="I2189" s="149" t="s">
        <v>8</v>
      </c>
      <c r="J2189" s="150"/>
      <c r="K2189" s="193">
        <v>2.81</v>
      </c>
      <c r="L2189" s="194"/>
      <c r="M2189" s="42">
        <f>K2189*12*I2176</f>
        <v>50957.663999999997</v>
      </c>
    </row>
    <row r="2190" spans="1:13">
      <c r="A2190" s="39" t="s">
        <v>66</v>
      </c>
      <c r="B2190" s="49"/>
      <c r="C2190" s="49"/>
      <c r="D2190" s="49"/>
      <c r="E2190" s="49"/>
      <c r="F2190" s="49"/>
      <c r="G2190" s="49"/>
      <c r="H2190" s="50"/>
      <c r="I2190" s="131"/>
      <c r="J2190" s="132"/>
      <c r="K2190" s="1"/>
      <c r="L2190" s="29"/>
      <c r="M2190" s="42"/>
    </row>
    <row r="2191" spans="1:13">
      <c r="A2191" s="43" t="s">
        <v>68</v>
      </c>
      <c r="B2191" s="8"/>
      <c r="C2191" s="8"/>
      <c r="D2191" s="8"/>
      <c r="E2191" s="8"/>
      <c r="F2191" s="8"/>
      <c r="G2191" s="8"/>
      <c r="H2191" s="9"/>
      <c r="I2191" s="149" t="s">
        <v>57</v>
      </c>
      <c r="J2191" s="150"/>
      <c r="K2191" s="1"/>
      <c r="L2191" s="29"/>
      <c r="M2191" s="42"/>
    </row>
    <row r="2192" spans="1:13">
      <c r="A2192" s="39" t="s">
        <v>67</v>
      </c>
      <c r="B2192" s="40"/>
      <c r="C2192" s="40"/>
      <c r="D2192" s="40"/>
      <c r="E2192" s="40"/>
      <c r="F2192" s="40"/>
      <c r="G2192" s="40"/>
      <c r="H2192" s="41"/>
      <c r="I2192" s="180"/>
      <c r="J2192" s="181"/>
      <c r="K2192" s="1"/>
      <c r="L2192" s="29"/>
      <c r="M2192" s="42"/>
    </row>
    <row r="2193" spans="1:13">
      <c r="A2193" s="45" t="s">
        <v>63</v>
      </c>
      <c r="B2193" s="46"/>
      <c r="C2193" s="47"/>
      <c r="D2193" s="8"/>
      <c r="E2193" s="8"/>
      <c r="F2193" s="8"/>
      <c r="G2193" s="8"/>
      <c r="H2193" s="9"/>
      <c r="I2193" s="149" t="s">
        <v>57</v>
      </c>
      <c r="J2193" s="150"/>
      <c r="K2193" s="1"/>
      <c r="L2193" s="29"/>
      <c r="M2193" s="42"/>
    </row>
    <row r="2194" spans="1:13">
      <c r="A2194" s="43" t="s">
        <v>64</v>
      </c>
      <c r="B2194" s="8"/>
      <c r="C2194" s="8"/>
      <c r="D2194" s="46"/>
      <c r="E2194" s="46"/>
      <c r="F2194" s="46"/>
      <c r="G2194" s="46"/>
      <c r="H2194" s="47"/>
      <c r="I2194" s="182" t="s">
        <v>11</v>
      </c>
      <c r="J2194" s="183"/>
      <c r="K2194" s="188">
        <v>1.24</v>
      </c>
      <c r="L2194" s="189"/>
      <c r="M2194" s="42">
        <f>K2194*12*I2176</f>
        <v>22486.655999999999</v>
      </c>
    </row>
    <row r="2195" spans="1:13">
      <c r="A2195" s="48" t="s">
        <v>41</v>
      </c>
      <c r="B2195" s="61"/>
      <c r="C2195" s="61"/>
      <c r="D2195" s="61"/>
      <c r="E2195" s="61"/>
      <c r="F2195" s="61"/>
      <c r="G2195" s="61"/>
      <c r="H2195" s="62"/>
      <c r="I2195" s="195" t="s">
        <v>140</v>
      </c>
      <c r="J2195" s="196"/>
      <c r="K2195" s="1"/>
      <c r="L2195" s="29"/>
      <c r="M2195" s="42"/>
    </row>
    <row r="2196" spans="1:13">
      <c r="A2196" s="48" t="s">
        <v>43</v>
      </c>
      <c r="B2196" s="61"/>
      <c r="C2196" s="61"/>
      <c r="D2196" s="61"/>
      <c r="E2196" s="61"/>
      <c r="F2196" s="61"/>
      <c r="G2196" s="61"/>
      <c r="H2196" s="62"/>
      <c r="I2196" s="195" t="s">
        <v>11</v>
      </c>
      <c r="J2196" s="196"/>
      <c r="K2196" s="188">
        <v>1.55</v>
      </c>
      <c r="L2196" s="189"/>
      <c r="M2196" s="42">
        <f>K2196*12*I2176</f>
        <v>28108.320000000003</v>
      </c>
    </row>
    <row r="2197" spans="1:13">
      <c r="A2197" s="39" t="s">
        <v>44</v>
      </c>
      <c r="B2197" s="49"/>
      <c r="C2197" s="49"/>
      <c r="D2197" s="49"/>
      <c r="E2197" s="49"/>
      <c r="F2197" s="49"/>
      <c r="G2197" s="49"/>
      <c r="H2197" s="50"/>
      <c r="I2197" s="51"/>
      <c r="J2197" s="52"/>
      <c r="K2197" s="1"/>
      <c r="L2197" s="29"/>
      <c r="M2197" s="42"/>
    </row>
    <row r="2198" spans="1:13">
      <c r="A2198" s="48" t="s">
        <v>45</v>
      </c>
      <c r="B2198" s="61"/>
      <c r="C2198" s="61"/>
      <c r="D2198" s="61"/>
      <c r="E2198" s="61"/>
      <c r="F2198" s="61"/>
      <c r="G2198" s="61"/>
      <c r="H2198" s="62"/>
      <c r="I2198" s="149" t="s">
        <v>57</v>
      </c>
      <c r="J2198" s="150"/>
      <c r="K2198" s="1"/>
      <c r="L2198" s="29"/>
      <c r="M2198" s="42"/>
    </row>
    <row r="2199" spans="1:13" ht="15.75" thickBot="1">
      <c r="A2199" s="48" t="s">
        <v>48</v>
      </c>
      <c r="B2199" s="61"/>
      <c r="C2199" s="61"/>
      <c r="D2199" s="61"/>
      <c r="E2199" s="61"/>
      <c r="F2199" s="61"/>
      <c r="G2199" s="61"/>
      <c r="H2199" s="62"/>
      <c r="I2199" s="195" t="s">
        <v>139</v>
      </c>
      <c r="J2199" s="196"/>
      <c r="K2199" s="14"/>
      <c r="L2199" s="15"/>
      <c r="M2199" s="63"/>
    </row>
    <row r="2200" spans="1:13" ht="15.75" thickBot="1">
      <c r="A2200" s="67" t="s">
        <v>75</v>
      </c>
      <c r="B2200" s="18"/>
      <c r="C2200" s="18"/>
      <c r="D2200" s="18"/>
      <c r="E2200" s="18"/>
      <c r="F2200" s="18"/>
      <c r="G2200" s="68"/>
      <c r="H2200" s="69"/>
      <c r="I2200" s="20"/>
      <c r="J2200" s="21"/>
      <c r="K2200" s="199">
        <f>K2201+K2208+K2216+K2220+K2221+K2222</f>
        <v>32.5</v>
      </c>
      <c r="L2200" s="200"/>
      <c r="M2200" s="24">
        <f>M2201+M2208+M2216+M2220+M2221+M2222</f>
        <v>589368</v>
      </c>
    </row>
    <row r="2201" spans="1:13" ht="15.75" thickBot="1">
      <c r="A2201" s="156" t="s">
        <v>76</v>
      </c>
      <c r="B2201" s="157"/>
      <c r="C2201" s="157"/>
      <c r="D2201" s="157"/>
      <c r="E2201" s="157"/>
      <c r="F2201" s="157"/>
      <c r="G2201" s="157"/>
      <c r="H2201" s="161"/>
      <c r="I2201" s="73"/>
      <c r="J2201" s="74"/>
      <c r="K2201" s="201">
        <f>K2202+K2203+K2204+K2206+K2207</f>
        <v>6.9600000000000009</v>
      </c>
      <c r="L2201" s="192"/>
      <c r="M2201" s="75">
        <f>K2201*12*I2176</f>
        <v>126215.42400000001</v>
      </c>
    </row>
    <row r="2202" spans="1:13">
      <c r="A2202" s="39" t="s">
        <v>38</v>
      </c>
      <c r="B2202" s="49"/>
      <c r="C2202" s="49"/>
      <c r="D2202" s="49"/>
      <c r="E2202" s="49"/>
      <c r="F2202" s="49"/>
      <c r="G2202" s="49"/>
      <c r="H2202" s="50"/>
      <c r="I2202" s="180" t="s">
        <v>16</v>
      </c>
      <c r="J2202" s="181"/>
      <c r="K2202" s="193">
        <v>1.47</v>
      </c>
      <c r="L2202" s="194"/>
      <c r="M2202" s="42">
        <f>K2202*12*I2176</f>
        <v>26657.568000000003</v>
      </c>
    </row>
    <row r="2203" spans="1:13">
      <c r="A2203" s="45" t="s">
        <v>39</v>
      </c>
      <c r="B2203" s="76"/>
      <c r="C2203" s="76"/>
      <c r="D2203" s="76"/>
      <c r="E2203" s="76"/>
      <c r="F2203" s="76"/>
      <c r="G2203" s="76"/>
      <c r="H2203" s="77"/>
      <c r="I2203" s="182" t="s">
        <v>10</v>
      </c>
      <c r="J2203" s="183"/>
      <c r="K2203" s="188">
        <v>3.48</v>
      </c>
      <c r="L2203" s="189"/>
      <c r="M2203" s="42">
        <f>K2203*12*I2176</f>
        <v>63107.712</v>
      </c>
    </row>
    <row r="2204" spans="1:13">
      <c r="A2204" s="48" t="s">
        <v>31</v>
      </c>
      <c r="B2204" s="61"/>
      <c r="C2204" s="61"/>
      <c r="D2204" s="61"/>
      <c r="E2204" s="61"/>
      <c r="F2204" s="61"/>
      <c r="G2204" s="61"/>
      <c r="H2204" s="62"/>
      <c r="I2204" s="195" t="s">
        <v>11</v>
      </c>
      <c r="J2204" s="196"/>
      <c r="K2204" s="188">
        <v>0.4</v>
      </c>
      <c r="L2204" s="189"/>
      <c r="M2204" s="42">
        <f>K2204*12*I2176</f>
        <v>7253.7600000000011</v>
      </c>
    </row>
    <row r="2205" spans="1:13">
      <c r="A2205" s="78" t="s">
        <v>18</v>
      </c>
      <c r="B2205" s="40"/>
      <c r="C2205" s="40"/>
      <c r="D2205" s="40"/>
      <c r="E2205" s="49"/>
      <c r="F2205" s="49"/>
      <c r="G2205" s="49"/>
      <c r="H2205" s="50"/>
      <c r="I2205" s="51"/>
      <c r="J2205" s="52"/>
      <c r="K2205" s="28"/>
      <c r="L2205" s="29"/>
      <c r="M2205" s="42"/>
    </row>
    <row r="2206" spans="1:13">
      <c r="A2206" s="45" t="s">
        <v>32</v>
      </c>
      <c r="B2206" s="76"/>
      <c r="C2206" s="76"/>
      <c r="D2206" s="76"/>
      <c r="E2206" s="76"/>
      <c r="F2206" s="76"/>
      <c r="G2206" s="76"/>
      <c r="H2206" s="77"/>
      <c r="I2206" s="182" t="s">
        <v>8</v>
      </c>
      <c r="J2206" s="183"/>
      <c r="K2206" s="188">
        <v>0.12</v>
      </c>
      <c r="L2206" s="189"/>
      <c r="M2206" s="42">
        <f>K2206*12*I2176</f>
        <v>2176.1280000000002</v>
      </c>
    </row>
    <row r="2207" spans="1:13" ht="15.75" thickBot="1">
      <c r="A2207" s="48" t="s">
        <v>73</v>
      </c>
      <c r="B2207" s="61"/>
      <c r="C2207" s="61"/>
      <c r="D2207" s="61"/>
      <c r="E2207" s="61"/>
      <c r="F2207" s="61"/>
      <c r="G2207" s="61"/>
      <c r="H2207" s="62"/>
      <c r="I2207" s="166" t="s">
        <v>8</v>
      </c>
      <c r="J2207" s="167"/>
      <c r="K2207" s="190">
        <v>1.49</v>
      </c>
      <c r="L2207" s="191"/>
      <c r="M2207" s="42">
        <f>K2207*12*I2176</f>
        <v>27020.255999999998</v>
      </c>
    </row>
    <row r="2208" spans="1:13" ht="15.75" thickBot="1">
      <c r="A2208" s="184" t="s">
        <v>77</v>
      </c>
      <c r="B2208" s="185"/>
      <c r="C2208" s="185"/>
      <c r="D2208" s="185"/>
      <c r="E2208" s="185"/>
      <c r="F2208" s="185"/>
      <c r="G2208" s="185"/>
      <c r="H2208" s="186"/>
      <c r="I2208" s="73"/>
      <c r="J2208" s="74"/>
      <c r="K2208" s="162">
        <f>K2209+K2210+K2212+K2213+K2214+K2215</f>
        <v>2.3200000000000003</v>
      </c>
      <c r="L2208" s="192"/>
      <c r="M2208" s="75">
        <f>K2208*12*I2176</f>
        <v>42071.808000000005</v>
      </c>
    </row>
    <row r="2209" spans="1:13">
      <c r="A2209" s="79" t="s">
        <v>24</v>
      </c>
      <c r="B2209" s="40"/>
      <c r="C2209" s="40"/>
      <c r="D2209" s="40"/>
      <c r="E2209" s="40"/>
      <c r="F2209" s="49"/>
      <c r="G2209" s="49"/>
      <c r="H2209" s="50"/>
      <c r="I2209" s="80"/>
      <c r="J2209" s="11"/>
      <c r="K2209" s="193">
        <v>0.13</v>
      </c>
      <c r="L2209" s="194"/>
      <c r="M2209" s="42">
        <f>K2209*12*I2176</f>
        <v>2357.4720000000002</v>
      </c>
    </row>
    <row r="2210" spans="1:13">
      <c r="A2210" s="3" t="s">
        <v>20</v>
      </c>
      <c r="B2210" s="4"/>
      <c r="C2210" s="4"/>
      <c r="D2210" s="4"/>
      <c r="E2210" s="4"/>
      <c r="F2210" s="61"/>
      <c r="G2210" s="61"/>
      <c r="H2210" s="62"/>
      <c r="I2210" s="149" t="s">
        <v>52</v>
      </c>
      <c r="J2210" s="150"/>
      <c r="K2210" s="188">
        <v>1.1100000000000001</v>
      </c>
      <c r="L2210" s="189"/>
      <c r="M2210" s="42">
        <f>K2210*12*I2176</f>
        <v>20129.184000000001</v>
      </c>
    </row>
    <row r="2211" spans="1:13">
      <c r="A2211" s="39" t="s">
        <v>19</v>
      </c>
      <c r="B2211" s="49"/>
      <c r="C2211" s="49"/>
      <c r="D2211" s="49"/>
      <c r="E2211" s="49"/>
      <c r="F2211" s="49"/>
      <c r="G2211" s="49"/>
      <c r="H2211" s="50"/>
      <c r="I2211" s="180" t="s">
        <v>53</v>
      </c>
      <c r="J2211" s="181"/>
      <c r="K2211" s="1"/>
      <c r="L2211" s="29"/>
      <c r="M2211" s="42"/>
    </row>
    <row r="2212" spans="1:13">
      <c r="A2212" s="45" t="s">
        <v>21</v>
      </c>
      <c r="B2212" s="76"/>
      <c r="C2212" s="76"/>
      <c r="D2212" s="76"/>
      <c r="E2212" s="76"/>
      <c r="F2212" s="76"/>
      <c r="G2212" s="76"/>
      <c r="H2212" s="77"/>
      <c r="I2212" s="182" t="s">
        <v>51</v>
      </c>
      <c r="J2212" s="183"/>
      <c r="K2212" s="188">
        <v>0.68</v>
      </c>
      <c r="L2212" s="189"/>
      <c r="M2212" s="42">
        <f>K2212*12*I2176</f>
        <v>12331.392</v>
      </c>
    </row>
    <row r="2213" spans="1:13">
      <c r="A2213" s="45" t="s">
        <v>22</v>
      </c>
      <c r="B2213" s="76"/>
      <c r="C2213" s="76"/>
      <c r="D2213" s="76"/>
      <c r="E2213" s="76"/>
      <c r="F2213" s="76"/>
      <c r="G2213" s="76"/>
      <c r="H2213" s="77"/>
      <c r="I2213" s="182" t="s">
        <v>69</v>
      </c>
      <c r="J2213" s="183"/>
      <c r="K2213" s="188">
        <v>0.17</v>
      </c>
      <c r="L2213" s="189"/>
      <c r="M2213" s="42">
        <f>K2213*12*I2176</f>
        <v>3082.848</v>
      </c>
    </row>
    <row r="2214" spans="1:13">
      <c r="A2214" s="48" t="s">
        <v>23</v>
      </c>
      <c r="B2214" s="61"/>
      <c r="C2214" s="61"/>
      <c r="D2214" s="61"/>
      <c r="E2214" s="61"/>
      <c r="F2214" s="61"/>
      <c r="G2214" s="61"/>
      <c r="H2214" s="62"/>
      <c r="I2214" s="182" t="s">
        <v>54</v>
      </c>
      <c r="J2214" s="183"/>
      <c r="K2214" s="164">
        <v>0.09</v>
      </c>
      <c r="L2214" s="165"/>
      <c r="M2214" s="42">
        <f>K2214*12*I2176</f>
        <v>1632.0960000000002</v>
      </c>
    </row>
    <row r="2215" spans="1:13" ht="15.75" thickBot="1">
      <c r="A2215" s="48" t="s">
        <v>71</v>
      </c>
      <c r="B2215" s="61"/>
      <c r="C2215" s="61"/>
      <c r="D2215" s="61"/>
      <c r="E2215" s="61"/>
      <c r="F2215" s="61"/>
      <c r="G2215" s="61"/>
      <c r="H2215" s="62"/>
      <c r="I2215" s="166" t="s">
        <v>72</v>
      </c>
      <c r="J2215" s="167"/>
      <c r="K2215" s="168">
        <v>0.14000000000000001</v>
      </c>
      <c r="L2215" s="169"/>
      <c r="M2215" s="82">
        <f>K2215*12*I2176</f>
        <v>2538.8160000000003</v>
      </c>
    </row>
    <row r="2216" spans="1:13" ht="15.75" thickBot="1">
      <c r="A2216" s="184" t="s">
        <v>78</v>
      </c>
      <c r="B2216" s="185"/>
      <c r="C2216" s="185"/>
      <c r="D2216" s="185"/>
      <c r="E2216" s="185"/>
      <c r="F2216" s="185"/>
      <c r="G2216" s="185"/>
      <c r="H2216" s="186"/>
      <c r="I2216" s="83"/>
      <c r="J2216" s="84"/>
      <c r="K2216" s="187">
        <f>K2217+K2218+K2219</f>
        <v>1.52</v>
      </c>
      <c r="L2216" s="163"/>
      <c r="M2216" s="75">
        <f>K2216*12*I2176</f>
        <v>27564.288000000004</v>
      </c>
    </row>
    <row r="2217" spans="1:13">
      <c r="A2217" s="39" t="s">
        <v>25</v>
      </c>
      <c r="B2217" s="49"/>
      <c r="C2217" s="49"/>
      <c r="D2217" s="49"/>
      <c r="E2217" s="49"/>
      <c r="F2217" s="49"/>
      <c r="G2217" s="49"/>
      <c r="H2217" s="50"/>
      <c r="I2217" s="174" t="s">
        <v>70</v>
      </c>
      <c r="J2217" s="175"/>
      <c r="K2217" s="176">
        <v>0.73</v>
      </c>
      <c r="L2217" s="177"/>
      <c r="M2217" s="42">
        <f>K2217*12*I2176</f>
        <v>13238.111999999999</v>
      </c>
    </row>
    <row r="2218" spans="1:13">
      <c r="A2218" s="45" t="s">
        <v>26</v>
      </c>
      <c r="B2218" s="76"/>
      <c r="C2218" s="76"/>
      <c r="D2218" s="76"/>
      <c r="E2218" s="76"/>
      <c r="F2218" s="76"/>
      <c r="G2218" s="76"/>
      <c r="H2218" s="77"/>
      <c r="I2218" s="85" t="s">
        <v>55</v>
      </c>
      <c r="J2218" s="86"/>
      <c r="K2218" s="164">
        <v>0.64</v>
      </c>
      <c r="L2218" s="165"/>
      <c r="M2218" s="42">
        <f>K2218*12*I2176</f>
        <v>11606.016</v>
      </c>
    </row>
    <row r="2219" spans="1:13" ht="15.75" thickBot="1">
      <c r="A2219" s="48" t="s">
        <v>23</v>
      </c>
      <c r="B2219" s="61"/>
      <c r="C2219" s="61"/>
      <c r="D2219" s="61"/>
      <c r="E2219" s="61"/>
      <c r="F2219" s="61"/>
      <c r="G2219" s="61"/>
      <c r="H2219" s="62"/>
      <c r="I2219" s="166" t="s">
        <v>54</v>
      </c>
      <c r="J2219" s="167"/>
      <c r="K2219" s="168">
        <v>0.15</v>
      </c>
      <c r="L2219" s="169"/>
      <c r="M2219" s="42">
        <f>K2219*12*I2176</f>
        <v>2720.16</v>
      </c>
    </row>
    <row r="2220" spans="1:13" ht="15.75" thickBot="1">
      <c r="A2220" s="87" t="s">
        <v>79</v>
      </c>
      <c r="B2220" s="88"/>
      <c r="C2220" s="88"/>
      <c r="D2220" s="88"/>
      <c r="E2220" s="88"/>
      <c r="F2220" s="88"/>
      <c r="G2220" s="88"/>
      <c r="H2220" s="89"/>
      <c r="I2220" s="170" t="s">
        <v>56</v>
      </c>
      <c r="J2220" s="171"/>
      <c r="K2220" s="172">
        <v>19.88</v>
      </c>
      <c r="L2220" s="173"/>
      <c r="M2220" s="75">
        <f>K2220*12*I2176</f>
        <v>360511.87200000003</v>
      </c>
    </row>
    <row r="2221" spans="1:13" ht="15.75" thickBot="1">
      <c r="A2221" s="156" t="s">
        <v>80</v>
      </c>
      <c r="B2221" s="157"/>
      <c r="C2221" s="157"/>
      <c r="D2221" s="157"/>
      <c r="E2221" s="157"/>
      <c r="F2221" s="157"/>
      <c r="G2221" s="157"/>
      <c r="H2221" s="161"/>
      <c r="I2221" s="154" t="s">
        <v>13</v>
      </c>
      <c r="J2221" s="155"/>
      <c r="K2221" s="162">
        <v>1.74</v>
      </c>
      <c r="L2221" s="163"/>
      <c r="M2221" s="75">
        <f>K2221*12*I2176</f>
        <v>31553.856</v>
      </c>
    </row>
    <row r="2222" spans="1:13" ht="15.75" thickBot="1">
      <c r="A2222" s="87" t="s">
        <v>81</v>
      </c>
      <c r="B2222" s="88"/>
      <c r="C2222" s="88"/>
      <c r="D2222" s="88"/>
      <c r="E2222" s="88"/>
      <c r="F2222" s="88"/>
      <c r="G2222" s="88"/>
      <c r="H2222" s="89"/>
      <c r="I2222" s="73"/>
      <c r="J2222" s="74"/>
      <c r="K2222" s="162">
        <v>0.08</v>
      </c>
      <c r="L2222" s="163"/>
      <c r="M2222" s="75">
        <f>K2222*12*I2176</f>
        <v>1450.752</v>
      </c>
    </row>
    <row r="2223" spans="1:13">
      <c r="A2223" s="43" t="s">
        <v>29</v>
      </c>
      <c r="B2223" s="59"/>
      <c r="C2223" s="59"/>
      <c r="D2223" s="59"/>
      <c r="E2223" s="59"/>
      <c r="F2223" s="59"/>
      <c r="G2223" s="59"/>
      <c r="H2223" s="60"/>
      <c r="I2223" s="154" t="s">
        <v>8</v>
      </c>
      <c r="J2223" s="155"/>
      <c r="K2223" s="129"/>
      <c r="L2223" s="130"/>
      <c r="M2223" s="42"/>
    </row>
    <row r="2224" spans="1:13" ht="15.75" thickBot="1">
      <c r="A2224" s="43" t="s">
        <v>30</v>
      </c>
      <c r="B2224" s="59"/>
      <c r="C2224" s="59"/>
      <c r="D2224" s="59"/>
      <c r="E2224" s="59"/>
      <c r="F2224" s="59"/>
      <c r="G2224" s="59"/>
      <c r="H2224" s="60"/>
      <c r="I2224" s="10"/>
      <c r="J2224" s="11"/>
      <c r="K2224" s="129"/>
      <c r="L2224" s="130"/>
      <c r="M2224" s="42"/>
    </row>
    <row r="2225" spans="1:13" ht="15.75" thickBot="1">
      <c r="A2225" s="156" t="s">
        <v>104</v>
      </c>
      <c r="B2225" s="157"/>
      <c r="C2225" s="157"/>
      <c r="D2225" s="157"/>
      <c r="E2225" s="157"/>
      <c r="F2225" s="157"/>
      <c r="G2225" s="157"/>
      <c r="H2225" s="161"/>
      <c r="I2225" s="73"/>
      <c r="J2225" s="74"/>
      <c r="K2225" s="162">
        <v>6.42</v>
      </c>
      <c r="L2225" s="163"/>
      <c r="M2225" s="75">
        <f>K2225*12*I2176</f>
        <v>116422.848</v>
      </c>
    </row>
    <row r="2226" spans="1:13">
      <c r="A2226" s="43" t="s">
        <v>138</v>
      </c>
      <c r="B2226" s="107"/>
      <c r="C2226" s="107"/>
      <c r="D2226" s="107"/>
      <c r="E2226" s="107"/>
      <c r="F2226" s="59"/>
      <c r="G2226" s="107"/>
      <c r="H2226" s="60"/>
      <c r="I2226" s="149" t="s">
        <v>86</v>
      </c>
      <c r="J2226" s="150"/>
      <c r="K2226" s="81"/>
      <c r="L2226" s="130"/>
      <c r="M2226" s="42"/>
    </row>
    <row r="2227" spans="1:13">
      <c r="A2227" s="43" t="s">
        <v>137</v>
      </c>
      <c r="B2227" s="107"/>
      <c r="C2227" s="107"/>
      <c r="D2227" s="107"/>
      <c r="E2227" s="107"/>
      <c r="F2227" s="59"/>
      <c r="G2227" s="107"/>
      <c r="H2227" s="60"/>
      <c r="I2227" s="149" t="s">
        <v>88</v>
      </c>
      <c r="J2227" s="150"/>
      <c r="K2227" s="81"/>
      <c r="L2227" s="130"/>
      <c r="M2227" s="42"/>
    </row>
    <row r="2228" spans="1:13">
      <c r="A2228" s="43" t="s">
        <v>136</v>
      </c>
      <c r="B2228" s="107"/>
      <c r="C2228" s="107"/>
      <c r="D2228" s="107"/>
      <c r="E2228" s="107"/>
      <c r="F2228" s="59"/>
      <c r="G2228" s="107"/>
      <c r="H2228" s="60"/>
      <c r="I2228" s="149" t="s">
        <v>90</v>
      </c>
      <c r="J2228" s="150"/>
      <c r="K2228" s="81"/>
      <c r="L2228" s="130"/>
      <c r="M2228" s="42"/>
    </row>
    <row r="2229" spans="1:13">
      <c r="A2229" s="43" t="s">
        <v>135</v>
      </c>
      <c r="B2229" s="107"/>
      <c r="C2229" s="107"/>
      <c r="D2229" s="107"/>
      <c r="E2229" s="107"/>
      <c r="F2229" s="59"/>
      <c r="G2229" s="107"/>
      <c r="H2229" s="60"/>
      <c r="I2229" s="149" t="s">
        <v>92</v>
      </c>
      <c r="J2229" s="150"/>
      <c r="K2229" s="81"/>
      <c r="L2229" s="130"/>
      <c r="M2229" s="42"/>
    </row>
    <row r="2230" spans="1:13">
      <c r="A2230" s="43" t="s">
        <v>134</v>
      </c>
      <c r="B2230" s="107"/>
      <c r="C2230" s="107"/>
      <c r="D2230" s="107"/>
      <c r="E2230" s="107"/>
      <c r="F2230" s="59"/>
      <c r="G2230" s="107"/>
      <c r="H2230" s="60"/>
      <c r="I2230" s="149" t="s">
        <v>94</v>
      </c>
      <c r="J2230" s="150"/>
      <c r="K2230" s="81"/>
      <c r="L2230" s="130"/>
      <c r="M2230" s="42"/>
    </row>
    <row r="2231" spans="1:13">
      <c r="A2231" s="43" t="s">
        <v>133</v>
      </c>
      <c r="B2231" s="107"/>
      <c r="C2231" s="107"/>
      <c r="D2231" s="107"/>
      <c r="E2231" s="107"/>
      <c r="F2231" s="59"/>
      <c r="G2231" s="107"/>
      <c r="H2231" s="60"/>
      <c r="I2231" s="10"/>
      <c r="J2231" s="11"/>
      <c r="K2231" s="81"/>
      <c r="L2231" s="108"/>
      <c r="M2231" s="42"/>
    </row>
    <row r="2232" spans="1:13">
      <c r="A2232" s="43" t="s">
        <v>132</v>
      </c>
      <c r="B2232" s="107"/>
      <c r="C2232" s="107"/>
      <c r="D2232" s="107"/>
      <c r="E2232" s="107"/>
      <c r="F2232" s="59"/>
      <c r="G2232" s="107"/>
      <c r="H2232" s="60"/>
      <c r="I2232" s="10"/>
      <c r="J2232" s="11"/>
      <c r="K2232" s="81"/>
      <c r="L2232" s="130"/>
      <c r="M2232" s="42"/>
    </row>
    <row r="2233" spans="1:13">
      <c r="A2233" s="43" t="s">
        <v>98</v>
      </c>
      <c r="B2233" s="107"/>
      <c r="C2233" s="107"/>
      <c r="D2233" s="107"/>
      <c r="E2233" s="107"/>
      <c r="F2233" s="59"/>
      <c r="G2233" s="107"/>
      <c r="H2233" s="60"/>
      <c r="I2233" s="10"/>
      <c r="J2233" s="11"/>
      <c r="K2233" s="81"/>
      <c r="L2233" s="130"/>
      <c r="M2233" s="42"/>
    </row>
    <row r="2234" spans="1:13" ht="15.75" thickBot="1">
      <c r="A2234" s="43" t="s">
        <v>131</v>
      </c>
      <c r="B2234" s="107"/>
      <c r="C2234" s="107"/>
      <c r="D2234" s="107"/>
      <c r="E2234" s="107"/>
      <c r="F2234" s="59"/>
      <c r="G2234" s="107"/>
      <c r="H2234" s="60"/>
      <c r="I2234" s="10"/>
      <c r="J2234" s="11"/>
      <c r="K2234" s="81"/>
      <c r="L2234" s="130"/>
      <c r="M2234" s="42"/>
    </row>
    <row r="2235" spans="1:13">
      <c r="A2235" s="91" t="s">
        <v>82</v>
      </c>
      <c r="B2235" s="92"/>
      <c r="C2235" s="92"/>
      <c r="D2235" s="92"/>
      <c r="E2235" s="92"/>
      <c r="F2235" s="92"/>
      <c r="G2235" s="92"/>
      <c r="H2235" s="92"/>
      <c r="I2235" s="154" t="s">
        <v>9</v>
      </c>
      <c r="J2235" s="155"/>
      <c r="K2235" s="22"/>
      <c r="L2235" s="23"/>
      <c r="M2235" s="24"/>
    </row>
    <row r="2236" spans="1:13" ht="15.75" thickBot="1">
      <c r="A2236" s="93" t="s">
        <v>49</v>
      </c>
      <c r="B2236" s="94"/>
      <c r="C2236" s="94"/>
      <c r="D2236" s="94"/>
      <c r="E2236" s="94"/>
      <c r="F2236" s="94"/>
      <c r="G2236" s="94"/>
      <c r="H2236" s="94"/>
      <c r="I2236" s="95"/>
      <c r="J2236" s="35"/>
      <c r="K2236" s="36"/>
      <c r="L2236" s="37"/>
      <c r="M2236" s="38"/>
    </row>
    <row r="2237" spans="1:13" ht="15.75" thickBot="1">
      <c r="A2237" s="156" t="s">
        <v>50</v>
      </c>
      <c r="B2237" s="157"/>
      <c r="C2237" s="157"/>
      <c r="D2237" s="157"/>
      <c r="E2237" s="157"/>
      <c r="F2237" s="157"/>
      <c r="G2237" s="157"/>
      <c r="H2237" s="158"/>
      <c r="I2237" s="159" t="s">
        <v>17</v>
      </c>
      <c r="J2237" s="160"/>
      <c r="K2237" s="141">
        <v>1.58</v>
      </c>
      <c r="L2237" s="142"/>
      <c r="M2237" s="97">
        <f>K2237*12*I2176</f>
        <v>28652.352000000003</v>
      </c>
    </row>
    <row r="2238" spans="1:13" ht="15.75" thickBot="1">
      <c r="A2238" s="126" t="s">
        <v>101</v>
      </c>
      <c r="B2238" s="127"/>
      <c r="C2238" s="127"/>
      <c r="D2238" s="127"/>
      <c r="E2238" s="127"/>
      <c r="F2238" s="127"/>
      <c r="G2238" s="127"/>
      <c r="H2238" s="127"/>
      <c r="I2238" s="128"/>
      <c r="J2238" s="133"/>
      <c r="K2238" s="143"/>
      <c r="L2238" s="144"/>
      <c r="M2238" s="97"/>
    </row>
    <row r="2239" spans="1:13" ht="15.75" thickBot="1">
      <c r="A2239" s="145" t="s">
        <v>58</v>
      </c>
      <c r="B2239" s="146"/>
      <c r="C2239" s="146"/>
      <c r="D2239" s="146"/>
      <c r="E2239" s="146"/>
      <c r="F2239" s="146"/>
      <c r="G2239" s="146"/>
      <c r="H2239" s="146"/>
      <c r="I2239" s="98"/>
      <c r="J2239" s="99"/>
      <c r="K2239" s="147">
        <f>K2177+K2187+K2200+K2225+K2237+K2238</f>
        <v>52.95</v>
      </c>
      <c r="L2239" s="148"/>
      <c r="M2239" s="97">
        <f>M2177+M2187+M2200+M2225+M2237+M2238</f>
        <v>960216.48</v>
      </c>
    </row>
    <row r="2241" spans="1:13" ht="15.75">
      <c r="A2241" s="215" t="s">
        <v>0</v>
      </c>
      <c r="B2241" s="215"/>
      <c r="C2241" s="215"/>
      <c r="D2241" s="215"/>
      <c r="E2241" s="215"/>
      <c r="F2241" s="215"/>
      <c r="G2241" s="215"/>
      <c r="H2241" s="215"/>
      <c r="I2241" s="215"/>
      <c r="J2241" s="215"/>
      <c r="K2241" s="215"/>
      <c r="L2241" s="215"/>
      <c r="M2241" s="1"/>
    </row>
    <row r="2242" spans="1:13" ht="15.75">
      <c r="A2242" s="216" t="s">
        <v>12</v>
      </c>
      <c r="B2242" s="216"/>
      <c r="C2242" s="216"/>
      <c r="D2242" s="216"/>
      <c r="E2242" s="216"/>
      <c r="F2242" s="216"/>
      <c r="G2242" s="216"/>
      <c r="H2242" s="216"/>
      <c r="I2242" s="216"/>
      <c r="J2242" s="216"/>
      <c r="K2242" s="216"/>
      <c r="L2242" s="216"/>
      <c r="M2242" s="1"/>
    </row>
    <row r="2243" spans="1:13" ht="15.75">
      <c r="A2243" s="2"/>
      <c r="B2243" s="2"/>
      <c r="C2243" s="2"/>
      <c r="D2243" s="2"/>
      <c r="E2243" s="2"/>
      <c r="F2243" s="2" t="s">
        <v>161</v>
      </c>
      <c r="G2243" s="2"/>
      <c r="H2243" s="2"/>
      <c r="I2243" s="2"/>
      <c r="J2243" s="2"/>
      <c r="K2243" s="2" t="s">
        <v>141</v>
      </c>
      <c r="L2243" s="2"/>
      <c r="M2243" s="1"/>
    </row>
    <row r="2244" spans="1:13">
      <c r="A2244" s="3"/>
      <c r="B2244" s="4"/>
      <c r="C2244" s="208" t="s">
        <v>15</v>
      </c>
      <c r="D2244" s="208"/>
      <c r="E2244" s="208"/>
      <c r="F2244" s="4"/>
      <c r="G2244" s="4"/>
      <c r="H2244" s="5"/>
      <c r="I2244" s="195" t="s">
        <v>1</v>
      </c>
      <c r="J2244" s="196"/>
      <c r="K2244" s="209" t="s">
        <v>2</v>
      </c>
      <c r="L2244" s="210"/>
      <c r="M2244" s="6"/>
    </row>
    <row r="2245" spans="1:13">
      <c r="A2245" s="7"/>
      <c r="B2245" s="8"/>
      <c r="C2245" s="8"/>
      <c r="D2245" s="8"/>
      <c r="E2245" s="8"/>
      <c r="F2245" s="8"/>
      <c r="G2245" s="8"/>
      <c r="H2245" s="9"/>
      <c r="I2245" s="10"/>
      <c r="J2245" s="11"/>
      <c r="K2245" s="211" t="s">
        <v>3</v>
      </c>
      <c r="L2245" s="212"/>
      <c r="M2245" s="12" t="s">
        <v>4</v>
      </c>
    </row>
    <row r="2246" spans="1:13">
      <c r="A2246" s="7"/>
      <c r="B2246" s="8"/>
      <c r="C2246" s="8"/>
      <c r="D2246" s="8"/>
      <c r="E2246" s="8"/>
      <c r="F2246" s="8"/>
      <c r="G2246" s="8"/>
      <c r="H2246" s="9"/>
      <c r="I2246" s="149" t="s">
        <v>5</v>
      </c>
      <c r="J2246" s="150"/>
      <c r="K2246" s="213" t="s">
        <v>6</v>
      </c>
      <c r="L2246" s="214"/>
      <c r="M2246" s="12" t="s">
        <v>7</v>
      </c>
    </row>
    <row r="2247" spans="1:13" ht="16.5" thickBot="1">
      <c r="A2247" s="13"/>
      <c r="B2247" s="14"/>
      <c r="C2247" s="14"/>
      <c r="D2247" s="14"/>
      <c r="E2247" s="14"/>
      <c r="F2247" s="14"/>
      <c r="G2247" s="14"/>
      <c r="H2247" s="15"/>
      <c r="I2247" s="203">
        <v>1518.3</v>
      </c>
      <c r="J2247" s="204"/>
      <c r="K2247" s="205"/>
      <c r="L2247" s="206"/>
      <c r="M2247" s="16"/>
    </row>
    <row r="2248" spans="1:13">
      <c r="A2248" s="17" t="s">
        <v>74</v>
      </c>
      <c r="B2248" s="18"/>
      <c r="C2248" s="18"/>
      <c r="D2248" s="18"/>
      <c r="E2248" s="18"/>
      <c r="F2248" s="18"/>
      <c r="G2248" s="18"/>
      <c r="H2248" s="19"/>
      <c r="I2248" s="20"/>
      <c r="J2248" s="21"/>
      <c r="K2248" s="207">
        <f>K2251+K2254</f>
        <v>6.85</v>
      </c>
      <c r="L2248" s="200"/>
      <c r="M2248" s="24">
        <f>K2248*12*I2247</f>
        <v>124804.25999999998</v>
      </c>
    </row>
    <row r="2249" spans="1:13">
      <c r="A2249" s="25" t="s">
        <v>59</v>
      </c>
      <c r="B2249" s="26"/>
      <c r="C2249" s="26"/>
      <c r="D2249" s="26"/>
      <c r="E2249" s="26"/>
      <c r="F2249" s="26"/>
      <c r="G2249" s="26"/>
      <c r="H2249" s="27"/>
      <c r="I2249" s="10"/>
      <c r="J2249" s="11"/>
      <c r="K2249" s="28"/>
      <c r="L2249" s="29"/>
      <c r="M2249" s="30"/>
    </row>
    <row r="2250" spans="1:13" ht="15.75" thickBot="1">
      <c r="A2250" s="31" t="s">
        <v>60</v>
      </c>
      <c r="B2250" s="32"/>
      <c r="C2250" s="32"/>
      <c r="D2250" s="32"/>
      <c r="E2250" s="32"/>
      <c r="F2250" s="32"/>
      <c r="G2250" s="32"/>
      <c r="H2250" s="33"/>
      <c r="I2250" s="34"/>
      <c r="J2250" s="35"/>
      <c r="K2250" s="36"/>
      <c r="L2250" s="37"/>
      <c r="M2250" s="38"/>
    </row>
    <row r="2251" spans="1:13">
      <c r="A2251" s="39" t="s">
        <v>61</v>
      </c>
      <c r="B2251" s="40"/>
      <c r="C2251" s="40"/>
      <c r="D2251" s="40"/>
      <c r="E2251" s="40"/>
      <c r="F2251" s="40"/>
      <c r="G2251" s="40"/>
      <c r="H2251" s="41"/>
      <c r="I2251" s="180" t="s">
        <v>8</v>
      </c>
      <c r="J2251" s="181"/>
      <c r="K2251" s="193">
        <v>4.0999999999999996</v>
      </c>
      <c r="L2251" s="194"/>
      <c r="M2251" s="42">
        <f>K2251*12*I2247</f>
        <v>74700.359999999986</v>
      </c>
    </row>
    <row r="2252" spans="1:13">
      <c r="A2252" s="43" t="s">
        <v>68</v>
      </c>
      <c r="B2252" s="8"/>
      <c r="C2252" s="8"/>
      <c r="D2252" s="8"/>
      <c r="E2252" s="8"/>
      <c r="F2252" s="8"/>
      <c r="G2252" s="8"/>
      <c r="H2252" s="9"/>
      <c r="I2252" s="149" t="s">
        <v>57</v>
      </c>
      <c r="J2252" s="150"/>
      <c r="K2252" s="1"/>
      <c r="L2252" s="29"/>
      <c r="M2252" s="42"/>
    </row>
    <row r="2253" spans="1:13">
      <c r="A2253" s="39" t="s">
        <v>67</v>
      </c>
      <c r="B2253" s="40"/>
      <c r="C2253" s="40"/>
      <c r="D2253" s="40"/>
      <c r="E2253" s="40"/>
      <c r="F2253" s="40"/>
      <c r="G2253" s="40"/>
      <c r="H2253" s="41"/>
      <c r="I2253" s="180"/>
      <c r="J2253" s="181"/>
      <c r="K2253" s="1"/>
      <c r="L2253" s="29"/>
      <c r="M2253" s="42"/>
    </row>
    <row r="2254" spans="1:13">
      <c r="A2254" s="39" t="s">
        <v>62</v>
      </c>
      <c r="B2254" s="40"/>
      <c r="C2254" s="40"/>
      <c r="D2254" s="40"/>
      <c r="E2254" s="40"/>
      <c r="F2254" s="40"/>
      <c r="G2254" s="40"/>
      <c r="H2254" s="41"/>
      <c r="I2254" s="182" t="s">
        <v>11</v>
      </c>
      <c r="J2254" s="183"/>
      <c r="K2254" s="188">
        <v>2.75</v>
      </c>
      <c r="L2254" s="189"/>
      <c r="M2254" s="42">
        <f>K2254*12*I2247</f>
        <v>50103.9</v>
      </c>
    </row>
    <row r="2255" spans="1:13" ht="15.75">
      <c r="A2255" s="45" t="s">
        <v>35</v>
      </c>
      <c r="B2255" s="46"/>
      <c r="C2255" s="46"/>
      <c r="D2255" s="46"/>
      <c r="E2255" s="46"/>
      <c r="F2255" s="46"/>
      <c r="G2255" s="46"/>
      <c r="H2255" s="47"/>
      <c r="I2255" s="149" t="s">
        <v>57</v>
      </c>
      <c r="J2255" s="150"/>
      <c r="K2255" s="2"/>
      <c r="L2255" s="96"/>
      <c r="M2255" s="42"/>
    </row>
    <row r="2256" spans="1:13">
      <c r="A2256" s="48" t="s">
        <v>36</v>
      </c>
      <c r="B2256" s="4"/>
      <c r="C2256" s="4"/>
      <c r="D2256" s="4"/>
      <c r="E2256" s="4"/>
      <c r="F2256" s="4"/>
      <c r="G2256" s="4"/>
      <c r="H2256" s="5"/>
      <c r="I2256" s="149"/>
      <c r="J2256" s="150"/>
      <c r="K2256" s="44"/>
      <c r="L2256" s="29"/>
      <c r="M2256" s="42"/>
    </row>
    <row r="2257" spans="1:13" ht="15.75" thickBot="1">
      <c r="A2257" s="39" t="s">
        <v>37</v>
      </c>
      <c r="B2257" s="49"/>
      <c r="C2257" s="49"/>
      <c r="D2257" s="49"/>
      <c r="E2257" s="49"/>
      <c r="F2257" s="49"/>
      <c r="G2257" s="49"/>
      <c r="H2257" s="50"/>
      <c r="I2257" s="51"/>
      <c r="J2257" s="52"/>
      <c r="K2257" s="164"/>
      <c r="L2257" s="165"/>
      <c r="M2257" s="42"/>
    </row>
    <row r="2258" spans="1:13">
      <c r="A2258" s="17" t="s">
        <v>14</v>
      </c>
      <c r="B2258" s="53"/>
      <c r="C2258" s="53"/>
      <c r="D2258" s="53"/>
      <c r="E2258" s="53"/>
      <c r="F2258" s="53"/>
      <c r="G2258" s="53"/>
      <c r="H2258" s="54"/>
      <c r="I2258" s="20"/>
      <c r="J2258" s="55"/>
      <c r="K2258" s="202">
        <f>K2260+K2265+K2267</f>
        <v>5.6</v>
      </c>
      <c r="L2258" s="200"/>
      <c r="M2258" s="24">
        <f>K2258*12*I2247</f>
        <v>102029.75999999998</v>
      </c>
    </row>
    <row r="2259" spans="1:13" ht="15.75" thickBot="1">
      <c r="A2259" s="31" t="s">
        <v>34</v>
      </c>
      <c r="B2259" s="56"/>
      <c r="C2259" s="56"/>
      <c r="D2259" s="56"/>
      <c r="E2259" s="56"/>
      <c r="F2259" s="56"/>
      <c r="G2259" s="56"/>
      <c r="H2259" s="57"/>
      <c r="I2259" s="34"/>
      <c r="J2259" s="58"/>
      <c r="K2259" s="36"/>
      <c r="L2259" s="37"/>
      <c r="M2259" s="38"/>
    </row>
    <row r="2260" spans="1:13">
      <c r="A2260" s="43" t="s">
        <v>65</v>
      </c>
      <c r="B2260" s="59"/>
      <c r="C2260" s="59"/>
      <c r="D2260" s="59"/>
      <c r="E2260" s="59"/>
      <c r="F2260" s="59"/>
      <c r="G2260" s="59"/>
      <c r="H2260" s="60"/>
      <c r="I2260" s="149" t="s">
        <v>8</v>
      </c>
      <c r="J2260" s="150"/>
      <c r="K2260" s="193">
        <v>2.81</v>
      </c>
      <c r="L2260" s="194"/>
      <c r="M2260" s="42">
        <f>K2260*12*I2247</f>
        <v>51197.075999999994</v>
      </c>
    </row>
    <row r="2261" spans="1:13">
      <c r="A2261" s="39" t="s">
        <v>66</v>
      </c>
      <c r="B2261" s="49"/>
      <c r="C2261" s="49"/>
      <c r="D2261" s="49"/>
      <c r="E2261" s="49"/>
      <c r="F2261" s="49"/>
      <c r="G2261" s="49"/>
      <c r="H2261" s="50"/>
      <c r="I2261" s="131"/>
      <c r="J2261" s="132"/>
      <c r="K2261" s="1"/>
      <c r="L2261" s="29"/>
      <c r="M2261" s="42"/>
    </row>
    <row r="2262" spans="1:13">
      <c r="A2262" s="43" t="s">
        <v>68</v>
      </c>
      <c r="B2262" s="8"/>
      <c r="C2262" s="8"/>
      <c r="D2262" s="8"/>
      <c r="E2262" s="8"/>
      <c r="F2262" s="8"/>
      <c r="G2262" s="8"/>
      <c r="H2262" s="9"/>
      <c r="I2262" s="149" t="s">
        <v>57</v>
      </c>
      <c r="J2262" s="150"/>
      <c r="K2262" s="1"/>
      <c r="L2262" s="29"/>
      <c r="M2262" s="42"/>
    </row>
    <row r="2263" spans="1:13">
      <c r="A2263" s="39" t="s">
        <v>67</v>
      </c>
      <c r="B2263" s="40"/>
      <c r="C2263" s="40"/>
      <c r="D2263" s="40"/>
      <c r="E2263" s="40"/>
      <c r="F2263" s="40"/>
      <c r="G2263" s="40"/>
      <c r="H2263" s="41"/>
      <c r="I2263" s="180"/>
      <c r="J2263" s="181"/>
      <c r="K2263" s="1"/>
      <c r="L2263" s="29"/>
      <c r="M2263" s="42"/>
    </row>
    <row r="2264" spans="1:13">
      <c r="A2264" s="45" t="s">
        <v>63</v>
      </c>
      <c r="B2264" s="46"/>
      <c r="C2264" s="47"/>
      <c r="D2264" s="8"/>
      <c r="E2264" s="8"/>
      <c r="F2264" s="8"/>
      <c r="G2264" s="8"/>
      <c r="H2264" s="9"/>
      <c r="I2264" s="149" t="s">
        <v>57</v>
      </c>
      <c r="J2264" s="150"/>
      <c r="K2264" s="1"/>
      <c r="L2264" s="29"/>
      <c r="M2264" s="42"/>
    </row>
    <row r="2265" spans="1:13">
      <c r="A2265" s="43" t="s">
        <v>64</v>
      </c>
      <c r="B2265" s="8"/>
      <c r="C2265" s="8"/>
      <c r="D2265" s="46"/>
      <c r="E2265" s="46"/>
      <c r="F2265" s="46"/>
      <c r="G2265" s="46"/>
      <c r="H2265" s="47"/>
      <c r="I2265" s="182" t="s">
        <v>11</v>
      </c>
      <c r="J2265" s="183"/>
      <c r="K2265" s="188">
        <v>1.24</v>
      </c>
      <c r="L2265" s="189"/>
      <c r="M2265" s="42">
        <f>K2265*12*I2247</f>
        <v>22592.303999999996</v>
      </c>
    </row>
    <row r="2266" spans="1:13">
      <c r="A2266" s="48" t="s">
        <v>41</v>
      </c>
      <c r="B2266" s="61"/>
      <c r="C2266" s="61"/>
      <c r="D2266" s="61"/>
      <c r="E2266" s="61"/>
      <c r="F2266" s="61"/>
      <c r="G2266" s="61"/>
      <c r="H2266" s="62"/>
      <c r="I2266" s="195" t="s">
        <v>140</v>
      </c>
      <c r="J2266" s="196"/>
      <c r="K2266" s="1"/>
      <c r="L2266" s="29"/>
      <c r="M2266" s="42"/>
    </row>
    <row r="2267" spans="1:13">
      <c r="A2267" s="48" t="s">
        <v>43</v>
      </c>
      <c r="B2267" s="61"/>
      <c r="C2267" s="61"/>
      <c r="D2267" s="61"/>
      <c r="E2267" s="61"/>
      <c r="F2267" s="61"/>
      <c r="G2267" s="61"/>
      <c r="H2267" s="62"/>
      <c r="I2267" s="195" t="s">
        <v>11</v>
      </c>
      <c r="J2267" s="196"/>
      <c r="K2267" s="188">
        <v>1.55</v>
      </c>
      <c r="L2267" s="189"/>
      <c r="M2267" s="42">
        <f>K2267*12*I2247</f>
        <v>28240.38</v>
      </c>
    </row>
    <row r="2268" spans="1:13">
      <c r="A2268" s="39" t="s">
        <v>44</v>
      </c>
      <c r="B2268" s="49"/>
      <c r="C2268" s="49"/>
      <c r="D2268" s="49"/>
      <c r="E2268" s="49"/>
      <c r="F2268" s="49"/>
      <c r="G2268" s="49"/>
      <c r="H2268" s="50"/>
      <c r="I2268" s="51"/>
      <c r="J2268" s="52"/>
      <c r="K2268" s="1"/>
      <c r="L2268" s="29"/>
      <c r="M2268" s="42"/>
    </row>
    <row r="2269" spans="1:13">
      <c r="A2269" s="48" t="s">
        <v>45</v>
      </c>
      <c r="B2269" s="61"/>
      <c r="C2269" s="61"/>
      <c r="D2269" s="61"/>
      <c r="E2269" s="61"/>
      <c r="F2269" s="61"/>
      <c r="G2269" s="61"/>
      <c r="H2269" s="62"/>
      <c r="I2269" s="149" t="s">
        <v>57</v>
      </c>
      <c r="J2269" s="150"/>
      <c r="K2269" s="1"/>
      <c r="L2269" s="29"/>
      <c r="M2269" s="42"/>
    </row>
    <row r="2270" spans="1:13" ht="15.75" thickBot="1">
      <c r="A2270" s="48" t="s">
        <v>48</v>
      </c>
      <c r="B2270" s="61"/>
      <c r="C2270" s="61"/>
      <c r="D2270" s="61"/>
      <c r="E2270" s="61"/>
      <c r="F2270" s="61"/>
      <c r="G2270" s="61"/>
      <c r="H2270" s="62"/>
      <c r="I2270" s="195" t="s">
        <v>139</v>
      </c>
      <c r="J2270" s="196"/>
      <c r="K2270" s="14"/>
      <c r="L2270" s="15"/>
      <c r="M2270" s="63"/>
    </row>
    <row r="2271" spans="1:13" ht="15.75" thickBot="1">
      <c r="A2271" s="67" t="s">
        <v>75</v>
      </c>
      <c r="B2271" s="18"/>
      <c r="C2271" s="18"/>
      <c r="D2271" s="18"/>
      <c r="E2271" s="18"/>
      <c r="F2271" s="18"/>
      <c r="G2271" s="68"/>
      <c r="H2271" s="69"/>
      <c r="I2271" s="20"/>
      <c r="J2271" s="21"/>
      <c r="K2271" s="199">
        <f>K2272+K2279+K2287+K2291+K2292+K2293</f>
        <v>29.319999999999997</v>
      </c>
      <c r="L2271" s="200"/>
      <c r="M2271" s="24">
        <f>M2272+M2279+M2287+M2291+M2292+M2293</f>
        <v>534198.6719999999</v>
      </c>
    </row>
    <row r="2272" spans="1:13" ht="15.75" thickBot="1">
      <c r="A2272" s="156" t="s">
        <v>76</v>
      </c>
      <c r="B2272" s="157"/>
      <c r="C2272" s="157"/>
      <c r="D2272" s="157"/>
      <c r="E2272" s="157"/>
      <c r="F2272" s="157"/>
      <c r="G2272" s="157"/>
      <c r="H2272" s="161"/>
      <c r="I2272" s="73"/>
      <c r="J2272" s="74"/>
      <c r="K2272" s="201">
        <f>K2273+K2274+K2275+K2277+K2278</f>
        <v>6.9600000000000009</v>
      </c>
      <c r="L2272" s="192"/>
      <c r="M2272" s="75">
        <f>K2272*12*I2247</f>
        <v>126808.41600000001</v>
      </c>
    </row>
    <row r="2273" spans="1:13">
      <c r="A2273" s="39" t="s">
        <v>38</v>
      </c>
      <c r="B2273" s="49"/>
      <c r="C2273" s="49"/>
      <c r="D2273" s="49"/>
      <c r="E2273" s="49"/>
      <c r="F2273" s="49"/>
      <c r="G2273" s="49"/>
      <c r="H2273" s="50"/>
      <c r="I2273" s="180" t="s">
        <v>16</v>
      </c>
      <c r="J2273" s="181"/>
      <c r="K2273" s="193">
        <v>1.47</v>
      </c>
      <c r="L2273" s="194"/>
      <c r="M2273" s="42">
        <f>K2273*12*I2247</f>
        <v>26782.812000000002</v>
      </c>
    </row>
    <row r="2274" spans="1:13">
      <c r="A2274" s="45" t="s">
        <v>39</v>
      </c>
      <c r="B2274" s="76"/>
      <c r="C2274" s="76"/>
      <c r="D2274" s="76"/>
      <c r="E2274" s="76"/>
      <c r="F2274" s="76"/>
      <c r="G2274" s="76"/>
      <c r="H2274" s="77"/>
      <c r="I2274" s="182" t="s">
        <v>10</v>
      </c>
      <c r="J2274" s="183"/>
      <c r="K2274" s="188">
        <v>3.48</v>
      </c>
      <c r="L2274" s="189"/>
      <c r="M2274" s="42">
        <f>K2274*12*I2247</f>
        <v>63404.207999999999</v>
      </c>
    </row>
    <row r="2275" spans="1:13">
      <c r="A2275" s="48" t="s">
        <v>31</v>
      </c>
      <c r="B2275" s="61"/>
      <c r="C2275" s="61"/>
      <c r="D2275" s="61"/>
      <c r="E2275" s="61"/>
      <c r="F2275" s="61"/>
      <c r="G2275" s="61"/>
      <c r="H2275" s="62"/>
      <c r="I2275" s="195" t="s">
        <v>11</v>
      </c>
      <c r="J2275" s="196"/>
      <c r="K2275" s="188">
        <v>0.4</v>
      </c>
      <c r="L2275" s="189"/>
      <c r="M2275" s="42">
        <f>K2275*12*I2247</f>
        <v>7287.8400000000011</v>
      </c>
    </row>
    <row r="2276" spans="1:13">
      <c r="A2276" s="78" t="s">
        <v>18</v>
      </c>
      <c r="B2276" s="40"/>
      <c r="C2276" s="40"/>
      <c r="D2276" s="40"/>
      <c r="E2276" s="49"/>
      <c r="F2276" s="49"/>
      <c r="G2276" s="49"/>
      <c r="H2276" s="50"/>
      <c r="I2276" s="51"/>
      <c r="J2276" s="52"/>
      <c r="K2276" s="28"/>
      <c r="L2276" s="29"/>
      <c r="M2276" s="42"/>
    </row>
    <row r="2277" spans="1:13">
      <c r="A2277" s="45" t="s">
        <v>32</v>
      </c>
      <c r="B2277" s="76"/>
      <c r="C2277" s="76"/>
      <c r="D2277" s="76"/>
      <c r="E2277" s="76"/>
      <c r="F2277" s="76"/>
      <c r="G2277" s="76"/>
      <c r="H2277" s="77"/>
      <c r="I2277" s="182" t="s">
        <v>8</v>
      </c>
      <c r="J2277" s="183"/>
      <c r="K2277" s="188">
        <v>0.12</v>
      </c>
      <c r="L2277" s="189"/>
      <c r="M2277" s="42">
        <f>K2277*12*I2247</f>
        <v>2186.3519999999999</v>
      </c>
    </row>
    <row r="2278" spans="1:13" ht="15.75" thickBot="1">
      <c r="A2278" s="48" t="s">
        <v>73</v>
      </c>
      <c r="B2278" s="61"/>
      <c r="C2278" s="61"/>
      <c r="D2278" s="61"/>
      <c r="E2278" s="61"/>
      <c r="F2278" s="61"/>
      <c r="G2278" s="61"/>
      <c r="H2278" s="62"/>
      <c r="I2278" s="166" t="s">
        <v>8</v>
      </c>
      <c r="J2278" s="167"/>
      <c r="K2278" s="190">
        <v>1.49</v>
      </c>
      <c r="L2278" s="191"/>
      <c r="M2278" s="42">
        <f>K2278*12*I2247</f>
        <v>27147.203999999998</v>
      </c>
    </row>
    <row r="2279" spans="1:13" ht="15.75" thickBot="1">
      <c r="A2279" s="184" t="s">
        <v>77</v>
      </c>
      <c r="B2279" s="185"/>
      <c r="C2279" s="185"/>
      <c r="D2279" s="185"/>
      <c r="E2279" s="185"/>
      <c r="F2279" s="185"/>
      <c r="G2279" s="185"/>
      <c r="H2279" s="186"/>
      <c r="I2279" s="73"/>
      <c r="J2279" s="74"/>
      <c r="K2279" s="162">
        <f>K2280+K2281+K2283+K2284+K2285+K2286</f>
        <v>2.3200000000000003</v>
      </c>
      <c r="L2279" s="192"/>
      <c r="M2279" s="75">
        <f>K2279*12*I2247</f>
        <v>42269.472000000002</v>
      </c>
    </row>
    <row r="2280" spans="1:13">
      <c r="A2280" s="79" t="s">
        <v>24</v>
      </c>
      <c r="B2280" s="40"/>
      <c r="C2280" s="40"/>
      <c r="D2280" s="40"/>
      <c r="E2280" s="40"/>
      <c r="F2280" s="49"/>
      <c r="G2280" s="49"/>
      <c r="H2280" s="50"/>
      <c r="I2280" s="80"/>
      <c r="J2280" s="11"/>
      <c r="K2280" s="193">
        <v>0.13</v>
      </c>
      <c r="L2280" s="194"/>
      <c r="M2280" s="42">
        <f>K2280*12*I2247</f>
        <v>2368.5480000000002</v>
      </c>
    </row>
    <row r="2281" spans="1:13">
      <c r="A2281" s="3" t="s">
        <v>20</v>
      </c>
      <c r="B2281" s="4"/>
      <c r="C2281" s="4"/>
      <c r="D2281" s="4"/>
      <c r="E2281" s="4"/>
      <c r="F2281" s="61"/>
      <c r="G2281" s="61"/>
      <c r="H2281" s="62"/>
      <c r="I2281" s="149" t="s">
        <v>52</v>
      </c>
      <c r="J2281" s="150"/>
      <c r="K2281" s="188">
        <v>1.1100000000000001</v>
      </c>
      <c r="L2281" s="189"/>
      <c r="M2281" s="42">
        <f>K2281*12*I2247</f>
        <v>20223.756000000001</v>
      </c>
    </row>
    <row r="2282" spans="1:13">
      <c r="A2282" s="39" t="s">
        <v>19</v>
      </c>
      <c r="B2282" s="49"/>
      <c r="C2282" s="49"/>
      <c r="D2282" s="49"/>
      <c r="E2282" s="49"/>
      <c r="F2282" s="49"/>
      <c r="G2282" s="49"/>
      <c r="H2282" s="50"/>
      <c r="I2282" s="180" t="s">
        <v>53</v>
      </c>
      <c r="J2282" s="181"/>
      <c r="K2282" s="1"/>
      <c r="L2282" s="29"/>
      <c r="M2282" s="42"/>
    </row>
    <row r="2283" spans="1:13">
      <c r="A2283" s="45" t="s">
        <v>21</v>
      </c>
      <c r="B2283" s="76"/>
      <c r="C2283" s="76"/>
      <c r="D2283" s="76"/>
      <c r="E2283" s="76"/>
      <c r="F2283" s="76"/>
      <c r="G2283" s="76"/>
      <c r="H2283" s="77"/>
      <c r="I2283" s="182" t="s">
        <v>51</v>
      </c>
      <c r="J2283" s="183"/>
      <c r="K2283" s="188">
        <v>0.68</v>
      </c>
      <c r="L2283" s="189"/>
      <c r="M2283" s="42">
        <f>K2283*12*I2247</f>
        <v>12389.328</v>
      </c>
    </row>
    <row r="2284" spans="1:13">
      <c r="A2284" s="45" t="s">
        <v>22</v>
      </c>
      <c r="B2284" s="76"/>
      <c r="C2284" s="76"/>
      <c r="D2284" s="76"/>
      <c r="E2284" s="76"/>
      <c r="F2284" s="76"/>
      <c r="G2284" s="76"/>
      <c r="H2284" s="77"/>
      <c r="I2284" s="182" t="s">
        <v>69</v>
      </c>
      <c r="J2284" s="183"/>
      <c r="K2284" s="188">
        <v>0.17</v>
      </c>
      <c r="L2284" s="189"/>
      <c r="M2284" s="42">
        <f>K2284*12*I2247</f>
        <v>3097.3319999999999</v>
      </c>
    </row>
    <row r="2285" spans="1:13">
      <c r="A2285" s="48" t="s">
        <v>23</v>
      </c>
      <c r="B2285" s="61"/>
      <c r="C2285" s="61"/>
      <c r="D2285" s="61"/>
      <c r="E2285" s="61"/>
      <c r="F2285" s="61"/>
      <c r="G2285" s="61"/>
      <c r="H2285" s="62"/>
      <c r="I2285" s="182" t="s">
        <v>54</v>
      </c>
      <c r="J2285" s="183"/>
      <c r="K2285" s="164">
        <v>0.09</v>
      </c>
      <c r="L2285" s="165"/>
      <c r="M2285" s="42">
        <f>K2285*12*I2247</f>
        <v>1639.7640000000001</v>
      </c>
    </row>
    <row r="2286" spans="1:13" ht="15.75" thickBot="1">
      <c r="A2286" s="48" t="s">
        <v>71</v>
      </c>
      <c r="B2286" s="61"/>
      <c r="C2286" s="61"/>
      <c r="D2286" s="61"/>
      <c r="E2286" s="61"/>
      <c r="F2286" s="61"/>
      <c r="G2286" s="61"/>
      <c r="H2286" s="62"/>
      <c r="I2286" s="166" t="s">
        <v>72</v>
      </c>
      <c r="J2286" s="167"/>
      <c r="K2286" s="168">
        <v>0.14000000000000001</v>
      </c>
      <c r="L2286" s="169"/>
      <c r="M2286" s="82">
        <f>K2286*12*I2247</f>
        <v>2550.7440000000001</v>
      </c>
    </row>
    <row r="2287" spans="1:13" ht="15.75" thickBot="1">
      <c r="A2287" s="184" t="s">
        <v>78</v>
      </c>
      <c r="B2287" s="185"/>
      <c r="C2287" s="185"/>
      <c r="D2287" s="185"/>
      <c r="E2287" s="185"/>
      <c r="F2287" s="185"/>
      <c r="G2287" s="185"/>
      <c r="H2287" s="186"/>
      <c r="I2287" s="83"/>
      <c r="J2287" s="84"/>
      <c r="K2287" s="187">
        <f>K2288+K2289+K2290</f>
        <v>1.52</v>
      </c>
      <c r="L2287" s="163"/>
      <c r="M2287" s="75">
        <f>K2287*12*I2247</f>
        <v>27693.792000000001</v>
      </c>
    </row>
    <row r="2288" spans="1:13">
      <c r="A2288" s="39" t="s">
        <v>25</v>
      </c>
      <c r="B2288" s="49"/>
      <c r="C2288" s="49"/>
      <c r="D2288" s="49"/>
      <c r="E2288" s="49"/>
      <c r="F2288" s="49"/>
      <c r="G2288" s="49"/>
      <c r="H2288" s="50"/>
      <c r="I2288" s="174" t="s">
        <v>70</v>
      </c>
      <c r="J2288" s="175"/>
      <c r="K2288" s="176">
        <v>0.73</v>
      </c>
      <c r="L2288" s="177"/>
      <c r="M2288" s="42">
        <f>K2288*12*I2247</f>
        <v>13300.307999999999</v>
      </c>
    </row>
    <row r="2289" spans="1:13">
      <c r="A2289" s="45" t="s">
        <v>26</v>
      </c>
      <c r="B2289" s="76"/>
      <c r="C2289" s="76"/>
      <c r="D2289" s="76"/>
      <c r="E2289" s="76"/>
      <c r="F2289" s="76"/>
      <c r="G2289" s="76"/>
      <c r="H2289" s="77"/>
      <c r="I2289" s="85" t="s">
        <v>55</v>
      </c>
      <c r="J2289" s="86"/>
      <c r="K2289" s="164">
        <v>0.64</v>
      </c>
      <c r="L2289" s="165"/>
      <c r="M2289" s="42">
        <f>K2289*12*I2247</f>
        <v>11660.544</v>
      </c>
    </row>
    <row r="2290" spans="1:13" ht="15.75" thickBot="1">
      <c r="A2290" s="48" t="s">
        <v>23</v>
      </c>
      <c r="B2290" s="61"/>
      <c r="C2290" s="61"/>
      <c r="D2290" s="61"/>
      <c r="E2290" s="61"/>
      <c r="F2290" s="61"/>
      <c r="G2290" s="61"/>
      <c r="H2290" s="62"/>
      <c r="I2290" s="166" t="s">
        <v>54</v>
      </c>
      <c r="J2290" s="167"/>
      <c r="K2290" s="168">
        <v>0.15</v>
      </c>
      <c r="L2290" s="169"/>
      <c r="M2290" s="42">
        <f>K2290*12*I2247</f>
        <v>2732.9399999999996</v>
      </c>
    </row>
    <row r="2291" spans="1:13" ht="15.75" thickBot="1">
      <c r="A2291" s="87" t="s">
        <v>79</v>
      </c>
      <c r="B2291" s="88"/>
      <c r="C2291" s="88"/>
      <c r="D2291" s="88"/>
      <c r="E2291" s="88"/>
      <c r="F2291" s="88"/>
      <c r="G2291" s="88"/>
      <c r="H2291" s="89"/>
      <c r="I2291" s="170" t="s">
        <v>56</v>
      </c>
      <c r="J2291" s="171"/>
      <c r="K2291" s="172">
        <v>16.7</v>
      </c>
      <c r="L2291" s="173"/>
      <c r="M2291" s="75">
        <f>K2291*12*I2247</f>
        <v>304267.31999999995</v>
      </c>
    </row>
    <row r="2292" spans="1:13" ht="15.75" thickBot="1">
      <c r="A2292" s="156" t="s">
        <v>80</v>
      </c>
      <c r="B2292" s="157"/>
      <c r="C2292" s="157"/>
      <c r="D2292" s="157"/>
      <c r="E2292" s="157"/>
      <c r="F2292" s="157"/>
      <c r="G2292" s="157"/>
      <c r="H2292" s="161"/>
      <c r="I2292" s="154" t="s">
        <v>13</v>
      </c>
      <c r="J2292" s="155"/>
      <c r="K2292" s="162">
        <v>1.74</v>
      </c>
      <c r="L2292" s="163"/>
      <c r="M2292" s="75">
        <f>K2292*12*I2247</f>
        <v>31702.103999999999</v>
      </c>
    </row>
    <row r="2293" spans="1:13" ht="15.75" thickBot="1">
      <c r="A2293" s="87" t="s">
        <v>81</v>
      </c>
      <c r="B2293" s="88"/>
      <c r="C2293" s="88"/>
      <c r="D2293" s="88"/>
      <c r="E2293" s="88"/>
      <c r="F2293" s="88"/>
      <c r="G2293" s="88"/>
      <c r="H2293" s="89"/>
      <c r="I2293" s="73"/>
      <c r="J2293" s="74"/>
      <c r="K2293" s="162">
        <v>0.08</v>
      </c>
      <c r="L2293" s="163"/>
      <c r="M2293" s="75">
        <f>K2293*12*I2247</f>
        <v>1457.568</v>
      </c>
    </row>
    <row r="2294" spans="1:13">
      <c r="A2294" s="43" t="s">
        <v>29</v>
      </c>
      <c r="B2294" s="59"/>
      <c r="C2294" s="59"/>
      <c r="D2294" s="59"/>
      <c r="E2294" s="59"/>
      <c r="F2294" s="59"/>
      <c r="G2294" s="59"/>
      <c r="H2294" s="60"/>
      <c r="I2294" s="154" t="s">
        <v>8</v>
      </c>
      <c r="J2294" s="155"/>
      <c r="K2294" s="129"/>
      <c r="L2294" s="130"/>
      <c r="M2294" s="42"/>
    </row>
    <row r="2295" spans="1:13" ht="15.75" thickBot="1">
      <c r="A2295" s="43" t="s">
        <v>30</v>
      </c>
      <c r="B2295" s="59"/>
      <c r="C2295" s="59"/>
      <c r="D2295" s="59"/>
      <c r="E2295" s="59"/>
      <c r="F2295" s="59"/>
      <c r="G2295" s="59"/>
      <c r="H2295" s="60"/>
      <c r="I2295" s="10"/>
      <c r="J2295" s="11"/>
      <c r="K2295" s="129"/>
      <c r="L2295" s="130"/>
      <c r="M2295" s="42"/>
    </row>
    <row r="2296" spans="1:13" ht="15.75" thickBot="1">
      <c r="A2296" s="156" t="s">
        <v>104</v>
      </c>
      <c r="B2296" s="157"/>
      <c r="C2296" s="157"/>
      <c r="D2296" s="157"/>
      <c r="E2296" s="157"/>
      <c r="F2296" s="157"/>
      <c r="G2296" s="157"/>
      <c r="H2296" s="161"/>
      <c r="I2296" s="73"/>
      <c r="J2296" s="74"/>
      <c r="K2296" s="162">
        <v>6.42</v>
      </c>
      <c r="L2296" s="163"/>
      <c r="M2296" s="75">
        <f>K2296*12*I2247</f>
        <v>116969.83199999998</v>
      </c>
    </row>
    <row r="2297" spans="1:13">
      <c r="A2297" s="43" t="s">
        <v>138</v>
      </c>
      <c r="B2297" s="107"/>
      <c r="C2297" s="107"/>
      <c r="D2297" s="107"/>
      <c r="E2297" s="107"/>
      <c r="F2297" s="59"/>
      <c r="G2297" s="107"/>
      <c r="H2297" s="60"/>
      <c r="I2297" s="149" t="s">
        <v>86</v>
      </c>
      <c r="J2297" s="150"/>
      <c r="K2297" s="81"/>
      <c r="L2297" s="130"/>
      <c r="M2297" s="42"/>
    </row>
    <row r="2298" spans="1:13">
      <c r="A2298" s="43" t="s">
        <v>137</v>
      </c>
      <c r="B2298" s="107"/>
      <c r="C2298" s="107"/>
      <c r="D2298" s="107"/>
      <c r="E2298" s="107"/>
      <c r="F2298" s="59"/>
      <c r="G2298" s="107"/>
      <c r="H2298" s="60"/>
      <c r="I2298" s="149" t="s">
        <v>88</v>
      </c>
      <c r="J2298" s="150"/>
      <c r="K2298" s="81"/>
      <c r="L2298" s="130"/>
      <c r="M2298" s="42"/>
    </row>
    <row r="2299" spans="1:13">
      <c r="A2299" s="43" t="s">
        <v>136</v>
      </c>
      <c r="B2299" s="107"/>
      <c r="C2299" s="107"/>
      <c r="D2299" s="107"/>
      <c r="E2299" s="107"/>
      <c r="F2299" s="59"/>
      <c r="G2299" s="107"/>
      <c r="H2299" s="60"/>
      <c r="I2299" s="149" t="s">
        <v>90</v>
      </c>
      <c r="J2299" s="150"/>
      <c r="K2299" s="81"/>
      <c r="L2299" s="130"/>
      <c r="M2299" s="42"/>
    </row>
    <row r="2300" spans="1:13">
      <c r="A2300" s="43" t="s">
        <v>135</v>
      </c>
      <c r="B2300" s="107"/>
      <c r="C2300" s="107"/>
      <c r="D2300" s="107"/>
      <c r="E2300" s="107"/>
      <c r="F2300" s="59"/>
      <c r="G2300" s="107"/>
      <c r="H2300" s="60"/>
      <c r="I2300" s="149" t="s">
        <v>92</v>
      </c>
      <c r="J2300" s="150"/>
      <c r="K2300" s="81"/>
      <c r="L2300" s="130"/>
      <c r="M2300" s="42"/>
    </row>
    <row r="2301" spans="1:13">
      <c r="A2301" s="43" t="s">
        <v>134</v>
      </c>
      <c r="B2301" s="107"/>
      <c r="C2301" s="107"/>
      <c r="D2301" s="107"/>
      <c r="E2301" s="107"/>
      <c r="F2301" s="59"/>
      <c r="G2301" s="107"/>
      <c r="H2301" s="60"/>
      <c r="I2301" s="149" t="s">
        <v>94</v>
      </c>
      <c r="J2301" s="150"/>
      <c r="K2301" s="81"/>
      <c r="L2301" s="130"/>
      <c r="M2301" s="42"/>
    </row>
    <row r="2302" spans="1:13">
      <c r="A2302" s="43" t="s">
        <v>133</v>
      </c>
      <c r="B2302" s="107"/>
      <c r="C2302" s="107"/>
      <c r="D2302" s="107"/>
      <c r="E2302" s="107"/>
      <c r="F2302" s="59"/>
      <c r="G2302" s="107"/>
      <c r="H2302" s="60"/>
      <c r="I2302" s="10"/>
      <c r="J2302" s="11"/>
      <c r="K2302" s="81"/>
      <c r="L2302" s="108"/>
      <c r="M2302" s="42"/>
    </row>
    <row r="2303" spans="1:13">
      <c r="A2303" s="43" t="s">
        <v>132</v>
      </c>
      <c r="B2303" s="107"/>
      <c r="C2303" s="107"/>
      <c r="D2303" s="107"/>
      <c r="E2303" s="107"/>
      <c r="F2303" s="59"/>
      <c r="G2303" s="107"/>
      <c r="H2303" s="60"/>
      <c r="I2303" s="10"/>
      <c r="J2303" s="11"/>
      <c r="K2303" s="81"/>
      <c r="L2303" s="130"/>
      <c r="M2303" s="42"/>
    </row>
    <row r="2304" spans="1:13">
      <c r="A2304" s="43" t="s">
        <v>98</v>
      </c>
      <c r="B2304" s="107"/>
      <c r="C2304" s="107"/>
      <c r="D2304" s="107"/>
      <c r="E2304" s="107"/>
      <c r="F2304" s="59"/>
      <c r="G2304" s="107"/>
      <c r="H2304" s="60"/>
      <c r="I2304" s="10"/>
      <c r="J2304" s="11"/>
      <c r="K2304" s="81"/>
      <c r="L2304" s="130"/>
      <c r="M2304" s="42"/>
    </row>
    <row r="2305" spans="1:13" ht="15.75" thickBot="1">
      <c r="A2305" s="43" t="s">
        <v>131</v>
      </c>
      <c r="B2305" s="107"/>
      <c r="C2305" s="107"/>
      <c r="D2305" s="107"/>
      <c r="E2305" s="107"/>
      <c r="F2305" s="59"/>
      <c r="G2305" s="107"/>
      <c r="H2305" s="60"/>
      <c r="I2305" s="10"/>
      <c r="J2305" s="11"/>
      <c r="K2305" s="81"/>
      <c r="L2305" s="130"/>
      <c r="M2305" s="42"/>
    </row>
    <row r="2306" spans="1:13">
      <c r="A2306" s="91" t="s">
        <v>82</v>
      </c>
      <c r="B2306" s="92"/>
      <c r="C2306" s="92"/>
      <c r="D2306" s="92"/>
      <c r="E2306" s="92"/>
      <c r="F2306" s="92"/>
      <c r="G2306" s="92"/>
      <c r="H2306" s="92"/>
      <c r="I2306" s="154" t="s">
        <v>9</v>
      </c>
      <c r="J2306" s="155"/>
      <c r="K2306" s="22"/>
      <c r="L2306" s="23"/>
      <c r="M2306" s="24"/>
    </row>
    <row r="2307" spans="1:13" ht="15.75" thickBot="1">
      <c r="A2307" s="93" t="s">
        <v>49</v>
      </c>
      <c r="B2307" s="94"/>
      <c r="C2307" s="94"/>
      <c r="D2307" s="94"/>
      <c r="E2307" s="94"/>
      <c r="F2307" s="94"/>
      <c r="G2307" s="94"/>
      <c r="H2307" s="94"/>
      <c r="I2307" s="95"/>
      <c r="J2307" s="35"/>
      <c r="K2307" s="36"/>
      <c r="L2307" s="37"/>
      <c r="M2307" s="38"/>
    </row>
    <row r="2308" spans="1:13" ht="15.75" thickBot="1">
      <c r="A2308" s="156" t="s">
        <v>50</v>
      </c>
      <c r="B2308" s="157"/>
      <c r="C2308" s="157"/>
      <c r="D2308" s="157"/>
      <c r="E2308" s="157"/>
      <c r="F2308" s="157"/>
      <c r="G2308" s="157"/>
      <c r="H2308" s="158"/>
      <c r="I2308" s="159" t="s">
        <v>17</v>
      </c>
      <c r="J2308" s="160"/>
      <c r="K2308" s="141">
        <v>1.58</v>
      </c>
      <c r="L2308" s="142"/>
      <c r="M2308" s="97">
        <f>K2308*12*I2247</f>
        <v>28786.968000000001</v>
      </c>
    </row>
    <row r="2309" spans="1:13" ht="15.75" thickBot="1">
      <c r="A2309" s="126" t="s">
        <v>101</v>
      </c>
      <c r="B2309" s="127"/>
      <c r="C2309" s="127"/>
      <c r="D2309" s="127"/>
      <c r="E2309" s="127"/>
      <c r="F2309" s="127"/>
      <c r="G2309" s="127"/>
      <c r="H2309" s="127"/>
      <c r="I2309" s="128"/>
      <c r="J2309" s="133"/>
      <c r="K2309" s="143"/>
      <c r="L2309" s="144"/>
      <c r="M2309" s="97"/>
    </row>
    <row r="2310" spans="1:13" ht="15.75" thickBot="1">
      <c r="A2310" s="145" t="s">
        <v>58</v>
      </c>
      <c r="B2310" s="146"/>
      <c r="C2310" s="146"/>
      <c r="D2310" s="146"/>
      <c r="E2310" s="146"/>
      <c r="F2310" s="146"/>
      <c r="G2310" s="146"/>
      <c r="H2310" s="146"/>
      <c r="I2310" s="98"/>
      <c r="J2310" s="99"/>
      <c r="K2310" s="147">
        <f>K2248+K2258+K2271+K2296+K2308+K2309</f>
        <v>49.769999999999996</v>
      </c>
      <c r="L2310" s="148"/>
      <c r="M2310" s="97">
        <f>M2248+M2258+M2271+M2296+M2308+M2309</f>
        <v>906789.49199999974</v>
      </c>
    </row>
    <row r="2312" spans="1:13" ht="15.75">
      <c r="A2312" s="215" t="s">
        <v>0</v>
      </c>
      <c r="B2312" s="215"/>
      <c r="C2312" s="215"/>
      <c r="D2312" s="215"/>
      <c r="E2312" s="215"/>
      <c r="F2312" s="215"/>
      <c r="G2312" s="215"/>
      <c r="H2312" s="215"/>
      <c r="I2312" s="215"/>
      <c r="J2312" s="215"/>
      <c r="K2312" s="215"/>
      <c r="L2312" s="215"/>
      <c r="M2312" s="1"/>
    </row>
    <row r="2313" spans="1:13" ht="15.75">
      <c r="A2313" s="216" t="s">
        <v>12</v>
      </c>
      <c r="B2313" s="216"/>
      <c r="C2313" s="216"/>
      <c r="D2313" s="216"/>
      <c r="E2313" s="216"/>
      <c r="F2313" s="216"/>
      <c r="G2313" s="216"/>
      <c r="H2313" s="216"/>
      <c r="I2313" s="216"/>
      <c r="J2313" s="216"/>
      <c r="K2313" s="216"/>
      <c r="L2313" s="216"/>
      <c r="M2313" s="1"/>
    </row>
    <row r="2314" spans="1:13" ht="15.75">
      <c r="A2314" s="2"/>
      <c r="B2314" s="2"/>
      <c r="C2314" s="2"/>
      <c r="D2314" s="2"/>
      <c r="E2314" s="2"/>
      <c r="F2314" s="2" t="s">
        <v>160</v>
      </c>
      <c r="G2314" s="2"/>
      <c r="H2314" s="2"/>
      <c r="I2314" s="2"/>
      <c r="J2314" s="2"/>
      <c r="K2314" s="2" t="s">
        <v>141</v>
      </c>
      <c r="L2314" s="2"/>
      <c r="M2314" s="1"/>
    </row>
    <row r="2315" spans="1:13">
      <c r="A2315" s="3"/>
      <c r="B2315" s="4"/>
      <c r="C2315" s="208" t="s">
        <v>15</v>
      </c>
      <c r="D2315" s="208"/>
      <c r="E2315" s="208"/>
      <c r="F2315" s="4"/>
      <c r="G2315" s="4"/>
      <c r="H2315" s="5"/>
      <c r="I2315" s="195" t="s">
        <v>1</v>
      </c>
      <c r="J2315" s="196"/>
      <c r="K2315" s="209" t="s">
        <v>2</v>
      </c>
      <c r="L2315" s="210"/>
      <c r="M2315" s="6"/>
    </row>
    <row r="2316" spans="1:13">
      <c r="A2316" s="7"/>
      <c r="B2316" s="8"/>
      <c r="C2316" s="8"/>
      <c r="D2316" s="8"/>
      <c r="E2316" s="8"/>
      <c r="F2316" s="8"/>
      <c r="G2316" s="8"/>
      <c r="H2316" s="9"/>
      <c r="I2316" s="10"/>
      <c r="J2316" s="11"/>
      <c r="K2316" s="211" t="s">
        <v>3</v>
      </c>
      <c r="L2316" s="212"/>
      <c r="M2316" s="12" t="s">
        <v>4</v>
      </c>
    </row>
    <row r="2317" spans="1:13">
      <c r="A2317" s="7"/>
      <c r="B2317" s="8"/>
      <c r="C2317" s="8"/>
      <c r="D2317" s="8"/>
      <c r="E2317" s="8"/>
      <c r="F2317" s="8"/>
      <c r="G2317" s="8"/>
      <c r="H2317" s="9"/>
      <c r="I2317" s="149" t="s">
        <v>5</v>
      </c>
      <c r="J2317" s="150"/>
      <c r="K2317" s="213" t="s">
        <v>6</v>
      </c>
      <c r="L2317" s="214"/>
      <c r="M2317" s="12" t="s">
        <v>7</v>
      </c>
    </row>
    <row r="2318" spans="1:13" ht="16.5" thickBot="1">
      <c r="A2318" s="13"/>
      <c r="B2318" s="14"/>
      <c r="C2318" s="14"/>
      <c r="D2318" s="14"/>
      <c r="E2318" s="14"/>
      <c r="F2318" s="14"/>
      <c r="G2318" s="14"/>
      <c r="H2318" s="15"/>
      <c r="I2318" s="203">
        <v>370.5</v>
      </c>
      <c r="J2318" s="204"/>
      <c r="K2318" s="205"/>
      <c r="L2318" s="206"/>
      <c r="M2318" s="16"/>
    </row>
    <row r="2319" spans="1:13">
      <c r="A2319" s="17" t="s">
        <v>74</v>
      </c>
      <c r="B2319" s="18"/>
      <c r="C2319" s="18"/>
      <c r="D2319" s="18"/>
      <c r="E2319" s="18"/>
      <c r="F2319" s="18"/>
      <c r="G2319" s="18"/>
      <c r="H2319" s="19"/>
      <c r="I2319" s="20"/>
      <c r="J2319" s="21"/>
      <c r="K2319" s="207">
        <f>K2322+K2325</f>
        <v>6.85</v>
      </c>
      <c r="L2319" s="200"/>
      <c r="M2319" s="24">
        <f>K2319*12*I2318</f>
        <v>30455.099999999995</v>
      </c>
    </row>
    <row r="2320" spans="1:13">
      <c r="A2320" s="25" t="s">
        <v>59</v>
      </c>
      <c r="B2320" s="26"/>
      <c r="C2320" s="26"/>
      <c r="D2320" s="26"/>
      <c r="E2320" s="26"/>
      <c r="F2320" s="26"/>
      <c r="G2320" s="26"/>
      <c r="H2320" s="27"/>
      <c r="I2320" s="10"/>
      <c r="J2320" s="11"/>
      <c r="K2320" s="28"/>
      <c r="L2320" s="29"/>
      <c r="M2320" s="30"/>
    </row>
    <row r="2321" spans="1:13" ht="15.75" thickBot="1">
      <c r="A2321" s="31" t="s">
        <v>60</v>
      </c>
      <c r="B2321" s="32"/>
      <c r="C2321" s="32"/>
      <c r="D2321" s="32"/>
      <c r="E2321" s="32"/>
      <c r="F2321" s="32"/>
      <c r="G2321" s="32"/>
      <c r="H2321" s="33"/>
      <c r="I2321" s="34"/>
      <c r="J2321" s="35"/>
      <c r="K2321" s="36"/>
      <c r="L2321" s="37"/>
      <c r="M2321" s="38"/>
    </row>
    <row r="2322" spans="1:13">
      <c r="A2322" s="39" t="s">
        <v>61</v>
      </c>
      <c r="B2322" s="40"/>
      <c r="C2322" s="40"/>
      <c r="D2322" s="40"/>
      <c r="E2322" s="40"/>
      <c r="F2322" s="40"/>
      <c r="G2322" s="40"/>
      <c r="H2322" s="41"/>
      <c r="I2322" s="180" t="s">
        <v>8</v>
      </c>
      <c r="J2322" s="181"/>
      <c r="K2322" s="193">
        <v>4.0999999999999996</v>
      </c>
      <c r="L2322" s="194"/>
      <c r="M2322" s="42">
        <f>K2322*12*I2318</f>
        <v>18228.599999999999</v>
      </c>
    </row>
    <row r="2323" spans="1:13">
      <c r="A2323" s="43" t="s">
        <v>68</v>
      </c>
      <c r="B2323" s="8"/>
      <c r="C2323" s="8"/>
      <c r="D2323" s="8"/>
      <c r="E2323" s="8"/>
      <c r="F2323" s="8"/>
      <c r="G2323" s="8"/>
      <c r="H2323" s="9"/>
      <c r="I2323" s="149" t="s">
        <v>57</v>
      </c>
      <c r="J2323" s="150"/>
      <c r="K2323" s="1"/>
      <c r="L2323" s="29"/>
      <c r="M2323" s="42"/>
    </row>
    <row r="2324" spans="1:13">
      <c r="A2324" s="39" t="s">
        <v>67</v>
      </c>
      <c r="B2324" s="40"/>
      <c r="C2324" s="40"/>
      <c r="D2324" s="40"/>
      <c r="E2324" s="40"/>
      <c r="F2324" s="40"/>
      <c r="G2324" s="40"/>
      <c r="H2324" s="41"/>
      <c r="I2324" s="180"/>
      <c r="J2324" s="181"/>
      <c r="K2324" s="1"/>
      <c r="L2324" s="29"/>
      <c r="M2324" s="42"/>
    </row>
    <row r="2325" spans="1:13">
      <c r="A2325" s="39" t="s">
        <v>62</v>
      </c>
      <c r="B2325" s="40"/>
      <c r="C2325" s="40"/>
      <c r="D2325" s="40"/>
      <c r="E2325" s="40"/>
      <c r="F2325" s="40"/>
      <c r="G2325" s="40"/>
      <c r="H2325" s="41"/>
      <c r="I2325" s="182" t="s">
        <v>11</v>
      </c>
      <c r="J2325" s="183"/>
      <c r="K2325" s="188">
        <v>2.75</v>
      </c>
      <c r="L2325" s="189"/>
      <c r="M2325" s="42">
        <f>K2325*12*I2318</f>
        <v>12226.5</v>
      </c>
    </row>
    <row r="2326" spans="1:13" ht="15.75">
      <c r="A2326" s="45" t="s">
        <v>35</v>
      </c>
      <c r="B2326" s="46"/>
      <c r="C2326" s="46"/>
      <c r="D2326" s="46"/>
      <c r="E2326" s="46"/>
      <c r="F2326" s="46"/>
      <c r="G2326" s="46"/>
      <c r="H2326" s="47"/>
      <c r="I2326" s="149" t="s">
        <v>57</v>
      </c>
      <c r="J2326" s="150"/>
      <c r="K2326" s="2"/>
      <c r="L2326" s="96"/>
      <c r="M2326" s="42"/>
    </row>
    <row r="2327" spans="1:13">
      <c r="A2327" s="48" t="s">
        <v>36</v>
      </c>
      <c r="B2327" s="4"/>
      <c r="C2327" s="4"/>
      <c r="D2327" s="4"/>
      <c r="E2327" s="4"/>
      <c r="F2327" s="4"/>
      <c r="G2327" s="4"/>
      <c r="H2327" s="5"/>
      <c r="I2327" s="149"/>
      <c r="J2327" s="150"/>
      <c r="K2327" s="44"/>
      <c r="L2327" s="29"/>
      <c r="M2327" s="42"/>
    </row>
    <row r="2328" spans="1:13" ht="15.75" thickBot="1">
      <c r="A2328" s="39" t="s">
        <v>37</v>
      </c>
      <c r="B2328" s="49"/>
      <c r="C2328" s="49"/>
      <c r="D2328" s="49"/>
      <c r="E2328" s="49"/>
      <c r="F2328" s="49"/>
      <c r="G2328" s="49"/>
      <c r="H2328" s="50"/>
      <c r="I2328" s="51"/>
      <c r="J2328" s="52"/>
      <c r="K2328" s="164"/>
      <c r="L2328" s="165"/>
      <c r="M2328" s="42"/>
    </row>
    <row r="2329" spans="1:13">
      <c r="A2329" s="17" t="s">
        <v>14</v>
      </c>
      <c r="B2329" s="53"/>
      <c r="C2329" s="53"/>
      <c r="D2329" s="53"/>
      <c r="E2329" s="53"/>
      <c r="F2329" s="53"/>
      <c r="G2329" s="53"/>
      <c r="H2329" s="54"/>
      <c r="I2329" s="20"/>
      <c r="J2329" s="55"/>
      <c r="K2329" s="202">
        <f>K2331+K2336+K2338</f>
        <v>5.6</v>
      </c>
      <c r="L2329" s="200"/>
      <c r="M2329" s="24">
        <f>K2329*12*I2318</f>
        <v>24897.599999999995</v>
      </c>
    </row>
    <row r="2330" spans="1:13" ht="15.75" thickBot="1">
      <c r="A2330" s="31" t="s">
        <v>34</v>
      </c>
      <c r="B2330" s="56"/>
      <c r="C2330" s="56"/>
      <c r="D2330" s="56"/>
      <c r="E2330" s="56"/>
      <c r="F2330" s="56"/>
      <c r="G2330" s="56"/>
      <c r="H2330" s="57"/>
      <c r="I2330" s="34"/>
      <c r="J2330" s="58"/>
      <c r="K2330" s="36"/>
      <c r="L2330" s="37"/>
      <c r="M2330" s="38"/>
    </row>
    <row r="2331" spans="1:13">
      <c r="A2331" s="43" t="s">
        <v>65</v>
      </c>
      <c r="B2331" s="59"/>
      <c r="C2331" s="59"/>
      <c r="D2331" s="59"/>
      <c r="E2331" s="59"/>
      <c r="F2331" s="59"/>
      <c r="G2331" s="59"/>
      <c r="H2331" s="60"/>
      <c r="I2331" s="149" t="s">
        <v>8</v>
      </c>
      <c r="J2331" s="150"/>
      <c r="K2331" s="193">
        <v>2.81</v>
      </c>
      <c r="L2331" s="194"/>
      <c r="M2331" s="42">
        <f>K2331*12*I2318</f>
        <v>12493.26</v>
      </c>
    </row>
    <row r="2332" spans="1:13">
      <c r="A2332" s="39" t="s">
        <v>66</v>
      </c>
      <c r="B2332" s="49"/>
      <c r="C2332" s="49"/>
      <c r="D2332" s="49"/>
      <c r="E2332" s="49"/>
      <c r="F2332" s="49"/>
      <c r="G2332" s="49"/>
      <c r="H2332" s="50"/>
      <c r="I2332" s="131"/>
      <c r="J2332" s="132"/>
      <c r="K2332" s="1"/>
      <c r="L2332" s="29"/>
      <c r="M2332" s="42"/>
    </row>
    <row r="2333" spans="1:13">
      <c r="A2333" s="43" t="s">
        <v>68</v>
      </c>
      <c r="B2333" s="8"/>
      <c r="C2333" s="8"/>
      <c r="D2333" s="8"/>
      <c r="E2333" s="8"/>
      <c r="F2333" s="8"/>
      <c r="G2333" s="8"/>
      <c r="H2333" s="9"/>
      <c r="I2333" s="149" t="s">
        <v>57</v>
      </c>
      <c r="J2333" s="150"/>
      <c r="K2333" s="1"/>
      <c r="L2333" s="29"/>
      <c r="M2333" s="42"/>
    </row>
    <row r="2334" spans="1:13">
      <c r="A2334" s="39" t="s">
        <v>67</v>
      </c>
      <c r="B2334" s="40"/>
      <c r="C2334" s="40"/>
      <c r="D2334" s="40"/>
      <c r="E2334" s="40"/>
      <c r="F2334" s="40"/>
      <c r="G2334" s="40"/>
      <c r="H2334" s="41"/>
      <c r="I2334" s="180"/>
      <c r="J2334" s="181"/>
      <c r="K2334" s="1"/>
      <c r="L2334" s="29"/>
      <c r="M2334" s="42"/>
    </row>
    <row r="2335" spans="1:13">
      <c r="A2335" s="45" t="s">
        <v>63</v>
      </c>
      <c r="B2335" s="46"/>
      <c r="C2335" s="47"/>
      <c r="D2335" s="8"/>
      <c r="E2335" s="8"/>
      <c r="F2335" s="8"/>
      <c r="G2335" s="8"/>
      <c r="H2335" s="9"/>
      <c r="I2335" s="149" t="s">
        <v>57</v>
      </c>
      <c r="J2335" s="150"/>
      <c r="K2335" s="1"/>
      <c r="L2335" s="29"/>
      <c r="M2335" s="42"/>
    </row>
    <row r="2336" spans="1:13">
      <c r="A2336" s="43" t="s">
        <v>64</v>
      </c>
      <c r="B2336" s="8"/>
      <c r="C2336" s="8"/>
      <c r="D2336" s="46"/>
      <c r="E2336" s="46"/>
      <c r="F2336" s="46"/>
      <c r="G2336" s="46"/>
      <c r="H2336" s="47"/>
      <c r="I2336" s="182" t="s">
        <v>11</v>
      </c>
      <c r="J2336" s="183"/>
      <c r="K2336" s="188">
        <v>1.24</v>
      </c>
      <c r="L2336" s="189"/>
      <c r="M2336" s="42">
        <f>K2336*12*I2318</f>
        <v>5513.04</v>
      </c>
    </row>
    <row r="2337" spans="1:13">
      <c r="A2337" s="48" t="s">
        <v>41</v>
      </c>
      <c r="B2337" s="61"/>
      <c r="C2337" s="61"/>
      <c r="D2337" s="61"/>
      <c r="E2337" s="61"/>
      <c r="F2337" s="61"/>
      <c r="G2337" s="61"/>
      <c r="H2337" s="62"/>
      <c r="I2337" s="195" t="s">
        <v>140</v>
      </c>
      <c r="J2337" s="196"/>
      <c r="K2337" s="1"/>
      <c r="L2337" s="29"/>
      <c r="M2337" s="42"/>
    </row>
    <row r="2338" spans="1:13">
      <c r="A2338" s="48" t="s">
        <v>43</v>
      </c>
      <c r="B2338" s="61"/>
      <c r="C2338" s="61"/>
      <c r="D2338" s="61"/>
      <c r="E2338" s="61"/>
      <c r="F2338" s="61"/>
      <c r="G2338" s="61"/>
      <c r="H2338" s="62"/>
      <c r="I2338" s="195" t="s">
        <v>11</v>
      </c>
      <c r="J2338" s="196"/>
      <c r="K2338" s="188">
        <v>1.55</v>
      </c>
      <c r="L2338" s="189"/>
      <c r="M2338" s="42">
        <f>K2338*12*I2318</f>
        <v>6891.3</v>
      </c>
    </row>
    <row r="2339" spans="1:13">
      <c r="A2339" s="39" t="s">
        <v>44</v>
      </c>
      <c r="B2339" s="49"/>
      <c r="C2339" s="49"/>
      <c r="D2339" s="49"/>
      <c r="E2339" s="49"/>
      <c r="F2339" s="49"/>
      <c r="G2339" s="49"/>
      <c r="H2339" s="50"/>
      <c r="I2339" s="51"/>
      <c r="J2339" s="52"/>
      <c r="K2339" s="1"/>
      <c r="L2339" s="29"/>
      <c r="M2339" s="42"/>
    </row>
    <row r="2340" spans="1:13">
      <c r="A2340" s="48" t="s">
        <v>45</v>
      </c>
      <c r="B2340" s="61"/>
      <c r="C2340" s="61"/>
      <c r="D2340" s="61"/>
      <c r="E2340" s="61"/>
      <c r="F2340" s="61"/>
      <c r="G2340" s="61"/>
      <c r="H2340" s="62"/>
      <c r="I2340" s="149" t="s">
        <v>57</v>
      </c>
      <c r="J2340" s="150"/>
      <c r="K2340" s="1"/>
      <c r="L2340" s="29"/>
      <c r="M2340" s="42"/>
    </row>
    <row r="2341" spans="1:13" ht="15.75" thickBot="1">
      <c r="A2341" s="48" t="s">
        <v>48</v>
      </c>
      <c r="B2341" s="61"/>
      <c r="C2341" s="61"/>
      <c r="D2341" s="61"/>
      <c r="E2341" s="61"/>
      <c r="F2341" s="61"/>
      <c r="G2341" s="61"/>
      <c r="H2341" s="62"/>
      <c r="I2341" s="195" t="s">
        <v>139</v>
      </c>
      <c r="J2341" s="196"/>
      <c r="K2341" s="14"/>
      <c r="L2341" s="15"/>
      <c r="M2341" s="63"/>
    </row>
    <row r="2342" spans="1:13" ht="15.75" thickBot="1">
      <c r="A2342" s="67" t="s">
        <v>75</v>
      </c>
      <c r="B2342" s="18"/>
      <c r="C2342" s="18"/>
      <c r="D2342" s="18"/>
      <c r="E2342" s="18"/>
      <c r="F2342" s="18"/>
      <c r="G2342" s="68"/>
      <c r="H2342" s="69"/>
      <c r="I2342" s="20"/>
      <c r="J2342" s="21"/>
      <c r="K2342" s="199">
        <f>K2343+K2350+K2358+K2362+K2363</f>
        <v>11.13</v>
      </c>
      <c r="L2342" s="200"/>
      <c r="M2342" s="24">
        <f>M2343+M2350+M2358+M2362+M2363</f>
        <v>49483.98000000001</v>
      </c>
    </row>
    <row r="2343" spans="1:13" ht="15.75" thickBot="1">
      <c r="A2343" s="156" t="s">
        <v>76</v>
      </c>
      <c r="B2343" s="157"/>
      <c r="C2343" s="157"/>
      <c r="D2343" s="157"/>
      <c r="E2343" s="157"/>
      <c r="F2343" s="157"/>
      <c r="G2343" s="157"/>
      <c r="H2343" s="161"/>
      <c r="I2343" s="73"/>
      <c r="J2343" s="74"/>
      <c r="K2343" s="201">
        <f>K2344+K2345+K2346+K2348+K2349</f>
        <v>5.4700000000000006</v>
      </c>
      <c r="L2343" s="192"/>
      <c r="M2343" s="75">
        <f>K2343*12*I2318</f>
        <v>24319.620000000006</v>
      </c>
    </row>
    <row r="2344" spans="1:13">
      <c r="A2344" s="39" t="s">
        <v>38</v>
      </c>
      <c r="B2344" s="49"/>
      <c r="C2344" s="49"/>
      <c r="D2344" s="49"/>
      <c r="E2344" s="49"/>
      <c r="F2344" s="49"/>
      <c r="G2344" s="49"/>
      <c r="H2344" s="50"/>
      <c r="I2344" s="180" t="s">
        <v>16</v>
      </c>
      <c r="J2344" s="181"/>
      <c r="K2344" s="193">
        <v>1.47</v>
      </c>
      <c r="L2344" s="194"/>
      <c r="M2344" s="42">
        <f>K2344*12*I2318</f>
        <v>6535.62</v>
      </c>
    </row>
    <row r="2345" spans="1:13">
      <c r="A2345" s="45" t="s">
        <v>39</v>
      </c>
      <c r="B2345" s="76"/>
      <c r="C2345" s="76"/>
      <c r="D2345" s="76"/>
      <c r="E2345" s="76"/>
      <c r="F2345" s="76"/>
      <c r="G2345" s="76"/>
      <c r="H2345" s="77"/>
      <c r="I2345" s="182" t="s">
        <v>10</v>
      </c>
      <c r="J2345" s="183"/>
      <c r="K2345" s="188">
        <v>3.48</v>
      </c>
      <c r="L2345" s="189"/>
      <c r="M2345" s="42">
        <f>K2345*12*I2318</f>
        <v>15472.08</v>
      </c>
    </row>
    <row r="2346" spans="1:13">
      <c r="A2346" s="48" t="s">
        <v>31</v>
      </c>
      <c r="B2346" s="61"/>
      <c r="C2346" s="61"/>
      <c r="D2346" s="61"/>
      <c r="E2346" s="61"/>
      <c r="F2346" s="61"/>
      <c r="G2346" s="61"/>
      <c r="H2346" s="62"/>
      <c r="I2346" s="195" t="s">
        <v>11</v>
      </c>
      <c r="J2346" s="196"/>
      <c r="K2346" s="188">
        <v>0.4</v>
      </c>
      <c r="L2346" s="189"/>
      <c r="M2346" s="42">
        <f>K2346*12*I2318</f>
        <v>1778.4000000000003</v>
      </c>
    </row>
    <row r="2347" spans="1:13">
      <c r="A2347" s="78" t="s">
        <v>18</v>
      </c>
      <c r="B2347" s="40"/>
      <c r="C2347" s="40"/>
      <c r="D2347" s="40"/>
      <c r="E2347" s="49"/>
      <c r="F2347" s="49"/>
      <c r="G2347" s="49"/>
      <c r="H2347" s="50"/>
      <c r="I2347" s="51"/>
      <c r="J2347" s="52"/>
      <c r="K2347" s="28"/>
      <c r="L2347" s="29"/>
      <c r="M2347" s="42"/>
    </row>
    <row r="2348" spans="1:13">
      <c r="A2348" s="45" t="s">
        <v>32</v>
      </c>
      <c r="B2348" s="76"/>
      <c r="C2348" s="76"/>
      <c r="D2348" s="76"/>
      <c r="E2348" s="76"/>
      <c r="F2348" s="76"/>
      <c r="G2348" s="76"/>
      <c r="H2348" s="77"/>
      <c r="I2348" s="182" t="s">
        <v>8</v>
      </c>
      <c r="J2348" s="183"/>
      <c r="K2348" s="188">
        <v>0.12</v>
      </c>
      <c r="L2348" s="189"/>
      <c r="M2348" s="42">
        <f>K2348*12*I2318</f>
        <v>533.52</v>
      </c>
    </row>
    <row r="2349" spans="1:13" ht="15.75" thickBot="1">
      <c r="A2349" s="48" t="s">
        <v>73</v>
      </c>
      <c r="B2349" s="61"/>
      <c r="C2349" s="61"/>
      <c r="D2349" s="61"/>
      <c r="E2349" s="61"/>
      <c r="F2349" s="61"/>
      <c r="G2349" s="61"/>
      <c r="H2349" s="62"/>
      <c r="I2349" s="166" t="s">
        <v>8</v>
      </c>
      <c r="J2349" s="167"/>
      <c r="K2349" s="190"/>
      <c r="L2349" s="191"/>
      <c r="M2349" s="42"/>
    </row>
    <row r="2350" spans="1:13" ht="15.75" thickBot="1">
      <c r="A2350" s="184" t="s">
        <v>77</v>
      </c>
      <c r="B2350" s="185"/>
      <c r="C2350" s="185"/>
      <c r="D2350" s="185"/>
      <c r="E2350" s="185"/>
      <c r="F2350" s="185"/>
      <c r="G2350" s="185"/>
      <c r="H2350" s="186"/>
      <c r="I2350" s="73"/>
      <c r="J2350" s="74"/>
      <c r="K2350" s="162">
        <f>K2351+K2352+K2354+K2355+K2356+K2357</f>
        <v>2.3200000000000003</v>
      </c>
      <c r="L2350" s="192"/>
      <c r="M2350" s="75">
        <f>K2350*12*I2318</f>
        <v>10314.720000000001</v>
      </c>
    </row>
    <row r="2351" spans="1:13">
      <c r="A2351" s="79" t="s">
        <v>24</v>
      </c>
      <c r="B2351" s="40"/>
      <c r="C2351" s="40"/>
      <c r="D2351" s="40"/>
      <c r="E2351" s="40"/>
      <c r="F2351" s="49"/>
      <c r="G2351" s="49"/>
      <c r="H2351" s="50"/>
      <c r="I2351" s="80"/>
      <c r="J2351" s="11"/>
      <c r="K2351" s="193">
        <v>0.13</v>
      </c>
      <c r="L2351" s="194"/>
      <c r="M2351" s="42">
        <f>K2351*12*I2318</f>
        <v>577.98</v>
      </c>
    </row>
    <row r="2352" spans="1:13">
      <c r="A2352" s="3" t="s">
        <v>20</v>
      </c>
      <c r="B2352" s="4"/>
      <c r="C2352" s="4"/>
      <c r="D2352" s="4"/>
      <c r="E2352" s="4"/>
      <c r="F2352" s="61"/>
      <c r="G2352" s="61"/>
      <c r="H2352" s="62"/>
      <c r="I2352" s="149" t="s">
        <v>52</v>
      </c>
      <c r="J2352" s="150"/>
      <c r="K2352" s="188">
        <v>1.1100000000000001</v>
      </c>
      <c r="L2352" s="189"/>
      <c r="M2352" s="42">
        <f>K2352*12*I2318</f>
        <v>4935.0600000000004</v>
      </c>
    </row>
    <row r="2353" spans="1:13">
      <c r="A2353" s="39" t="s">
        <v>19</v>
      </c>
      <c r="B2353" s="49"/>
      <c r="C2353" s="49"/>
      <c r="D2353" s="49"/>
      <c r="E2353" s="49"/>
      <c r="F2353" s="49"/>
      <c r="G2353" s="49"/>
      <c r="H2353" s="50"/>
      <c r="I2353" s="180" t="s">
        <v>53</v>
      </c>
      <c r="J2353" s="181"/>
      <c r="K2353" s="1"/>
      <c r="L2353" s="29"/>
      <c r="M2353" s="42"/>
    </row>
    <row r="2354" spans="1:13">
      <c r="A2354" s="45" t="s">
        <v>21</v>
      </c>
      <c r="B2354" s="76"/>
      <c r="C2354" s="76"/>
      <c r="D2354" s="76"/>
      <c r="E2354" s="76"/>
      <c r="F2354" s="76"/>
      <c r="G2354" s="76"/>
      <c r="H2354" s="77"/>
      <c r="I2354" s="182" t="s">
        <v>51</v>
      </c>
      <c r="J2354" s="183"/>
      <c r="K2354" s="188">
        <v>0.68</v>
      </c>
      <c r="L2354" s="189"/>
      <c r="M2354" s="42">
        <f>K2354*12*I2318</f>
        <v>3023.28</v>
      </c>
    </row>
    <row r="2355" spans="1:13">
      <c r="A2355" s="45" t="s">
        <v>22</v>
      </c>
      <c r="B2355" s="76"/>
      <c r="C2355" s="76"/>
      <c r="D2355" s="76"/>
      <c r="E2355" s="76"/>
      <c r="F2355" s="76"/>
      <c r="G2355" s="76"/>
      <c r="H2355" s="77"/>
      <c r="I2355" s="182" t="s">
        <v>69</v>
      </c>
      <c r="J2355" s="183"/>
      <c r="K2355" s="188">
        <v>0.17</v>
      </c>
      <c r="L2355" s="189"/>
      <c r="M2355" s="42">
        <f>K2355*12*I2318</f>
        <v>755.82</v>
      </c>
    </row>
    <row r="2356" spans="1:13">
      <c r="A2356" s="48" t="s">
        <v>23</v>
      </c>
      <c r="B2356" s="61"/>
      <c r="C2356" s="61"/>
      <c r="D2356" s="61"/>
      <c r="E2356" s="61"/>
      <c r="F2356" s="61"/>
      <c r="G2356" s="61"/>
      <c r="H2356" s="62"/>
      <c r="I2356" s="182" t="s">
        <v>54</v>
      </c>
      <c r="J2356" s="183"/>
      <c r="K2356" s="164">
        <v>0.09</v>
      </c>
      <c r="L2356" s="165"/>
      <c r="M2356" s="42">
        <f>K2356*12*I2318</f>
        <v>400.14000000000004</v>
      </c>
    </row>
    <row r="2357" spans="1:13" ht="15.75" thickBot="1">
      <c r="A2357" s="48" t="s">
        <v>71</v>
      </c>
      <c r="B2357" s="61"/>
      <c r="C2357" s="61"/>
      <c r="D2357" s="61"/>
      <c r="E2357" s="61"/>
      <c r="F2357" s="61"/>
      <c r="G2357" s="61"/>
      <c r="H2357" s="62"/>
      <c r="I2357" s="166" t="s">
        <v>72</v>
      </c>
      <c r="J2357" s="167"/>
      <c r="K2357" s="168">
        <v>0.14000000000000001</v>
      </c>
      <c r="L2357" s="169"/>
      <c r="M2357" s="82">
        <f>K2357*12*I2318</f>
        <v>622.44000000000005</v>
      </c>
    </row>
    <row r="2358" spans="1:13" ht="15.75" thickBot="1">
      <c r="A2358" s="184" t="s">
        <v>78</v>
      </c>
      <c r="B2358" s="185"/>
      <c r="C2358" s="185"/>
      <c r="D2358" s="185"/>
      <c r="E2358" s="185"/>
      <c r="F2358" s="185"/>
      <c r="G2358" s="185"/>
      <c r="H2358" s="186"/>
      <c r="I2358" s="83"/>
      <c r="J2358" s="84"/>
      <c r="K2358" s="187">
        <f>K2359+K2360+K2361</f>
        <v>1.52</v>
      </c>
      <c r="L2358" s="163"/>
      <c r="M2358" s="75">
        <f>K2358*12*I2318</f>
        <v>6757.920000000001</v>
      </c>
    </row>
    <row r="2359" spans="1:13">
      <c r="A2359" s="39" t="s">
        <v>25</v>
      </c>
      <c r="B2359" s="49"/>
      <c r="C2359" s="49"/>
      <c r="D2359" s="49"/>
      <c r="E2359" s="49"/>
      <c r="F2359" s="49"/>
      <c r="G2359" s="49"/>
      <c r="H2359" s="50"/>
      <c r="I2359" s="174" t="s">
        <v>70</v>
      </c>
      <c r="J2359" s="175"/>
      <c r="K2359" s="176">
        <v>0.73</v>
      </c>
      <c r="L2359" s="177"/>
      <c r="M2359" s="42">
        <f>K2359*12*I2318</f>
        <v>3245.58</v>
      </c>
    </row>
    <row r="2360" spans="1:13">
      <c r="A2360" s="45" t="s">
        <v>26</v>
      </c>
      <c r="B2360" s="76"/>
      <c r="C2360" s="76"/>
      <c r="D2360" s="76"/>
      <c r="E2360" s="76"/>
      <c r="F2360" s="76"/>
      <c r="G2360" s="76"/>
      <c r="H2360" s="77"/>
      <c r="I2360" s="85" t="s">
        <v>55</v>
      </c>
      <c r="J2360" s="86"/>
      <c r="K2360" s="164">
        <v>0.64</v>
      </c>
      <c r="L2360" s="165"/>
      <c r="M2360" s="42">
        <f>K2360*12*I2318</f>
        <v>2845.44</v>
      </c>
    </row>
    <row r="2361" spans="1:13" ht="15.75" thickBot="1">
      <c r="A2361" s="48" t="s">
        <v>23</v>
      </c>
      <c r="B2361" s="61"/>
      <c r="C2361" s="61"/>
      <c r="D2361" s="61"/>
      <c r="E2361" s="61"/>
      <c r="F2361" s="61"/>
      <c r="G2361" s="61"/>
      <c r="H2361" s="62"/>
      <c r="I2361" s="166" t="s">
        <v>54</v>
      </c>
      <c r="J2361" s="167"/>
      <c r="K2361" s="168">
        <v>0.15</v>
      </c>
      <c r="L2361" s="169"/>
      <c r="M2361" s="42">
        <f>K2361*12*I2318</f>
        <v>666.9</v>
      </c>
    </row>
    <row r="2362" spans="1:13" ht="15.75" thickBot="1">
      <c r="A2362" s="156" t="s">
        <v>152</v>
      </c>
      <c r="B2362" s="157"/>
      <c r="C2362" s="157"/>
      <c r="D2362" s="157"/>
      <c r="E2362" s="157"/>
      <c r="F2362" s="157"/>
      <c r="G2362" s="157"/>
      <c r="H2362" s="161"/>
      <c r="I2362" s="154" t="s">
        <v>13</v>
      </c>
      <c r="J2362" s="155"/>
      <c r="K2362" s="162">
        <v>1.74</v>
      </c>
      <c r="L2362" s="163"/>
      <c r="M2362" s="75">
        <f>K2362*12*I2318</f>
        <v>7736.04</v>
      </c>
    </row>
    <row r="2363" spans="1:13" ht="15.75" thickBot="1">
      <c r="A2363" s="87" t="s">
        <v>151</v>
      </c>
      <c r="B2363" s="88"/>
      <c r="C2363" s="88"/>
      <c r="D2363" s="88"/>
      <c r="E2363" s="88"/>
      <c r="F2363" s="88"/>
      <c r="G2363" s="88"/>
      <c r="H2363" s="89"/>
      <c r="I2363" s="73"/>
      <c r="J2363" s="74"/>
      <c r="K2363" s="162">
        <v>0.08</v>
      </c>
      <c r="L2363" s="163"/>
      <c r="M2363" s="75">
        <f>K2363*12*I2318</f>
        <v>355.68</v>
      </c>
    </row>
    <row r="2364" spans="1:13">
      <c r="A2364" s="43" t="s">
        <v>29</v>
      </c>
      <c r="B2364" s="59"/>
      <c r="C2364" s="59"/>
      <c r="D2364" s="59"/>
      <c r="E2364" s="59"/>
      <c r="F2364" s="59"/>
      <c r="G2364" s="59"/>
      <c r="H2364" s="60"/>
      <c r="I2364" s="154" t="s">
        <v>8</v>
      </c>
      <c r="J2364" s="155"/>
      <c r="K2364" s="129"/>
      <c r="L2364" s="130"/>
      <c r="M2364" s="42"/>
    </row>
    <row r="2365" spans="1:13" ht="15.75" thickBot="1">
      <c r="A2365" s="43" t="s">
        <v>30</v>
      </c>
      <c r="B2365" s="59"/>
      <c r="C2365" s="59"/>
      <c r="D2365" s="59"/>
      <c r="E2365" s="59"/>
      <c r="F2365" s="59"/>
      <c r="G2365" s="59"/>
      <c r="H2365" s="60"/>
      <c r="I2365" s="10"/>
      <c r="J2365" s="11"/>
      <c r="K2365" s="129"/>
      <c r="L2365" s="130"/>
      <c r="M2365" s="42"/>
    </row>
    <row r="2366" spans="1:13" ht="15.75" thickBot="1">
      <c r="A2366" s="156" t="s">
        <v>104</v>
      </c>
      <c r="B2366" s="157"/>
      <c r="C2366" s="157"/>
      <c r="D2366" s="157"/>
      <c r="E2366" s="157"/>
      <c r="F2366" s="157"/>
      <c r="G2366" s="157"/>
      <c r="H2366" s="161"/>
      <c r="I2366" s="73"/>
      <c r="J2366" s="74"/>
      <c r="K2366" s="162">
        <v>6.42</v>
      </c>
      <c r="L2366" s="163"/>
      <c r="M2366" s="75">
        <f>K2366*12*I2318</f>
        <v>28543.319999999996</v>
      </c>
    </row>
    <row r="2367" spans="1:13">
      <c r="A2367" s="43" t="s">
        <v>138</v>
      </c>
      <c r="B2367" s="107"/>
      <c r="C2367" s="107"/>
      <c r="D2367" s="107"/>
      <c r="E2367" s="107"/>
      <c r="F2367" s="59"/>
      <c r="G2367" s="107"/>
      <c r="H2367" s="60"/>
      <c r="I2367" s="149" t="s">
        <v>86</v>
      </c>
      <c r="J2367" s="150"/>
      <c r="K2367" s="81"/>
      <c r="L2367" s="130"/>
      <c r="M2367" s="42"/>
    </row>
    <row r="2368" spans="1:13">
      <c r="A2368" s="43" t="s">
        <v>137</v>
      </c>
      <c r="B2368" s="107"/>
      <c r="C2368" s="107"/>
      <c r="D2368" s="107"/>
      <c r="E2368" s="107"/>
      <c r="F2368" s="59"/>
      <c r="G2368" s="107"/>
      <c r="H2368" s="60"/>
      <c r="I2368" s="149" t="s">
        <v>88</v>
      </c>
      <c r="J2368" s="150"/>
      <c r="K2368" s="81"/>
      <c r="L2368" s="130"/>
      <c r="M2368" s="42"/>
    </row>
    <row r="2369" spans="1:13">
      <c r="A2369" s="43" t="s">
        <v>136</v>
      </c>
      <c r="B2369" s="107"/>
      <c r="C2369" s="107"/>
      <c r="D2369" s="107"/>
      <c r="E2369" s="107"/>
      <c r="F2369" s="59"/>
      <c r="G2369" s="107"/>
      <c r="H2369" s="60"/>
      <c r="I2369" s="149" t="s">
        <v>90</v>
      </c>
      <c r="J2369" s="150"/>
      <c r="K2369" s="81"/>
      <c r="L2369" s="130"/>
      <c r="M2369" s="42"/>
    </row>
    <row r="2370" spans="1:13">
      <c r="A2370" s="43" t="s">
        <v>135</v>
      </c>
      <c r="B2370" s="107"/>
      <c r="C2370" s="107"/>
      <c r="D2370" s="107"/>
      <c r="E2370" s="107"/>
      <c r="F2370" s="59"/>
      <c r="G2370" s="107"/>
      <c r="H2370" s="60"/>
      <c r="I2370" s="149" t="s">
        <v>92</v>
      </c>
      <c r="J2370" s="150"/>
      <c r="K2370" s="81"/>
      <c r="L2370" s="130"/>
      <c r="M2370" s="42"/>
    </row>
    <row r="2371" spans="1:13">
      <c r="A2371" s="43" t="s">
        <v>134</v>
      </c>
      <c r="B2371" s="107"/>
      <c r="C2371" s="107"/>
      <c r="D2371" s="107"/>
      <c r="E2371" s="107"/>
      <c r="F2371" s="59"/>
      <c r="G2371" s="107"/>
      <c r="H2371" s="60"/>
      <c r="I2371" s="149" t="s">
        <v>94</v>
      </c>
      <c r="J2371" s="150"/>
      <c r="K2371" s="81"/>
      <c r="L2371" s="130"/>
      <c r="M2371" s="42"/>
    </row>
    <row r="2372" spans="1:13">
      <c r="A2372" s="43" t="s">
        <v>133</v>
      </c>
      <c r="B2372" s="107"/>
      <c r="C2372" s="107"/>
      <c r="D2372" s="107"/>
      <c r="E2372" s="107"/>
      <c r="F2372" s="59"/>
      <c r="G2372" s="107"/>
      <c r="H2372" s="60"/>
      <c r="I2372" s="10"/>
      <c r="J2372" s="11"/>
      <c r="K2372" s="81"/>
      <c r="L2372" s="108"/>
      <c r="M2372" s="42"/>
    </row>
    <row r="2373" spans="1:13">
      <c r="A2373" s="43" t="s">
        <v>132</v>
      </c>
      <c r="B2373" s="107"/>
      <c r="C2373" s="107"/>
      <c r="D2373" s="107"/>
      <c r="E2373" s="107"/>
      <c r="F2373" s="59"/>
      <c r="G2373" s="107"/>
      <c r="H2373" s="60"/>
      <c r="I2373" s="10"/>
      <c r="J2373" s="11"/>
      <c r="K2373" s="81"/>
      <c r="L2373" s="130"/>
      <c r="M2373" s="42"/>
    </row>
    <row r="2374" spans="1:13">
      <c r="A2374" s="43" t="s">
        <v>98</v>
      </c>
      <c r="B2374" s="107"/>
      <c r="C2374" s="107"/>
      <c r="D2374" s="107"/>
      <c r="E2374" s="107"/>
      <c r="F2374" s="59"/>
      <c r="G2374" s="107"/>
      <c r="H2374" s="60"/>
      <c r="I2374" s="10"/>
      <c r="J2374" s="11"/>
      <c r="K2374" s="81"/>
      <c r="L2374" s="130"/>
      <c r="M2374" s="42"/>
    </row>
    <row r="2375" spans="1:13" ht="15.75" thickBot="1">
      <c r="A2375" s="43" t="s">
        <v>131</v>
      </c>
      <c r="B2375" s="107"/>
      <c r="C2375" s="107"/>
      <c r="D2375" s="107"/>
      <c r="E2375" s="107"/>
      <c r="F2375" s="59"/>
      <c r="G2375" s="107"/>
      <c r="H2375" s="60"/>
      <c r="I2375" s="10"/>
      <c r="J2375" s="11"/>
      <c r="K2375" s="81"/>
      <c r="L2375" s="130"/>
      <c r="M2375" s="42"/>
    </row>
    <row r="2376" spans="1:13">
      <c r="A2376" s="91" t="s">
        <v>82</v>
      </c>
      <c r="B2376" s="92"/>
      <c r="C2376" s="92"/>
      <c r="D2376" s="92"/>
      <c r="E2376" s="92"/>
      <c r="F2376" s="92"/>
      <c r="G2376" s="92"/>
      <c r="H2376" s="92"/>
      <c r="I2376" s="154" t="s">
        <v>9</v>
      </c>
      <c r="J2376" s="155"/>
      <c r="K2376" s="22"/>
      <c r="L2376" s="23"/>
      <c r="M2376" s="24"/>
    </row>
    <row r="2377" spans="1:13" ht="15.75" thickBot="1">
      <c r="A2377" s="93" t="s">
        <v>49</v>
      </c>
      <c r="B2377" s="94"/>
      <c r="C2377" s="94"/>
      <c r="D2377" s="94"/>
      <c r="E2377" s="94"/>
      <c r="F2377" s="94"/>
      <c r="G2377" s="94"/>
      <c r="H2377" s="94"/>
      <c r="I2377" s="95"/>
      <c r="J2377" s="35"/>
      <c r="K2377" s="36"/>
      <c r="L2377" s="37"/>
      <c r="M2377" s="38"/>
    </row>
    <row r="2378" spans="1:13" ht="15.75" thickBot="1">
      <c r="A2378" s="145" t="s">
        <v>58</v>
      </c>
      <c r="B2378" s="146"/>
      <c r="C2378" s="146"/>
      <c r="D2378" s="146"/>
      <c r="E2378" s="146"/>
      <c r="F2378" s="146"/>
      <c r="G2378" s="146"/>
      <c r="H2378" s="146"/>
      <c r="I2378" s="98"/>
      <c r="J2378" s="99"/>
      <c r="K2378" s="147">
        <f>K2319+K2329+K2342+K2366</f>
        <v>30</v>
      </c>
      <c r="L2378" s="148"/>
      <c r="M2378" s="97">
        <f>M2319+M2329+M2342+M2366</f>
        <v>133380</v>
      </c>
    </row>
    <row r="2380" spans="1:13" ht="15.75">
      <c r="A2380" s="215" t="s">
        <v>0</v>
      </c>
      <c r="B2380" s="215"/>
      <c r="C2380" s="215"/>
      <c r="D2380" s="215"/>
      <c r="E2380" s="215"/>
      <c r="F2380" s="215"/>
      <c r="G2380" s="215"/>
      <c r="H2380" s="215"/>
      <c r="I2380" s="215"/>
      <c r="J2380" s="215"/>
      <c r="K2380" s="215"/>
      <c r="L2380" s="215"/>
      <c r="M2380" s="1"/>
    </row>
    <row r="2381" spans="1:13" ht="15.75">
      <c r="A2381" s="216" t="s">
        <v>12</v>
      </c>
      <c r="B2381" s="216"/>
      <c r="C2381" s="216"/>
      <c r="D2381" s="216"/>
      <c r="E2381" s="216"/>
      <c r="F2381" s="216"/>
      <c r="G2381" s="216"/>
      <c r="H2381" s="216"/>
      <c r="I2381" s="216"/>
      <c r="J2381" s="216"/>
      <c r="K2381" s="216"/>
      <c r="L2381" s="216"/>
      <c r="M2381" s="1"/>
    </row>
    <row r="2382" spans="1:13" ht="15.75">
      <c r="A2382" s="2"/>
      <c r="B2382" s="2"/>
      <c r="C2382" s="2"/>
      <c r="D2382" s="2"/>
      <c r="E2382" s="2"/>
      <c r="F2382" s="2" t="s">
        <v>159</v>
      </c>
      <c r="G2382" s="2"/>
      <c r="H2382" s="2"/>
      <c r="I2382" s="2"/>
      <c r="J2382" s="2"/>
      <c r="K2382" s="2" t="s">
        <v>141</v>
      </c>
      <c r="L2382" s="2"/>
      <c r="M2382" s="1"/>
    </row>
    <row r="2383" spans="1:13">
      <c r="A2383" s="3"/>
      <c r="B2383" s="4"/>
      <c r="C2383" s="208" t="s">
        <v>15</v>
      </c>
      <c r="D2383" s="208"/>
      <c r="E2383" s="208"/>
      <c r="F2383" s="4"/>
      <c r="G2383" s="4"/>
      <c r="H2383" s="5"/>
      <c r="I2383" s="195" t="s">
        <v>1</v>
      </c>
      <c r="J2383" s="196"/>
      <c r="K2383" s="209" t="s">
        <v>2</v>
      </c>
      <c r="L2383" s="210"/>
      <c r="M2383" s="6"/>
    </row>
    <row r="2384" spans="1:13">
      <c r="A2384" s="7"/>
      <c r="B2384" s="8"/>
      <c r="C2384" s="8"/>
      <c r="D2384" s="8"/>
      <c r="E2384" s="8"/>
      <c r="F2384" s="8"/>
      <c r="G2384" s="8"/>
      <c r="H2384" s="9"/>
      <c r="I2384" s="10"/>
      <c r="J2384" s="11"/>
      <c r="K2384" s="211" t="s">
        <v>3</v>
      </c>
      <c r="L2384" s="212"/>
      <c r="M2384" s="12" t="s">
        <v>4</v>
      </c>
    </row>
    <row r="2385" spans="1:13">
      <c r="A2385" s="7"/>
      <c r="B2385" s="8"/>
      <c r="C2385" s="8"/>
      <c r="D2385" s="8"/>
      <c r="E2385" s="8"/>
      <c r="F2385" s="8"/>
      <c r="G2385" s="8"/>
      <c r="H2385" s="9"/>
      <c r="I2385" s="149" t="s">
        <v>5</v>
      </c>
      <c r="J2385" s="150"/>
      <c r="K2385" s="213" t="s">
        <v>6</v>
      </c>
      <c r="L2385" s="214"/>
      <c r="M2385" s="12" t="s">
        <v>7</v>
      </c>
    </row>
    <row r="2386" spans="1:13" ht="16.5" thickBot="1">
      <c r="A2386" s="13"/>
      <c r="B2386" s="14"/>
      <c r="C2386" s="14"/>
      <c r="D2386" s="14"/>
      <c r="E2386" s="14"/>
      <c r="F2386" s="14"/>
      <c r="G2386" s="14"/>
      <c r="H2386" s="15"/>
      <c r="I2386" s="203">
        <v>626.5</v>
      </c>
      <c r="J2386" s="204"/>
      <c r="K2386" s="205"/>
      <c r="L2386" s="206"/>
      <c r="M2386" s="16"/>
    </row>
    <row r="2387" spans="1:13">
      <c r="A2387" s="17" t="s">
        <v>74</v>
      </c>
      <c r="B2387" s="18"/>
      <c r="C2387" s="18"/>
      <c r="D2387" s="18"/>
      <c r="E2387" s="18"/>
      <c r="F2387" s="18"/>
      <c r="G2387" s="18"/>
      <c r="H2387" s="19"/>
      <c r="I2387" s="20"/>
      <c r="J2387" s="21"/>
      <c r="K2387" s="207">
        <f>K2390+K2393</f>
        <v>6.85</v>
      </c>
      <c r="L2387" s="200"/>
      <c r="M2387" s="24">
        <f>K2387*12*I2386</f>
        <v>51498.299999999996</v>
      </c>
    </row>
    <row r="2388" spans="1:13">
      <c r="A2388" s="25" t="s">
        <v>59</v>
      </c>
      <c r="B2388" s="26"/>
      <c r="C2388" s="26"/>
      <c r="D2388" s="26"/>
      <c r="E2388" s="26"/>
      <c r="F2388" s="26"/>
      <c r="G2388" s="26"/>
      <c r="H2388" s="27"/>
      <c r="I2388" s="10"/>
      <c r="J2388" s="11"/>
      <c r="K2388" s="28"/>
      <c r="L2388" s="29"/>
      <c r="M2388" s="30"/>
    </row>
    <row r="2389" spans="1:13" ht="15.75" thickBot="1">
      <c r="A2389" s="31" t="s">
        <v>60</v>
      </c>
      <c r="B2389" s="32"/>
      <c r="C2389" s="32"/>
      <c r="D2389" s="32"/>
      <c r="E2389" s="32"/>
      <c r="F2389" s="32"/>
      <c r="G2389" s="32"/>
      <c r="H2389" s="33"/>
      <c r="I2389" s="34"/>
      <c r="J2389" s="35"/>
      <c r="K2389" s="36"/>
      <c r="L2389" s="37"/>
      <c r="M2389" s="38"/>
    </row>
    <row r="2390" spans="1:13">
      <c r="A2390" s="39" t="s">
        <v>61</v>
      </c>
      <c r="B2390" s="40"/>
      <c r="C2390" s="40"/>
      <c r="D2390" s="40"/>
      <c r="E2390" s="40"/>
      <c r="F2390" s="40"/>
      <c r="G2390" s="40"/>
      <c r="H2390" s="41"/>
      <c r="I2390" s="180" t="s">
        <v>8</v>
      </c>
      <c r="J2390" s="181"/>
      <c r="K2390" s="193">
        <v>4.0999999999999996</v>
      </c>
      <c r="L2390" s="194"/>
      <c r="M2390" s="42">
        <f>K2390*12*I2386</f>
        <v>30823.799999999996</v>
      </c>
    </row>
    <row r="2391" spans="1:13">
      <c r="A2391" s="43" t="s">
        <v>68</v>
      </c>
      <c r="B2391" s="8"/>
      <c r="C2391" s="8"/>
      <c r="D2391" s="8"/>
      <c r="E2391" s="8"/>
      <c r="F2391" s="8"/>
      <c r="G2391" s="8"/>
      <c r="H2391" s="9"/>
      <c r="I2391" s="149" t="s">
        <v>57</v>
      </c>
      <c r="J2391" s="150"/>
      <c r="K2391" s="1"/>
      <c r="L2391" s="29"/>
      <c r="M2391" s="42"/>
    </row>
    <row r="2392" spans="1:13">
      <c r="A2392" s="39" t="s">
        <v>67</v>
      </c>
      <c r="B2392" s="40"/>
      <c r="C2392" s="40"/>
      <c r="D2392" s="40"/>
      <c r="E2392" s="40"/>
      <c r="F2392" s="40"/>
      <c r="G2392" s="40"/>
      <c r="H2392" s="41"/>
      <c r="I2392" s="180"/>
      <c r="J2392" s="181"/>
      <c r="K2392" s="1"/>
      <c r="L2392" s="29"/>
      <c r="M2392" s="42"/>
    </row>
    <row r="2393" spans="1:13">
      <c r="A2393" s="39" t="s">
        <v>62</v>
      </c>
      <c r="B2393" s="40"/>
      <c r="C2393" s="40"/>
      <c r="D2393" s="40"/>
      <c r="E2393" s="40"/>
      <c r="F2393" s="40"/>
      <c r="G2393" s="40"/>
      <c r="H2393" s="41"/>
      <c r="I2393" s="182" t="s">
        <v>11</v>
      </c>
      <c r="J2393" s="183"/>
      <c r="K2393" s="188">
        <v>2.75</v>
      </c>
      <c r="L2393" s="189"/>
      <c r="M2393" s="42">
        <f>K2393*12*I2386</f>
        <v>20674.5</v>
      </c>
    </row>
    <row r="2394" spans="1:13" ht="15.75">
      <c r="A2394" s="45" t="s">
        <v>35</v>
      </c>
      <c r="B2394" s="46"/>
      <c r="C2394" s="46"/>
      <c r="D2394" s="46"/>
      <c r="E2394" s="46"/>
      <c r="F2394" s="46"/>
      <c r="G2394" s="46"/>
      <c r="H2394" s="47"/>
      <c r="I2394" s="149" t="s">
        <v>57</v>
      </c>
      <c r="J2394" s="150"/>
      <c r="K2394" s="2"/>
      <c r="L2394" s="96"/>
      <c r="M2394" s="42"/>
    </row>
    <row r="2395" spans="1:13">
      <c r="A2395" s="48" t="s">
        <v>36</v>
      </c>
      <c r="B2395" s="4"/>
      <c r="C2395" s="4"/>
      <c r="D2395" s="4"/>
      <c r="E2395" s="4"/>
      <c r="F2395" s="4"/>
      <c r="G2395" s="4"/>
      <c r="H2395" s="5"/>
      <c r="I2395" s="149"/>
      <c r="J2395" s="150"/>
      <c r="K2395" s="44"/>
      <c r="L2395" s="29"/>
      <c r="M2395" s="42"/>
    </row>
    <row r="2396" spans="1:13" ht="15.75" thickBot="1">
      <c r="A2396" s="39" t="s">
        <v>37</v>
      </c>
      <c r="B2396" s="49"/>
      <c r="C2396" s="49"/>
      <c r="D2396" s="49"/>
      <c r="E2396" s="49"/>
      <c r="F2396" s="49"/>
      <c r="G2396" s="49"/>
      <c r="H2396" s="50"/>
      <c r="I2396" s="51"/>
      <c r="J2396" s="52"/>
      <c r="K2396" s="164"/>
      <c r="L2396" s="165"/>
      <c r="M2396" s="42"/>
    </row>
    <row r="2397" spans="1:13">
      <c r="A2397" s="17" t="s">
        <v>14</v>
      </c>
      <c r="B2397" s="53"/>
      <c r="C2397" s="53"/>
      <c r="D2397" s="53"/>
      <c r="E2397" s="53"/>
      <c r="F2397" s="53"/>
      <c r="G2397" s="53"/>
      <c r="H2397" s="54"/>
      <c r="I2397" s="20"/>
      <c r="J2397" s="55"/>
      <c r="K2397" s="202">
        <f>K2399+K2404+K2406</f>
        <v>5.6</v>
      </c>
      <c r="L2397" s="200"/>
      <c r="M2397" s="24">
        <f>K2397*12*I2386</f>
        <v>42100.799999999996</v>
      </c>
    </row>
    <row r="2398" spans="1:13" ht="15.75" thickBot="1">
      <c r="A2398" s="31" t="s">
        <v>34</v>
      </c>
      <c r="B2398" s="56"/>
      <c r="C2398" s="56"/>
      <c r="D2398" s="56"/>
      <c r="E2398" s="56"/>
      <c r="F2398" s="56"/>
      <c r="G2398" s="56"/>
      <c r="H2398" s="57"/>
      <c r="I2398" s="34"/>
      <c r="J2398" s="58"/>
      <c r="K2398" s="36"/>
      <c r="L2398" s="37"/>
      <c r="M2398" s="38"/>
    </row>
    <row r="2399" spans="1:13">
      <c r="A2399" s="43" t="s">
        <v>65</v>
      </c>
      <c r="B2399" s="59"/>
      <c r="C2399" s="59"/>
      <c r="D2399" s="59"/>
      <c r="E2399" s="59"/>
      <c r="F2399" s="59"/>
      <c r="G2399" s="59"/>
      <c r="H2399" s="60"/>
      <c r="I2399" s="149" t="s">
        <v>8</v>
      </c>
      <c r="J2399" s="150"/>
      <c r="K2399" s="193">
        <v>2.81</v>
      </c>
      <c r="L2399" s="194"/>
      <c r="M2399" s="42">
        <f>K2399*12*I2386</f>
        <v>21125.579999999998</v>
      </c>
    </row>
    <row r="2400" spans="1:13">
      <c r="A2400" s="39" t="s">
        <v>66</v>
      </c>
      <c r="B2400" s="49"/>
      <c r="C2400" s="49"/>
      <c r="D2400" s="49"/>
      <c r="E2400" s="49"/>
      <c r="F2400" s="49"/>
      <c r="G2400" s="49"/>
      <c r="H2400" s="50"/>
      <c r="I2400" s="131"/>
      <c r="J2400" s="132"/>
      <c r="K2400" s="1"/>
      <c r="L2400" s="29"/>
      <c r="M2400" s="42"/>
    </row>
    <row r="2401" spans="1:13">
      <c r="A2401" s="43" t="s">
        <v>68</v>
      </c>
      <c r="B2401" s="8"/>
      <c r="C2401" s="8"/>
      <c r="D2401" s="8"/>
      <c r="E2401" s="8"/>
      <c r="F2401" s="8"/>
      <c r="G2401" s="8"/>
      <c r="H2401" s="9"/>
      <c r="I2401" s="149" t="s">
        <v>57</v>
      </c>
      <c r="J2401" s="150"/>
      <c r="K2401" s="1"/>
      <c r="L2401" s="29"/>
      <c r="M2401" s="42"/>
    </row>
    <row r="2402" spans="1:13">
      <c r="A2402" s="39" t="s">
        <v>67</v>
      </c>
      <c r="B2402" s="40"/>
      <c r="C2402" s="40"/>
      <c r="D2402" s="40"/>
      <c r="E2402" s="40"/>
      <c r="F2402" s="40"/>
      <c r="G2402" s="40"/>
      <c r="H2402" s="41"/>
      <c r="I2402" s="180"/>
      <c r="J2402" s="181"/>
      <c r="K2402" s="1"/>
      <c r="L2402" s="29"/>
      <c r="M2402" s="42"/>
    </row>
    <row r="2403" spans="1:13">
      <c r="A2403" s="45" t="s">
        <v>63</v>
      </c>
      <c r="B2403" s="46"/>
      <c r="C2403" s="47"/>
      <c r="D2403" s="8"/>
      <c r="E2403" s="8"/>
      <c r="F2403" s="8"/>
      <c r="G2403" s="8"/>
      <c r="H2403" s="9"/>
      <c r="I2403" s="149" t="s">
        <v>57</v>
      </c>
      <c r="J2403" s="150"/>
      <c r="K2403" s="1"/>
      <c r="L2403" s="29"/>
      <c r="M2403" s="42"/>
    </row>
    <row r="2404" spans="1:13">
      <c r="A2404" s="43" t="s">
        <v>64</v>
      </c>
      <c r="B2404" s="8"/>
      <c r="C2404" s="8"/>
      <c r="D2404" s="46"/>
      <c r="E2404" s="46"/>
      <c r="F2404" s="46"/>
      <c r="G2404" s="46"/>
      <c r="H2404" s="47"/>
      <c r="I2404" s="182" t="s">
        <v>11</v>
      </c>
      <c r="J2404" s="183"/>
      <c r="K2404" s="188">
        <v>1.24</v>
      </c>
      <c r="L2404" s="189"/>
      <c r="M2404" s="42">
        <f>K2404*12*I2386</f>
        <v>9322.32</v>
      </c>
    </row>
    <row r="2405" spans="1:13">
      <c r="A2405" s="48" t="s">
        <v>41</v>
      </c>
      <c r="B2405" s="61"/>
      <c r="C2405" s="61"/>
      <c r="D2405" s="61"/>
      <c r="E2405" s="61"/>
      <c r="F2405" s="61"/>
      <c r="G2405" s="61"/>
      <c r="H2405" s="62"/>
      <c r="I2405" s="195" t="s">
        <v>140</v>
      </c>
      <c r="J2405" s="196"/>
      <c r="K2405" s="1"/>
      <c r="L2405" s="29"/>
      <c r="M2405" s="42"/>
    </row>
    <row r="2406" spans="1:13">
      <c r="A2406" s="48" t="s">
        <v>43</v>
      </c>
      <c r="B2406" s="61"/>
      <c r="C2406" s="61"/>
      <c r="D2406" s="61"/>
      <c r="E2406" s="61"/>
      <c r="F2406" s="61"/>
      <c r="G2406" s="61"/>
      <c r="H2406" s="62"/>
      <c r="I2406" s="195" t="s">
        <v>11</v>
      </c>
      <c r="J2406" s="196"/>
      <c r="K2406" s="188">
        <v>1.55</v>
      </c>
      <c r="L2406" s="189"/>
      <c r="M2406" s="42">
        <f>K2406*12*I2386</f>
        <v>11652.900000000001</v>
      </c>
    </row>
    <row r="2407" spans="1:13">
      <c r="A2407" s="39" t="s">
        <v>44</v>
      </c>
      <c r="B2407" s="49"/>
      <c r="C2407" s="49"/>
      <c r="D2407" s="49"/>
      <c r="E2407" s="49"/>
      <c r="F2407" s="49"/>
      <c r="G2407" s="49"/>
      <c r="H2407" s="50"/>
      <c r="I2407" s="51"/>
      <c r="J2407" s="52"/>
      <c r="K2407" s="1"/>
      <c r="L2407" s="29"/>
      <c r="M2407" s="42"/>
    </row>
    <row r="2408" spans="1:13">
      <c r="A2408" s="48" t="s">
        <v>45</v>
      </c>
      <c r="B2408" s="61"/>
      <c r="C2408" s="61"/>
      <c r="D2408" s="61"/>
      <c r="E2408" s="61"/>
      <c r="F2408" s="61"/>
      <c r="G2408" s="61"/>
      <c r="H2408" s="62"/>
      <c r="I2408" s="149" t="s">
        <v>57</v>
      </c>
      <c r="J2408" s="150"/>
      <c r="K2408" s="1"/>
      <c r="L2408" s="29"/>
      <c r="M2408" s="42"/>
    </row>
    <row r="2409" spans="1:13" ht="15.75" thickBot="1">
      <c r="A2409" s="48" t="s">
        <v>48</v>
      </c>
      <c r="B2409" s="61"/>
      <c r="C2409" s="61"/>
      <c r="D2409" s="61"/>
      <c r="E2409" s="61"/>
      <c r="F2409" s="61"/>
      <c r="G2409" s="61"/>
      <c r="H2409" s="62"/>
      <c r="I2409" s="195" t="s">
        <v>139</v>
      </c>
      <c r="J2409" s="196"/>
      <c r="K2409" s="14"/>
      <c r="L2409" s="15"/>
      <c r="M2409" s="63"/>
    </row>
    <row r="2410" spans="1:13" ht="15.75" thickBot="1">
      <c r="A2410" s="67" t="s">
        <v>75</v>
      </c>
      <c r="B2410" s="18"/>
      <c r="C2410" s="18"/>
      <c r="D2410" s="18"/>
      <c r="E2410" s="18"/>
      <c r="F2410" s="18"/>
      <c r="G2410" s="68"/>
      <c r="H2410" s="69"/>
      <c r="I2410" s="20"/>
      <c r="J2410" s="21"/>
      <c r="K2410" s="199">
        <f>K2411+K2418+K2426+K2430+K2431</f>
        <v>11.13</v>
      </c>
      <c r="L2410" s="200"/>
      <c r="M2410" s="24">
        <f>M2411+M2418+M2426+M2430+M2431</f>
        <v>83675.340000000026</v>
      </c>
    </row>
    <row r="2411" spans="1:13" ht="15.75" thickBot="1">
      <c r="A2411" s="156" t="s">
        <v>76</v>
      </c>
      <c r="B2411" s="157"/>
      <c r="C2411" s="157"/>
      <c r="D2411" s="157"/>
      <c r="E2411" s="157"/>
      <c r="F2411" s="157"/>
      <c r="G2411" s="157"/>
      <c r="H2411" s="161"/>
      <c r="I2411" s="73"/>
      <c r="J2411" s="74"/>
      <c r="K2411" s="201">
        <f>K2412+K2413+K2414+K2416+K2417</f>
        <v>5.4700000000000006</v>
      </c>
      <c r="L2411" s="192"/>
      <c r="M2411" s="75">
        <f>K2411*12*I2386</f>
        <v>41123.460000000006</v>
      </c>
    </row>
    <row r="2412" spans="1:13">
      <c r="A2412" s="39" t="s">
        <v>38</v>
      </c>
      <c r="B2412" s="49"/>
      <c r="C2412" s="49"/>
      <c r="D2412" s="49"/>
      <c r="E2412" s="49"/>
      <c r="F2412" s="49"/>
      <c r="G2412" s="49"/>
      <c r="H2412" s="50"/>
      <c r="I2412" s="180" t="s">
        <v>16</v>
      </c>
      <c r="J2412" s="181"/>
      <c r="K2412" s="193">
        <v>1.47</v>
      </c>
      <c r="L2412" s="194"/>
      <c r="M2412" s="42">
        <f>K2412*12*I2386</f>
        <v>11051.460000000001</v>
      </c>
    </row>
    <row r="2413" spans="1:13">
      <c r="A2413" s="45" t="s">
        <v>39</v>
      </c>
      <c r="B2413" s="76"/>
      <c r="C2413" s="76"/>
      <c r="D2413" s="76"/>
      <c r="E2413" s="76"/>
      <c r="F2413" s="76"/>
      <c r="G2413" s="76"/>
      <c r="H2413" s="77"/>
      <c r="I2413" s="182" t="s">
        <v>10</v>
      </c>
      <c r="J2413" s="183"/>
      <c r="K2413" s="188">
        <v>3.48</v>
      </c>
      <c r="L2413" s="189"/>
      <c r="M2413" s="42">
        <f>K2413*12*I2386</f>
        <v>26162.639999999999</v>
      </c>
    </row>
    <row r="2414" spans="1:13">
      <c r="A2414" s="48" t="s">
        <v>31</v>
      </c>
      <c r="B2414" s="61"/>
      <c r="C2414" s="61"/>
      <c r="D2414" s="61"/>
      <c r="E2414" s="61"/>
      <c r="F2414" s="61"/>
      <c r="G2414" s="61"/>
      <c r="H2414" s="62"/>
      <c r="I2414" s="195" t="s">
        <v>11</v>
      </c>
      <c r="J2414" s="196"/>
      <c r="K2414" s="188">
        <v>0.4</v>
      </c>
      <c r="L2414" s="189"/>
      <c r="M2414" s="42">
        <f>K2414*12*I2386</f>
        <v>3007.2000000000003</v>
      </c>
    </row>
    <row r="2415" spans="1:13">
      <c r="A2415" s="78" t="s">
        <v>18</v>
      </c>
      <c r="B2415" s="40"/>
      <c r="C2415" s="40"/>
      <c r="D2415" s="40"/>
      <c r="E2415" s="49"/>
      <c r="F2415" s="49"/>
      <c r="G2415" s="49"/>
      <c r="H2415" s="50"/>
      <c r="I2415" s="51"/>
      <c r="J2415" s="52"/>
      <c r="K2415" s="28"/>
      <c r="L2415" s="29"/>
      <c r="M2415" s="42"/>
    </row>
    <row r="2416" spans="1:13">
      <c r="A2416" s="45" t="s">
        <v>32</v>
      </c>
      <c r="B2416" s="76"/>
      <c r="C2416" s="76"/>
      <c r="D2416" s="76"/>
      <c r="E2416" s="76"/>
      <c r="F2416" s="76"/>
      <c r="G2416" s="76"/>
      <c r="H2416" s="77"/>
      <c r="I2416" s="182" t="s">
        <v>8</v>
      </c>
      <c r="J2416" s="183"/>
      <c r="K2416" s="188">
        <v>0.12</v>
      </c>
      <c r="L2416" s="189"/>
      <c r="M2416" s="42">
        <f>K2416*12*I2386</f>
        <v>902.16</v>
      </c>
    </row>
    <row r="2417" spans="1:13" ht="15.75" thickBot="1">
      <c r="A2417" s="48" t="s">
        <v>73</v>
      </c>
      <c r="B2417" s="61"/>
      <c r="C2417" s="61"/>
      <c r="D2417" s="61"/>
      <c r="E2417" s="61"/>
      <c r="F2417" s="61"/>
      <c r="G2417" s="61"/>
      <c r="H2417" s="62"/>
      <c r="I2417" s="166" t="s">
        <v>8</v>
      </c>
      <c r="J2417" s="167"/>
      <c r="K2417" s="190"/>
      <c r="L2417" s="191"/>
      <c r="M2417" s="42"/>
    </row>
    <row r="2418" spans="1:13" ht="15.75" thickBot="1">
      <c r="A2418" s="184" t="s">
        <v>77</v>
      </c>
      <c r="B2418" s="185"/>
      <c r="C2418" s="185"/>
      <c r="D2418" s="185"/>
      <c r="E2418" s="185"/>
      <c r="F2418" s="185"/>
      <c r="G2418" s="185"/>
      <c r="H2418" s="186"/>
      <c r="I2418" s="73"/>
      <c r="J2418" s="74"/>
      <c r="K2418" s="162">
        <f>K2419+K2420+K2422+K2423+K2424+K2425</f>
        <v>2.3200000000000003</v>
      </c>
      <c r="L2418" s="192"/>
      <c r="M2418" s="75">
        <f>K2418*12*I2386</f>
        <v>17441.760000000002</v>
      </c>
    </row>
    <row r="2419" spans="1:13">
      <c r="A2419" s="79" t="s">
        <v>24</v>
      </c>
      <c r="B2419" s="40"/>
      <c r="C2419" s="40"/>
      <c r="D2419" s="40"/>
      <c r="E2419" s="40"/>
      <c r="F2419" s="49"/>
      <c r="G2419" s="49"/>
      <c r="H2419" s="50"/>
      <c r="I2419" s="80"/>
      <c r="J2419" s="11"/>
      <c r="K2419" s="193">
        <v>0.13</v>
      </c>
      <c r="L2419" s="194"/>
      <c r="M2419" s="42">
        <f>K2419*12*I2386</f>
        <v>977.34</v>
      </c>
    </row>
    <row r="2420" spans="1:13">
      <c r="A2420" s="3" t="s">
        <v>20</v>
      </c>
      <c r="B2420" s="4"/>
      <c r="C2420" s="4"/>
      <c r="D2420" s="4"/>
      <c r="E2420" s="4"/>
      <c r="F2420" s="61"/>
      <c r="G2420" s="61"/>
      <c r="H2420" s="62"/>
      <c r="I2420" s="149" t="s">
        <v>52</v>
      </c>
      <c r="J2420" s="150"/>
      <c r="K2420" s="188">
        <v>1.1100000000000001</v>
      </c>
      <c r="L2420" s="189"/>
      <c r="M2420" s="42">
        <f>K2420*12*I2386</f>
        <v>8344.98</v>
      </c>
    </row>
    <row r="2421" spans="1:13">
      <c r="A2421" s="39" t="s">
        <v>19</v>
      </c>
      <c r="B2421" s="49"/>
      <c r="C2421" s="49"/>
      <c r="D2421" s="49"/>
      <c r="E2421" s="49"/>
      <c r="F2421" s="49"/>
      <c r="G2421" s="49"/>
      <c r="H2421" s="50"/>
      <c r="I2421" s="180" t="s">
        <v>53</v>
      </c>
      <c r="J2421" s="181"/>
      <c r="K2421" s="1"/>
      <c r="L2421" s="29"/>
      <c r="M2421" s="42"/>
    </row>
    <row r="2422" spans="1:13">
      <c r="A2422" s="45" t="s">
        <v>21</v>
      </c>
      <c r="B2422" s="76"/>
      <c r="C2422" s="76"/>
      <c r="D2422" s="76"/>
      <c r="E2422" s="76"/>
      <c r="F2422" s="76"/>
      <c r="G2422" s="76"/>
      <c r="H2422" s="77"/>
      <c r="I2422" s="182" t="s">
        <v>51</v>
      </c>
      <c r="J2422" s="183"/>
      <c r="K2422" s="188">
        <v>0.68</v>
      </c>
      <c r="L2422" s="189"/>
      <c r="M2422" s="42">
        <f>K2422*12*I2386</f>
        <v>5112.24</v>
      </c>
    </row>
    <row r="2423" spans="1:13">
      <c r="A2423" s="45" t="s">
        <v>22</v>
      </c>
      <c r="B2423" s="76"/>
      <c r="C2423" s="76"/>
      <c r="D2423" s="76"/>
      <c r="E2423" s="76"/>
      <c r="F2423" s="76"/>
      <c r="G2423" s="76"/>
      <c r="H2423" s="77"/>
      <c r="I2423" s="182" t="s">
        <v>69</v>
      </c>
      <c r="J2423" s="183"/>
      <c r="K2423" s="188">
        <v>0.17</v>
      </c>
      <c r="L2423" s="189"/>
      <c r="M2423" s="42">
        <f>K2423*12*I2386</f>
        <v>1278.06</v>
      </c>
    </row>
    <row r="2424" spans="1:13">
      <c r="A2424" s="48" t="s">
        <v>23</v>
      </c>
      <c r="B2424" s="61"/>
      <c r="C2424" s="61"/>
      <c r="D2424" s="61"/>
      <c r="E2424" s="61"/>
      <c r="F2424" s="61"/>
      <c r="G2424" s="61"/>
      <c r="H2424" s="62"/>
      <c r="I2424" s="182" t="s">
        <v>54</v>
      </c>
      <c r="J2424" s="183"/>
      <c r="K2424" s="164">
        <v>0.09</v>
      </c>
      <c r="L2424" s="165"/>
      <c r="M2424" s="42">
        <f>K2424*12*I2386</f>
        <v>676.62</v>
      </c>
    </row>
    <row r="2425" spans="1:13" ht="15.75" thickBot="1">
      <c r="A2425" s="48" t="s">
        <v>71</v>
      </c>
      <c r="B2425" s="61"/>
      <c r="C2425" s="61"/>
      <c r="D2425" s="61"/>
      <c r="E2425" s="61"/>
      <c r="F2425" s="61"/>
      <c r="G2425" s="61"/>
      <c r="H2425" s="62"/>
      <c r="I2425" s="166" t="s">
        <v>72</v>
      </c>
      <c r="J2425" s="167"/>
      <c r="K2425" s="168">
        <v>0.14000000000000001</v>
      </c>
      <c r="L2425" s="169"/>
      <c r="M2425" s="82">
        <f>K2425*12*I2386</f>
        <v>1052.5200000000002</v>
      </c>
    </row>
    <row r="2426" spans="1:13" ht="15.75" thickBot="1">
      <c r="A2426" s="184" t="s">
        <v>78</v>
      </c>
      <c r="B2426" s="185"/>
      <c r="C2426" s="185"/>
      <c r="D2426" s="185"/>
      <c r="E2426" s="185"/>
      <c r="F2426" s="185"/>
      <c r="G2426" s="185"/>
      <c r="H2426" s="186"/>
      <c r="I2426" s="83"/>
      <c r="J2426" s="84"/>
      <c r="K2426" s="187">
        <f>K2427+K2428+K2429</f>
        <v>1.52</v>
      </c>
      <c r="L2426" s="163"/>
      <c r="M2426" s="75">
        <f>K2426*12*I2386</f>
        <v>11427.36</v>
      </c>
    </row>
    <row r="2427" spans="1:13">
      <c r="A2427" s="39" t="s">
        <v>25</v>
      </c>
      <c r="B2427" s="49"/>
      <c r="C2427" s="49"/>
      <c r="D2427" s="49"/>
      <c r="E2427" s="49"/>
      <c r="F2427" s="49"/>
      <c r="G2427" s="49"/>
      <c r="H2427" s="50"/>
      <c r="I2427" s="174" t="s">
        <v>70</v>
      </c>
      <c r="J2427" s="175"/>
      <c r="K2427" s="176">
        <v>0.73</v>
      </c>
      <c r="L2427" s="177"/>
      <c r="M2427" s="42">
        <f>K2427*12*I2386</f>
        <v>5488.1399999999994</v>
      </c>
    </row>
    <row r="2428" spans="1:13">
      <c r="A2428" s="45" t="s">
        <v>26</v>
      </c>
      <c r="B2428" s="76"/>
      <c r="C2428" s="76"/>
      <c r="D2428" s="76"/>
      <c r="E2428" s="76"/>
      <c r="F2428" s="76"/>
      <c r="G2428" s="76"/>
      <c r="H2428" s="77"/>
      <c r="I2428" s="85" t="s">
        <v>55</v>
      </c>
      <c r="J2428" s="86"/>
      <c r="K2428" s="164">
        <v>0.64</v>
      </c>
      <c r="L2428" s="165"/>
      <c r="M2428" s="42">
        <f>K2428*12*I2386</f>
        <v>4811.5199999999995</v>
      </c>
    </row>
    <row r="2429" spans="1:13" ht="15.75" thickBot="1">
      <c r="A2429" s="48" t="s">
        <v>23</v>
      </c>
      <c r="B2429" s="61"/>
      <c r="C2429" s="61"/>
      <c r="D2429" s="61"/>
      <c r="E2429" s="61"/>
      <c r="F2429" s="61"/>
      <c r="G2429" s="61"/>
      <c r="H2429" s="62"/>
      <c r="I2429" s="166" t="s">
        <v>54</v>
      </c>
      <c r="J2429" s="167"/>
      <c r="K2429" s="168">
        <v>0.15</v>
      </c>
      <c r="L2429" s="169"/>
      <c r="M2429" s="42">
        <f>K2429*12*I2386</f>
        <v>1127.6999999999998</v>
      </c>
    </row>
    <row r="2430" spans="1:13" ht="15.75" thickBot="1">
      <c r="A2430" s="156" t="s">
        <v>158</v>
      </c>
      <c r="B2430" s="157"/>
      <c r="C2430" s="157"/>
      <c r="D2430" s="157"/>
      <c r="E2430" s="157"/>
      <c r="F2430" s="157"/>
      <c r="G2430" s="157"/>
      <c r="H2430" s="161"/>
      <c r="I2430" s="154" t="s">
        <v>13</v>
      </c>
      <c r="J2430" s="155"/>
      <c r="K2430" s="162">
        <v>1.74</v>
      </c>
      <c r="L2430" s="163"/>
      <c r="M2430" s="75">
        <f>K2430*12*I2386</f>
        <v>13081.32</v>
      </c>
    </row>
    <row r="2431" spans="1:13" ht="15.75" thickBot="1">
      <c r="A2431" s="87" t="s">
        <v>157</v>
      </c>
      <c r="B2431" s="88"/>
      <c r="C2431" s="88"/>
      <c r="D2431" s="88"/>
      <c r="E2431" s="88"/>
      <c r="F2431" s="88"/>
      <c r="G2431" s="88"/>
      <c r="H2431" s="89"/>
      <c r="I2431" s="73"/>
      <c r="J2431" s="74"/>
      <c r="K2431" s="162">
        <v>0.08</v>
      </c>
      <c r="L2431" s="163"/>
      <c r="M2431" s="75">
        <f>K2431*12*I2386</f>
        <v>601.43999999999994</v>
      </c>
    </row>
    <row r="2432" spans="1:13">
      <c r="A2432" s="43" t="s">
        <v>29</v>
      </c>
      <c r="B2432" s="59"/>
      <c r="C2432" s="59"/>
      <c r="D2432" s="59"/>
      <c r="E2432" s="59"/>
      <c r="F2432" s="59"/>
      <c r="G2432" s="59"/>
      <c r="H2432" s="60"/>
      <c r="I2432" s="154" t="s">
        <v>8</v>
      </c>
      <c r="J2432" s="155"/>
      <c r="K2432" s="129"/>
      <c r="L2432" s="130"/>
      <c r="M2432" s="42"/>
    </row>
    <row r="2433" spans="1:13" ht="15.75" thickBot="1">
      <c r="A2433" s="43" t="s">
        <v>30</v>
      </c>
      <c r="B2433" s="59"/>
      <c r="C2433" s="59"/>
      <c r="D2433" s="59"/>
      <c r="E2433" s="59"/>
      <c r="F2433" s="59"/>
      <c r="G2433" s="59"/>
      <c r="H2433" s="60"/>
      <c r="I2433" s="10"/>
      <c r="J2433" s="11"/>
      <c r="K2433" s="129"/>
      <c r="L2433" s="130"/>
      <c r="M2433" s="42"/>
    </row>
    <row r="2434" spans="1:13" ht="15.75" thickBot="1">
      <c r="A2434" s="156" t="s">
        <v>104</v>
      </c>
      <c r="B2434" s="157"/>
      <c r="C2434" s="157"/>
      <c r="D2434" s="157"/>
      <c r="E2434" s="157"/>
      <c r="F2434" s="157"/>
      <c r="G2434" s="157"/>
      <c r="H2434" s="161"/>
      <c r="I2434" s="73"/>
      <c r="J2434" s="74"/>
      <c r="K2434" s="162">
        <v>6.42</v>
      </c>
      <c r="L2434" s="163"/>
      <c r="M2434" s="75">
        <f>K2434*12*I2386</f>
        <v>48265.56</v>
      </c>
    </row>
    <row r="2435" spans="1:13">
      <c r="A2435" s="43" t="s">
        <v>138</v>
      </c>
      <c r="B2435" s="107"/>
      <c r="C2435" s="107"/>
      <c r="D2435" s="107"/>
      <c r="E2435" s="107"/>
      <c r="F2435" s="59"/>
      <c r="G2435" s="107"/>
      <c r="H2435" s="60"/>
      <c r="I2435" s="149" t="s">
        <v>86</v>
      </c>
      <c r="J2435" s="150"/>
      <c r="K2435" s="81"/>
      <c r="L2435" s="130"/>
      <c r="M2435" s="42"/>
    </row>
    <row r="2436" spans="1:13">
      <c r="A2436" s="43" t="s">
        <v>137</v>
      </c>
      <c r="B2436" s="107"/>
      <c r="C2436" s="107"/>
      <c r="D2436" s="107"/>
      <c r="E2436" s="107"/>
      <c r="F2436" s="59"/>
      <c r="G2436" s="107"/>
      <c r="H2436" s="60"/>
      <c r="I2436" s="149" t="s">
        <v>88</v>
      </c>
      <c r="J2436" s="150"/>
      <c r="K2436" s="81"/>
      <c r="L2436" s="130"/>
      <c r="M2436" s="42"/>
    </row>
    <row r="2437" spans="1:13">
      <c r="A2437" s="43" t="s">
        <v>136</v>
      </c>
      <c r="B2437" s="107"/>
      <c r="C2437" s="107"/>
      <c r="D2437" s="107"/>
      <c r="E2437" s="107"/>
      <c r="F2437" s="59"/>
      <c r="G2437" s="107"/>
      <c r="H2437" s="60"/>
      <c r="I2437" s="149" t="s">
        <v>90</v>
      </c>
      <c r="J2437" s="150"/>
      <c r="K2437" s="81"/>
      <c r="L2437" s="130"/>
      <c r="M2437" s="42"/>
    </row>
    <row r="2438" spans="1:13">
      <c r="A2438" s="43" t="s">
        <v>135</v>
      </c>
      <c r="B2438" s="107"/>
      <c r="C2438" s="107"/>
      <c r="D2438" s="107"/>
      <c r="E2438" s="107"/>
      <c r="F2438" s="59"/>
      <c r="G2438" s="107"/>
      <c r="H2438" s="60"/>
      <c r="I2438" s="149" t="s">
        <v>92</v>
      </c>
      <c r="J2438" s="150"/>
      <c r="K2438" s="81"/>
      <c r="L2438" s="130"/>
      <c r="M2438" s="42"/>
    </row>
    <row r="2439" spans="1:13">
      <c r="A2439" s="43" t="s">
        <v>134</v>
      </c>
      <c r="B2439" s="107"/>
      <c r="C2439" s="107"/>
      <c r="D2439" s="107"/>
      <c r="E2439" s="107"/>
      <c r="F2439" s="59"/>
      <c r="G2439" s="107"/>
      <c r="H2439" s="60"/>
      <c r="I2439" s="149" t="s">
        <v>94</v>
      </c>
      <c r="J2439" s="150"/>
      <c r="K2439" s="81"/>
      <c r="L2439" s="130"/>
      <c r="M2439" s="42"/>
    </row>
    <row r="2440" spans="1:13">
      <c r="A2440" s="43" t="s">
        <v>133</v>
      </c>
      <c r="B2440" s="107"/>
      <c r="C2440" s="107"/>
      <c r="D2440" s="107"/>
      <c r="E2440" s="107"/>
      <c r="F2440" s="59"/>
      <c r="G2440" s="107"/>
      <c r="H2440" s="60"/>
      <c r="I2440" s="10"/>
      <c r="J2440" s="11"/>
      <c r="K2440" s="81"/>
      <c r="L2440" s="108"/>
      <c r="M2440" s="42"/>
    </row>
    <row r="2441" spans="1:13">
      <c r="A2441" s="43" t="s">
        <v>132</v>
      </c>
      <c r="B2441" s="107"/>
      <c r="C2441" s="107"/>
      <c r="D2441" s="107"/>
      <c r="E2441" s="107"/>
      <c r="F2441" s="59"/>
      <c r="G2441" s="107"/>
      <c r="H2441" s="60"/>
      <c r="I2441" s="10"/>
      <c r="J2441" s="11"/>
      <c r="K2441" s="81"/>
      <c r="L2441" s="130"/>
      <c r="M2441" s="42"/>
    </row>
    <row r="2442" spans="1:13">
      <c r="A2442" s="43" t="s">
        <v>98</v>
      </c>
      <c r="B2442" s="107"/>
      <c r="C2442" s="107"/>
      <c r="D2442" s="107"/>
      <c r="E2442" s="107"/>
      <c r="F2442" s="59"/>
      <c r="G2442" s="107"/>
      <c r="H2442" s="60"/>
      <c r="I2442" s="10"/>
      <c r="J2442" s="11"/>
      <c r="K2442" s="81"/>
      <c r="L2442" s="130"/>
      <c r="M2442" s="42"/>
    </row>
    <row r="2443" spans="1:13" ht="15.75" thickBot="1">
      <c r="A2443" s="43" t="s">
        <v>131</v>
      </c>
      <c r="B2443" s="107"/>
      <c r="C2443" s="107"/>
      <c r="D2443" s="107"/>
      <c r="E2443" s="107"/>
      <c r="F2443" s="59"/>
      <c r="G2443" s="107"/>
      <c r="H2443" s="60"/>
      <c r="I2443" s="10"/>
      <c r="J2443" s="11"/>
      <c r="K2443" s="81"/>
      <c r="L2443" s="130"/>
      <c r="M2443" s="42"/>
    </row>
    <row r="2444" spans="1:13">
      <c r="A2444" s="91" t="s">
        <v>82</v>
      </c>
      <c r="B2444" s="92"/>
      <c r="C2444" s="92"/>
      <c r="D2444" s="92"/>
      <c r="E2444" s="92"/>
      <c r="F2444" s="92"/>
      <c r="G2444" s="92"/>
      <c r="H2444" s="92"/>
      <c r="I2444" s="154" t="s">
        <v>9</v>
      </c>
      <c r="J2444" s="155"/>
      <c r="K2444" s="22"/>
      <c r="L2444" s="23"/>
      <c r="M2444" s="24"/>
    </row>
    <row r="2445" spans="1:13" ht="15.75" thickBot="1">
      <c r="A2445" s="93" t="s">
        <v>49</v>
      </c>
      <c r="B2445" s="94"/>
      <c r="C2445" s="94"/>
      <c r="D2445" s="94"/>
      <c r="E2445" s="94"/>
      <c r="F2445" s="94"/>
      <c r="G2445" s="94"/>
      <c r="H2445" s="94"/>
      <c r="I2445" s="95"/>
      <c r="J2445" s="35"/>
      <c r="K2445" s="36"/>
      <c r="L2445" s="37"/>
      <c r="M2445" s="38"/>
    </row>
    <row r="2446" spans="1:13" ht="15.75" thickBot="1">
      <c r="A2446" s="145" t="s">
        <v>58</v>
      </c>
      <c r="B2446" s="146"/>
      <c r="C2446" s="146"/>
      <c r="D2446" s="146"/>
      <c r="E2446" s="146"/>
      <c r="F2446" s="146"/>
      <c r="G2446" s="146"/>
      <c r="H2446" s="146"/>
      <c r="I2446" s="98"/>
      <c r="J2446" s="99"/>
      <c r="K2446" s="221">
        <f>K2387+K2397+K2410+K2434</f>
        <v>30</v>
      </c>
      <c r="L2446" s="222"/>
      <c r="M2446" s="75">
        <f>M2387+M2397+M2410+M2434</f>
        <v>225540</v>
      </c>
    </row>
    <row r="2448" spans="1:13" ht="15.75">
      <c r="A2448" s="215" t="s">
        <v>0</v>
      </c>
      <c r="B2448" s="215"/>
      <c r="C2448" s="215"/>
      <c r="D2448" s="215"/>
      <c r="E2448" s="215"/>
      <c r="F2448" s="215"/>
      <c r="G2448" s="215"/>
      <c r="H2448" s="215"/>
      <c r="I2448" s="215"/>
      <c r="J2448" s="215"/>
      <c r="K2448" s="215"/>
      <c r="L2448" s="215"/>
      <c r="M2448" s="1"/>
    </row>
    <row r="2449" spans="1:13" ht="15.75">
      <c r="A2449" s="216" t="s">
        <v>12</v>
      </c>
      <c r="B2449" s="216"/>
      <c r="C2449" s="216"/>
      <c r="D2449" s="216"/>
      <c r="E2449" s="216"/>
      <c r="F2449" s="216"/>
      <c r="G2449" s="216"/>
      <c r="H2449" s="216"/>
      <c r="I2449" s="216"/>
      <c r="J2449" s="216"/>
      <c r="K2449" s="216"/>
      <c r="L2449" s="216"/>
      <c r="M2449" s="1"/>
    </row>
    <row r="2450" spans="1:13" ht="15.75">
      <c r="A2450" s="2"/>
      <c r="B2450" s="2"/>
      <c r="C2450" s="2"/>
      <c r="D2450" s="2"/>
      <c r="E2450" s="2"/>
      <c r="F2450" s="2" t="s">
        <v>156</v>
      </c>
      <c r="G2450" s="2"/>
      <c r="H2450" s="2"/>
      <c r="I2450" s="2"/>
      <c r="J2450" s="2"/>
      <c r="K2450" s="2" t="s">
        <v>141</v>
      </c>
      <c r="L2450" s="2"/>
      <c r="M2450" s="1"/>
    </row>
    <row r="2451" spans="1:13">
      <c r="A2451" s="3"/>
      <c r="B2451" s="4"/>
      <c r="C2451" s="208" t="s">
        <v>15</v>
      </c>
      <c r="D2451" s="208"/>
      <c r="E2451" s="208"/>
      <c r="F2451" s="4"/>
      <c r="G2451" s="4"/>
      <c r="H2451" s="5"/>
      <c r="I2451" s="195" t="s">
        <v>1</v>
      </c>
      <c r="J2451" s="196"/>
      <c r="K2451" s="209" t="s">
        <v>2</v>
      </c>
      <c r="L2451" s="210"/>
      <c r="M2451" s="6"/>
    </row>
    <row r="2452" spans="1:13">
      <c r="A2452" s="7"/>
      <c r="B2452" s="8"/>
      <c r="C2452" s="8"/>
      <c r="D2452" s="8"/>
      <c r="E2452" s="8"/>
      <c r="F2452" s="8"/>
      <c r="G2452" s="8"/>
      <c r="H2452" s="9"/>
      <c r="I2452" s="10"/>
      <c r="J2452" s="11"/>
      <c r="K2452" s="211" t="s">
        <v>3</v>
      </c>
      <c r="L2452" s="212"/>
      <c r="M2452" s="12" t="s">
        <v>4</v>
      </c>
    </row>
    <row r="2453" spans="1:13">
      <c r="A2453" s="7"/>
      <c r="B2453" s="8"/>
      <c r="C2453" s="8"/>
      <c r="D2453" s="8"/>
      <c r="E2453" s="8"/>
      <c r="F2453" s="8"/>
      <c r="G2453" s="8"/>
      <c r="H2453" s="9"/>
      <c r="I2453" s="149" t="s">
        <v>5</v>
      </c>
      <c r="J2453" s="150"/>
      <c r="K2453" s="213" t="s">
        <v>6</v>
      </c>
      <c r="L2453" s="214"/>
      <c r="M2453" s="12" t="s">
        <v>7</v>
      </c>
    </row>
    <row r="2454" spans="1:13" ht="16.5" thickBot="1">
      <c r="A2454" s="13"/>
      <c r="B2454" s="14"/>
      <c r="C2454" s="14"/>
      <c r="D2454" s="14"/>
      <c r="E2454" s="14"/>
      <c r="F2454" s="14"/>
      <c r="G2454" s="14"/>
      <c r="H2454" s="15"/>
      <c r="I2454" s="203">
        <v>380.8</v>
      </c>
      <c r="J2454" s="204"/>
      <c r="K2454" s="205"/>
      <c r="L2454" s="206"/>
      <c r="M2454" s="16"/>
    </row>
    <row r="2455" spans="1:13">
      <c r="A2455" s="17" t="s">
        <v>74</v>
      </c>
      <c r="B2455" s="18"/>
      <c r="C2455" s="18"/>
      <c r="D2455" s="18"/>
      <c r="E2455" s="18"/>
      <c r="F2455" s="18"/>
      <c r="G2455" s="18"/>
      <c r="H2455" s="19"/>
      <c r="I2455" s="20"/>
      <c r="J2455" s="21"/>
      <c r="K2455" s="207">
        <f>K2458+K2461</f>
        <v>6.85</v>
      </c>
      <c r="L2455" s="200"/>
      <c r="M2455" s="24">
        <f>K2455*12*I2454</f>
        <v>31301.759999999998</v>
      </c>
    </row>
    <row r="2456" spans="1:13">
      <c r="A2456" s="25" t="s">
        <v>59</v>
      </c>
      <c r="B2456" s="26"/>
      <c r="C2456" s="26"/>
      <c r="D2456" s="26"/>
      <c r="E2456" s="26"/>
      <c r="F2456" s="26"/>
      <c r="G2456" s="26"/>
      <c r="H2456" s="27"/>
      <c r="I2456" s="10"/>
      <c r="J2456" s="11"/>
      <c r="K2456" s="28"/>
      <c r="L2456" s="29"/>
      <c r="M2456" s="30"/>
    </row>
    <row r="2457" spans="1:13" ht="15.75" thickBot="1">
      <c r="A2457" s="31" t="s">
        <v>60</v>
      </c>
      <c r="B2457" s="32"/>
      <c r="C2457" s="32"/>
      <c r="D2457" s="32"/>
      <c r="E2457" s="32"/>
      <c r="F2457" s="32"/>
      <c r="G2457" s="32"/>
      <c r="H2457" s="33"/>
      <c r="I2457" s="34"/>
      <c r="J2457" s="35"/>
      <c r="K2457" s="36"/>
      <c r="L2457" s="37"/>
      <c r="M2457" s="38"/>
    </row>
    <row r="2458" spans="1:13">
      <c r="A2458" s="39" t="s">
        <v>61</v>
      </c>
      <c r="B2458" s="40"/>
      <c r="C2458" s="40"/>
      <c r="D2458" s="40"/>
      <c r="E2458" s="40"/>
      <c r="F2458" s="40"/>
      <c r="G2458" s="40"/>
      <c r="H2458" s="41"/>
      <c r="I2458" s="180" t="s">
        <v>8</v>
      </c>
      <c r="J2458" s="181"/>
      <c r="K2458" s="193">
        <v>4.0999999999999996</v>
      </c>
      <c r="L2458" s="194"/>
      <c r="M2458" s="42">
        <f>K2458*12*I2454</f>
        <v>18735.36</v>
      </c>
    </row>
    <row r="2459" spans="1:13">
      <c r="A2459" s="43" t="s">
        <v>68</v>
      </c>
      <c r="B2459" s="8"/>
      <c r="C2459" s="8"/>
      <c r="D2459" s="8"/>
      <c r="E2459" s="8"/>
      <c r="F2459" s="8"/>
      <c r="G2459" s="8"/>
      <c r="H2459" s="9"/>
      <c r="I2459" s="149" t="s">
        <v>57</v>
      </c>
      <c r="J2459" s="150"/>
      <c r="K2459" s="1"/>
      <c r="L2459" s="29"/>
      <c r="M2459" s="42"/>
    </row>
    <row r="2460" spans="1:13">
      <c r="A2460" s="39" t="s">
        <v>67</v>
      </c>
      <c r="B2460" s="40"/>
      <c r="C2460" s="40"/>
      <c r="D2460" s="40"/>
      <c r="E2460" s="40"/>
      <c r="F2460" s="40"/>
      <c r="G2460" s="40"/>
      <c r="H2460" s="41"/>
      <c r="I2460" s="180"/>
      <c r="J2460" s="181"/>
      <c r="K2460" s="1"/>
      <c r="L2460" s="29"/>
      <c r="M2460" s="42"/>
    </row>
    <row r="2461" spans="1:13">
      <c r="A2461" s="39" t="s">
        <v>62</v>
      </c>
      <c r="B2461" s="40"/>
      <c r="C2461" s="40"/>
      <c r="D2461" s="40"/>
      <c r="E2461" s="40"/>
      <c r="F2461" s="40"/>
      <c r="G2461" s="40"/>
      <c r="H2461" s="41"/>
      <c r="I2461" s="182" t="s">
        <v>11</v>
      </c>
      <c r="J2461" s="183"/>
      <c r="K2461" s="188">
        <v>2.75</v>
      </c>
      <c r="L2461" s="189"/>
      <c r="M2461" s="42">
        <f>K2461*12*I2454</f>
        <v>12566.4</v>
      </c>
    </row>
    <row r="2462" spans="1:13" ht="15.75">
      <c r="A2462" s="45" t="s">
        <v>35</v>
      </c>
      <c r="B2462" s="46"/>
      <c r="C2462" s="46"/>
      <c r="D2462" s="46"/>
      <c r="E2462" s="46"/>
      <c r="F2462" s="46"/>
      <c r="G2462" s="46"/>
      <c r="H2462" s="47"/>
      <c r="I2462" s="149" t="s">
        <v>57</v>
      </c>
      <c r="J2462" s="150"/>
      <c r="K2462" s="2"/>
      <c r="L2462" s="96"/>
      <c r="M2462" s="42"/>
    </row>
    <row r="2463" spans="1:13">
      <c r="A2463" s="48" t="s">
        <v>36</v>
      </c>
      <c r="B2463" s="4"/>
      <c r="C2463" s="4"/>
      <c r="D2463" s="4"/>
      <c r="E2463" s="4"/>
      <c r="F2463" s="4"/>
      <c r="G2463" s="4"/>
      <c r="H2463" s="5"/>
      <c r="I2463" s="149"/>
      <c r="J2463" s="150"/>
      <c r="K2463" s="44"/>
      <c r="L2463" s="29"/>
      <c r="M2463" s="42"/>
    </row>
    <row r="2464" spans="1:13" ht="15.75" thickBot="1">
      <c r="A2464" s="39" t="s">
        <v>37</v>
      </c>
      <c r="B2464" s="49"/>
      <c r="C2464" s="49"/>
      <c r="D2464" s="49"/>
      <c r="E2464" s="49"/>
      <c r="F2464" s="49"/>
      <c r="G2464" s="49"/>
      <c r="H2464" s="50"/>
      <c r="I2464" s="51"/>
      <c r="J2464" s="52"/>
      <c r="K2464" s="164"/>
      <c r="L2464" s="165"/>
      <c r="M2464" s="42"/>
    </row>
    <row r="2465" spans="1:13">
      <c r="A2465" s="17" t="s">
        <v>14</v>
      </c>
      <c r="B2465" s="53"/>
      <c r="C2465" s="53"/>
      <c r="D2465" s="53"/>
      <c r="E2465" s="53"/>
      <c r="F2465" s="53"/>
      <c r="G2465" s="53"/>
      <c r="H2465" s="54"/>
      <c r="I2465" s="20"/>
      <c r="J2465" s="55"/>
      <c r="K2465" s="202">
        <f>K2467+K2472+K2474</f>
        <v>5.6</v>
      </c>
      <c r="L2465" s="200"/>
      <c r="M2465" s="24">
        <f>K2465*12*I2454</f>
        <v>25589.759999999995</v>
      </c>
    </row>
    <row r="2466" spans="1:13" ht="15.75" thickBot="1">
      <c r="A2466" s="31" t="s">
        <v>34</v>
      </c>
      <c r="B2466" s="56"/>
      <c r="C2466" s="56"/>
      <c r="D2466" s="56"/>
      <c r="E2466" s="56"/>
      <c r="F2466" s="56"/>
      <c r="G2466" s="56"/>
      <c r="H2466" s="57"/>
      <c r="I2466" s="34"/>
      <c r="J2466" s="58"/>
      <c r="K2466" s="36"/>
      <c r="L2466" s="37"/>
      <c r="M2466" s="38"/>
    </row>
    <row r="2467" spans="1:13">
      <c r="A2467" s="43" t="s">
        <v>65</v>
      </c>
      <c r="B2467" s="59"/>
      <c r="C2467" s="59"/>
      <c r="D2467" s="59"/>
      <c r="E2467" s="59"/>
      <c r="F2467" s="59"/>
      <c r="G2467" s="59"/>
      <c r="H2467" s="60"/>
      <c r="I2467" s="149" t="s">
        <v>8</v>
      </c>
      <c r="J2467" s="150"/>
      <c r="K2467" s="193">
        <v>2.81</v>
      </c>
      <c r="L2467" s="194"/>
      <c r="M2467" s="42">
        <f>K2467*12*I2454</f>
        <v>12840.575999999999</v>
      </c>
    </row>
    <row r="2468" spans="1:13">
      <c r="A2468" s="39" t="s">
        <v>66</v>
      </c>
      <c r="B2468" s="49"/>
      <c r="C2468" s="49"/>
      <c r="D2468" s="49"/>
      <c r="E2468" s="49"/>
      <c r="F2468" s="49"/>
      <c r="G2468" s="49"/>
      <c r="H2468" s="50"/>
      <c r="I2468" s="131"/>
      <c r="J2468" s="132"/>
      <c r="K2468" s="1"/>
      <c r="L2468" s="29"/>
      <c r="M2468" s="42"/>
    </row>
    <row r="2469" spans="1:13">
      <c r="A2469" s="43" t="s">
        <v>68</v>
      </c>
      <c r="B2469" s="8"/>
      <c r="C2469" s="8"/>
      <c r="D2469" s="8"/>
      <c r="E2469" s="8"/>
      <c r="F2469" s="8"/>
      <c r="G2469" s="8"/>
      <c r="H2469" s="9"/>
      <c r="I2469" s="149" t="s">
        <v>57</v>
      </c>
      <c r="J2469" s="150"/>
      <c r="K2469" s="1"/>
      <c r="L2469" s="29"/>
      <c r="M2469" s="42"/>
    </row>
    <row r="2470" spans="1:13">
      <c r="A2470" s="39" t="s">
        <v>67</v>
      </c>
      <c r="B2470" s="40"/>
      <c r="C2470" s="40"/>
      <c r="D2470" s="40"/>
      <c r="E2470" s="40"/>
      <c r="F2470" s="40"/>
      <c r="G2470" s="40"/>
      <c r="H2470" s="41"/>
      <c r="I2470" s="180"/>
      <c r="J2470" s="181"/>
      <c r="K2470" s="1"/>
      <c r="L2470" s="29"/>
      <c r="M2470" s="42"/>
    </row>
    <row r="2471" spans="1:13">
      <c r="A2471" s="45" t="s">
        <v>63</v>
      </c>
      <c r="B2471" s="46"/>
      <c r="C2471" s="47"/>
      <c r="D2471" s="8"/>
      <c r="E2471" s="8"/>
      <c r="F2471" s="8"/>
      <c r="G2471" s="8"/>
      <c r="H2471" s="9"/>
      <c r="I2471" s="149" t="s">
        <v>57</v>
      </c>
      <c r="J2471" s="150"/>
      <c r="K2471" s="1"/>
      <c r="L2471" s="29"/>
      <c r="M2471" s="42"/>
    </row>
    <row r="2472" spans="1:13">
      <c r="A2472" s="43" t="s">
        <v>64</v>
      </c>
      <c r="B2472" s="8"/>
      <c r="C2472" s="8"/>
      <c r="D2472" s="46"/>
      <c r="E2472" s="46"/>
      <c r="F2472" s="46"/>
      <c r="G2472" s="46"/>
      <c r="H2472" s="47"/>
      <c r="I2472" s="182" t="s">
        <v>11</v>
      </c>
      <c r="J2472" s="183"/>
      <c r="K2472" s="188">
        <v>1.24</v>
      </c>
      <c r="L2472" s="189"/>
      <c r="M2472" s="42">
        <f>K2472*12*I2454</f>
        <v>5666.3040000000001</v>
      </c>
    </row>
    <row r="2473" spans="1:13">
      <c r="A2473" s="48" t="s">
        <v>41</v>
      </c>
      <c r="B2473" s="61"/>
      <c r="C2473" s="61"/>
      <c r="D2473" s="61"/>
      <c r="E2473" s="61"/>
      <c r="F2473" s="61"/>
      <c r="G2473" s="61"/>
      <c r="H2473" s="62"/>
      <c r="I2473" s="195" t="s">
        <v>140</v>
      </c>
      <c r="J2473" s="196"/>
      <c r="K2473" s="1"/>
      <c r="L2473" s="29"/>
      <c r="M2473" s="42"/>
    </row>
    <row r="2474" spans="1:13">
      <c r="A2474" s="48" t="s">
        <v>43</v>
      </c>
      <c r="B2474" s="61"/>
      <c r="C2474" s="61"/>
      <c r="D2474" s="61"/>
      <c r="E2474" s="61"/>
      <c r="F2474" s="61"/>
      <c r="G2474" s="61"/>
      <c r="H2474" s="62"/>
      <c r="I2474" s="195" t="s">
        <v>11</v>
      </c>
      <c r="J2474" s="196"/>
      <c r="K2474" s="188">
        <v>1.55</v>
      </c>
      <c r="L2474" s="189"/>
      <c r="M2474" s="42">
        <f>K2474*12*I2454</f>
        <v>7082.880000000001</v>
      </c>
    </row>
    <row r="2475" spans="1:13">
      <c r="A2475" s="39" t="s">
        <v>44</v>
      </c>
      <c r="B2475" s="49"/>
      <c r="C2475" s="49"/>
      <c r="D2475" s="49"/>
      <c r="E2475" s="49"/>
      <c r="F2475" s="49"/>
      <c r="G2475" s="49"/>
      <c r="H2475" s="50"/>
      <c r="I2475" s="51"/>
      <c r="J2475" s="52"/>
      <c r="K2475" s="1"/>
      <c r="L2475" s="29"/>
      <c r="M2475" s="42"/>
    </row>
    <row r="2476" spans="1:13">
      <c r="A2476" s="48" t="s">
        <v>45</v>
      </c>
      <c r="B2476" s="61"/>
      <c r="C2476" s="61"/>
      <c r="D2476" s="61"/>
      <c r="E2476" s="61"/>
      <c r="F2476" s="61"/>
      <c r="G2476" s="61"/>
      <c r="H2476" s="62"/>
      <c r="I2476" s="149" t="s">
        <v>57</v>
      </c>
      <c r="J2476" s="150"/>
      <c r="K2476" s="1"/>
      <c r="L2476" s="29"/>
      <c r="M2476" s="42"/>
    </row>
    <row r="2477" spans="1:13" ht="15.75" thickBot="1">
      <c r="A2477" s="48" t="s">
        <v>48</v>
      </c>
      <c r="B2477" s="61"/>
      <c r="C2477" s="61"/>
      <c r="D2477" s="61"/>
      <c r="E2477" s="61"/>
      <c r="F2477" s="61"/>
      <c r="G2477" s="61"/>
      <c r="H2477" s="62"/>
      <c r="I2477" s="195" t="s">
        <v>139</v>
      </c>
      <c r="J2477" s="196"/>
      <c r="K2477" s="14"/>
      <c r="L2477" s="15"/>
      <c r="M2477" s="63"/>
    </row>
    <row r="2478" spans="1:13" ht="15.75" thickBot="1">
      <c r="A2478" s="67" t="s">
        <v>75</v>
      </c>
      <c r="B2478" s="18"/>
      <c r="C2478" s="18"/>
      <c r="D2478" s="18"/>
      <c r="E2478" s="18"/>
      <c r="F2478" s="18"/>
      <c r="G2478" s="68"/>
      <c r="H2478" s="69"/>
      <c r="I2478" s="20"/>
      <c r="J2478" s="21"/>
      <c r="K2478" s="199">
        <f>K2479+K2486+K2494+K2498+K2499</f>
        <v>11.13</v>
      </c>
      <c r="L2478" s="200"/>
      <c r="M2478" s="24">
        <f>M2479+M2486+M2494+M2498+M2499</f>
        <v>50859.648000000008</v>
      </c>
    </row>
    <row r="2479" spans="1:13" ht="15.75" thickBot="1">
      <c r="A2479" s="156" t="s">
        <v>76</v>
      </c>
      <c r="B2479" s="157"/>
      <c r="C2479" s="157"/>
      <c r="D2479" s="157"/>
      <c r="E2479" s="157"/>
      <c r="F2479" s="157"/>
      <c r="G2479" s="157"/>
      <c r="H2479" s="161"/>
      <c r="I2479" s="73"/>
      <c r="J2479" s="74"/>
      <c r="K2479" s="201">
        <f>K2480+K2481+K2482+K2484+K2485</f>
        <v>5.4700000000000006</v>
      </c>
      <c r="L2479" s="192"/>
      <c r="M2479" s="75">
        <f>K2479*12*I2454</f>
        <v>24995.712000000007</v>
      </c>
    </row>
    <row r="2480" spans="1:13">
      <c r="A2480" s="39" t="s">
        <v>38</v>
      </c>
      <c r="B2480" s="49"/>
      <c r="C2480" s="49"/>
      <c r="D2480" s="49"/>
      <c r="E2480" s="49"/>
      <c r="F2480" s="49"/>
      <c r="G2480" s="49"/>
      <c r="H2480" s="50"/>
      <c r="I2480" s="180" t="s">
        <v>16</v>
      </c>
      <c r="J2480" s="181"/>
      <c r="K2480" s="193">
        <v>1.47</v>
      </c>
      <c r="L2480" s="194"/>
      <c r="M2480" s="42">
        <f>K2480*12*I2454</f>
        <v>6717.3120000000008</v>
      </c>
    </row>
    <row r="2481" spans="1:13">
      <c r="A2481" s="45" t="s">
        <v>39</v>
      </c>
      <c r="B2481" s="76"/>
      <c r="C2481" s="76"/>
      <c r="D2481" s="76"/>
      <c r="E2481" s="76"/>
      <c r="F2481" s="76"/>
      <c r="G2481" s="76"/>
      <c r="H2481" s="77"/>
      <c r="I2481" s="182" t="s">
        <v>10</v>
      </c>
      <c r="J2481" s="183"/>
      <c r="K2481" s="188">
        <v>3.48</v>
      </c>
      <c r="L2481" s="189"/>
      <c r="M2481" s="42">
        <f>K2481*12*I2454</f>
        <v>15902.208000000001</v>
      </c>
    </row>
    <row r="2482" spans="1:13">
      <c r="A2482" s="48" t="s">
        <v>31</v>
      </c>
      <c r="B2482" s="61"/>
      <c r="C2482" s="61"/>
      <c r="D2482" s="61"/>
      <c r="E2482" s="61"/>
      <c r="F2482" s="61"/>
      <c r="G2482" s="61"/>
      <c r="H2482" s="62"/>
      <c r="I2482" s="195" t="s">
        <v>11</v>
      </c>
      <c r="J2482" s="196"/>
      <c r="K2482" s="188">
        <v>0.4</v>
      </c>
      <c r="L2482" s="189"/>
      <c r="M2482" s="42">
        <f>K2482*12*I2454</f>
        <v>1827.8400000000004</v>
      </c>
    </row>
    <row r="2483" spans="1:13">
      <c r="A2483" s="78" t="s">
        <v>18</v>
      </c>
      <c r="B2483" s="40"/>
      <c r="C2483" s="40"/>
      <c r="D2483" s="40"/>
      <c r="E2483" s="49"/>
      <c r="F2483" s="49"/>
      <c r="G2483" s="49"/>
      <c r="H2483" s="50"/>
      <c r="I2483" s="51"/>
      <c r="J2483" s="52"/>
      <c r="K2483" s="28"/>
      <c r="L2483" s="29"/>
      <c r="M2483" s="42"/>
    </row>
    <row r="2484" spans="1:13">
      <c r="A2484" s="45" t="s">
        <v>32</v>
      </c>
      <c r="B2484" s="76"/>
      <c r="C2484" s="76"/>
      <c r="D2484" s="76"/>
      <c r="E2484" s="76"/>
      <c r="F2484" s="76"/>
      <c r="G2484" s="76"/>
      <c r="H2484" s="77"/>
      <c r="I2484" s="182" t="s">
        <v>8</v>
      </c>
      <c r="J2484" s="183"/>
      <c r="K2484" s="188">
        <v>0.12</v>
      </c>
      <c r="L2484" s="189"/>
      <c r="M2484" s="42">
        <f>K2484*12*I2454</f>
        <v>548.35199999999998</v>
      </c>
    </row>
    <row r="2485" spans="1:13" ht="15.75" thickBot="1">
      <c r="A2485" s="48" t="s">
        <v>73</v>
      </c>
      <c r="B2485" s="61"/>
      <c r="C2485" s="61"/>
      <c r="D2485" s="61"/>
      <c r="E2485" s="61"/>
      <c r="F2485" s="61"/>
      <c r="G2485" s="61"/>
      <c r="H2485" s="62"/>
      <c r="I2485" s="166" t="s">
        <v>8</v>
      </c>
      <c r="J2485" s="167"/>
      <c r="K2485" s="190"/>
      <c r="L2485" s="191"/>
      <c r="M2485" s="42"/>
    </row>
    <row r="2486" spans="1:13" ht="15.75" thickBot="1">
      <c r="A2486" s="184" t="s">
        <v>77</v>
      </c>
      <c r="B2486" s="185"/>
      <c r="C2486" s="185"/>
      <c r="D2486" s="185"/>
      <c r="E2486" s="185"/>
      <c r="F2486" s="185"/>
      <c r="G2486" s="185"/>
      <c r="H2486" s="186"/>
      <c r="I2486" s="73"/>
      <c r="J2486" s="74"/>
      <c r="K2486" s="162">
        <f>K2487+K2488+K2490+K2491+K2492+K2493</f>
        <v>2.3200000000000003</v>
      </c>
      <c r="L2486" s="192"/>
      <c r="M2486" s="75">
        <f>K2486*12*I2454</f>
        <v>10601.472000000002</v>
      </c>
    </row>
    <row r="2487" spans="1:13">
      <c r="A2487" s="79" t="s">
        <v>24</v>
      </c>
      <c r="B2487" s="40"/>
      <c r="C2487" s="40"/>
      <c r="D2487" s="40"/>
      <c r="E2487" s="40"/>
      <c r="F2487" s="49"/>
      <c r="G2487" s="49"/>
      <c r="H2487" s="50"/>
      <c r="I2487" s="80"/>
      <c r="J2487" s="11"/>
      <c r="K2487" s="193">
        <v>0.13</v>
      </c>
      <c r="L2487" s="194"/>
      <c r="M2487" s="42">
        <f>K2487*12*I2454</f>
        <v>594.048</v>
      </c>
    </row>
    <row r="2488" spans="1:13">
      <c r="A2488" s="3" t="s">
        <v>20</v>
      </c>
      <c r="B2488" s="4"/>
      <c r="C2488" s="4"/>
      <c r="D2488" s="4"/>
      <c r="E2488" s="4"/>
      <c r="F2488" s="61"/>
      <c r="G2488" s="61"/>
      <c r="H2488" s="62"/>
      <c r="I2488" s="149" t="s">
        <v>52</v>
      </c>
      <c r="J2488" s="150"/>
      <c r="K2488" s="188">
        <v>1.1100000000000001</v>
      </c>
      <c r="L2488" s="189"/>
      <c r="M2488" s="42">
        <f>K2488*12*I2454</f>
        <v>5072.2560000000003</v>
      </c>
    </row>
    <row r="2489" spans="1:13">
      <c r="A2489" s="39" t="s">
        <v>19</v>
      </c>
      <c r="B2489" s="49"/>
      <c r="C2489" s="49"/>
      <c r="D2489" s="49"/>
      <c r="E2489" s="49"/>
      <c r="F2489" s="49"/>
      <c r="G2489" s="49"/>
      <c r="H2489" s="50"/>
      <c r="I2489" s="180" t="s">
        <v>53</v>
      </c>
      <c r="J2489" s="181"/>
      <c r="K2489" s="1"/>
      <c r="L2489" s="29"/>
      <c r="M2489" s="42"/>
    </row>
    <row r="2490" spans="1:13">
      <c r="A2490" s="45" t="s">
        <v>21</v>
      </c>
      <c r="B2490" s="76"/>
      <c r="C2490" s="76"/>
      <c r="D2490" s="76"/>
      <c r="E2490" s="76"/>
      <c r="F2490" s="76"/>
      <c r="G2490" s="76"/>
      <c r="H2490" s="77"/>
      <c r="I2490" s="182" t="s">
        <v>51</v>
      </c>
      <c r="J2490" s="183"/>
      <c r="K2490" s="188">
        <v>0.68</v>
      </c>
      <c r="L2490" s="189"/>
      <c r="M2490" s="42">
        <f>K2490*12*I2454</f>
        <v>3107.328</v>
      </c>
    </row>
    <row r="2491" spans="1:13">
      <c r="A2491" s="45" t="s">
        <v>22</v>
      </c>
      <c r="B2491" s="76"/>
      <c r="C2491" s="76"/>
      <c r="D2491" s="76"/>
      <c r="E2491" s="76"/>
      <c r="F2491" s="76"/>
      <c r="G2491" s="76"/>
      <c r="H2491" s="77"/>
      <c r="I2491" s="182" t="s">
        <v>69</v>
      </c>
      <c r="J2491" s="183"/>
      <c r="K2491" s="188">
        <v>0.17</v>
      </c>
      <c r="L2491" s="189"/>
      <c r="M2491" s="42">
        <f>K2491*12*I2454</f>
        <v>776.83199999999999</v>
      </c>
    </row>
    <row r="2492" spans="1:13">
      <c r="A2492" s="48" t="s">
        <v>23</v>
      </c>
      <c r="B2492" s="61"/>
      <c r="C2492" s="61"/>
      <c r="D2492" s="61"/>
      <c r="E2492" s="61"/>
      <c r="F2492" s="61"/>
      <c r="G2492" s="61"/>
      <c r="H2492" s="62"/>
      <c r="I2492" s="182" t="s">
        <v>54</v>
      </c>
      <c r="J2492" s="183"/>
      <c r="K2492" s="164">
        <v>0.09</v>
      </c>
      <c r="L2492" s="165"/>
      <c r="M2492" s="42">
        <f>K2492*12*I2454</f>
        <v>411.26400000000007</v>
      </c>
    </row>
    <row r="2493" spans="1:13" ht="15.75" thickBot="1">
      <c r="A2493" s="48" t="s">
        <v>71</v>
      </c>
      <c r="B2493" s="61"/>
      <c r="C2493" s="61"/>
      <c r="D2493" s="61"/>
      <c r="E2493" s="61"/>
      <c r="F2493" s="61"/>
      <c r="G2493" s="61"/>
      <c r="H2493" s="62"/>
      <c r="I2493" s="166" t="s">
        <v>72</v>
      </c>
      <c r="J2493" s="167"/>
      <c r="K2493" s="168">
        <v>0.14000000000000001</v>
      </c>
      <c r="L2493" s="169"/>
      <c r="M2493" s="82">
        <f>K2493*12*I2454</f>
        <v>639.74400000000003</v>
      </c>
    </row>
    <row r="2494" spans="1:13" ht="15.75" thickBot="1">
      <c r="A2494" s="184" t="s">
        <v>78</v>
      </c>
      <c r="B2494" s="185"/>
      <c r="C2494" s="185"/>
      <c r="D2494" s="185"/>
      <c r="E2494" s="185"/>
      <c r="F2494" s="185"/>
      <c r="G2494" s="185"/>
      <c r="H2494" s="186"/>
      <c r="I2494" s="83"/>
      <c r="J2494" s="84"/>
      <c r="K2494" s="187">
        <f>K2495+K2496+K2497</f>
        <v>1.52</v>
      </c>
      <c r="L2494" s="163"/>
      <c r="M2494" s="75">
        <f>K2494*12*I2454</f>
        <v>6945.7920000000013</v>
      </c>
    </row>
    <row r="2495" spans="1:13">
      <c r="A2495" s="39" t="s">
        <v>25</v>
      </c>
      <c r="B2495" s="49"/>
      <c r="C2495" s="49"/>
      <c r="D2495" s="49"/>
      <c r="E2495" s="49"/>
      <c r="F2495" s="49"/>
      <c r="G2495" s="49"/>
      <c r="H2495" s="50"/>
      <c r="I2495" s="174" t="s">
        <v>70</v>
      </c>
      <c r="J2495" s="175"/>
      <c r="K2495" s="176">
        <v>0.73</v>
      </c>
      <c r="L2495" s="177"/>
      <c r="M2495" s="42">
        <f>K2495*12*I2454</f>
        <v>3335.808</v>
      </c>
    </row>
    <row r="2496" spans="1:13">
      <c r="A2496" s="45" t="s">
        <v>26</v>
      </c>
      <c r="B2496" s="76"/>
      <c r="C2496" s="76"/>
      <c r="D2496" s="76"/>
      <c r="E2496" s="76"/>
      <c r="F2496" s="76"/>
      <c r="G2496" s="76"/>
      <c r="H2496" s="77"/>
      <c r="I2496" s="85" t="s">
        <v>55</v>
      </c>
      <c r="J2496" s="86"/>
      <c r="K2496" s="164">
        <v>0.64</v>
      </c>
      <c r="L2496" s="165"/>
      <c r="M2496" s="42">
        <f>K2496*12*I2454</f>
        <v>2924.5439999999999</v>
      </c>
    </row>
    <row r="2497" spans="1:13" ht="15.75" thickBot="1">
      <c r="A2497" s="48" t="s">
        <v>23</v>
      </c>
      <c r="B2497" s="61"/>
      <c r="C2497" s="61"/>
      <c r="D2497" s="61"/>
      <c r="E2497" s="61"/>
      <c r="F2497" s="61"/>
      <c r="G2497" s="61"/>
      <c r="H2497" s="62"/>
      <c r="I2497" s="166" t="s">
        <v>54</v>
      </c>
      <c r="J2497" s="167"/>
      <c r="K2497" s="168">
        <v>0.15</v>
      </c>
      <c r="L2497" s="169"/>
      <c r="M2497" s="42">
        <f>K2497*12*I2454</f>
        <v>685.43999999999994</v>
      </c>
    </row>
    <row r="2498" spans="1:13" ht="15.75" thickBot="1">
      <c r="A2498" s="156" t="s">
        <v>152</v>
      </c>
      <c r="B2498" s="157"/>
      <c r="C2498" s="157"/>
      <c r="D2498" s="157"/>
      <c r="E2498" s="157"/>
      <c r="F2498" s="157"/>
      <c r="G2498" s="157"/>
      <c r="H2498" s="161"/>
      <c r="I2498" s="154" t="s">
        <v>13</v>
      </c>
      <c r="J2498" s="155"/>
      <c r="K2498" s="162">
        <v>1.74</v>
      </c>
      <c r="L2498" s="163"/>
      <c r="M2498" s="75">
        <f>K2498*12*I2454</f>
        <v>7951.1040000000003</v>
      </c>
    </row>
    <row r="2499" spans="1:13" ht="15.75" thickBot="1">
      <c r="A2499" s="87" t="s">
        <v>151</v>
      </c>
      <c r="B2499" s="88"/>
      <c r="C2499" s="88"/>
      <c r="D2499" s="88"/>
      <c r="E2499" s="88"/>
      <c r="F2499" s="88"/>
      <c r="G2499" s="88"/>
      <c r="H2499" s="89"/>
      <c r="I2499" s="73"/>
      <c r="J2499" s="74"/>
      <c r="K2499" s="162">
        <v>0.08</v>
      </c>
      <c r="L2499" s="163"/>
      <c r="M2499" s="75">
        <f>K2499*12*I2454</f>
        <v>365.56799999999998</v>
      </c>
    </row>
    <row r="2500" spans="1:13">
      <c r="A2500" s="43" t="s">
        <v>29</v>
      </c>
      <c r="B2500" s="59"/>
      <c r="C2500" s="59"/>
      <c r="D2500" s="59"/>
      <c r="E2500" s="59"/>
      <c r="F2500" s="59"/>
      <c r="G2500" s="59"/>
      <c r="H2500" s="60"/>
      <c r="I2500" s="154" t="s">
        <v>8</v>
      </c>
      <c r="J2500" s="155"/>
      <c r="K2500" s="129"/>
      <c r="L2500" s="130"/>
      <c r="M2500" s="42"/>
    </row>
    <row r="2501" spans="1:13" ht="15.75" thickBot="1">
      <c r="A2501" s="43" t="s">
        <v>30</v>
      </c>
      <c r="B2501" s="59"/>
      <c r="C2501" s="59"/>
      <c r="D2501" s="59"/>
      <c r="E2501" s="59"/>
      <c r="F2501" s="59"/>
      <c r="G2501" s="59"/>
      <c r="H2501" s="60"/>
      <c r="I2501" s="10"/>
      <c r="J2501" s="11"/>
      <c r="K2501" s="129"/>
      <c r="L2501" s="130"/>
      <c r="M2501" s="42"/>
    </row>
    <row r="2502" spans="1:13" ht="15.75" thickBot="1">
      <c r="A2502" s="156" t="s">
        <v>104</v>
      </c>
      <c r="B2502" s="157"/>
      <c r="C2502" s="157"/>
      <c r="D2502" s="157"/>
      <c r="E2502" s="157"/>
      <c r="F2502" s="157"/>
      <c r="G2502" s="157"/>
      <c r="H2502" s="161"/>
      <c r="I2502" s="73"/>
      <c r="J2502" s="74"/>
      <c r="K2502" s="162">
        <v>6.42</v>
      </c>
      <c r="L2502" s="163"/>
      <c r="M2502" s="75">
        <f>K2502*12*I2454</f>
        <v>29336.831999999999</v>
      </c>
    </row>
    <row r="2503" spans="1:13">
      <c r="A2503" s="43" t="s">
        <v>138</v>
      </c>
      <c r="B2503" s="107"/>
      <c r="C2503" s="107"/>
      <c r="D2503" s="107"/>
      <c r="E2503" s="107"/>
      <c r="F2503" s="59"/>
      <c r="G2503" s="107"/>
      <c r="H2503" s="60"/>
      <c r="I2503" s="149" t="s">
        <v>86</v>
      </c>
      <c r="J2503" s="150"/>
      <c r="K2503" s="81"/>
      <c r="L2503" s="130"/>
      <c r="M2503" s="42"/>
    </row>
    <row r="2504" spans="1:13">
      <c r="A2504" s="43" t="s">
        <v>137</v>
      </c>
      <c r="B2504" s="107"/>
      <c r="C2504" s="107"/>
      <c r="D2504" s="107"/>
      <c r="E2504" s="107"/>
      <c r="F2504" s="59"/>
      <c r="G2504" s="107"/>
      <c r="H2504" s="60"/>
      <c r="I2504" s="149" t="s">
        <v>88</v>
      </c>
      <c r="J2504" s="150"/>
      <c r="K2504" s="81"/>
      <c r="L2504" s="130"/>
      <c r="M2504" s="42"/>
    </row>
    <row r="2505" spans="1:13">
      <c r="A2505" s="43" t="s">
        <v>136</v>
      </c>
      <c r="B2505" s="107"/>
      <c r="C2505" s="107"/>
      <c r="D2505" s="107"/>
      <c r="E2505" s="107"/>
      <c r="F2505" s="59"/>
      <c r="G2505" s="107"/>
      <c r="H2505" s="60"/>
      <c r="I2505" s="149" t="s">
        <v>90</v>
      </c>
      <c r="J2505" s="150"/>
      <c r="K2505" s="81"/>
      <c r="L2505" s="130"/>
      <c r="M2505" s="42"/>
    </row>
    <row r="2506" spans="1:13">
      <c r="A2506" s="43" t="s">
        <v>135</v>
      </c>
      <c r="B2506" s="107"/>
      <c r="C2506" s="107"/>
      <c r="D2506" s="107"/>
      <c r="E2506" s="107"/>
      <c r="F2506" s="59"/>
      <c r="G2506" s="107"/>
      <c r="H2506" s="60"/>
      <c r="I2506" s="149" t="s">
        <v>92</v>
      </c>
      <c r="J2506" s="150"/>
      <c r="K2506" s="81"/>
      <c r="L2506" s="130"/>
      <c r="M2506" s="42"/>
    </row>
    <row r="2507" spans="1:13">
      <c r="A2507" s="43" t="s">
        <v>134</v>
      </c>
      <c r="B2507" s="107"/>
      <c r="C2507" s="107"/>
      <c r="D2507" s="107"/>
      <c r="E2507" s="107"/>
      <c r="F2507" s="59"/>
      <c r="G2507" s="107"/>
      <c r="H2507" s="60"/>
      <c r="I2507" s="149" t="s">
        <v>94</v>
      </c>
      <c r="J2507" s="150"/>
      <c r="K2507" s="81"/>
      <c r="L2507" s="130"/>
      <c r="M2507" s="42"/>
    </row>
    <row r="2508" spans="1:13">
      <c r="A2508" s="43" t="s">
        <v>133</v>
      </c>
      <c r="B2508" s="107"/>
      <c r="C2508" s="107"/>
      <c r="D2508" s="107"/>
      <c r="E2508" s="107"/>
      <c r="F2508" s="59"/>
      <c r="G2508" s="107"/>
      <c r="H2508" s="60"/>
      <c r="I2508" s="10"/>
      <c r="J2508" s="11"/>
      <c r="K2508" s="81"/>
      <c r="L2508" s="108"/>
      <c r="M2508" s="42"/>
    </row>
    <row r="2509" spans="1:13">
      <c r="A2509" s="43" t="s">
        <v>132</v>
      </c>
      <c r="B2509" s="107"/>
      <c r="C2509" s="107"/>
      <c r="D2509" s="107"/>
      <c r="E2509" s="107"/>
      <c r="F2509" s="59"/>
      <c r="G2509" s="107"/>
      <c r="H2509" s="60"/>
      <c r="I2509" s="10"/>
      <c r="J2509" s="11"/>
      <c r="K2509" s="81"/>
      <c r="L2509" s="130"/>
      <c r="M2509" s="42"/>
    </row>
    <row r="2510" spans="1:13">
      <c r="A2510" s="43" t="s">
        <v>98</v>
      </c>
      <c r="B2510" s="107"/>
      <c r="C2510" s="107"/>
      <c r="D2510" s="107"/>
      <c r="E2510" s="107"/>
      <c r="F2510" s="59"/>
      <c r="G2510" s="107"/>
      <c r="H2510" s="60"/>
      <c r="I2510" s="10"/>
      <c r="J2510" s="11"/>
      <c r="K2510" s="81"/>
      <c r="L2510" s="130"/>
      <c r="M2510" s="42"/>
    </row>
    <row r="2511" spans="1:13" ht="15.75" thickBot="1">
      <c r="A2511" s="43" t="s">
        <v>131</v>
      </c>
      <c r="B2511" s="107"/>
      <c r="C2511" s="107"/>
      <c r="D2511" s="107"/>
      <c r="E2511" s="107"/>
      <c r="F2511" s="59"/>
      <c r="G2511" s="107"/>
      <c r="H2511" s="60"/>
      <c r="I2511" s="10"/>
      <c r="J2511" s="11"/>
      <c r="K2511" s="81"/>
      <c r="L2511" s="130"/>
      <c r="M2511" s="42"/>
    </row>
    <row r="2512" spans="1:13">
      <c r="A2512" s="91" t="s">
        <v>82</v>
      </c>
      <c r="B2512" s="92"/>
      <c r="C2512" s="92"/>
      <c r="D2512" s="92"/>
      <c r="E2512" s="92"/>
      <c r="F2512" s="92"/>
      <c r="G2512" s="92"/>
      <c r="H2512" s="92"/>
      <c r="I2512" s="154" t="s">
        <v>9</v>
      </c>
      <c r="J2512" s="155"/>
      <c r="K2512" s="22"/>
      <c r="L2512" s="23"/>
      <c r="M2512" s="24"/>
    </row>
    <row r="2513" spans="1:13" ht="15.75" thickBot="1">
      <c r="A2513" s="93" t="s">
        <v>49</v>
      </c>
      <c r="B2513" s="94"/>
      <c r="C2513" s="94"/>
      <c r="D2513" s="94"/>
      <c r="E2513" s="94"/>
      <c r="F2513" s="94"/>
      <c r="G2513" s="94"/>
      <c r="H2513" s="94"/>
      <c r="I2513" s="95"/>
      <c r="J2513" s="35"/>
      <c r="K2513" s="36"/>
      <c r="L2513" s="37"/>
      <c r="M2513" s="38"/>
    </row>
    <row r="2514" spans="1:13" ht="15.75" thickBot="1">
      <c r="A2514" s="156" t="s">
        <v>50</v>
      </c>
      <c r="B2514" s="157"/>
      <c r="C2514" s="157"/>
      <c r="D2514" s="157"/>
      <c r="E2514" s="157"/>
      <c r="F2514" s="157"/>
      <c r="G2514" s="157"/>
      <c r="H2514" s="158"/>
      <c r="I2514" s="159" t="s">
        <v>17</v>
      </c>
      <c r="J2514" s="160"/>
      <c r="K2514" s="141">
        <v>1.58</v>
      </c>
      <c r="L2514" s="142"/>
      <c r="M2514" s="97">
        <f>K2514*12*I2454</f>
        <v>7219.9680000000008</v>
      </c>
    </row>
    <row r="2515" spans="1:13" ht="15.75" thickBot="1">
      <c r="A2515" s="126" t="s">
        <v>101</v>
      </c>
      <c r="B2515" s="127"/>
      <c r="C2515" s="127"/>
      <c r="D2515" s="127"/>
      <c r="E2515" s="127"/>
      <c r="F2515" s="127"/>
      <c r="G2515" s="127"/>
      <c r="H2515" s="127"/>
      <c r="I2515" s="128"/>
      <c r="J2515" s="133"/>
      <c r="K2515" s="141"/>
      <c r="L2515" s="142"/>
      <c r="M2515" s="97"/>
    </row>
    <row r="2516" spans="1:13" ht="15.75" thickBot="1">
      <c r="A2516" s="145" t="s">
        <v>58</v>
      </c>
      <c r="B2516" s="146"/>
      <c r="C2516" s="146"/>
      <c r="D2516" s="146"/>
      <c r="E2516" s="146"/>
      <c r="F2516" s="146"/>
      <c r="G2516" s="146"/>
      <c r="H2516" s="146"/>
      <c r="I2516" s="98"/>
      <c r="J2516" s="99"/>
      <c r="K2516" s="147">
        <f>K2455+K2465+K2478+K2502+K2514+K2515</f>
        <v>31.58</v>
      </c>
      <c r="L2516" s="148"/>
      <c r="M2516" s="97">
        <f>M2455+M2465+M2478+M2502+M2514+M2515</f>
        <v>144307.96799999999</v>
      </c>
    </row>
    <row r="2518" spans="1:13" ht="15.75">
      <c r="A2518" s="215" t="s">
        <v>0</v>
      </c>
      <c r="B2518" s="215"/>
      <c r="C2518" s="215"/>
      <c r="D2518" s="215"/>
      <c r="E2518" s="215"/>
      <c r="F2518" s="215"/>
      <c r="G2518" s="215"/>
      <c r="H2518" s="215"/>
      <c r="I2518" s="215"/>
      <c r="J2518" s="215"/>
      <c r="K2518" s="215"/>
      <c r="L2518" s="215"/>
      <c r="M2518" s="1"/>
    </row>
    <row r="2519" spans="1:13" ht="15.75">
      <c r="A2519" s="216" t="s">
        <v>12</v>
      </c>
      <c r="B2519" s="216"/>
      <c r="C2519" s="216"/>
      <c r="D2519" s="216"/>
      <c r="E2519" s="216"/>
      <c r="F2519" s="216"/>
      <c r="G2519" s="216"/>
      <c r="H2519" s="216"/>
      <c r="I2519" s="216"/>
      <c r="J2519" s="216"/>
      <c r="K2519" s="216"/>
      <c r="L2519" s="216"/>
      <c r="M2519" s="1"/>
    </row>
    <row r="2520" spans="1:13" ht="15.75">
      <c r="A2520" s="2"/>
      <c r="B2520" s="2"/>
      <c r="C2520" s="2"/>
      <c r="D2520" s="2"/>
      <c r="E2520" s="2"/>
      <c r="F2520" s="2" t="s">
        <v>155</v>
      </c>
      <c r="G2520" s="2"/>
      <c r="H2520" s="2"/>
      <c r="I2520" s="2"/>
      <c r="J2520" s="2"/>
      <c r="K2520" s="2" t="s">
        <v>141</v>
      </c>
      <c r="L2520" s="2"/>
      <c r="M2520" s="1"/>
    </row>
    <row r="2521" spans="1:13">
      <c r="A2521" s="3"/>
      <c r="B2521" s="4"/>
      <c r="C2521" s="208" t="s">
        <v>15</v>
      </c>
      <c r="D2521" s="208"/>
      <c r="E2521" s="208"/>
      <c r="F2521" s="4"/>
      <c r="G2521" s="4"/>
      <c r="H2521" s="5"/>
      <c r="I2521" s="195" t="s">
        <v>1</v>
      </c>
      <c r="J2521" s="196"/>
      <c r="K2521" s="209" t="s">
        <v>2</v>
      </c>
      <c r="L2521" s="210"/>
      <c r="M2521" s="6"/>
    </row>
    <row r="2522" spans="1:13">
      <c r="A2522" s="7"/>
      <c r="B2522" s="8"/>
      <c r="C2522" s="8"/>
      <c r="D2522" s="8"/>
      <c r="E2522" s="8"/>
      <c r="F2522" s="8"/>
      <c r="G2522" s="8"/>
      <c r="H2522" s="9"/>
      <c r="I2522" s="10"/>
      <c r="J2522" s="11"/>
      <c r="K2522" s="211" t="s">
        <v>3</v>
      </c>
      <c r="L2522" s="212"/>
      <c r="M2522" s="12" t="s">
        <v>4</v>
      </c>
    </row>
    <row r="2523" spans="1:13">
      <c r="A2523" s="7"/>
      <c r="B2523" s="8"/>
      <c r="C2523" s="8"/>
      <c r="D2523" s="8"/>
      <c r="E2523" s="8"/>
      <c r="F2523" s="8"/>
      <c r="G2523" s="8"/>
      <c r="H2523" s="9"/>
      <c r="I2523" s="149" t="s">
        <v>5</v>
      </c>
      <c r="J2523" s="150"/>
      <c r="K2523" s="213" t="s">
        <v>6</v>
      </c>
      <c r="L2523" s="214"/>
      <c r="M2523" s="12" t="s">
        <v>7</v>
      </c>
    </row>
    <row r="2524" spans="1:13" ht="16.5" thickBot="1">
      <c r="A2524" s="13"/>
      <c r="B2524" s="14"/>
      <c r="C2524" s="14"/>
      <c r="D2524" s="14"/>
      <c r="E2524" s="14"/>
      <c r="F2524" s="14"/>
      <c r="G2524" s="14"/>
      <c r="H2524" s="15"/>
      <c r="I2524" s="203">
        <v>317.60000000000002</v>
      </c>
      <c r="J2524" s="204"/>
      <c r="K2524" s="205"/>
      <c r="L2524" s="206"/>
      <c r="M2524" s="16"/>
    </row>
    <row r="2525" spans="1:13">
      <c r="A2525" s="17" t="s">
        <v>74</v>
      </c>
      <c r="B2525" s="18"/>
      <c r="C2525" s="18"/>
      <c r="D2525" s="18"/>
      <c r="E2525" s="18"/>
      <c r="F2525" s="18"/>
      <c r="G2525" s="18"/>
      <c r="H2525" s="19"/>
      <c r="I2525" s="20"/>
      <c r="J2525" s="21"/>
      <c r="K2525" s="207">
        <f>K2528+K2531</f>
        <v>6.85</v>
      </c>
      <c r="L2525" s="200"/>
      <c r="M2525" s="24">
        <f>K2525*12*I2524</f>
        <v>26106.719999999998</v>
      </c>
    </row>
    <row r="2526" spans="1:13">
      <c r="A2526" s="25" t="s">
        <v>59</v>
      </c>
      <c r="B2526" s="26"/>
      <c r="C2526" s="26"/>
      <c r="D2526" s="26"/>
      <c r="E2526" s="26"/>
      <c r="F2526" s="26"/>
      <c r="G2526" s="26"/>
      <c r="H2526" s="27"/>
      <c r="I2526" s="10"/>
      <c r="J2526" s="11"/>
      <c r="K2526" s="28"/>
      <c r="L2526" s="29"/>
      <c r="M2526" s="30"/>
    </row>
    <row r="2527" spans="1:13" ht="15.75" thickBot="1">
      <c r="A2527" s="31" t="s">
        <v>60</v>
      </c>
      <c r="B2527" s="32"/>
      <c r="C2527" s="32"/>
      <c r="D2527" s="32"/>
      <c r="E2527" s="32"/>
      <c r="F2527" s="32"/>
      <c r="G2527" s="32"/>
      <c r="H2527" s="33"/>
      <c r="I2527" s="34"/>
      <c r="J2527" s="35"/>
      <c r="K2527" s="36"/>
      <c r="L2527" s="37"/>
      <c r="M2527" s="38"/>
    </row>
    <row r="2528" spans="1:13">
      <c r="A2528" s="39" t="s">
        <v>61</v>
      </c>
      <c r="B2528" s="40"/>
      <c r="C2528" s="40"/>
      <c r="D2528" s="40"/>
      <c r="E2528" s="40"/>
      <c r="F2528" s="40"/>
      <c r="G2528" s="40"/>
      <c r="H2528" s="41"/>
      <c r="I2528" s="180" t="s">
        <v>8</v>
      </c>
      <c r="J2528" s="181"/>
      <c r="K2528" s="193">
        <v>4.0999999999999996</v>
      </c>
      <c r="L2528" s="194"/>
      <c r="M2528" s="42">
        <f>K2528*12*I2524</f>
        <v>15625.92</v>
      </c>
    </row>
    <row r="2529" spans="1:13">
      <c r="A2529" s="43" t="s">
        <v>68</v>
      </c>
      <c r="B2529" s="8"/>
      <c r="C2529" s="8"/>
      <c r="D2529" s="8"/>
      <c r="E2529" s="8"/>
      <c r="F2529" s="8"/>
      <c r="G2529" s="8"/>
      <c r="H2529" s="9"/>
      <c r="I2529" s="149" t="s">
        <v>57</v>
      </c>
      <c r="J2529" s="150"/>
      <c r="K2529" s="1"/>
      <c r="L2529" s="29"/>
      <c r="M2529" s="42"/>
    </row>
    <row r="2530" spans="1:13">
      <c r="A2530" s="39" t="s">
        <v>67</v>
      </c>
      <c r="B2530" s="40"/>
      <c r="C2530" s="40"/>
      <c r="D2530" s="40"/>
      <c r="E2530" s="40"/>
      <c r="F2530" s="40"/>
      <c r="G2530" s="40"/>
      <c r="H2530" s="41"/>
      <c r="I2530" s="180"/>
      <c r="J2530" s="181"/>
      <c r="K2530" s="1"/>
      <c r="L2530" s="29"/>
      <c r="M2530" s="42"/>
    </row>
    <row r="2531" spans="1:13">
      <c r="A2531" s="39" t="s">
        <v>62</v>
      </c>
      <c r="B2531" s="40"/>
      <c r="C2531" s="40"/>
      <c r="D2531" s="40"/>
      <c r="E2531" s="40"/>
      <c r="F2531" s="40"/>
      <c r="G2531" s="40"/>
      <c r="H2531" s="41"/>
      <c r="I2531" s="182" t="s">
        <v>11</v>
      </c>
      <c r="J2531" s="183"/>
      <c r="K2531" s="188">
        <v>2.75</v>
      </c>
      <c r="L2531" s="189"/>
      <c r="M2531" s="42">
        <f>K2531*12*I2524</f>
        <v>10480.800000000001</v>
      </c>
    </row>
    <row r="2532" spans="1:13" ht="15.75">
      <c r="A2532" s="45" t="s">
        <v>35</v>
      </c>
      <c r="B2532" s="46"/>
      <c r="C2532" s="46"/>
      <c r="D2532" s="46"/>
      <c r="E2532" s="46"/>
      <c r="F2532" s="46"/>
      <c r="G2532" s="46"/>
      <c r="H2532" s="47"/>
      <c r="I2532" s="149" t="s">
        <v>57</v>
      </c>
      <c r="J2532" s="150"/>
      <c r="K2532" s="2"/>
      <c r="L2532" s="96"/>
      <c r="M2532" s="42"/>
    </row>
    <row r="2533" spans="1:13">
      <c r="A2533" s="48" t="s">
        <v>36</v>
      </c>
      <c r="B2533" s="4"/>
      <c r="C2533" s="4"/>
      <c r="D2533" s="4"/>
      <c r="E2533" s="4"/>
      <c r="F2533" s="4"/>
      <c r="G2533" s="4"/>
      <c r="H2533" s="5"/>
      <c r="I2533" s="149"/>
      <c r="J2533" s="150"/>
      <c r="K2533" s="44"/>
      <c r="L2533" s="29"/>
      <c r="M2533" s="42"/>
    </row>
    <row r="2534" spans="1:13" ht="15.75" thickBot="1">
      <c r="A2534" s="39" t="s">
        <v>37</v>
      </c>
      <c r="B2534" s="49"/>
      <c r="C2534" s="49"/>
      <c r="D2534" s="49"/>
      <c r="E2534" s="49"/>
      <c r="F2534" s="49"/>
      <c r="G2534" s="49"/>
      <c r="H2534" s="50"/>
      <c r="I2534" s="51"/>
      <c r="J2534" s="52"/>
      <c r="K2534" s="164"/>
      <c r="L2534" s="165"/>
      <c r="M2534" s="42"/>
    </row>
    <row r="2535" spans="1:13">
      <c r="A2535" s="17" t="s">
        <v>14</v>
      </c>
      <c r="B2535" s="53"/>
      <c r="C2535" s="53"/>
      <c r="D2535" s="53"/>
      <c r="E2535" s="53"/>
      <c r="F2535" s="53"/>
      <c r="G2535" s="53"/>
      <c r="H2535" s="54"/>
      <c r="I2535" s="20"/>
      <c r="J2535" s="55"/>
      <c r="K2535" s="202">
        <f>K2537+K2542+K2544</f>
        <v>5.6</v>
      </c>
      <c r="L2535" s="200"/>
      <c r="M2535" s="24">
        <f>K2535*12*I2524</f>
        <v>21342.719999999998</v>
      </c>
    </row>
    <row r="2536" spans="1:13" ht="15.75" thickBot="1">
      <c r="A2536" s="31" t="s">
        <v>34</v>
      </c>
      <c r="B2536" s="56"/>
      <c r="C2536" s="56"/>
      <c r="D2536" s="56"/>
      <c r="E2536" s="56"/>
      <c r="F2536" s="56"/>
      <c r="G2536" s="56"/>
      <c r="H2536" s="57"/>
      <c r="I2536" s="34"/>
      <c r="J2536" s="58"/>
      <c r="K2536" s="36"/>
      <c r="L2536" s="37"/>
      <c r="M2536" s="38"/>
    </row>
    <row r="2537" spans="1:13">
      <c r="A2537" s="43" t="s">
        <v>65</v>
      </c>
      <c r="B2537" s="59"/>
      <c r="C2537" s="59"/>
      <c r="D2537" s="59"/>
      <c r="E2537" s="59"/>
      <c r="F2537" s="59"/>
      <c r="G2537" s="59"/>
      <c r="H2537" s="60"/>
      <c r="I2537" s="149" t="s">
        <v>8</v>
      </c>
      <c r="J2537" s="150"/>
      <c r="K2537" s="193">
        <v>2.81</v>
      </c>
      <c r="L2537" s="194"/>
      <c r="M2537" s="42">
        <f>K2537*12*I2524</f>
        <v>10709.472</v>
      </c>
    </row>
    <row r="2538" spans="1:13">
      <c r="A2538" s="39" t="s">
        <v>66</v>
      </c>
      <c r="B2538" s="49"/>
      <c r="C2538" s="49"/>
      <c r="D2538" s="49"/>
      <c r="E2538" s="49"/>
      <c r="F2538" s="49"/>
      <c r="G2538" s="49"/>
      <c r="H2538" s="50"/>
      <c r="I2538" s="131"/>
      <c r="J2538" s="132"/>
      <c r="K2538" s="1"/>
      <c r="L2538" s="29"/>
      <c r="M2538" s="42"/>
    </row>
    <row r="2539" spans="1:13">
      <c r="A2539" s="43" t="s">
        <v>68</v>
      </c>
      <c r="B2539" s="8"/>
      <c r="C2539" s="8"/>
      <c r="D2539" s="8"/>
      <c r="E2539" s="8"/>
      <c r="F2539" s="8"/>
      <c r="G2539" s="8"/>
      <c r="H2539" s="9"/>
      <c r="I2539" s="149" t="s">
        <v>57</v>
      </c>
      <c r="J2539" s="150"/>
      <c r="K2539" s="1"/>
      <c r="L2539" s="29"/>
      <c r="M2539" s="42"/>
    </row>
    <row r="2540" spans="1:13">
      <c r="A2540" s="39" t="s">
        <v>67</v>
      </c>
      <c r="B2540" s="40"/>
      <c r="C2540" s="40"/>
      <c r="D2540" s="40"/>
      <c r="E2540" s="40"/>
      <c r="F2540" s="40"/>
      <c r="G2540" s="40"/>
      <c r="H2540" s="41"/>
      <c r="I2540" s="180"/>
      <c r="J2540" s="181"/>
      <c r="K2540" s="1"/>
      <c r="L2540" s="29"/>
      <c r="M2540" s="42"/>
    </row>
    <row r="2541" spans="1:13">
      <c r="A2541" s="45" t="s">
        <v>63</v>
      </c>
      <c r="B2541" s="46"/>
      <c r="C2541" s="47"/>
      <c r="D2541" s="8"/>
      <c r="E2541" s="8"/>
      <c r="F2541" s="8"/>
      <c r="G2541" s="8"/>
      <c r="H2541" s="9"/>
      <c r="I2541" s="149" t="s">
        <v>57</v>
      </c>
      <c r="J2541" s="150"/>
      <c r="K2541" s="1"/>
      <c r="L2541" s="29"/>
      <c r="M2541" s="42"/>
    </row>
    <row r="2542" spans="1:13">
      <c r="A2542" s="43" t="s">
        <v>64</v>
      </c>
      <c r="B2542" s="8"/>
      <c r="C2542" s="8"/>
      <c r="D2542" s="46"/>
      <c r="E2542" s="46"/>
      <c r="F2542" s="46"/>
      <c r="G2542" s="46"/>
      <c r="H2542" s="47"/>
      <c r="I2542" s="182" t="s">
        <v>11</v>
      </c>
      <c r="J2542" s="183"/>
      <c r="K2542" s="188">
        <v>1.24</v>
      </c>
      <c r="L2542" s="189"/>
      <c r="M2542" s="42">
        <f>K2542*12*I2524</f>
        <v>4725.8879999999999</v>
      </c>
    </row>
    <row r="2543" spans="1:13">
      <c r="A2543" s="48" t="s">
        <v>41</v>
      </c>
      <c r="B2543" s="61"/>
      <c r="C2543" s="61"/>
      <c r="D2543" s="61"/>
      <c r="E2543" s="61"/>
      <c r="F2543" s="61"/>
      <c r="G2543" s="61"/>
      <c r="H2543" s="62"/>
      <c r="I2543" s="195" t="s">
        <v>140</v>
      </c>
      <c r="J2543" s="196"/>
      <c r="K2543" s="1"/>
      <c r="L2543" s="29"/>
      <c r="M2543" s="42"/>
    </row>
    <row r="2544" spans="1:13">
      <c r="A2544" s="48" t="s">
        <v>43</v>
      </c>
      <c r="B2544" s="61"/>
      <c r="C2544" s="61"/>
      <c r="D2544" s="61"/>
      <c r="E2544" s="61"/>
      <c r="F2544" s="61"/>
      <c r="G2544" s="61"/>
      <c r="H2544" s="62"/>
      <c r="I2544" s="195" t="s">
        <v>11</v>
      </c>
      <c r="J2544" s="196"/>
      <c r="K2544" s="188">
        <v>1.55</v>
      </c>
      <c r="L2544" s="189"/>
      <c r="M2544" s="42">
        <f>K2544*12*I2524</f>
        <v>5907.3600000000006</v>
      </c>
    </row>
    <row r="2545" spans="1:13">
      <c r="A2545" s="39" t="s">
        <v>44</v>
      </c>
      <c r="B2545" s="49"/>
      <c r="C2545" s="49"/>
      <c r="D2545" s="49"/>
      <c r="E2545" s="49"/>
      <c r="F2545" s="49"/>
      <c r="G2545" s="49"/>
      <c r="H2545" s="50"/>
      <c r="I2545" s="51"/>
      <c r="J2545" s="52"/>
      <c r="K2545" s="1"/>
      <c r="L2545" s="29"/>
      <c r="M2545" s="42"/>
    </row>
    <row r="2546" spans="1:13">
      <c r="A2546" s="48" t="s">
        <v>45</v>
      </c>
      <c r="B2546" s="61"/>
      <c r="C2546" s="61"/>
      <c r="D2546" s="61"/>
      <c r="E2546" s="61"/>
      <c r="F2546" s="61"/>
      <c r="G2546" s="61"/>
      <c r="H2546" s="62"/>
      <c r="I2546" s="149" t="s">
        <v>57</v>
      </c>
      <c r="J2546" s="150"/>
      <c r="K2546" s="1"/>
      <c r="L2546" s="29"/>
      <c r="M2546" s="42"/>
    </row>
    <row r="2547" spans="1:13" ht="15.75" thickBot="1">
      <c r="A2547" s="48" t="s">
        <v>48</v>
      </c>
      <c r="B2547" s="61"/>
      <c r="C2547" s="61"/>
      <c r="D2547" s="61"/>
      <c r="E2547" s="61"/>
      <c r="F2547" s="61"/>
      <c r="G2547" s="61"/>
      <c r="H2547" s="62"/>
      <c r="I2547" s="195" t="s">
        <v>139</v>
      </c>
      <c r="J2547" s="196"/>
      <c r="K2547" s="14"/>
      <c r="L2547" s="15"/>
      <c r="M2547" s="63"/>
    </row>
    <row r="2548" spans="1:13" ht="15.75" thickBot="1">
      <c r="A2548" s="67" t="s">
        <v>75</v>
      </c>
      <c r="B2548" s="18"/>
      <c r="C2548" s="18"/>
      <c r="D2548" s="18"/>
      <c r="E2548" s="18"/>
      <c r="F2548" s="18"/>
      <c r="G2548" s="68"/>
      <c r="H2548" s="69"/>
      <c r="I2548" s="20"/>
      <c r="J2548" s="21"/>
      <c r="K2548" s="199">
        <f>K2549+K2556+K2564+K2568+K2569</f>
        <v>11.13</v>
      </c>
      <c r="L2548" s="200"/>
      <c r="M2548" s="24">
        <f>M2549+M2556+M2564+M2568+M2569</f>
        <v>42418.65600000001</v>
      </c>
    </row>
    <row r="2549" spans="1:13" ht="15.75" thickBot="1">
      <c r="A2549" s="156" t="s">
        <v>76</v>
      </c>
      <c r="B2549" s="157"/>
      <c r="C2549" s="157"/>
      <c r="D2549" s="157"/>
      <c r="E2549" s="157"/>
      <c r="F2549" s="157"/>
      <c r="G2549" s="157"/>
      <c r="H2549" s="161"/>
      <c r="I2549" s="73"/>
      <c r="J2549" s="74"/>
      <c r="K2549" s="201">
        <f>K2550+K2551+K2552+K2554+K2555</f>
        <v>5.4700000000000006</v>
      </c>
      <c r="L2549" s="192"/>
      <c r="M2549" s="75">
        <f>K2549*12*I2524</f>
        <v>20847.264000000006</v>
      </c>
    </row>
    <row r="2550" spans="1:13">
      <c r="A2550" s="39" t="s">
        <v>38</v>
      </c>
      <c r="B2550" s="49"/>
      <c r="C2550" s="49"/>
      <c r="D2550" s="49"/>
      <c r="E2550" s="49"/>
      <c r="F2550" s="49"/>
      <c r="G2550" s="49"/>
      <c r="H2550" s="50"/>
      <c r="I2550" s="180" t="s">
        <v>16</v>
      </c>
      <c r="J2550" s="181"/>
      <c r="K2550" s="193">
        <v>1.47</v>
      </c>
      <c r="L2550" s="194"/>
      <c r="M2550" s="42">
        <f>K2550*12*I2524</f>
        <v>5602.4640000000009</v>
      </c>
    </row>
    <row r="2551" spans="1:13">
      <c r="A2551" s="45" t="s">
        <v>39</v>
      </c>
      <c r="B2551" s="76"/>
      <c r="C2551" s="76"/>
      <c r="D2551" s="76"/>
      <c r="E2551" s="76"/>
      <c r="F2551" s="76"/>
      <c r="G2551" s="76"/>
      <c r="H2551" s="77"/>
      <c r="I2551" s="182" t="s">
        <v>10</v>
      </c>
      <c r="J2551" s="183"/>
      <c r="K2551" s="188">
        <v>3.48</v>
      </c>
      <c r="L2551" s="189"/>
      <c r="M2551" s="42">
        <f>K2551*12*I2524</f>
        <v>13262.976000000001</v>
      </c>
    </row>
    <row r="2552" spans="1:13">
      <c r="A2552" s="48" t="s">
        <v>31</v>
      </c>
      <c r="B2552" s="61"/>
      <c r="C2552" s="61"/>
      <c r="D2552" s="61"/>
      <c r="E2552" s="61"/>
      <c r="F2552" s="61"/>
      <c r="G2552" s="61"/>
      <c r="H2552" s="62"/>
      <c r="I2552" s="195" t="s">
        <v>11</v>
      </c>
      <c r="J2552" s="196"/>
      <c r="K2552" s="188">
        <v>0.4</v>
      </c>
      <c r="L2552" s="189"/>
      <c r="M2552" s="42">
        <f>K2552*12*I2524</f>
        <v>1524.4800000000002</v>
      </c>
    </row>
    <row r="2553" spans="1:13">
      <c r="A2553" s="78" t="s">
        <v>18</v>
      </c>
      <c r="B2553" s="40"/>
      <c r="C2553" s="40"/>
      <c r="D2553" s="40"/>
      <c r="E2553" s="49"/>
      <c r="F2553" s="49"/>
      <c r="G2553" s="49"/>
      <c r="H2553" s="50"/>
      <c r="I2553" s="51"/>
      <c r="J2553" s="52"/>
      <c r="K2553" s="28"/>
      <c r="L2553" s="29"/>
      <c r="M2553" s="42"/>
    </row>
    <row r="2554" spans="1:13">
      <c r="A2554" s="45" t="s">
        <v>32</v>
      </c>
      <c r="B2554" s="76"/>
      <c r="C2554" s="76"/>
      <c r="D2554" s="76"/>
      <c r="E2554" s="76"/>
      <c r="F2554" s="76"/>
      <c r="G2554" s="76"/>
      <c r="H2554" s="77"/>
      <c r="I2554" s="182" t="s">
        <v>8</v>
      </c>
      <c r="J2554" s="183"/>
      <c r="K2554" s="188">
        <v>0.12</v>
      </c>
      <c r="L2554" s="189"/>
      <c r="M2554" s="42">
        <f>K2554*12*I2524</f>
        <v>457.34399999999999</v>
      </c>
    </row>
    <row r="2555" spans="1:13" ht="15.75" thickBot="1">
      <c r="A2555" s="48" t="s">
        <v>73</v>
      </c>
      <c r="B2555" s="61"/>
      <c r="C2555" s="61"/>
      <c r="D2555" s="61"/>
      <c r="E2555" s="61"/>
      <c r="F2555" s="61"/>
      <c r="G2555" s="61"/>
      <c r="H2555" s="62"/>
      <c r="I2555" s="166" t="s">
        <v>8</v>
      </c>
      <c r="J2555" s="167"/>
      <c r="K2555" s="190"/>
      <c r="L2555" s="191"/>
      <c r="M2555" s="42"/>
    </row>
    <row r="2556" spans="1:13" ht="15.75" thickBot="1">
      <c r="A2556" s="184" t="s">
        <v>77</v>
      </c>
      <c r="B2556" s="185"/>
      <c r="C2556" s="185"/>
      <c r="D2556" s="185"/>
      <c r="E2556" s="185"/>
      <c r="F2556" s="185"/>
      <c r="G2556" s="185"/>
      <c r="H2556" s="186"/>
      <c r="I2556" s="73"/>
      <c r="J2556" s="74"/>
      <c r="K2556" s="162">
        <f>K2557+K2558+K2560+K2561+K2562+K2563</f>
        <v>2.3200000000000003</v>
      </c>
      <c r="L2556" s="192"/>
      <c r="M2556" s="75">
        <f>K2556*12*I2524</f>
        <v>8841.9840000000022</v>
      </c>
    </row>
    <row r="2557" spans="1:13">
      <c r="A2557" s="79" t="s">
        <v>24</v>
      </c>
      <c r="B2557" s="40"/>
      <c r="C2557" s="40"/>
      <c r="D2557" s="40"/>
      <c r="E2557" s="40"/>
      <c r="F2557" s="49"/>
      <c r="G2557" s="49"/>
      <c r="H2557" s="50"/>
      <c r="I2557" s="80"/>
      <c r="J2557" s="11"/>
      <c r="K2557" s="193">
        <v>0.13</v>
      </c>
      <c r="L2557" s="194"/>
      <c r="M2557" s="42">
        <f>K2557*12*I2524</f>
        <v>495.45600000000007</v>
      </c>
    </row>
    <row r="2558" spans="1:13">
      <c r="A2558" s="3" t="s">
        <v>20</v>
      </c>
      <c r="B2558" s="4"/>
      <c r="C2558" s="4"/>
      <c r="D2558" s="4"/>
      <c r="E2558" s="4"/>
      <c r="F2558" s="61"/>
      <c r="G2558" s="61"/>
      <c r="H2558" s="62"/>
      <c r="I2558" s="149" t="s">
        <v>52</v>
      </c>
      <c r="J2558" s="150"/>
      <c r="K2558" s="188">
        <v>1.1100000000000001</v>
      </c>
      <c r="L2558" s="189"/>
      <c r="M2558" s="42">
        <f>K2558*12*I2524</f>
        <v>4230.4320000000007</v>
      </c>
    </row>
    <row r="2559" spans="1:13">
      <c r="A2559" s="39" t="s">
        <v>19</v>
      </c>
      <c r="B2559" s="49"/>
      <c r="C2559" s="49"/>
      <c r="D2559" s="49"/>
      <c r="E2559" s="49"/>
      <c r="F2559" s="49"/>
      <c r="G2559" s="49"/>
      <c r="H2559" s="50"/>
      <c r="I2559" s="180" t="s">
        <v>53</v>
      </c>
      <c r="J2559" s="181"/>
      <c r="K2559" s="1"/>
      <c r="L2559" s="29"/>
      <c r="M2559" s="42"/>
    </row>
    <row r="2560" spans="1:13">
      <c r="A2560" s="45" t="s">
        <v>21</v>
      </c>
      <c r="B2560" s="76"/>
      <c r="C2560" s="76"/>
      <c r="D2560" s="76"/>
      <c r="E2560" s="76"/>
      <c r="F2560" s="76"/>
      <c r="G2560" s="76"/>
      <c r="H2560" s="77"/>
      <c r="I2560" s="182" t="s">
        <v>51</v>
      </c>
      <c r="J2560" s="183"/>
      <c r="K2560" s="188">
        <v>0.68</v>
      </c>
      <c r="L2560" s="189"/>
      <c r="M2560" s="42">
        <f>K2560*12*I2524</f>
        <v>2591.6160000000004</v>
      </c>
    </row>
    <row r="2561" spans="1:13">
      <c r="A2561" s="45" t="s">
        <v>22</v>
      </c>
      <c r="B2561" s="76"/>
      <c r="C2561" s="76"/>
      <c r="D2561" s="76"/>
      <c r="E2561" s="76"/>
      <c r="F2561" s="76"/>
      <c r="G2561" s="76"/>
      <c r="H2561" s="77"/>
      <c r="I2561" s="182" t="s">
        <v>69</v>
      </c>
      <c r="J2561" s="183"/>
      <c r="K2561" s="188">
        <v>0.17</v>
      </c>
      <c r="L2561" s="189"/>
      <c r="M2561" s="42">
        <f>K2561*12*I2524</f>
        <v>647.90400000000011</v>
      </c>
    </row>
    <row r="2562" spans="1:13">
      <c r="A2562" s="48" t="s">
        <v>23</v>
      </c>
      <c r="B2562" s="61"/>
      <c r="C2562" s="61"/>
      <c r="D2562" s="61"/>
      <c r="E2562" s="61"/>
      <c r="F2562" s="61"/>
      <c r="G2562" s="61"/>
      <c r="H2562" s="62"/>
      <c r="I2562" s="182" t="s">
        <v>54</v>
      </c>
      <c r="J2562" s="183"/>
      <c r="K2562" s="164">
        <v>0.09</v>
      </c>
      <c r="L2562" s="165"/>
      <c r="M2562" s="42">
        <f>K2562*12*I2524</f>
        <v>343.00800000000004</v>
      </c>
    </row>
    <row r="2563" spans="1:13" ht="15.75" thickBot="1">
      <c r="A2563" s="48" t="s">
        <v>71</v>
      </c>
      <c r="B2563" s="61"/>
      <c r="C2563" s="61"/>
      <c r="D2563" s="61"/>
      <c r="E2563" s="61"/>
      <c r="F2563" s="61"/>
      <c r="G2563" s="61"/>
      <c r="H2563" s="62"/>
      <c r="I2563" s="166" t="s">
        <v>72</v>
      </c>
      <c r="J2563" s="167"/>
      <c r="K2563" s="168">
        <v>0.14000000000000001</v>
      </c>
      <c r="L2563" s="169"/>
      <c r="M2563" s="82">
        <f>K2563*12*I2524</f>
        <v>533.5680000000001</v>
      </c>
    </row>
    <row r="2564" spans="1:13" ht="15.75" thickBot="1">
      <c r="A2564" s="184" t="s">
        <v>78</v>
      </c>
      <c r="B2564" s="185"/>
      <c r="C2564" s="185"/>
      <c r="D2564" s="185"/>
      <c r="E2564" s="185"/>
      <c r="F2564" s="185"/>
      <c r="G2564" s="185"/>
      <c r="H2564" s="186"/>
      <c r="I2564" s="83"/>
      <c r="J2564" s="84"/>
      <c r="K2564" s="187">
        <f>K2565+K2566+K2567</f>
        <v>1.52</v>
      </c>
      <c r="L2564" s="163"/>
      <c r="M2564" s="75">
        <f>K2564*12*I2524</f>
        <v>5793.0240000000013</v>
      </c>
    </row>
    <row r="2565" spans="1:13">
      <c r="A2565" s="39" t="s">
        <v>25</v>
      </c>
      <c r="B2565" s="49"/>
      <c r="C2565" s="49"/>
      <c r="D2565" s="49"/>
      <c r="E2565" s="49"/>
      <c r="F2565" s="49"/>
      <c r="G2565" s="49"/>
      <c r="H2565" s="50"/>
      <c r="I2565" s="174" t="s">
        <v>70</v>
      </c>
      <c r="J2565" s="175"/>
      <c r="K2565" s="176">
        <v>0.73</v>
      </c>
      <c r="L2565" s="177"/>
      <c r="M2565" s="42">
        <f>K2565*12*I2524</f>
        <v>2782.1759999999999</v>
      </c>
    </row>
    <row r="2566" spans="1:13">
      <c r="A2566" s="45" t="s">
        <v>26</v>
      </c>
      <c r="B2566" s="76"/>
      <c r="C2566" s="76"/>
      <c r="D2566" s="76"/>
      <c r="E2566" s="76"/>
      <c r="F2566" s="76"/>
      <c r="G2566" s="76"/>
      <c r="H2566" s="77"/>
      <c r="I2566" s="85" t="s">
        <v>55</v>
      </c>
      <c r="J2566" s="86"/>
      <c r="K2566" s="164">
        <v>0.64</v>
      </c>
      <c r="L2566" s="165"/>
      <c r="M2566" s="42">
        <f>K2566*12*I2524</f>
        <v>2439.1680000000001</v>
      </c>
    </row>
    <row r="2567" spans="1:13" ht="15.75" thickBot="1">
      <c r="A2567" s="48" t="s">
        <v>23</v>
      </c>
      <c r="B2567" s="61"/>
      <c r="C2567" s="61"/>
      <c r="D2567" s="61"/>
      <c r="E2567" s="61"/>
      <c r="F2567" s="61"/>
      <c r="G2567" s="61"/>
      <c r="H2567" s="62"/>
      <c r="I2567" s="166" t="s">
        <v>54</v>
      </c>
      <c r="J2567" s="167"/>
      <c r="K2567" s="168">
        <v>0.15</v>
      </c>
      <c r="L2567" s="169"/>
      <c r="M2567" s="42">
        <f>K2567*12*I2524</f>
        <v>571.67999999999995</v>
      </c>
    </row>
    <row r="2568" spans="1:13" ht="15.75" thickBot="1">
      <c r="A2568" s="156" t="s">
        <v>152</v>
      </c>
      <c r="B2568" s="157"/>
      <c r="C2568" s="157"/>
      <c r="D2568" s="157"/>
      <c r="E2568" s="157"/>
      <c r="F2568" s="157"/>
      <c r="G2568" s="157"/>
      <c r="H2568" s="161"/>
      <c r="I2568" s="154" t="s">
        <v>13</v>
      </c>
      <c r="J2568" s="155"/>
      <c r="K2568" s="162">
        <v>1.74</v>
      </c>
      <c r="L2568" s="163"/>
      <c r="M2568" s="75">
        <f>K2568*12*I2524</f>
        <v>6631.4880000000003</v>
      </c>
    </row>
    <row r="2569" spans="1:13" ht="15.75" thickBot="1">
      <c r="A2569" s="87" t="s">
        <v>151</v>
      </c>
      <c r="B2569" s="88"/>
      <c r="C2569" s="88"/>
      <c r="D2569" s="88"/>
      <c r="E2569" s="88"/>
      <c r="F2569" s="88"/>
      <c r="G2569" s="88"/>
      <c r="H2569" s="89"/>
      <c r="I2569" s="73"/>
      <c r="J2569" s="74"/>
      <c r="K2569" s="162">
        <v>0.08</v>
      </c>
      <c r="L2569" s="163"/>
      <c r="M2569" s="75">
        <f>K2569*12*I2524</f>
        <v>304.89600000000002</v>
      </c>
    </row>
    <row r="2570" spans="1:13">
      <c r="A2570" s="43" t="s">
        <v>29</v>
      </c>
      <c r="B2570" s="59"/>
      <c r="C2570" s="59"/>
      <c r="D2570" s="59"/>
      <c r="E2570" s="59"/>
      <c r="F2570" s="59"/>
      <c r="G2570" s="59"/>
      <c r="H2570" s="60"/>
      <c r="I2570" s="154" t="s">
        <v>8</v>
      </c>
      <c r="J2570" s="155"/>
      <c r="K2570" s="129"/>
      <c r="L2570" s="130"/>
      <c r="M2570" s="42"/>
    </row>
    <row r="2571" spans="1:13" ht="15.75" thickBot="1">
      <c r="A2571" s="43" t="s">
        <v>30</v>
      </c>
      <c r="B2571" s="59"/>
      <c r="C2571" s="59"/>
      <c r="D2571" s="59"/>
      <c r="E2571" s="59"/>
      <c r="F2571" s="59"/>
      <c r="G2571" s="59"/>
      <c r="H2571" s="60"/>
      <c r="I2571" s="10"/>
      <c r="J2571" s="11"/>
      <c r="K2571" s="129"/>
      <c r="L2571" s="130"/>
      <c r="M2571" s="42"/>
    </row>
    <row r="2572" spans="1:13" ht="15.75" thickBot="1">
      <c r="A2572" s="156" t="s">
        <v>104</v>
      </c>
      <c r="B2572" s="157"/>
      <c r="C2572" s="157"/>
      <c r="D2572" s="157"/>
      <c r="E2572" s="157"/>
      <c r="F2572" s="157"/>
      <c r="G2572" s="157"/>
      <c r="H2572" s="161"/>
      <c r="I2572" s="73"/>
      <c r="J2572" s="74"/>
      <c r="K2572" s="162">
        <v>6.42</v>
      </c>
      <c r="L2572" s="163"/>
      <c r="M2572" s="75">
        <f>K2572*12*I2524</f>
        <v>24467.903999999999</v>
      </c>
    </row>
    <row r="2573" spans="1:13">
      <c r="A2573" s="43" t="s">
        <v>138</v>
      </c>
      <c r="B2573" s="107"/>
      <c r="C2573" s="107"/>
      <c r="D2573" s="107"/>
      <c r="E2573" s="107"/>
      <c r="F2573" s="59"/>
      <c r="G2573" s="107"/>
      <c r="H2573" s="60"/>
      <c r="I2573" s="149" t="s">
        <v>86</v>
      </c>
      <c r="J2573" s="150"/>
      <c r="K2573" s="81"/>
      <c r="L2573" s="130"/>
      <c r="M2573" s="42"/>
    </row>
    <row r="2574" spans="1:13">
      <c r="A2574" s="43" t="s">
        <v>137</v>
      </c>
      <c r="B2574" s="107"/>
      <c r="C2574" s="107"/>
      <c r="D2574" s="107"/>
      <c r="E2574" s="107"/>
      <c r="F2574" s="59"/>
      <c r="G2574" s="107"/>
      <c r="H2574" s="60"/>
      <c r="I2574" s="149" t="s">
        <v>88</v>
      </c>
      <c r="J2574" s="150"/>
      <c r="K2574" s="81"/>
      <c r="L2574" s="130"/>
      <c r="M2574" s="42"/>
    </row>
    <row r="2575" spans="1:13">
      <c r="A2575" s="43" t="s">
        <v>136</v>
      </c>
      <c r="B2575" s="107"/>
      <c r="C2575" s="107"/>
      <c r="D2575" s="107"/>
      <c r="E2575" s="107"/>
      <c r="F2575" s="59"/>
      <c r="G2575" s="107"/>
      <c r="H2575" s="60"/>
      <c r="I2575" s="149" t="s">
        <v>90</v>
      </c>
      <c r="J2575" s="150"/>
      <c r="K2575" s="81"/>
      <c r="L2575" s="130"/>
      <c r="M2575" s="42"/>
    </row>
    <row r="2576" spans="1:13">
      <c r="A2576" s="43" t="s">
        <v>135</v>
      </c>
      <c r="B2576" s="107"/>
      <c r="C2576" s="107"/>
      <c r="D2576" s="107"/>
      <c r="E2576" s="107"/>
      <c r="F2576" s="59"/>
      <c r="G2576" s="107"/>
      <c r="H2576" s="60"/>
      <c r="I2576" s="149" t="s">
        <v>92</v>
      </c>
      <c r="J2576" s="150"/>
      <c r="K2576" s="81"/>
      <c r="L2576" s="130"/>
      <c r="M2576" s="42"/>
    </row>
    <row r="2577" spans="1:13">
      <c r="A2577" s="43" t="s">
        <v>134</v>
      </c>
      <c r="B2577" s="107"/>
      <c r="C2577" s="107"/>
      <c r="D2577" s="107"/>
      <c r="E2577" s="107"/>
      <c r="F2577" s="59"/>
      <c r="G2577" s="107"/>
      <c r="H2577" s="60"/>
      <c r="I2577" s="149" t="s">
        <v>94</v>
      </c>
      <c r="J2577" s="150"/>
      <c r="K2577" s="81"/>
      <c r="L2577" s="130"/>
      <c r="M2577" s="42"/>
    </row>
    <row r="2578" spans="1:13">
      <c r="A2578" s="43" t="s">
        <v>133</v>
      </c>
      <c r="B2578" s="107"/>
      <c r="C2578" s="107"/>
      <c r="D2578" s="107"/>
      <c r="E2578" s="107"/>
      <c r="F2578" s="59"/>
      <c r="G2578" s="107"/>
      <c r="H2578" s="60"/>
      <c r="I2578" s="10"/>
      <c r="J2578" s="11"/>
      <c r="K2578" s="81"/>
      <c r="L2578" s="108"/>
      <c r="M2578" s="42"/>
    </row>
    <row r="2579" spans="1:13">
      <c r="A2579" s="43" t="s">
        <v>132</v>
      </c>
      <c r="B2579" s="107"/>
      <c r="C2579" s="107"/>
      <c r="D2579" s="107"/>
      <c r="E2579" s="107"/>
      <c r="F2579" s="59"/>
      <c r="G2579" s="107"/>
      <c r="H2579" s="60"/>
      <c r="I2579" s="10"/>
      <c r="J2579" s="11"/>
      <c r="K2579" s="81"/>
      <c r="L2579" s="130"/>
      <c r="M2579" s="42"/>
    </row>
    <row r="2580" spans="1:13">
      <c r="A2580" s="43" t="s">
        <v>98</v>
      </c>
      <c r="B2580" s="107"/>
      <c r="C2580" s="107"/>
      <c r="D2580" s="107"/>
      <c r="E2580" s="107"/>
      <c r="F2580" s="59"/>
      <c r="G2580" s="107"/>
      <c r="H2580" s="60"/>
      <c r="I2580" s="10"/>
      <c r="J2580" s="11"/>
      <c r="K2580" s="81"/>
      <c r="L2580" s="130"/>
      <c r="M2580" s="42"/>
    </row>
    <row r="2581" spans="1:13" ht="15.75" thickBot="1">
      <c r="A2581" s="43" t="s">
        <v>131</v>
      </c>
      <c r="B2581" s="107"/>
      <c r="C2581" s="107"/>
      <c r="D2581" s="107"/>
      <c r="E2581" s="107"/>
      <c r="F2581" s="59"/>
      <c r="G2581" s="107"/>
      <c r="H2581" s="60"/>
      <c r="I2581" s="10"/>
      <c r="J2581" s="11"/>
      <c r="K2581" s="81"/>
      <c r="L2581" s="130"/>
      <c r="M2581" s="42"/>
    </row>
    <row r="2582" spans="1:13">
      <c r="A2582" s="91" t="s">
        <v>82</v>
      </c>
      <c r="B2582" s="92"/>
      <c r="C2582" s="92"/>
      <c r="D2582" s="92"/>
      <c r="E2582" s="92"/>
      <c r="F2582" s="92"/>
      <c r="G2582" s="92"/>
      <c r="H2582" s="92"/>
      <c r="I2582" s="154" t="s">
        <v>9</v>
      </c>
      <c r="J2582" s="155"/>
      <c r="K2582" s="22"/>
      <c r="L2582" s="23"/>
      <c r="M2582" s="24"/>
    </row>
    <row r="2583" spans="1:13" ht="15.75" thickBot="1">
      <c r="A2583" s="93" t="s">
        <v>49</v>
      </c>
      <c r="B2583" s="94"/>
      <c r="C2583" s="94"/>
      <c r="D2583" s="94"/>
      <c r="E2583" s="94"/>
      <c r="F2583" s="94"/>
      <c r="G2583" s="94"/>
      <c r="H2583" s="94"/>
      <c r="I2583" s="95"/>
      <c r="J2583" s="35"/>
      <c r="K2583" s="36"/>
      <c r="L2583" s="37"/>
      <c r="M2583" s="38"/>
    </row>
    <row r="2584" spans="1:13" ht="15.75" thickBot="1">
      <c r="A2584" s="145" t="s">
        <v>58</v>
      </c>
      <c r="B2584" s="146"/>
      <c r="C2584" s="146"/>
      <c r="D2584" s="146"/>
      <c r="E2584" s="146"/>
      <c r="F2584" s="146"/>
      <c r="G2584" s="146"/>
      <c r="H2584" s="146"/>
      <c r="I2584" s="98"/>
      <c r="J2584" s="99"/>
      <c r="K2584" s="147">
        <f>K2525+K2535+K2548+K2572</f>
        <v>30</v>
      </c>
      <c r="L2584" s="148"/>
      <c r="M2584" s="97">
        <f>M2525+M2535+M2548+M2572</f>
        <v>114336</v>
      </c>
    </row>
    <row r="2586" spans="1:13" ht="15.75">
      <c r="A2586" s="215" t="s">
        <v>0</v>
      </c>
      <c r="B2586" s="215"/>
      <c r="C2586" s="215"/>
      <c r="D2586" s="215"/>
      <c r="E2586" s="215"/>
      <c r="F2586" s="215"/>
      <c r="G2586" s="215"/>
      <c r="H2586" s="215"/>
      <c r="I2586" s="215"/>
      <c r="J2586" s="215"/>
      <c r="K2586" s="215"/>
      <c r="L2586" s="215"/>
      <c r="M2586" s="1"/>
    </row>
    <row r="2587" spans="1:13" ht="15.75">
      <c r="A2587" s="216" t="s">
        <v>12</v>
      </c>
      <c r="B2587" s="216"/>
      <c r="C2587" s="216"/>
      <c r="D2587" s="216"/>
      <c r="E2587" s="216"/>
      <c r="F2587" s="216"/>
      <c r="G2587" s="216"/>
      <c r="H2587" s="216"/>
      <c r="I2587" s="216"/>
      <c r="J2587" s="216"/>
      <c r="K2587" s="216"/>
      <c r="L2587" s="216"/>
      <c r="M2587" s="1"/>
    </row>
    <row r="2588" spans="1:13" ht="15.75">
      <c r="A2588" s="2"/>
      <c r="B2588" s="2"/>
      <c r="C2588" s="2"/>
      <c r="D2588" s="2"/>
      <c r="E2588" s="2"/>
      <c r="F2588" s="2" t="s">
        <v>154</v>
      </c>
      <c r="G2588" s="2"/>
      <c r="H2588" s="2"/>
      <c r="I2588" s="2"/>
      <c r="J2588" s="2"/>
      <c r="K2588" s="2" t="s">
        <v>141</v>
      </c>
      <c r="L2588" s="2"/>
      <c r="M2588" s="1"/>
    </row>
    <row r="2589" spans="1:13">
      <c r="A2589" s="3"/>
      <c r="B2589" s="4"/>
      <c r="C2589" s="208" t="s">
        <v>15</v>
      </c>
      <c r="D2589" s="208"/>
      <c r="E2589" s="208"/>
      <c r="F2589" s="4"/>
      <c r="G2589" s="4"/>
      <c r="H2589" s="5"/>
      <c r="I2589" s="195" t="s">
        <v>1</v>
      </c>
      <c r="J2589" s="196"/>
      <c r="K2589" s="209" t="s">
        <v>2</v>
      </c>
      <c r="L2589" s="210"/>
      <c r="M2589" s="6"/>
    </row>
    <row r="2590" spans="1:13">
      <c r="A2590" s="7"/>
      <c r="B2590" s="8"/>
      <c r="C2590" s="8"/>
      <c r="D2590" s="8"/>
      <c r="E2590" s="8"/>
      <c r="F2590" s="8"/>
      <c r="G2590" s="8"/>
      <c r="H2590" s="9"/>
      <c r="I2590" s="10"/>
      <c r="J2590" s="11"/>
      <c r="K2590" s="211" t="s">
        <v>3</v>
      </c>
      <c r="L2590" s="212"/>
      <c r="M2590" s="12" t="s">
        <v>4</v>
      </c>
    </row>
    <row r="2591" spans="1:13">
      <c r="A2591" s="7"/>
      <c r="B2591" s="8"/>
      <c r="C2591" s="8"/>
      <c r="D2591" s="8"/>
      <c r="E2591" s="8"/>
      <c r="F2591" s="8"/>
      <c r="G2591" s="8"/>
      <c r="H2591" s="9"/>
      <c r="I2591" s="149" t="s">
        <v>5</v>
      </c>
      <c r="J2591" s="150"/>
      <c r="K2591" s="213" t="s">
        <v>6</v>
      </c>
      <c r="L2591" s="214"/>
      <c r="M2591" s="12" t="s">
        <v>7</v>
      </c>
    </row>
    <row r="2592" spans="1:13" ht="16.5" thickBot="1">
      <c r="A2592" s="13"/>
      <c r="B2592" s="14"/>
      <c r="C2592" s="14"/>
      <c r="D2592" s="14"/>
      <c r="E2592" s="14"/>
      <c r="F2592" s="14"/>
      <c r="G2592" s="14"/>
      <c r="H2592" s="15"/>
      <c r="I2592" s="203">
        <v>377</v>
      </c>
      <c r="J2592" s="204"/>
      <c r="K2592" s="205"/>
      <c r="L2592" s="206"/>
      <c r="M2592" s="16"/>
    </row>
    <row r="2593" spans="1:13">
      <c r="A2593" s="17" t="s">
        <v>74</v>
      </c>
      <c r="B2593" s="18"/>
      <c r="C2593" s="18"/>
      <c r="D2593" s="18"/>
      <c r="E2593" s="18"/>
      <c r="F2593" s="18"/>
      <c r="G2593" s="18"/>
      <c r="H2593" s="19"/>
      <c r="I2593" s="20"/>
      <c r="J2593" s="21"/>
      <c r="K2593" s="207">
        <f>K2596+K2599</f>
        <v>6.85</v>
      </c>
      <c r="L2593" s="200"/>
      <c r="M2593" s="24">
        <f>K2593*12*I2592</f>
        <v>30989.399999999994</v>
      </c>
    </row>
    <row r="2594" spans="1:13">
      <c r="A2594" s="25" t="s">
        <v>59</v>
      </c>
      <c r="B2594" s="26"/>
      <c r="C2594" s="26"/>
      <c r="D2594" s="26"/>
      <c r="E2594" s="26"/>
      <c r="F2594" s="26"/>
      <c r="G2594" s="26"/>
      <c r="H2594" s="27"/>
      <c r="I2594" s="10"/>
      <c r="J2594" s="11"/>
      <c r="K2594" s="28"/>
      <c r="L2594" s="29"/>
      <c r="M2594" s="30"/>
    </row>
    <row r="2595" spans="1:13" ht="15.75" thickBot="1">
      <c r="A2595" s="31" t="s">
        <v>60</v>
      </c>
      <c r="B2595" s="32"/>
      <c r="C2595" s="32"/>
      <c r="D2595" s="32"/>
      <c r="E2595" s="32"/>
      <c r="F2595" s="32"/>
      <c r="G2595" s="32"/>
      <c r="H2595" s="33"/>
      <c r="I2595" s="34"/>
      <c r="J2595" s="35"/>
      <c r="K2595" s="36"/>
      <c r="L2595" s="37"/>
      <c r="M2595" s="38"/>
    </row>
    <row r="2596" spans="1:13">
      <c r="A2596" s="39" t="s">
        <v>61</v>
      </c>
      <c r="B2596" s="40"/>
      <c r="C2596" s="40"/>
      <c r="D2596" s="40"/>
      <c r="E2596" s="40"/>
      <c r="F2596" s="40"/>
      <c r="G2596" s="40"/>
      <c r="H2596" s="41"/>
      <c r="I2596" s="180" t="s">
        <v>8</v>
      </c>
      <c r="J2596" s="181"/>
      <c r="K2596" s="193">
        <v>4.0999999999999996</v>
      </c>
      <c r="L2596" s="194"/>
      <c r="M2596" s="42">
        <f>K2596*12*I2592</f>
        <v>18548.399999999998</v>
      </c>
    </row>
    <row r="2597" spans="1:13">
      <c r="A2597" s="43" t="s">
        <v>68</v>
      </c>
      <c r="B2597" s="8"/>
      <c r="C2597" s="8"/>
      <c r="D2597" s="8"/>
      <c r="E2597" s="8"/>
      <c r="F2597" s="8"/>
      <c r="G2597" s="8"/>
      <c r="H2597" s="9"/>
      <c r="I2597" s="149" t="s">
        <v>57</v>
      </c>
      <c r="J2597" s="150"/>
      <c r="K2597" s="1"/>
      <c r="L2597" s="29"/>
      <c r="M2597" s="42"/>
    </row>
    <row r="2598" spans="1:13">
      <c r="A2598" s="39" t="s">
        <v>67</v>
      </c>
      <c r="B2598" s="40"/>
      <c r="C2598" s="40"/>
      <c r="D2598" s="40"/>
      <c r="E2598" s="40"/>
      <c r="F2598" s="40"/>
      <c r="G2598" s="40"/>
      <c r="H2598" s="41"/>
      <c r="I2598" s="180"/>
      <c r="J2598" s="181"/>
      <c r="K2598" s="1"/>
      <c r="L2598" s="29"/>
      <c r="M2598" s="42"/>
    </row>
    <row r="2599" spans="1:13">
      <c r="A2599" s="39" t="s">
        <v>62</v>
      </c>
      <c r="B2599" s="40"/>
      <c r="C2599" s="40"/>
      <c r="D2599" s="40"/>
      <c r="E2599" s="40"/>
      <c r="F2599" s="40"/>
      <c r="G2599" s="40"/>
      <c r="H2599" s="41"/>
      <c r="I2599" s="182" t="s">
        <v>11</v>
      </c>
      <c r="J2599" s="183"/>
      <c r="K2599" s="188">
        <v>2.75</v>
      </c>
      <c r="L2599" s="189"/>
      <c r="M2599" s="42">
        <f>K2599*12*I2592</f>
        <v>12441</v>
      </c>
    </row>
    <row r="2600" spans="1:13" ht="15.75">
      <c r="A2600" s="45" t="s">
        <v>35</v>
      </c>
      <c r="B2600" s="46"/>
      <c r="C2600" s="46"/>
      <c r="D2600" s="46"/>
      <c r="E2600" s="46"/>
      <c r="F2600" s="46"/>
      <c r="G2600" s="46"/>
      <c r="H2600" s="47"/>
      <c r="I2600" s="149" t="s">
        <v>57</v>
      </c>
      <c r="J2600" s="150"/>
      <c r="K2600" s="2"/>
      <c r="L2600" s="96"/>
      <c r="M2600" s="42"/>
    </row>
    <row r="2601" spans="1:13">
      <c r="A2601" s="48" t="s">
        <v>36</v>
      </c>
      <c r="B2601" s="4"/>
      <c r="C2601" s="4"/>
      <c r="D2601" s="4"/>
      <c r="E2601" s="4"/>
      <c r="F2601" s="4"/>
      <c r="G2601" s="4"/>
      <c r="H2601" s="5"/>
      <c r="I2601" s="149"/>
      <c r="J2601" s="150"/>
      <c r="K2601" s="44"/>
      <c r="L2601" s="29"/>
      <c r="M2601" s="42"/>
    </row>
    <row r="2602" spans="1:13" ht="15.75" thickBot="1">
      <c r="A2602" s="39" t="s">
        <v>37</v>
      </c>
      <c r="B2602" s="49"/>
      <c r="C2602" s="49"/>
      <c r="D2602" s="49"/>
      <c r="E2602" s="49"/>
      <c r="F2602" s="49"/>
      <c r="G2602" s="49"/>
      <c r="H2602" s="50"/>
      <c r="I2602" s="51"/>
      <c r="J2602" s="52"/>
      <c r="K2602" s="164"/>
      <c r="L2602" s="165"/>
      <c r="M2602" s="42"/>
    </row>
    <row r="2603" spans="1:13">
      <c r="A2603" s="17" t="s">
        <v>14</v>
      </c>
      <c r="B2603" s="53"/>
      <c r="C2603" s="53"/>
      <c r="D2603" s="53"/>
      <c r="E2603" s="53"/>
      <c r="F2603" s="53"/>
      <c r="G2603" s="53"/>
      <c r="H2603" s="54"/>
      <c r="I2603" s="20"/>
      <c r="J2603" s="55"/>
      <c r="K2603" s="202">
        <f>K2605+K2610+K2612</f>
        <v>5.6</v>
      </c>
      <c r="L2603" s="200"/>
      <c r="M2603" s="24">
        <f>K2603*12*I2592</f>
        <v>25334.399999999994</v>
      </c>
    </row>
    <row r="2604" spans="1:13" ht="15.75" thickBot="1">
      <c r="A2604" s="31" t="s">
        <v>34</v>
      </c>
      <c r="B2604" s="56"/>
      <c r="C2604" s="56"/>
      <c r="D2604" s="56"/>
      <c r="E2604" s="56"/>
      <c r="F2604" s="56"/>
      <c r="G2604" s="56"/>
      <c r="H2604" s="57"/>
      <c r="I2604" s="34"/>
      <c r="J2604" s="58"/>
      <c r="K2604" s="36"/>
      <c r="L2604" s="37"/>
      <c r="M2604" s="38"/>
    </row>
    <row r="2605" spans="1:13">
      <c r="A2605" s="43" t="s">
        <v>65</v>
      </c>
      <c r="B2605" s="59"/>
      <c r="C2605" s="59"/>
      <c r="D2605" s="59"/>
      <c r="E2605" s="59"/>
      <c r="F2605" s="59"/>
      <c r="G2605" s="59"/>
      <c r="H2605" s="60"/>
      <c r="I2605" s="149" t="s">
        <v>8</v>
      </c>
      <c r="J2605" s="150"/>
      <c r="K2605" s="193">
        <v>2.81</v>
      </c>
      <c r="L2605" s="194"/>
      <c r="M2605" s="42">
        <f>K2605*12*I2592</f>
        <v>12712.439999999999</v>
      </c>
    </row>
    <row r="2606" spans="1:13">
      <c r="A2606" s="39" t="s">
        <v>66</v>
      </c>
      <c r="B2606" s="49"/>
      <c r="C2606" s="49"/>
      <c r="D2606" s="49"/>
      <c r="E2606" s="49"/>
      <c r="F2606" s="49"/>
      <c r="G2606" s="49"/>
      <c r="H2606" s="50"/>
      <c r="I2606" s="131"/>
      <c r="J2606" s="132"/>
      <c r="K2606" s="1"/>
      <c r="L2606" s="29"/>
      <c r="M2606" s="42"/>
    </row>
    <row r="2607" spans="1:13">
      <c r="A2607" s="43" t="s">
        <v>68</v>
      </c>
      <c r="B2607" s="8"/>
      <c r="C2607" s="8"/>
      <c r="D2607" s="8"/>
      <c r="E2607" s="8"/>
      <c r="F2607" s="8"/>
      <c r="G2607" s="8"/>
      <c r="H2607" s="9"/>
      <c r="I2607" s="149" t="s">
        <v>57</v>
      </c>
      <c r="J2607" s="150"/>
      <c r="K2607" s="1"/>
      <c r="L2607" s="29"/>
      <c r="M2607" s="42"/>
    </row>
    <row r="2608" spans="1:13">
      <c r="A2608" s="39" t="s">
        <v>67</v>
      </c>
      <c r="B2608" s="40"/>
      <c r="C2608" s="40"/>
      <c r="D2608" s="40"/>
      <c r="E2608" s="40"/>
      <c r="F2608" s="40"/>
      <c r="G2608" s="40"/>
      <c r="H2608" s="41"/>
      <c r="I2608" s="180"/>
      <c r="J2608" s="181"/>
      <c r="K2608" s="1"/>
      <c r="L2608" s="29"/>
      <c r="M2608" s="42"/>
    </row>
    <row r="2609" spans="1:13">
      <c r="A2609" s="45" t="s">
        <v>63</v>
      </c>
      <c r="B2609" s="46"/>
      <c r="C2609" s="47"/>
      <c r="D2609" s="8"/>
      <c r="E2609" s="8"/>
      <c r="F2609" s="8"/>
      <c r="G2609" s="8"/>
      <c r="H2609" s="9"/>
      <c r="I2609" s="149" t="s">
        <v>57</v>
      </c>
      <c r="J2609" s="150"/>
      <c r="K2609" s="1"/>
      <c r="L2609" s="29"/>
      <c r="M2609" s="42"/>
    </row>
    <row r="2610" spans="1:13">
      <c r="A2610" s="43" t="s">
        <v>64</v>
      </c>
      <c r="B2610" s="8"/>
      <c r="C2610" s="8"/>
      <c r="D2610" s="46"/>
      <c r="E2610" s="46"/>
      <c r="F2610" s="46"/>
      <c r="G2610" s="46"/>
      <c r="H2610" s="47"/>
      <c r="I2610" s="182" t="s">
        <v>11</v>
      </c>
      <c r="J2610" s="183"/>
      <c r="K2610" s="188">
        <v>1.24</v>
      </c>
      <c r="L2610" s="189"/>
      <c r="M2610" s="42">
        <f>K2610*12*I2592</f>
        <v>5609.7599999999993</v>
      </c>
    </row>
    <row r="2611" spans="1:13">
      <c r="A2611" s="48" t="s">
        <v>41</v>
      </c>
      <c r="B2611" s="61"/>
      <c r="C2611" s="61"/>
      <c r="D2611" s="61"/>
      <c r="E2611" s="61"/>
      <c r="F2611" s="61"/>
      <c r="G2611" s="61"/>
      <c r="H2611" s="62"/>
      <c r="I2611" s="195" t="s">
        <v>140</v>
      </c>
      <c r="J2611" s="196"/>
      <c r="K2611" s="1"/>
      <c r="L2611" s="29"/>
      <c r="M2611" s="42"/>
    </row>
    <row r="2612" spans="1:13">
      <c r="A2612" s="48" t="s">
        <v>43</v>
      </c>
      <c r="B2612" s="61"/>
      <c r="C2612" s="61"/>
      <c r="D2612" s="61"/>
      <c r="E2612" s="61"/>
      <c r="F2612" s="61"/>
      <c r="G2612" s="61"/>
      <c r="H2612" s="62"/>
      <c r="I2612" s="195" t="s">
        <v>11</v>
      </c>
      <c r="J2612" s="196"/>
      <c r="K2612" s="188">
        <v>1.55</v>
      </c>
      <c r="L2612" s="189"/>
      <c r="M2612" s="42">
        <f>K2612*12*I2592</f>
        <v>7012.2000000000007</v>
      </c>
    </row>
    <row r="2613" spans="1:13">
      <c r="A2613" s="39" t="s">
        <v>44</v>
      </c>
      <c r="B2613" s="49"/>
      <c r="C2613" s="49"/>
      <c r="D2613" s="49"/>
      <c r="E2613" s="49"/>
      <c r="F2613" s="49"/>
      <c r="G2613" s="49"/>
      <c r="H2613" s="50"/>
      <c r="I2613" s="51"/>
      <c r="J2613" s="52"/>
      <c r="K2613" s="1"/>
      <c r="L2613" s="29"/>
      <c r="M2613" s="42"/>
    </row>
    <row r="2614" spans="1:13">
      <c r="A2614" s="48" t="s">
        <v>45</v>
      </c>
      <c r="B2614" s="61"/>
      <c r="C2614" s="61"/>
      <c r="D2614" s="61"/>
      <c r="E2614" s="61"/>
      <c r="F2614" s="61"/>
      <c r="G2614" s="61"/>
      <c r="H2614" s="62"/>
      <c r="I2614" s="149" t="s">
        <v>57</v>
      </c>
      <c r="J2614" s="150"/>
      <c r="K2614" s="1"/>
      <c r="L2614" s="29"/>
      <c r="M2614" s="42"/>
    </row>
    <row r="2615" spans="1:13" ht="15.75" thickBot="1">
      <c r="A2615" s="48" t="s">
        <v>48</v>
      </c>
      <c r="B2615" s="61"/>
      <c r="C2615" s="61"/>
      <c r="D2615" s="61"/>
      <c r="E2615" s="61"/>
      <c r="F2615" s="61"/>
      <c r="G2615" s="61"/>
      <c r="H2615" s="62"/>
      <c r="I2615" s="195" t="s">
        <v>139</v>
      </c>
      <c r="J2615" s="196"/>
      <c r="K2615" s="14"/>
      <c r="L2615" s="15"/>
      <c r="M2615" s="63"/>
    </row>
    <row r="2616" spans="1:13" ht="15.75" thickBot="1">
      <c r="A2616" s="67" t="s">
        <v>75</v>
      </c>
      <c r="B2616" s="18"/>
      <c r="C2616" s="18"/>
      <c r="D2616" s="18"/>
      <c r="E2616" s="18"/>
      <c r="F2616" s="18"/>
      <c r="G2616" s="68"/>
      <c r="H2616" s="69"/>
      <c r="I2616" s="20"/>
      <c r="J2616" s="21"/>
      <c r="K2616" s="199">
        <f>K2617+K2624+K2632+K2636+K2637</f>
        <v>11.13</v>
      </c>
      <c r="L2616" s="200"/>
      <c r="M2616" s="24">
        <f>M2617+M2624+M2632+M2636+M2637</f>
        <v>50352.12000000001</v>
      </c>
    </row>
    <row r="2617" spans="1:13" ht="15.75" thickBot="1">
      <c r="A2617" s="156" t="s">
        <v>76</v>
      </c>
      <c r="B2617" s="157"/>
      <c r="C2617" s="157"/>
      <c r="D2617" s="157"/>
      <c r="E2617" s="157"/>
      <c r="F2617" s="157"/>
      <c r="G2617" s="157"/>
      <c r="H2617" s="161"/>
      <c r="I2617" s="73"/>
      <c r="J2617" s="74"/>
      <c r="K2617" s="201">
        <f>K2618+K2619+K2620+K2622+K2623</f>
        <v>5.4700000000000006</v>
      </c>
      <c r="L2617" s="192"/>
      <c r="M2617" s="75">
        <f>K2617*12*I2592</f>
        <v>24746.280000000006</v>
      </c>
    </row>
    <row r="2618" spans="1:13">
      <c r="A2618" s="39" t="s">
        <v>38</v>
      </c>
      <c r="B2618" s="49"/>
      <c r="C2618" s="49"/>
      <c r="D2618" s="49"/>
      <c r="E2618" s="49"/>
      <c r="F2618" s="49"/>
      <c r="G2618" s="49"/>
      <c r="H2618" s="50"/>
      <c r="I2618" s="180" t="s">
        <v>16</v>
      </c>
      <c r="J2618" s="181"/>
      <c r="K2618" s="193">
        <v>1.47</v>
      </c>
      <c r="L2618" s="194"/>
      <c r="M2618" s="42">
        <f>K2618*12*I2592</f>
        <v>6650.2800000000007</v>
      </c>
    </row>
    <row r="2619" spans="1:13">
      <c r="A2619" s="45" t="s">
        <v>39</v>
      </c>
      <c r="B2619" s="76"/>
      <c r="C2619" s="76"/>
      <c r="D2619" s="76"/>
      <c r="E2619" s="76"/>
      <c r="F2619" s="76"/>
      <c r="G2619" s="76"/>
      <c r="H2619" s="77"/>
      <c r="I2619" s="182" t="s">
        <v>10</v>
      </c>
      <c r="J2619" s="183"/>
      <c r="K2619" s="188">
        <v>3.48</v>
      </c>
      <c r="L2619" s="189"/>
      <c r="M2619" s="42">
        <f>K2619*12*I2592</f>
        <v>15743.519999999999</v>
      </c>
    </row>
    <row r="2620" spans="1:13">
      <c r="A2620" s="48" t="s">
        <v>31</v>
      </c>
      <c r="B2620" s="61"/>
      <c r="C2620" s="61"/>
      <c r="D2620" s="61"/>
      <c r="E2620" s="61"/>
      <c r="F2620" s="61"/>
      <c r="G2620" s="61"/>
      <c r="H2620" s="62"/>
      <c r="I2620" s="195" t="s">
        <v>11</v>
      </c>
      <c r="J2620" s="196"/>
      <c r="K2620" s="188">
        <v>0.4</v>
      </c>
      <c r="L2620" s="189"/>
      <c r="M2620" s="42">
        <f>K2620*12*I2592</f>
        <v>1809.6000000000004</v>
      </c>
    </row>
    <row r="2621" spans="1:13">
      <c r="A2621" s="78" t="s">
        <v>18</v>
      </c>
      <c r="B2621" s="40"/>
      <c r="C2621" s="40"/>
      <c r="D2621" s="40"/>
      <c r="E2621" s="49"/>
      <c r="F2621" s="49"/>
      <c r="G2621" s="49"/>
      <c r="H2621" s="50"/>
      <c r="I2621" s="51"/>
      <c r="J2621" s="52"/>
      <c r="K2621" s="28"/>
      <c r="L2621" s="29"/>
      <c r="M2621" s="42"/>
    </row>
    <row r="2622" spans="1:13">
      <c r="A2622" s="45" t="s">
        <v>32</v>
      </c>
      <c r="B2622" s="76"/>
      <c r="C2622" s="76"/>
      <c r="D2622" s="76"/>
      <c r="E2622" s="76"/>
      <c r="F2622" s="76"/>
      <c r="G2622" s="76"/>
      <c r="H2622" s="77"/>
      <c r="I2622" s="182" t="s">
        <v>8</v>
      </c>
      <c r="J2622" s="183"/>
      <c r="K2622" s="188">
        <v>0.12</v>
      </c>
      <c r="L2622" s="189"/>
      <c r="M2622" s="42">
        <f>K2622*12*I2592</f>
        <v>542.88</v>
      </c>
    </row>
    <row r="2623" spans="1:13" ht="15.75" thickBot="1">
      <c r="A2623" s="48" t="s">
        <v>73</v>
      </c>
      <c r="B2623" s="61"/>
      <c r="C2623" s="61"/>
      <c r="D2623" s="61"/>
      <c r="E2623" s="61"/>
      <c r="F2623" s="61"/>
      <c r="G2623" s="61"/>
      <c r="H2623" s="62"/>
      <c r="I2623" s="166" t="s">
        <v>8</v>
      </c>
      <c r="J2623" s="167"/>
      <c r="K2623" s="190"/>
      <c r="L2623" s="191"/>
      <c r="M2623" s="42"/>
    </row>
    <row r="2624" spans="1:13" ht="15.75" thickBot="1">
      <c r="A2624" s="184" t="s">
        <v>77</v>
      </c>
      <c r="B2624" s="185"/>
      <c r="C2624" s="185"/>
      <c r="D2624" s="185"/>
      <c r="E2624" s="185"/>
      <c r="F2624" s="185"/>
      <c r="G2624" s="185"/>
      <c r="H2624" s="186"/>
      <c r="I2624" s="73"/>
      <c r="J2624" s="74"/>
      <c r="K2624" s="162">
        <f>K2625+K2626+K2628+K2629+K2630+K2631</f>
        <v>2.3200000000000003</v>
      </c>
      <c r="L2624" s="192"/>
      <c r="M2624" s="75">
        <f>K2624*12*I2592</f>
        <v>10495.680000000002</v>
      </c>
    </row>
    <row r="2625" spans="1:13">
      <c r="A2625" s="79" t="s">
        <v>24</v>
      </c>
      <c r="B2625" s="40"/>
      <c r="C2625" s="40"/>
      <c r="D2625" s="40"/>
      <c r="E2625" s="40"/>
      <c r="F2625" s="49"/>
      <c r="G2625" s="49"/>
      <c r="H2625" s="50"/>
      <c r="I2625" s="80"/>
      <c r="J2625" s="11"/>
      <c r="K2625" s="193">
        <v>0.13</v>
      </c>
      <c r="L2625" s="194"/>
      <c r="M2625" s="42">
        <f>K2625*12*I2592</f>
        <v>588.12</v>
      </c>
    </row>
    <row r="2626" spans="1:13">
      <c r="A2626" s="3" t="s">
        <v>20</v>
      </c>
      <c r="B2626" s="4"/>
      <c r="C2626" s="4"/>
      <c r="D2626" s="4"/>
      <c r="E2626" s="4"/>
      <c r="F2626" s="61"/>
      <c r="G2626" s="61"/>
      <c r="H2626" s="62"/>
      <c r="I2626" s="149" t="s">
        <v>52</v>
      </c>
      <c r="J2626" s="150"/>
      <c r="K2626" s="188">
        <v>1.1100000000000001</v>
      </c>
      <c r="L2626" s="189"/>
      <c r="M2626" s="42">
        <f>K2626*12*I2592</f>
        <v>5021.6400000000003</v>
      </c>
    </row>
    <row r="2627" spans="1:13">
      <c r="A2627" s="39" t="s">
        <v>19</v>
      </c>
      <c r="B2627" s="49"/>
      <c r="C2627" s="49"/>
      <c r="D2627" s="49"/>
      <c r="E2627" s="49"/>
      <c r="F2627" s="49"/>
      <c r="G2627" s="49"/>
      <c r="H2627" s="50"/>
      <c r="I2627" s="180" t="s">
        <v>53</v>
      </c>
      <c r="J2627" s="181"/>
      <c r="K2627" s="1"/>
      <c r="L2627" s="29"/>
      <c r="M2627" s="42"/>
    </row>
    <row r="2628" spans="1:13">
      <c r="A2628" s="45" t="s">
        <v>21</v>
      </c>
      <c r="B2628" s="76"/>
      <c r="C2628" s="76"/>
      <c r="D2628" s="76"/>
      <c r="E2628" s="76"/>
      <c r="F2628" s="76"/>
      <c r="G2628" s="76"/>
      <c r="H2628" s="77"/>
      <c r="I2628" s="182" t="s">
        <v>51</v>
      </c>
      <c r="J2628" s="183"/>
      <c r="K2628" s="188">
        <v>0.68</v>
      </c>
      <c r="L2628" s="189"/>
      <c r="M2628" s="42">
        <f>K2628*12*I2592</f>
        <v>3076.32</v>
      </c>
    </row>
    <row r="2629" spans="1:13">
      <c r="A2629" s="45" t="s">
        <v>22</v>
      </c>
      <c r="B2629" s="76"/>
      <c r="C2629" s="76"/>
      <c r="D2629" s="76"/>
      <c r="E2629" s="76"/>
      <c r="F2629" s="76"/>
      <c r="G2629" s="76"/>
      <c r="H2629" s="77"/>
      <c r="I2629" s="182" t="s">
        <v>69</v>
      </c>
      <c r="J2629" s="183"/>
      <c r="K2629" s="188">
        <v>0.17</v>
      </c>
      <c r="L2629" s="189"/>
      <c r="M2629" s="42">
        <f>K2629*12*I2592</f>
        <v>769.08</v>
      </c>
    </row>
    <row r="2630" spans="1:13">
      <c r="A2630" s="48" t="s">
        <v>23</v>
      </c>
      <c r="B2630" s="61"/>
      <c r="C2630" s="61"/>
      <c r="D2630" s="61"/>
      <c r="E2630" s="61"/>
      <c r="F2630" s="61"/>
      <c r="G2630" s="61"/>
      <c r="H2630" s="62"/>
      <c r="I2630" s="182" t="s">
        <v>54</v>
      </c>
      <c r="J2630" s="183"/>
      <c r="K2630" s="164">
        <v>0.09</v>
      </c>
      <c r="L2630" s="165"/>
      <c r="M2630" s="42">
        <f>K2630*12*I2592</f>
        <v>407.16</v>
      </c>
    </row>
    <row r="2631" spans="1:13" ht="15.75" thickBot="1">
      <c r="A2631" s="48" t="s">
        <v>71</v>
      </c>
      <c r="B2631" s="61"/>
      <c r="C2631" s="61"/>
      <c r="D2631" s="61"/>
      <c r="E2631" s="61"/>
      <c r="F2631" s="61"/>
      <c r="G2631" s="61"/>
      <c r="H2631" s="62"/>
      <c r="I2631" s="166" t="s">
        <v>72</v>
      </c>
      <c r="J2631" s="167"/>
      <c r="K2631" s="168">
        <v>0.14000000000000001</v>
      </c>
      <c r="L2631" s="169"/>
      <c r="M2631" s="82">
        <f>K2631*12*I2592</f>
        <v>633.36</v>
      </c>
    </row>
    <row r="2632" spans="1:13" ht="15.75" thickBot="1">
      <c r="A2632" s="184" t="s">
        <v>78</v>
      </c>
      <c r="B2632" s="185"/>
      <c r="C2632" s="185"/>
      <c r="D2632" s="185"/>
      <c r="E2632" s="185"/>
      <c r="F2632" s="185"/>
      <c r="G2632" s="185"/>
      <c r="H2632" s="186"/>
      <c r="I2632" s="83"/>
      <c r="J2632" s="84"/>
      <c r="K2632" s="187">
        <f>K2633+K2634+K2635</f>
        <v>1.52</v>
      </c>
      <c r="L2632" s="163"/>
      <c r="M2632" s="75">
        <f>K2632*12*I2592</f>
        <v>6876.4800000000005</v>
      </c>
    </row>
    <row r="2633" spans="1:13">
      <c r="A2633" s="39" t="s">
        <v>25</v>
      </c>
      <c r="B2633" s="49"/>
      <c r="C2633" s="49"/>
      <c r="D2633" s="49"/>
      <c r="E2633" s="49"/>
      <c r="F2633" s="49"/>
      <c r="G2633" s="49"/>
      <c r="H2633" s="50"/>
      <c r="I2633" s="174" t="s">
        <v>70</v>
      </c>
      <c r="J2633" s="175"/>
      <c r="K2633" s="176">
        <v>0.73</v>
      </c>
      <c r="L2633" s="177"/>
      <c r="M2633" s="42">
        <f>K2633*12*I2592</f>
        <v>3302.52</v>
      </c>
    </row>
    <row r="2634" spans="1:13">
      <c r="A2634" s="45" t="s">
        <v>26</v>
      </c>
      <c r="B2634" s="76"/>
      <c r="C2634" s="76"/>
      <c r="D2634" s="76"/>
      <c r="E2634" s="76"/>
      <c r="F2634" s="76"/>
      <c r="G2634" s="76"/>
      <c r="H2634" s="77"/>
      <c r="I2634" s="85" t="s">
        <v>55</v>
      </c>
      <c r="J2634" s="86"/>
      <c r="K2634" s="164">
        <v>0.64</v>
      </c>
      <c r="L2634" s="165"/>
      <c r="M2634" s="42">
        <f>K2634*12*I2592</f>
        <v>2895.3599999999997</v>
      </c>
    </row>
    <row r="2635" spans="1:13" ht="15.75" thickBot="1">
      <c r="A2635" s="48" t="s">
        <v>23</v>
      </c>
      <c r="B2635" s="61"/>
      <c r="C2635" s="61"/>
      <c r="D2635" s="61"/>
      <c r="E2635" s="61"/>
      <c r="F2635" s="61"/>
      <c r="G2635" s="61"/>
      <c r="H2635" s="62"/>
      <c r="I2635" s="166" t="s">
        <v>54</v>
      </c>
      <c r="J2635" s="167"/>
      <c r="K2635" s="168">
        <v>0.15</v>
      </c>
      <c r="L2635" s="169"/>
      <c r="M2635" s="42">
        <f>K2635*12*I2592</f>
        <v>678.59999999999991</v>
      </c>
    </row>
    <row r="2636" spans="1:13" ht="15.75" thickBot="1">
      <c r="A2636" s="156" t="s">
        <v>152</v>
      </c>
      <c r="B2636" s="157"/>
      <c r="C2636" s="157"/>
      <c r="D2636" s="157"/>
      <c r="E2636" s="157"/>
      <c r="F2636" s="157"/>
      <c r="G2636" s="157"/>
      <c r="H2636" s="161"/>
      <c r="I2636" s="154" t="s">
        <v>13</v>
      </c>
      <c r="J2636" s="155"/>
      <c r="K2636" s="162">
        <v>1.74</v>
      </c>
      <c r="L2636" s="163"/>
      <c r="M2636" s="75">
        <f>K2636*12*I2592</f>
        <v>7871.7599999999993</v>
      </c>
    </row>
    <row r="2637" spans="1:13" ht="15.75" thickBot="1">
      <c r="A2637" s="87" t="s">
        <v>151</v>
      </c>
      <c r="B2637" s="88"/>
      <c r="C2637" s="88"/>
      <c r="D2637" s="88"/>
      <c r="E2637" s="88"/>
      <c r="F2637" s="88"/>
      <c r="G2637" s="88"/>
      <c r="H2637" s="89"/>
      <c r="I2637" s="73"/>
      <c r="J2637" s="74"/>
      <c r="K2637" s="162">
        <v>0.08</v>
      </c>
      <c r="L2637" s="163"/>
      <c r="M2637" s="75">
        <f>K2637*12*I2592</f>
        <v>361.91999999999996</v>
      </c>
    </row>
    <row r="2638" spans="1:13">
      <c r="A2638" s="43" t="s">
        <v>29</v>
      </c>
      <c r="B2638" s="59"/>
      <c r="C2638" s="59"/>
      <c r="D2638" s="59"/>
      <c r="E2638" s="59"/>
      <c r="F2638" s="59"/>
      <c r="G2638" s="59"/>
      <c r="H2638" s="60"/>
      <c r="I2638" s="154" t="s">
        <v>8</v>
      </c>
      <c r="J2638" s="155"/>
      <c r="K2638" s="129"/>
      <c r="L2638" s="130"/>
      <c r="M2638" s="42"/>
    </row>
    <row r="2639" spans="1:13" ht="15.75" thickBot="1">
      <c r="A2639" s="43" t="s">
        <v>30</v>
      </c>
      <c r="B2639" s="59"/>
      <c r="C2639" s="59"/>
      <c r="D2639" s="59"/>
      <c r="E2639" s="59"/>
      <c r="F2639" s="59"/>
      <c r="G2639" s="59"/>
      <c r="H2639" s="60"/>
      <c r="I2639" s="10"/>
      <c r="J2639" s="11"/>
      <c r="K2639" s="129"/>
      <c r="L2639" s="130"/>
      <c r="M2639" s="42"/>
    </row>
    <row r="2640" spans="1:13" ht="15.75" thickBot="1">
      <c r="A2640" s="156" t="s">
        <v>104</v>
      </c>
      <c r="B2640" s="157"/>
      <c r="C2640" s="157"/>
      <c r="D2640" s="157"/>
      <c r="E2640" s="157"/>
      <c r="F2640" s="157"/>
      <c r="G2640" s="157"/>
      <c r="H2640" s="161"/>
      <c r="I2640" s="73"/>
      <c r="J2640" s="74"/>
      <c r="K2640" s="162">
        <v>6.42</v>
      </c>
      <c r="L2640" s="163"/>
      <c r="M2640" s="75">
        <f>K2640*12*I2592</f>
        <v>29044.079999999998</v>
      </c>
    </row>
    <row r="2641" spans="1:13">
      <c r="A2641" s="43" t="s">
        <v>138</v>
      </c>
      <c r="B2641" s="107"/>
      <c r="C2641" s="107"/>
      <c r="D2641" s="107"/>
      <c r="E2641" s="107"/>
      <c r="F2641" s="59"/>
      <c r="G2641" s="107"/>
      <c r="H2641" s="60"/>
      <c r="I2641" s="149" t="s">
        <v>86</v>
      </c>
      <c r="J2641" s="150"/>
      <c r="K2641" s="81"/>
      <c r="L2641" s="130"/>
      <c r="M2641" s="42"/>
    </row>
    <row r="2642" spans="1:13">
      <c r="A2642" s="43" t="s">
        <v>137</v>
      </c>
      <c r="B2642" s="107"/>
      <c r="C2642" s="107"/>
      <c r="D2642" s="107"/>
      <c r="E2642" s="107"/>
      <c r="F2642" s="59"/>
      <c r="G2642" s="107"/>
      <c r="H2642" s="60"/>
      <c r="I2642" s="149" t="s">
        <v>88</v>
      </c>
      <c r="J2642" s="150"/>
      <c r="K2642" s="81"/>
      <c r="L2642" s="130"/>
      <c r="M2642" s="42"/>
    </row>
    <row r="2643" spans="1:13">
      <c r="A2643" s="43" t="s">
        <v>136</v>
      </c>
      <c r="B2643" s="107"/>
      <c r="C2643" s="107"/>
      <c r="D2643" s="107"/>
      <c r="E2643" s="107"/>
      <c r="F2643" s="59"/>
      <c r="G2643" s="107"/>
      <c r="H2643" s="60"/>
      <c r="I2643" s="149" t="s">
        <v>90</v>
      </c>
      <c r="J2643" s="150"/>
      <c r="K2643" s="81"/>
      <c r="L2643" s="130"/>
      <c r="M2643" s="42"/>
    </row>
    <row r="2644" spans="1:13">
      <c r="A2644" s="43" t="s">
        <v>135</v>
      </c>
      <c r="B2644" s="107"/>
      <c r="C2644" s="107"/>
      <c r="D2644" s="107"/>
      <c r="E2644" s="107"/>
      <c r="F2644" s="59"/>
      <c r="G2644" s="107"/>
      <c r="H2644" s="60"/>
      <c r="I2644" s="149" t="s">
        <v>92</v>
      </c>
      <c r="J2644" s="150"/>
      <c r="K2644" s="81"/>
      <c r="L2644" s="130"/>
      <c r="M2644" s="42"/>
    </row>
    <row r="2645" spans="1:13">
      <c r="A2645" s="43" t="s">
        <v>134</v>
      </c>
      <c r="B2645" s="107"/>
      <c r="C2645" s="107"/>
      <c r="D2645" s="107"/>
      <c r="E2645" s="107"/>
      <c r="F2645" s="59"/>
      <c r="G2645" s="107"/>
      <c r="H2645" s="60"/>
      <c r="I2645" s="149" t="s">
        <v>94</v>
      </c>
      <c r="J2645" s="150"/>
      <c r="K2645" s="81"/>
      <c r="L2645" s="130"/>
      <c r="M2645" s="42"/>
    </row>
    <row r="2646" spans="1:13">
      <c r="A2646" s="43" t="s">
        <v>133</v>
      </c>
      <c r="B2646" s="107"/>
      <c r="C2646" s="107"/>
      <c r="D2646" s="107"/>
      <c r="E2646" s="107"/>
      <c r="F2646" s="59"/>
      <c r="G2646" s="107"/>
      <c r="H2646" s="60"/>
      <c r="I2646" s="10"/>
      <c r="J2646" s="11"/>
      <c r="K2646" s="81"/>
      <c r="L2646" s="108"/>
      <c r="M2646" s="42"/>
    </row>
    <row r="2647" spans="1:13">
      <c r="A2647" s="43" t="s">
        <v>132</v>
      </c>
      <c r="B2647" s="107"/>
      <c r="C2647" s="107"/>
      <c r="D2647" s="107"/>
      <c r="E2647" s="107"/>
      <c r="F2647" s="59"/>
      <c r="G2647" s="107"/>
      <c r="H2647" s="60"/>
      <c r="I2647" s="10"/>
      <c r="J2647" s="11"/>
      <c r="K2647" s="81"/>
      <c r="L2647" s="130"/>
      <c r="M2647" s="42"/>
    </row>
    <row r="2648" spans="1:13">
      <c r="A2648" s="43" t="s">
        <v>98</v>
      </c>
      <c r="B2648" s="107"/>
      <c r="C2648" s="107"/>
      <c r="D2648" s="107"/>
      <c r="E2648" s="107"/>
      <c r="F2648" s="59"/>
      <c r="G2648" s="107"/>
      <c r="H2648" s="60"/>
      <c r="I2648" s="10"/>
      <c r="J2648" s="11"/>
      <c r="K2648" s="81"/>
      <c r="L2648" s="130"/>
      <c r="M2648" s="42"/>
    </row>
    <row r="2649" spans="1:13" ht="15.75" thickBot="1">
      <c r="A2649" s="43" t="s">
        <v>131</v>
      </c>
      <c r="B2649" s="107"/>
      <c r="C2649" s="107"/>
      <c r="D2649" s="107"/>
      <c r="E2649" s="107"/>
      <c r="F2649" s="59"/>
      <c r="G2649" s="107"/>
      <c r="H2649" s="60"/>
      <c r="I2649" s="10"/>
      <c r="J2649" s="11"/>
      <c r="K2649" s="81"/>
      <c r="L2649" s="130"/>
      <c r="M2649" s="42"/>
    </row>
    <row r="2650" spans="1:13">
      <c r="A2650" s="91" t="s">
        <v>82</v>
      </c>
      <c r="B2650" s="92"/>
      <c r="C2650" s="92"/>
      <c r="D2650" s="92"/>
      <c r="E2650" s="92"/>
      <c r="F2650" s="92"/>
      <c r="G2650" s="92"/>
      <c r="H2650" s="92"/>
      <c r="I2650" s="154" t="s">
        <v>9</v>
      </c>
      <c r="J2650" s="155"/>
      <c r="K2650" s="22"/>
      <c r="L2650" s="23"/>
      <c r="M2650" s="24"/>
    </row>
    <row r="2651" spans="1:13" ht="15.75" thickBot="1">
      <c r="A2651" s="93" t="s">
        <v>49</v>
      </c>
      <c r="B2651" s="94"/>
      <c r="C2651" s="94"/>
      <c r="D2651" s="94"/>
      <c r="E2651" s="94"/>
      <c r="F2651" s="94"/>
      <c r="G2651" s="94"/>
      <c r="H2651" s="94"/>
      <c r="I2651" s="95"/>
      <c r="J2651" s="35"/>
      <c r="K2651" s="36"/>
      <c r="L2651" s="37"/>
      <c r="M2651" s="38"/>
    </row>
    <row r="2652" spans="1:13" ht="15.75" thickBot="1">
      <c r="A2652" s="145" t="s">
        <v>58</v>
      </c>
      <c r="B2652" s="146"/>
      <c r="C2652" s="146"/>
      <c r="D2652" s="146"/>
      <c r="E2652" s="146"/>
      <c r="F2652" s="146"/>
      <c r="G2652" s="146"/>
      <c r="H2652" s="146"/>
      <c r="I2652" s="98"/>
      <c r="J2652" s="99"/>
      <c r="K2652" s="147">
        <f>K2593+K2603+K2616+K2640</f>
        <v>30</v>
      </c>
      <c r="L2652" s="148"/>
      <c r="M2652" s="97">
        <f>M2593+M2603+M2616+M2640</f>
        <v>135720</v>
      </c>
    </row>
    <row r="2654" spans="1:13" ht="15.75">
      <c r="A2654" s="215" t="s">
        <v>0</v>
      </c>
      <c r="B2654" s="215"/>
      <c r="C2654" s="215"/>
      <c r="D2654" s="215"/>
      <c r="E2654" s="215"/>
      <c r="F2654" s="215"/>
      <c r="G2654" s="215"/>
      <c r="H2654" s="215"/>
      <c r="I2654" s="215"/>
      <c r="J2654" s="215"/>
      <c r="K2654" s="215"/>
      <c r="L2654" s="215"/>
      <c r="M2654" s="1"/>
    </row>
    <row r="2655" spans="1:13" ht="15.75">
      <c r="A2655" s="216" t="s">
        <v>12</v>
      </c>
      <c r="B2655" s="216"/>
      <c r="C2655" s="216"/>
      <c r="D2655" s="216"/>
      <c r="E2655" s="216"/>
      <c r="F2655" s="216"/>
      <c r="G2655" s="216"/>
      <c r="H2655" s="216"/>
      <c r="I2655" s="216"/>
      <c r="J2655" s="216"/>
      <c r="K2655" s="216"/>
      <c r="L2655" s="216"/>
      <c r="M2655" s="1"/>
    </row>
    <row r="2656" spans="1:13" ht="15.75">
      <c r="A2656" s="2"/>
      <c r="B2656" s="2"/>
      <c r="C2656" s="2"/>
      <c r="D2656" s="2"/>
      <c r="E2656" s="2"/>
      <c r="F2656" s="2" t="s">
        <v>153</v>
      </c>
      <c r="G2656" s="2"/>
      <c r="H2656" s="2"/>
      <c r="I2656" s="2"/>
      <c r="J2656" s="2"/>
      <c r="K2656" s="2" t="s">
        <v>141</v>
      </c>
      <c r="L2656" s="2"/>
      <c r="M2656" s="1"/>
    </row>
    <row r="2657" spans="1:13">
      <c r="A2657" s="3"/>
      <c r="B2657" s="4"/>
      <c r="C2657" s="208" t="s">
        <v>15</v>
      </c>
      <c r="D2657" s="208"/>
      <c r="E2657" s="208"/>
      <c r="F2657" s="4"/>
      <c r="G2657" s="4"/>
      <c r="H2657" s="5"/>
      <c r="I2657" s="195" t="s">
        <v>1</v>
      </c>
      <c r="J2657" s="196"/>
      <c r="K2657" s="209" t="s">
        <v>2</v>
      </c>
      <c r="L2657" s="210"/>
      <c r="M2657" s="6"/>
    </row>
    <row r="2658" spans="1:13">
      <c r="A2658" s="7"/>
      <c r="B2658" s="8"/>
      <c r="C2658" s="8"/>
      <c r="D2658" s="8"/>
      <c r="E2658" s="8"/>
      <c r="F2658" s="8"/>
      <c r="G2658" s="8"/>
      <c r="H2658" s="9"/>
      <c r="I2658" s="10"/>
      <c r="J2658" s="11"/>
      <c r="K2658" s="211" t="s">
        <v>3</v>
      </c>
      <c r="L2658" s="212"/>
      <c r="M2658" s="12" t="s">
        <v>4</v>
      </c>
    </row>
    <row r="2659" spans="1:13">
      <c r="A2659" s="7"/>
      <c r="B2659" s="8"/>
      <c r="C2659" s="8"/>
      <c r="D2659" s="8"/>
      <c r="E2659" s="8"/>
      <c r="F2659" s="8"/>
      <c r="G2659" s="8"/>
      <c r="H2659" s="9"/>
      <c r="I2659" s="149" t="s">
        <v>5</v>
      </c>
      <c r="J2659" s="150"/>
      <c r="K2659" s="213" t="s">
        <v>6</v>
      </c>
      <c r="L2659" s="214"/>
      <c r="M2659" s="12" t="s">
        <v>7</v>
      </c>
    </row>
    <row r="2660" spans="1:13" ht="16.5" thickBot="1">
      <c r="A2660" s="13"/>
      <c r="B2660" s="14"/>
      <c r="C2660" s="14"/>
      <c r="D2660" s="14"/>
      <c r="E2660" s="14"/>
      <c r="F2660" s="14"/>
      <c r="G2660" s="14"/>
      <c r="H2660" s="15"/>
      <c r="I2660" s="203">
        <v>313.60000000000002</v>
      </c>
      <c r="J2660" s="204"/>
      <c r="K2660" s="205"/>
      <c r="L2660" s="206"/>
      <c r="M2660" s="16"/>
    </row>
    <row r="2661" spans="1:13">
      <c r="A2661" s="17" t="s">
        <v>74</v>
      </c>
      <c r="B2661" s="18"/>
      <c r="C2661" s="18"/>
      <c r="D2661" s="18"/>
      <c r="E2661" s="18"/>
      <c r="F2661" s="18"/>
      <c r="G2661" s="18"/>
      <c r="H2661" s="19"/>
      <c r="I2661" s="20"/>
      <c r="J2661" s="21"/>
      <c r="K2661" s="207">
        <f>K2664+K2667</f>
        <v>6.85</v>
      </c>
      <c r="L2661" s="200"/>
      <c r="M2661" s="24">
        <f>K2661*12*I2660</f>
        <v>25777.919999999998</v>
      </c>
    </row>
    <row r="2662" spans="1:13">
      <c r="A2662" s="25" t="s">
        <v>59</v>
      </c>
      <c r="B2662" s="26"/>
      <c r="C2662" s="26"/>
      <c r="D2662" s="26"/>
      <c r="E2662" s="26"/>
      <c r="F2662" s="26"/>
      <c r="G2662" s="26"/>
      <c r="H2662" s="27"/>
      <c r="I2662" s="10"/>
      <c r="J2662" s="11"/>
      <c r="K2662" s="28"/>
      <c r="L2662" s="29"/>
      <c r="M2662" s="30"/>
    </row>
    <row r="2663" spans="1:13" ht="15.75" thickBot="1">
      <c r="A2663" s="31" t="s">
        <v>60</v>
      </c>
      <c r="B2663" s="32"/>
      <c r="C2663" s="32"/>
      <c r="D2663" s="32"/>
      <c r="E2663" s="32"/>
      <c r="F2663" s="32"/>
      <c r="G2663" s="32"/>
      <c r="H2663" s="33"/>
      <c r="I2663" s="34"/>
      <c r="J2663" s="35"/>
      <c r="K2663" s="36"/>
      <c r="L2663" s="37"/>
      <c r="M2663" s="38"/>
    </row>
    <row r="2664" spans="1:13">
      <c r="A2664" s="39" t="s">
        <v>61</v>
      </c>
      <c r="B2664" s="40"/>
      <c r="C2664" s="40"/>
      <c r="D2664" s="40"/>
      <c r="E2664" s="40"/>
      <c r="F2664" s="40"/>
      <c r="G2664" s="40"/>
      <c r="H2664" s="41"/>
      <c r="I2664" s="180" t="s">
        <v>8</v>
      </c>
      <c r="J2664" s="181"/>
      <c r="K2664" s="193">
        <v>4.0999999999999996</v>
      </c>
      <c r="L2664" s="194"/>
      <c r="M2664" s="42">
        <f>K2664*12*I2660</f>
        <v>15429.119999999999</v>
      </c>
    </row>
    <row r="2665" spans="1:13">
      <c r="A2665" s="43" t="s">
        <v>68</v>
      </c>
      <c r="B2665" s="8"/>
      <c r="C2665" s="8"/>
      <c r="D2665" s="8"/>
      <c r="E2665" s="8"/>
      <c r="F2665" s="8"/>
      <c r="G2665" s="8"/>
      <c r="H2665" s="9"/>
      <c r="I2665" s="149" t="s">
        <v>57</v>
      </c>
      <c r="J2665" s="150"/>
      <c r="K2665" s="1"/>
      <c r="L2665" s="29"/>
      <c r="M2665" s="42"/>
    </row>
    <row r="2666" spans="1:13">
      <c r="A2666" s="39" t="s">
        <v>67</v>
      </c>
      <c r="B2666" s="40"/>
      <c r="C2666" s="40"/>
      <c r="D2666" s="40"/>
      <c r="E2666" s="40"/>
      <c r="F2666" s="40"/>
      <c r="G2666" s="40"/>
      <c r="H2666" s="41"/>
      <c r="I2666" s="180"/>
      <c r="J2666" s="181"/>
      <c r="K2666" s="1"/>
      <c r="L2666" s="29"/>
      <c r="M2666" s="42"/>
    </row>
    <row r="2667" spans="1:13">
      <c r="A2667" s="39" t="s">
        <v>62</v>
      </c>
      <c r="B2667" s="40"/>
      <c r="C2667" s="40"/>
      <c r="D2667" s="40"/>
      <c r="E2667" s="40"/>
      <c r="F2667" s="40"/>
      <c r="G2667" s="40"/>
      <c r="H2667" s="41"/>
      <c r="I2667" s="182" t="s">
        <v>11</v>
      </c>
      <c r="J2667" s="183"/>
      <c r="K2667" s="188">
        <v>2.75</v>
      </c>
      <c r="L2667" s="189"/>
      <c r="M2667" s="42">
        <f>K2667*12*I2660</f>
        <v>10348.800000000001</v>
      </c>
    </row>
    <row r="2668" spans="1:13" ht="15.75">
      <c r="A2668" s="45" t="s">
        <v>35</v>
      </c>
      <c r="B2668" s="46"/>
      <c r="C2668" s="46"/>
      <c r="D2668" s="46"/>
      <c r="E2668" s="46"/>
      <c r="F2668" s="46"/>
      <c r="G2668" s="46"/>
      <c r="H2668" s="47"/>
      <c r="I2668" s="149" t="s">
        <v>57</v>
      </c>
      <c r="J2668" s="150"/>
      <c r="K2668" s="2"/>
      <c r="L2668" s="96"/>
      <c r="M2668" s="42"/>
    </row>
    <row r="2669" spans="1:13">
      <c r="A2669" s="48" t="s">
        <v>36</v>
      </c>
      <c r="B2669" s="4"/>
      <c r="C2669" s="4"/>
      <c r="D2669" s="4"/>
      <c r="E2669" s="4"/>
      <c r="F2669" s="4"/>
      <c r="G2669" s="4"/>
      <c r="H2669" s="5"/>
      <c r="I2669" s="149"/>
      <c r="J2669" s="150"/>
      <c r="K2669" s="44"/>
      <c r="L2669" s="29"/>
      <c r="M2669" s="42"/>
    </row>
    <row r="2670" spans="1:13" ht="15.75" thickBot="1">
      <c r="A2670" s="39" t="s">
        <v>37</v>
      </c>
      <c r="B2670" s="49"/>
      <c r="C2670" s="49"/>
      <c r="D2670" s="49"/>
      <c r="E2670" s="49"/>
      <c r="F2670" s="49"/>
      <c r="G2670" s="49"/>
      <c r="H2670" s="50"/>
      <c r="I2670" s="51"/>
      <c r="J2670" s="52"/>
      <c r="K2670" s="164"/>
      <c r="L2670" s="165"/>
      <c r="M2670" s="42"/>
    </row>
    <row r="2671" spans="1:13">
      <c r="A2671" s="17" t="s">
        <v>14</v>
      </c>
      <c r="B2671" s="53"/>
      <c r="C2671" s="53"/>
      <c r="D2671" s="53"/>
      <c r="E2671" s="53"/>
      <c r="F2671" s="53"/>
      <c r="G2671" s="53"/>
      <c r="H2671" s="54"/>
      <c r="I2671" s="20"/>
      <c r="J2671" s="55"/>
      <c r="K2671" s="202">
        <f>K2673+K2678+K2680</f>
        <v>5.6</v>
      </c>
      <c r="L2671" s="200"/>
      <c r="M2671" s="24">
        <f>K2671*12*I2660</f>
        <v>21073.919999999998</v>
      </c>
    </row>
    <row r="2672" spans="1:13" ht="15.75" thickBot="1">
      <c r="A2672" s="31" t="s">
        <v>34</v>
      </c>
      <c r="B2672" s="56"/>
      <c r="C2672" s="56"/>
      <c r="D2672" s="56"/>
      <c r="E2672" s="56"/>
      <c r="F2672" s="56"/>
      <c r="G2672" s="56"/>
      <c r="H2672" s="57"/>
      <c r="I2672" s="34"/>
      <c r="J2672" s="58"/>
      <c r="K2672" s="36"/>
      <c r="L2672" s="37"/>
      <c r="M2672" s="38"/>
    </row>
    <row r="2673" spans="1:13">
      <c r="A2673" s="43" t="s">
        <v>65</v>
      </c>
      <c r="B2673" s="59"/>
      <c r="C2673" s="59"/>
      <c r="D2673" s="59"/>
      <c r="E2673" s="59"/>
      <c r="F2673" s="59"/>
      <c r="G2673" s="59"/>
      <c r="H2673" s="60"/>
      <c r="I2673" s="149" t="s">
        <v>8</v>
      </c>
      <c r="J2673" s="150"/>
      <c r="K2673" s="193">
        <v>2.81</v>
      </c>
      <c r="L2673" s="194"/>
      <c r="M2673" s="42">
        <f>K2673*12*I2660</f>
        <v>10574.592000000001</v>
      </c>
    </row>
    <row r="2674" spans="1:13">
      <c r="A2674" s="39" t="s">
        <v>66</v>
      </c>
      <c r="B2674" s="49"/>
      <c r="C2674" s="49"/>
      <c r="D2674" s="49"/>
      <c r="E2674" s="49"/>
      <c r="F2674" s="49"/>
      <c r="G2674" s="49"/>
      <c r="H2674" s="50"/>
      <c r="I2674" s="131"/>
      <c r="J2674" s="132"/>
      <c r="K2674" s="1"/>
      <c r="L2674" s="29"/>
      <c r="M2674" s="42"/>
    </row>
    <row r="2675" spans="1:13">
      <c r="A2675" s="43" t="s">
        <v>68</v>
      </c>
      <c r="B2675" s="8"/>
      <c r="C2675" s="8"/>
      <c r="D2675" s="8"/>
      <c r="E2675" s="8"/>
      <c r="F2675" s="8"/>
      <c r="G2675" s="8"/>
      <c r="H2675" s="9"/>
      <c r="I2675" s="149" t="s">
        <v>57</v>
      </c>
      <c r="J2675" s="150"/>
      <c r="K2675" s="1"/>
      <c r="L2675" s="29"/>
      <c r="M2675" s="42"/>
    </row>
    <row r="2676" spans="1:13">
      <c r="A2676" s="39" t="s">
        <v>67</v>
      </c>
      <c r="B2676" s="40"/>
      <c r="C2676" s="40"/>
      <c r="D2676" s="40"/>
      <c r="E2676" s="40"/>
      <c r="F2676" s="40"/>
      <c r="G2676" s="40"/>
      <c r="H2676" s="41"/>
      <c r="I2676" s="180"/>
      <c r="J2676" s="181"/>
      <c r="K2676" s="1"/>
      <c r="L2676" s="29"/>
      <c r="M2676" s="42"/>
    </row>
    <row r="2677" spans="1:13">
      <c r="A2677" s="45" t="s">
        <v>63</v>
      </c>
      <c r="B2677" s="46"/>
      <c r="C2677" s="47"/>
      <c r="D2677" s="8"/>
      <c r="E2677" s="8"/>
      <c r="F2677" s="8"/>
      <c r="G2677" s="8"/>
      <c r="H2677" s="9"/>
      <c r="I2677" s="149" t="s">
        <v>57</v>
      </c>
      <c r="J2677" s="150"/>
      <c r="K2677" s="1"/>
      <c r="L2677" s="29"/>
      <c r="M2677" s="42"/>
    </row>
    <row r="2678" spans="1:13">
      <c r="A2678" s="43" t="s">
        <v>64</v>
      </c>
      <c r="B2678" s="8"/>
      <c r="C2678" s="8"/>
      <c r="D2678" s="46"/>
      <c r="E2678" s="46"/>
      <c r="F2678" s="46"/>
      <c r="G2678" s="46"/>
      <c r="H2678" s="47"/>
      <c r="I2678" s="182" t="s">
        <v>11</v>
      </c>
      <c r="J2678" s="183"/>
      <c r="K2678" s="188">
        <v>1.24</v>
      </c>
      <c r="L2678" s="189"/>
      <c r="M2678" s="42">
        <f>K2678*12*I2660</f>
        <v>4666.3680000000004</v>
      </c>
    </row>
    <row r="2679" spans="1:13">
      <c r="A2679" s="48" t="s">
        <v>41</v>
      </c>
      <c r="B2679" s="61"/>
      <c r="C2679" s="61"/>
      <c r="D2679" s="61"/>
      <c r="E2679" s="61"/>
      <c r="F2679" s="61"/>
      <c r="G2679" s="61"/>
      <c r="H2679" s="62"/>
      <c r="I2679" s="195" t="s">
        <v>140</v>
      </c>
      <c r="J2679" s="196"/>
      <c r="K2679" s="1"/>
      <c r="L2679" s="29"/>
      <c r="M2679" s="42"/>
    </row>
    <row r="2680" spans="1:13">
      <c r="A2680" s="48" t="s">
        <v>43</v>
      </c>
      <c r="B2680" s="61"/>
      <c r="C2680" s="61"/>
      <c r="D2680" s="61"/>
      <c r="E2680" s="61"/>
      <c r="F2680" s="61"/>
      <c r="G2680" s="61"/>
      <c r="H2680" s="62"/>
      <c r="I2680" s="195" t="s">
        <v>11</v>
      </c>
      <c r="J2680" s="196"/>
      <c r="K2680" s="188">
        <v>1.55</v>
      </c>
      <c r="L2680" s="189"/>
      <c r="M2680" s="42">
        <f>K2680*12*I2660</f>
        <v>5832.9600000000009</v>
      </c>
    </row>
    <row r="2681" spans="1:13">
      <c r="A2681" s="39" t="s">
        <v>44</v>
      </c>
      <c r="B2681" s="49"/>
      <c r="C2681" s="49"/>
      <c r="D2681" s="49"/>
      <c r="E2681" s="49"/>
      <c r="F2681" s="49"/>
      <c r="G2681" s="49"/>
      <c r="H2681" s="50"/>
      <c r="I2681" s="51"/>
      <c r="J2681" s="52"/>
      <c r="K2681" s="1"/>
      <c r="L2681" s="29"/>
      <c r="M2681" s="42"/>
    </row>
    <row r="2682" spans="1:13">
      <c r="A2682" s="48" t="s">
        <v>45</v>
      </c>
      <c r="B2682" s="61"/>
      <c r="C2682" s="61"/>
      <c r="D2682" s="61"/>
      <c r="E2682" s="61"/>
      <c r="F2682" s="61"/>
      <c r="G2682" s="61"/>
      <c r="H2682" s="62"/>
      <c r="I2682" s="149" t="s">
        <v>57</v>
      </c>
      <c r="J2682" s="150"/>
      <c r="K2682" s="1"/>
      <c r="L2682" s="29"/>
      <c r="M2682" s="42"/>
    </row>
    <row r="2683" spans="1:13" ht="15.75" thickBot="1">
      <c r="A2683" s="48" t="s">
        <v>48</v>
      </c>
      <c r="B2683" s="61"/>
      <c r="C2683" s="61"/>
      <c r="D2683" s="61"/>
      <c r="E2683" s="61"/>
      <c r="F2683" s="61"/>
      <c r="G2683" s="61"/>
      <c r="H2683" s="62"/>
      <c r="I2683" s="195" t="s">
        <v>139</v>
      </c>
      <c r="J2683" s="196"/>
      <c r="K2683" s="14"/>
      <c r="L2683" s="15"/>
      <c r="M2683" s="63"/>
    </row>
    <row r="2684" spans="1:13" ht="15.75" thickBot="1">
      <c r="A2684" s="67" t="s">
        <v>75</v>
      </c>
      <c r="B2684" s="18"/>
      <c r="C2684" s="18"/>
      <c r="D2684" s="18"/>
      <c r="E2684" s="18"/>
      <c r="F2684" s="18"/>
      <c r="G2684" s="68"/>
      <c r="H2684" s="69"/>
      <c r="I2684" s="20"/>
      <c r="J2684" s="21"/>
      <c r="K2684" s="199">
        <f>K2685+K2692+K2700+K2704+K2705</f>
        <v>11.13</v>
      </c>
      <c r="L2684" s="200"/>
      <c r="M2684" s="24">
        <f>M2685+M2692+M2700+M2704+M2705</f>
        <v>41884.416000000005</v>
      </c>
    </row>
    <row r="2685" spans="1:13" ht="15.75" thickBot="1">
      <c r="A2685" s="156" t="s">
        <v>76</v>
      </c>
      <c r="B2685" s="157"/>
      <c r="C2685" s="157"/>
      <c r="D2685" s="157"/>
      <c r="E2685" s="157"/>
      <c r="F2685" s="157"/>
      <c r="G2685" s="157"/>
      <c r="H2685" s="161"/>
      <c r="I2685" s="73"/>
      <c r="J2685" s="74"/>
      <c r="K2685" s="201">
        <f>K2686+K2687+K2688+K2690+K2691</f>
        <v>5.4700000000000006</v>
      </c>
      <c r="L2685" s="192"/>
      <c r="M2685" s="75">
        <f>K2685*12*I2660</f>
        <v>20584.704000000005</v>
      </c>
    </row>
    <row r="2686" spans="1:13">
      <c r="A2686" s="39" t="s">
        <v>38</v>
      </c>
      <c r="B2686" s="49"/>
      <c r="C2686" s="49"/>
      <c r="D2686" s="49"/>
      <c r="E2686" s="49"/>
      <c r="F2686" s="49"/>
      <c r="G2686" s="49"/>
      <c r="H2686" s="50"/>
      <c r="I2686" s="180" t="s">
        <v>16</v>
      </c>
      <c r="J2686" s="181"/>
      <c r="K2686" s="193">
        <v>1.47</v>
      </c>
      <c r="L2686" s="194"/>
      <c r="M2686" s="42">
        <f>K2686*12*I2660</f>
        <v>5531.9040000000005</v>
      </c>
    </row>
    <row r="2687" spans="1:13">
      <c r="A2687" s="45" t="s">
        <v>39</v>
      </c>
      <c r="B2687" s="76"/>
      <c r="C2687" s="76"/>
      <c r="D2687" s="76"/>
      <c r="E2687" s="76"/>
      <c r="F2687" s="76"/>
      <c r="G2687" s="76"/>
      <c r="H2687" s="77"/>
      <c r="I2687" s="182" t="s">
        <v>10</v>
      </c>
      <c r="J2687" s="183"/>
      <c r="K2687" s="188">
        <v>3.48</v>
      </c>
      <c r="L2687" s="189"/>
      <c r="M2687" s="42">
        <f>K2687*12*I2660</f>
        <v>13095.936</v>
      </c>
    </row>
    <row r="2688" spans="1:13">
      <c r="A2688" s="48" t="s">
        <v>31</v>
      </c>
      <c r="B2688" s="61"/>
      <c r="C2688" s="61"/>
      <c r="D2688" s="61"/>
      <c r="E2688" s="61"/>
      <c r="F2688" s="61"/>
      <c r="G2688" s="61"/>
      <c r="H2688" s="62"/>
      <c r="I2688" s="195" t="s">
        <v>11</v>
      </c>
      <c r="J2688" s="196"/>
      <c r="K2688" s="188">
        <v>0.4</v>
      </c>
      <c r="L2688" s="189"/>
      <c r="M2688" s="42">
        <f>K2688*12*I2660</f>
        <v>1505.2800000000004</v>
      </c>
    </row>
    <row r="2689" spans="1:13">
      <c r="A2689" s="78" t="s">
        <v>18</v>
      </c>
      <c r="B2689" s="40"/>
      <c r="C2689" s="40"/>
      <c r="D2689" s="40"/>
      <c r="E2689" s="49"/>
      <c r="F2689" s="49"/>
      <c r="G2689" s="49"/>
      <c r="H2689" s="50"/>
      <c r="I2689" s="51"/>
      <c r="J2689" s="52"/>
      <c r="K2689" s="28"/>
      <c r="L2689" s="29"/>
      <c r="M2689" s="42"/>
    </row>
    <row r="2690" spans="1:13">
      <c r="A2690" s="45" t="s">
        <v>32</v>
      </c>
      <c r="B2690" s="76"/>
      <c r="C2690" s="76"/>
      <c r="D2690" s="76"/>
      <c r="E2690" s="76"/>
      <c r="F2690" s="76"/>
      <c r="G2690" s="76"/>
      <c r="H2690" s="77"/>
      <c r="I2690" s="182" t="s">
        <v>8</v>
      </c>
      <c r="J2690" s="183"/>
      <c r="K2690" s="188">
        <v>0.12</v>
      </c>
      <c r="L2690" s="189"/>
      <c r="M2690" s="42">
        <f>K2690*12*I2660</f>
        <v>451.584</v>
      </c>
    </row>
    <row r="2691" spans="1:13" ht="15.75" thickBot="1">
      <c r="A2691" s="48" t="s">
        <v>73</v>
      </c>
      <c r="B2691" s="61"/>
      <c r="C2691" s="61"/>
      <c r="D2691" s="61"/>
      <c r="E2691" s="61"/>
      <c r="F2691" s="61"/>
      <c r="G2691" s="61"/>
      <c r="H2691" s="62"/>
      <c r="I2691" s="166" t="s">
        <v>8</v>
      </c>
      <c r="J2691" s="167"/>
      <c r="K2691" s="190"/>
      <c r="L2691" s="191"/>
      <c r="M2691" s="42"/>
    </row>
    <row r="2692" spans="1:13" ht="15.75" thickBot="1">
      <c r="A2692" s="184" t="s">
        <v>77</v>
      </c>
      <c r="B2692" s="185"/>
      <c r="C2692" s="185"/>
      <c r="D2692" s="185"/>
      <c r="E2692" s="185"/>
      <c r="F2692" s="185"/>
      <c r="G2692" s="185"/>
      <c r="H2692" s="186"/>
      <c r="I2692" s="73"/>
      <c r="J2692" s="74"/>
      <c r="K2692" s="162">
        <f>K2693+K2694+K2696+K2697+K2698+K2699</f>
        <v>2.3200000000000003</v>
      </c>
      <c r="L2692" s="192"/>
      <c r="M2692" s="75">
        <f>K2692*12*I2660</f>
        <v>8730.6240000000016</v>
      </c>
    </row>
    <row r="2693" spans="1:13">
      <c r="A2693" s="79" t="s">
        <v>24</v>
      </c>
      <c r="B2693" s="40"/>
      <c r="C2693" s="40"/>
      <c r="D2693" s="40"/>
      <c r="E2693" s="40"/>
      <c r="F2693" s="49"/>
      <c r="G2693" s="49"/>
      <c r="H2693" s="50"/>
      <c r="I2693" s="80"/>
      <c r="J2693" s="11"/>
      <c r="K2693" s="193">
        <v>0.13</v>
      </c>
      <c r="L2693" s="194"/>
      <c r="M2693" s="42">
        <f>K2693*12*I2660</f>
        <v>489.21600000000007</v>
      </c>
    </row>
    <row r="2694" spans="1:13">
      <c r="A2694" s="3" t="s">
        <v>20</v>
      </c>
      <c r="B2694" s="4"/>
      <c r="C2694" s="4"/>
      <c r="D2694" s="4"/>
      <c r="E2694" s="4"/>
      <c r="F2694" s="61"/>
      <c r="G2694" s="61"/>
      <c r="H2694" s="62"/>
      <c r="I2694" s="149" t="s">
        <v>52</v>
      </c>
      <c r="J2694" s="150"/>
      <c r="K2694" s="188">
        <v>1.1100000000000001</v>
      </c>
      <c r="L2694" s="189"/>
      <c r="M2694" s="42">
        <f>K2694*12*I2660</f>
        <v>4177.152</v>
      </c>
    </row>
    <row r="2695" spans="1:13">
      <c r="A2695" s="39" t="s">
        <v>19</v>
      </c>
      <c r="B2695" s="49"/>
      <c r="C2695" s="49"/>
      <c r="D2695" s="49"/>
      <c r="E2695" s="49"/>
      <c r="F2695" s="49"/>
      <c r="G2695" s="49"/>
      <c r="H2695" s="50"/>
      <c r="I2695" s="180" t="s">
        <v>53</v>
      </c>
      <c r="J2695" s="181"/>
      <c r="K2695" s="1"/>
      <c r="L2695" s="29"/>
      <c r="M2695" s="42"/>
    </row>
    <row r="2696" spans="1:13">
      <c r="A2696" s="45" t="s">
        <v>21</v>
      </c>
      <c r="B2696" s="76"/>
      <c r="C2696" s="76"/>
      <c r="D2696" s="76"/>
      <c r="E2696" s="76"/>
      <c r="F2696" s="76"/>
      <c r="G2696" s="76"/>
      <c r="H2696" s="77"/>
      <c r="I2696" s="182" t="s">
        <v>51</v>
      </c>
      <c r="J2696" s="183"/>
      <c r="K2696" s="188">
        <v>0.68</v>
      </c>
      <c r="L2696" s="189"/>
      <c r="M2696" s="42">
        <f>K2696*12*I2660</f>
        <v>2558.9760000000001</v>
      </c>
    </row>
    <row r="2697" spans="1:13">
      <c r="A2697" s="45" t="s">
        <v>22</v>
      </c>
      <c r="B2697" s="76"/>
      <c r="C2697" s="76"/>
      <c r="D2697" s="76"/>
      <c r="E2697" s="76"/>
      <c r="F2697" s="76"/>
      <c r="G2697" s="76"/>
      <c r="H2697" s="77"/>
      <c r="I2697" s="182" t="s">
        <v>69</v>
      </c>
      <c r="J2697" s="183"/>
      <c r="K2697" s="188">
        <v>0.17</v>
      </c>
      <c r="L2697" s="189"/>
      <c r="M2697" s="42">
        <f>K2697*12*I2660</f>
        <v>639.74400000000003</v>
      </c>
    </row>
    <row r="2698" spans="1:13">
      <c r="A2698" s="48" t="s">
        <v>23</v>
      </c>
      <c r="B2698" s="61"/>
      <c r="C2698" s="61"/>
      <c r="D2698" s="61"/>
      <c r="E2698" s="61"/>
      <c r="F2698" s="61"/>
      <c r="G2698" s="61"/>
      <c r="H2698" s="62"/>
      <c r="I2698" s="182" t="s">
        <v>54</v>
      </c>
      <c r="J2698" s="183"/>
      <c r="K2698" s="164">
        <v>0.09</v>
      </c>
      <c r="L2698" s="165"/>
      <c r="M2698" s="42">
        <f>K2698*12*I2660</f>
        <v>338.68800000000005</v>
      </c>
    </row>
    <row r="2699" spans="1:13" ht="15.75" thickBot="1">
      <c r="A2699" s="48" t="s">
        <v>71</v>
      </c>
      <c r="B2699" s="61"/>
      <c r="C2699" s="61"/>
      <c r="D2699" s="61"/>
      <c r="E2699" s="61"/>
      <c r="F2699" s="61"/>
      <c r="G2699" s="61"/>
      <c r="H2699" s="62"/>
      <c r="I2699" s="166" t="s">
        <v>72</v>
      </c>
      <c r="J2699" s="167"/>
      <c r="K2699" s="168">
        <v>0.14000000000000001</v>
      </c>
      <c r="L2699" s="169"/>
      <c r="M2699" s="82">
        <f>K2699*12*I2660</f>
        <v>526.84800000000007</v>
      </c>
    </row>
    <row r="2700" spans="1:13" ht="15.75" thickBot="1">
      <c r="A2700" s="184" t="s">
        <v>78</v>
      </c>
      <c r="B2700" s="185"/>
      <c r="C2700" s="185"/>
      <c r="D2700" s="185"/>
      <c r="E2700" s="185"/>
      <c r="F2700" s="185"/>
      <c r="G2700" s="185"/>
      <c r="H2700" s="186"/>
      <c r="I2700" s="83"/>
      <c r="J2700" s="84"/>
      <c r="K2700" s="187">
        <f>K2701+K2702+K2703</f>
        <v>1.52</v>
      </c>
      <c r="L2700" s="163"/>
      <c r="M2700" s="75">
        <f>K2700*12*I2660</f>
        <v>5720.0640000000012</v>
      </c>
    </row>
    <row r="2701" spans="1:13">
      <c r="A2701" s="39" t="s">
        <v>25</v>
      </c>
      <c r="B2701" s="49"/>
      <c r="C2701" s="49"/>
      <c r="D2701" s="49"/>
      <c r="E2701" s="49"/>
      <c r="F2701" s="49"/>
      <c r="G2701" s="49"/>
      <c r="H2701" s="50"/>
      <c r="I2701" s="174" t="s">
        <v>70</v>
      </c>
      <c r="J2701" s="175"/>
      <c r="K2701" s="176">
        <v>0.73</v>
      </c>
      <c r="L2701" s="177"/>
      <c r="M2701" s="42">
        <f>K2701*12*I2660</f>
        <v>2747.136</v>
      </c>
    </row>
    <row r="2702" spans="1:13">
      <c r="A2702" s="45" t="s">
        <v>26</v>
      </c>
      <c r="B2702" s="76"/>
      <c r="C2702" s="76"/>
      <c r="D2702" s="76"/>
      <c r="E2702" s="76"/>
      <c r="F2702" s="76"/>
      <c r="G2702" s="76"/>
      <c r="H2702" s="77"/>
      <c r="I2702" s="85" t="s">
        <v>55</v>
      </c>
      <c r="J2702" s="86"/>
      <c r="K2702" s="164">
        <v>0.64</v>
      </c>
      <c r="L2702" s="165"/>
      <c r="M2702" s="42">
        <f>K2702*12*I2660</f>
        <v>2408.4479999999999</v>
      </c>
    </row>
    <row r="2703" spans="1:13" ht="15.75" thickBot="1">
      <c r="A2703" s="48" t="s">
        <v>23</v>
      </c>
      <c r="B2703" s="61"/>
      <c r="C2703" s="61"/>
      <c r="D2703" s="61"/>
      <c r="E2703" s="61"/>
      <c r="F2703" s="61"/>
      <c r="G2703" s="61"/>
      <c r="H2703" s="62"/>
      <c r="I2703" s="166" t="s">
        <v>54</v>
      </c>
      <c r="J2703" s="167"/>
      <c r="K2703" s="168">
        <v>0.15</v>
      </c>
      <c r="L2703" s="169"/>
      <c r="M2703" s="42">
        <f>K2703*12*I2660</f>
        <v>564.48</v>
      </c>
    </row>
    <row r="2704" spans="1:13" ht="15.75" thickBot="1">
      <c r="A2704" s="156" t="s">
        <v>152</v>
      </c>
      <c r="B2704" s="157"/>
      <c r="C2704" s="157"/>
      <c r="D2704" s="157"/>
      <c r="E2704" s="157"/>
      <c r="F2704" s="157"/>
      <c r="G2704" s="157"/>
      <c r="H2704" s="161"/>
      <c r="I2704" s="154" t="s">
        <v>13</v>
      </c>
      <c r="J2704" s="155"/>
      <c r="K2704" s="162">
        <v>1.74</v>
      </c>
      <c r="L2704" s="163"/>
      <c r="M2704" s="75">
        <f>K2704*12*I2660</f>
        <v>6547.9679999999998</v>
      </c>
    </row>
    <row r="2705" spans="1:13" ht="15.75" thickBot="1">
      <c r="A2705" s="87" t="s">
        <v>151</v>
      </c>
      <c r="B2705" s="88"/>
      <c r="C2705" s="88"/>
      <c r="D2705" s="88"/>
      <c r="E2705" s="88"/>
      <c r="F2705" s="88"/>
      <c r="G2705" s="88"/>
      <c r="H2705" s="89"/>
      <c r="I2705" s="73"/>
      <c r="J2705" s="74"/>
      <c r="K2705" s="162">
        <v>0.08</v>
      </c>
      <c r="L2705" s="163"/>
      <c r="M2705" s="75">
        <f>K2705*12*I2660</f>
        <v>301.05599999999998</v>
      </c>
    </row>
    <row r="2706" spans="1:13">
      <c r="A2706" s="43" t="s">
        <v>29</v>
      </c>
      <c r="B2706" s="59"/>
      <c r="C2706" s="59"/>
      <c r="D2706" s="59"/>
      <c r="E2706" s="59"/>
      <c r="F2706" s="59"/>
      <c r="G2706" s="59"/>
      <c r="H2706" s="60"/>
      <c r="I2706" s="154" t="s">
        <v>8</v>
      </c>
      <c r="J2706" s="155"/>
      <c r="K2706" s="129"/>
      <c r="L2706" s="130"/>
      <c r="M2706" s="42"/>
    </row>
    <row r="2707" spans="1:13" ht="15.75" thickBot="1">
      <c r="A2707" s="43" t="s">
        <v>30</v>
      </c>
      <c r="B2707" s="59"/>
      <c r="C2707" s="59"/>
      <c r="D2707" s="59"/>
      <c r="E2707" s="59"/>
      <c r="F2707" s="59"/>
      <c r="G2707" s="59"/>
      <c r="H2707" s="60"/>
      <c r="I2707" s="10"/>
      <c r="J2707" s="11"/>
      <c r="K2707" s="129"/>
      <c r="L2707" s="130"/>
      <c r="M2707" s="42"/>
    </row>
    <row r="2708" spans="1:13" ht="15.75" thickBot="1">
      <c r="A2708" s="156" t="s">
        <v>104</v>
      </c>
      <c r="B2708" s="157"/>
      <c r="C2708" s="157"/>
      <c r="D2708" s="157"/>
      <c r="E2708" s="157"/>
      <c r="F2708" s="157"/>
      <c r="G2708" s="157"/>
      <c r="H2708" s="161"/>
      <c r="I2708" s="73"/>
      <c r="J2708" s="74"/>
      <c r="K2708" s="162">
        <v>6.42</v>
      </c>
      <c r="L2708" s="163"/>
      <c r="M2708" s="75">
        <f>K2708*12*I2660</f>
        <v>24159.743999999999</v>
      </c>
    </row>
    <row r="2709" spans="1:13">
      <c r="A2709" s="43" t="s">
        <v>138</v>
      </c>
      <c r="B2709" s="107"/>
      <c r="C2709" s="107"/>
      <c r="D2709" s="107"/>
      <c r="E2709" s="107"/>
      <c r="F2709" s="59"/>
      <c r="G2709" s="107"/>
      <c r="H2709" s="60"/>
      <c r="I2709" s="149" t="s">
        <v>86</v>
      </c>
      <c r="J2709" s="150"/>
      <c r="K2709" s="81"/>
      <c r="L2709" s="130"/>
      <c r="M2709" s="42"/>
    </row>
    <row r="2710" spans="1:13">
      <c r="A2710" s="43" t="s">
        <v>137</v>
      </c>
      <c r="B2710" s="107"/>
      <c r="C2710" s="107"/>
      <c r="D2710" s="107"/>
      <c r="E2710" s="107"/>
      <c r="F2710" s="59"/>
      <c r="G2710" s="107"/>
      <c r="H2710" s="60"/>
      <c r="I2710" s="149" t="s">
        <v>88</v>
      </c>
      <c r="J2710" s="150"/>
      <c r="K2710" s="81"/>
      <c r="L2710" s="130"/>
      <c r="M2710" s="42"/>
    </row>
    <row r="2711" spans="1:13">
      <c r="A2711" s="43" t="s">
        <v>136</v>
      </c>
      <c r="B2711" s="107"/>
      <c r="C2711" s="107"/>
      <c r="D2711" s="107"/>
      <c r="E2711" s="107"/>
      <c r="F2711" s="59"/>
      <c r="G2711" s="107"/>
      <c r="H2711" s="60"/>
      <c r="I2711" s="149" t="s">
        <v>90</v>
      </c>
      <c r="J2711" s="150"/>
      <c r="K2711" s="81"/>
      <c r="L2711" s="130"/>
      <c r="M2711" s="42"/>
    </row>
    <row r="2712" spans="1:13">
      <c r="A2712" s="43" t="s">
        <v>135</v>
      </c>
      <c r="B2712" s="107"/>
      <c r="C2712" s="107"/>
      <c r="D2712" s="107"/>
      <c r="E2712" s="107"/>
      <c r="F2712" s="59"/>
      <c r="G2712" s="107"/>
      <c r="H2712" s="60"/>
      <c r="I2712" s="149" t="s">
        <v>92</v>
      </c>
      <c r="J2712" s="150"/>
      <c r="K2712" s="81"/>
      <c r="L2712" s="130"/>
      <c r="M2712" s="42"/>
    </row>
    <row r="2713" spans="1:13">
      <c r="A2713" s="43" t="s">
        <v>134</v>
      </c>
      <c r="B2713" s="107"/>
      <c r="C2713" s="107"/>
      <c r="D2713" s="107"/>
      <c r="E2713" s="107"/>
      <c r="F2713" s="59"/>
      <c r="G2713" s="107"/>
      <c r="H2713" s="60"/>
      <c r="I2713" s="149" t="s">
        <v>94</v>
      </c>
      <c r="J2713" s="150"/>
      <c r="K2713" s="81"/>
      <c r="L2713" s="130"/>
      <c r="M2713" s="42"/>
    </row>
    <row r="2714" spans="1:13">
      <c r="A2714" s="43" t="s">
        <v>133</v>
      </c>
      <c r="B2714" s="107"/>
      <c r="C2714" s="107"/>
      <c r="D2714" s="107"/>
      <c r="E2714" s="107"/>
      <c r="F2714" s="59"/>
      <c r="G2714" s="107"/>
      <c r="H2714" s="60"/>
      <c r="I2714" s="10"/>
      <c r="J2714" s="11"/>
      <c r="K2714" s="81"/>
      <c r="L2714" s="108"/>
      <c r="M2714" s="42"/>
    </row>
    <row r="2715" spans="1:13">
      <c r="A2715" s="43" t="s">
        <v>132</v>
      </c>
      <c r="B2715" s="107"/>
      <c r="C2715" s="107"/>
      <c r="D2715" s="107"/>
      <c r="E2715" s="107"/>
      <c r="F2715" s="59"/>
      <c r="G2715" s="107"/>
      <c r="H2715" s="60"/>
      <c r="I2715" s="10"/>
      <c r="J2715" s="11"/>
      <c r="K2715" s="81"/>
      <c r="L2715" s="130"/>
      <c r="M2715" s="42"/>
    </row>
    <row r="2716" spans="1:13">
      <c r="A2716" s="43" t="s">
        <v>98</v>
      </c>
      <c r="B2716" s="107"/>
      <c r="C2716" s="107"/>
      <c r="D2716" s="107"/>
      <c r="E2716" s="107"/>
      <c r="F2716" s="59"/>
      <c r="G2716" s="107"/>
      <c r="H2716" s="60"/>
      <c r="I2716" s="10"/>
      <c r="J2716" s="11"/>
      <c r="K2716" s="81"/>
      <c r="L2716" s="130"/>
      <c r="M2716" s="42"/>
    </row>
    <row r="2717" spans="1:13" ht="15.75" thickBot="1">
      <c r="A2717" s="43" t="s">
        <v>131</v>
      </c>
      <c r="B2717" s="107"/>
      <c r="C2717" s="107"/>
      <c r="D2717" s="107"/>
      <c r="E2717" s="107"/>
      <c r="F2717" s="59"/>
      <c r="G2717" s="107"/>
      <c r="H2717" s="60"/>
      <c r="I2717" s="10"/>
      <c r="J2717" s="11"/>
      <c r="K2717" s="81"/>
      <c r="L2717" s="130"/>
      <c r="M2717" s="42"/>
    </row>
    <row r="2718" spans="1:13">
      <c r="A2718" s="91" t="s">
        <v>82</v>
      </c>
      <c r="B2718" s="92"/>
      <c r="C2718" s="92"/>
      <c r="D2718" s="92"/>
      <c r="E2718" s="92"/>
      <c r="F2718" s="92"/>
      <c r="G2718" s="92"/>
      <c r="H2718" s="92"/>
      <c r="I2718" s="154" t="s">
        <v>9</v>
      </c>
      <c r="J2718" s="155"/>
      <c r="K2718" s="22"/>
      <c r="L2718" s="23"/>
      <c r="M2718" s="24"/>
    </row>
    <row r="2719" spans="1:13" ht="15.75" thickBot="1">
      <c r="A2719" s="93" t="s">
        <v>49</v>
      </c>
      <c r="B2719" s="94"/>
      <c r="C2719" s="94"/>
      <c r="D2719" s="94"/>
      <c r="E2719" s="94"/>
      <c r="F2719" s="94"/>
      <c r="G2719" s="94"/>
      <c r="H2719" s="94"/>
      <c r="I2719" s="95"/>
      <c r="J2719" s="35"/>
      <c r="K2719" s="36"/>
      <c r="L2719" s="37"/>
      <c r="M2719" s="38"/>
    </row>
    <row r="2720" spans="1:13" ht="15.75" thickBot="1">
      <c r="A2720" s="145" t="s">
        <v>58</v>
      </c>
      <c r="B2720" s="146"/>
      <c r="C2720" s="146"/>
      <c r="D2720" s="146"/>
      <c r="E2720" s="146"/>
      <c r="F2720" s="146"/>
      <c r="G2720" s="146"/>
      <c r="H2720" s="146"/>
      <c r="I2720" s="98"/>
      <c r="J2720" s="99"/>
      <c r="K2720" s="147">
        <f>K2661+K2671+K2684+K2708</f>
        <v>30</v>
      </c>
      <c r="L2720" s="148"/>
      <c r="M2720" s="97">
        <f>M2661+M2671+M2684+M2708</f>
        <v>112896</v>
      </c>
    </row>
    <row r="2722" spans="1:13" ht="15.75">
      <c r="A2722" s="215" t="s">
        <v>0</v>
      </c>
      <c r="B2722" s="215"/>
      <c r="C2722" s="215"/>
      <c r="D2722" s="215"/>
      <c r="E2722" s="215"/>
      <c r="F2722" s="215"/>
      <c r="G2722" s="215"/>
      <c r="H2722" s="215"/>
      <c r="I2722" s="215"/>
      <c r="J2722" s="215"/>
      <c r="K2722" s="215"/>
      <c r="L2722" s="215"/>
      <c r="M2722" s="1"/>
    </row>
    <row r="2723" spans="1:13" ht="15.75">
      <c r="A2723" s="216" t="s">
        <v>12</v>
      </c>
      <c r="B2723" s="216"/>
      <c r="C2723" s="216"/>
      <c r="D2723" s="216"/>
      <c r="E2723" s="216"/>
      <c r="F2723" s="216"/>
      <c r="G2723" s="216"/>
      <c r="H2723" s="216"/>
      <c r="I2723" s="216"/>
      <c r="J2723" s="216"/>
      <c r="K2723" s="216"/>
      <c r="L2723" s="216"/>
      <c r="M2723" s="1"/>
    </row>
    <row r="2724" spans="1:13" ht="15.75">
      <c r="A2724" s="2"/>
      <c r="B2724" s="2"/>
      <c r="C2724" s="2"/>
      <c r="D2724" s="2"/>
      <c r="E2724" s="2"/>
      <c r="F2724" s="2" t="s">
        <v>150</v>
      </c>
      <c r="G2724" s="2"/>
      <c r="H2724" s="2"/>
      <c r="I2724" s="2"/>
      <c r="J2724" s="2"/>
      <c r="K2724" s="2" t="s">
        <v>141</v>
      </c>
      <c r="L2724" s="2"/>
      <c r="M2724" s="1"/>
    </row>
    <row r="2725" spans="1:13">
      <c r="A2725" s="3"/>
      <c r="B2725" s="4"/>
      <c r="C2725" s="208" t="s">
        <v>15</v>
      </c>
      <c r="D2725" s="208"/>
      <c r="E2725" s="208"/>
      <c r="F2725" s="4"/>
      <c r="G2725" s="4"/>
      <c r="H2725" s="5"/>
      <c r="I2725" s="195" t="s">
        <v>1</v>
      </c>
      <c r="J2725" s="196"/>
      <c r="K2725" s="209" t="s">
        <v>2</v>
      </c>
      <c r="L2725" s="210"/>
      <c r="M2725" s="6"/>
    </row>
    <row r="2726" spans="1:13">
      <c r="A2726" s="7"/>
      <c r="B2726" s="8"/>
      <c r="C2726" s="8"/>
      <c r="D2726" s="8"/>
      <c r="E2726" s="8"/>
      <c r="F2726" s="8"/>
      <c r="G2726" s="8"/>
      <c r="H2726" s="9"/>
      <c r="I2726" s="10"/>
      <c r="J2726" s="11"/>
      <c r="K2726" s="211" t="s">
        <v>3</v>
      </c>
      <c r="L2726" s="212"/>
      <c r="M2726" s="12" t="s">
        <v>4</v>
      </c>
    </row>
    <row r="2727" spans="1:13">
      <c r="A2727" s="7"/>
      <c r="B2727" s="8"/>
      <c r="C2727" s="8"/>
      <c r="D2727" s="8"/>
      <c r="E2727" s="8"/>
      <c r="F2727" s="8"/>
      <c r="G2727" s="8"/>
      <c r="H2727" s="9"/>
      <c r="I2727" s="149" t="s">
        <v>5</v>
      </c>
      <c r="J2727" s="150"/>
      <c r="K2727" s="213" t="s">
        <v>6</v>
      </c>
      <c r="L2727" s="214"/>
      <c r="M2727" s="12" t="s">
        <v>7</v>
      </c>
    </row>
    <row r="2728" spans="1:13" ht="16.5" thickBot="1">
      <c r="A2728" s="13"/>
      <c r="B2728" s="14"/>
      <c r="C2728" s="14"/>
      <c r="D2728" s="14"/>
      <c r="E2728" s="14"/>
      <c r="F2728" s="14"/>
      <c r="G2728" s="14"/>
      <c r="H2728" s="15"/>
      <c r="I2728" s="203">
        <v>281.89999999999998</v>
      </c>
      <c r="J2728" s="204"/>
      <c r="K2728" s="205"/>
      <c r="L2728" s="206"/>
      <c r="M2728" s="16"/>
    </row>
    <row r="2729" spans="1:13">
      <c r="A2729" s="17" t="s">
        <v>74</v>
      </c>
      <c r="B2729" s="18"/>
      <c r="C2729" s="18"/>
      <c r="D2729" s="18"/>
      <c r="E2729" s="18"/>
      <c r="F2729" s="18"/>
      <c r="G2729" s="18"/>
      <c r="H2729" s="19"/>
      <c r="I2729" s="20"/>
      <c r="J2729" s="21"/>
      <c r="K2729" s="207">
        <f>K2732+K2735</f>
        <v>6.85</v>
      </c>
      <c r="L2729" s="200"/>
      <c r="M2729" s="24">
        <f>K2729*12*I2728</f>
        <v>23172.179999999997</v>
      </c>
    </row>
    <row r="2730" spans="1:13">
      <c r="A2730" s="25" t="s">
        <v>59</v>
      </c>
      <c r="B2730" s="26"/>
      <c r="C2730" s="26"/>
      <c r="D2730" s="26"/>
      <c r="E2730" s="26"/>
      <c r="F2730" s="26"/>
      <c r="G2730" s="26"/>
      <c r="H2730" s="27"/>
      <c r="I2730" s="10"/>
      <c r="J2730" s="11"/>
      <c r="K2730" s="28"/>
      <c r="L2730" s="29"/>
      <c r="M2730" s="30"/>
    </row>
    <row r="2731" spans="1:13" ht="15.75" thickBot="1">
      <c r="A2731" s="31" t="s">
        <v>60</v>
      </c>
      <c r="B2731" s="32"/>
      <c r="C2731" s="32"/>
      <c r="D2731" s="32"/>
      <c r="E2731" s="32"/>
      <c r="F2731" s="32"/>
      <c r="G2731" s="32"/>
      <c r="H2731" s="33"/>
      <c r="I2731" s="34"/>
      <c r="J2731" s="35"/>
      <c r="K2731" s="36"/>
      <c r="L2731" s="37"/>
      <c r="M2731" s="38"/>
    </row>
    <row r="2732" spans="1:13">
      <c r="A2732" s="39" t="s">
        <v>61</v>
      </c>
      <c r="B2732" s="40"/>
      <c r="C2732" s="40"/>
      <c r="D2732" s="40"/>
      <c r="E2732" s="40"/>
      <c r="F2732" s="40"/>
      <c r="G2732" s="40"/>
      <c r="H2732" s="41"/>
      <c r="I2732" s="180" t="s">
        <v>8</v>
      </c>
      <c r="J2732" s="181"/>
      <c r="K2732" s="193">
        <v>4.0999999999999996</v>
      </c>
      <c r="L2732" s="194"/>
      <c r="M2732" s="42">
        <f>K2732*12*I2728</f>
        <v>13869.479999999998</v>
      </c>
    </row>
    <row r="2733" spans="1:13">
      <c r="A2733" s="43" t="s">
        <v>68</v>
      </c>
      <c r="B2733" s="8"/>
      <c r="C2733" s="8"/>
      <c r="D2733" s="8"/>
      <c r="E2733" s="8"/>
      <c r="F2733" s="8"/>
      <c r="G2733" s="8"/>
      <c r="H2733" s="9"/>
      <c r="I2733" s="149" t="s">
        <v>57</v>
      </c>
      <c r="J2733" s="150"/>
      <c r="K2733" s="1"/>
      <c r="L2733" s="29"/>
      <c r="M2733" s="42"/>
    </row>
    <row r="2734" spans="1:13">
      <c r="A2734" s="39" t="s">
        <v>67</v>
      </c>
      <c r="B2734" s="40"/>
      <c r="C2734" s="40"/>
      <c r="D2734" s="40"/>
      <c r="E2734" s="40"/>
      <c r="F2734" s="40"/>
      <c r="G2734" s="40"/>
      <c r="H2734" s="41"/>
      <c r="I2734" s="180"/>
      <c r="J2734" s="181"/>
      <c r="K2734" s="1"/>
      <c r="L2734" s="29"/>
      <c r="M2734" s="42"/>
    </row>
    <row r="2735" spans="1:13">
      <c r="A2735" s="39" t="s">
        <v>62</v>
      </c>
      <c r="B2735" s="40"/>
      <c r="C2735" s="40"/>
      <c r="D2735" s="40"/>
      <c r="E2735" s="40"/>
      <c r="F2735" s="40"/>
      <c r="G2735" s="40"/>
      <c r="H2735" s="41"/>
      <c r="I2735" s="182" t="s">
        <v>11</v>
      </c>
      <c r="J2735" s="183"/>
      <c r="K2735" s="188">
        <v>2.75</v>
      </c>
      <c r="L2735" s="189"/>
      <c r="M2735" s="42">
        <f>K2735*12*I2728</f>
        <v>9302.6999999999989</v>
      </c>
    </row>
    <row r="2736" spans="1:13" ht="15.75">
      <c r="A2736" s="45" t="s">
        <v>35</v>
      </c>
      <c r="B2736" s="46"/>
      <c r="C2736" s="46"/>
      <c r="D2736" s="46"/>
      <c r="E2736" s="46"/>
      <c r="F2736" s="46"/>
      <c r="G2736" s="46"/>
      <c r="H2736" s="47"/>
      <c r="I2736" s="149" t="s">
        <v>57</v>
      </c>
      <c r="J2736" s="150"/>
      <c r="K2736" s="2"/>
      <c r="L2736" s="96"/>
      <c r="M2736" s="42"/>
    </row>
    <row r="2737" spans="1:13">
      <c r="A2737" s="48" t="s">
        <v>36</v>
      </c>
      <c r="B2737" s="4"/>
      <c r="C2737" s="4"/>
      <c r="D2737" s="4"/>
      <c r="E2737" s="4"/>
      <c r="F2737" s="4"/>
      <c r="G2737" s="4"/>
      <c r="H2737" s="5"/>
      <c r="I2737" s="149"/>
      <c r="J2737" s="150"/>
      <c r="K2737" s="44"/>
      <c r="L2737" s="29"/>
      <c r="M2737" s="42"/>
    </row>
    <row r="2738" spans="1:13" ht="15.75" thickBot="1">
      <c r="A2738" s="39" t="s">
        <v>37</v>
      </c>
      <c r="B2738" s="49"/>
      <c r="C2738" s="49"/>
      <c r="D2738" s="49"/>
      <c r="E2738" s="49"/>
      <c r="F2738" s="49"/>
      <c r="G2738" s="49"/>
      <c r="H2738" s="50"/>
      <c r="I2738" s="51"/>
      <c r="J2738" s="52"/>
      <c r="K2738" s="164"/>
      <c r="L2738" s="165"/>
      <c r="M2738" s="42"/>
    </row>
    <row r="2739" spans="1:13">
      <c r="A2739" s="17" t="s">
        <v>14</v>
      </c>
      <c r="B2739" s="53"/>
      <c r="C2739" s="53"/>
      <c r="D2739" s="53"/>
      <c r="E2739" s="53"/>
      <c r="F2739" s="53"/>
      <c r="G2739" s="53"/>
      <c r="H2739" s="54"/>
      <c r="I2739" s="20"/>
      <c r="J2739" s="55"/>
      <c r="K2739" s="202">
        <f>K2741+K2746+K2748</f>
        <v>5.6</v>
      </c>
      <c r="L2739" s="200"/>
      <c r="M2739" s="24">
        <f>K2739*12*I2728</f>
        <v>18943.679999999997</v>
      </c>
    </row>
    <row r="2740" spans="1:13" ht="15.75" thickBot="1">
      <c r="A2740" s="31" t="s">
        <v>34</v>
      </c>
      <c r="B2740" s="56"/>
      <c r="C2740" s="56"/>
      <c r="D2740" s="56"/>
      <c r="E2740" s="56"/>
      <c r="F2740" s="56"/>
      <c r="G2740" s="56"/>
      <c r="H2740" s="57"/>
      <c r="I2740" s="34"/>
      <c r="J2740" s="58"/>
      <c r="K2740" s="36"/>
      <c r="L2740" s="37"/>
      <c r="M2740" s="38"/>
    </row>
    <row r="2741" spans="1:13">
      <c r="A2741" s="43" t="s">
        <v>65</v>
      </c>
      <c r="B2741" s="59"/>
      <c r="C2741" s="59"/>
      <c r="D2741" s="59"/>
      <c r="E2741" s="59"/>
      <c r="F2741" s="59"/>
      <c r="G2741" s="59"/>
      <c r="H2741" s="60"/>
      <c r="I2741" s="149" t="s">
        <v>8</v>
      </c>
      <c r="J2741" s="150"/>
      <c r="K2741" s="193">
        <v>2.81</v>
      </c>
      <c r="L2741" s="194"/>
      <c r="M2741" s="42">
        <f>K2741*12*I2728</f>
        <v>9505.6679999999997</v>
      </c>
    </row>
    <row r="2742" spans="1:13">
      <c r="A2742" s="39" t="s">
        <v>66</v>
      </c>
      <c r="B2742" s="49"/>
      <c r="C2742" s="49"/>
      <c r="D2742" s="49"/>
      <c r="E2742" s="49"/>
      <c r="F2742" s="49"/>
      <c r="G2742" s="49"/>
      <c r="H2742" s="50"/>
      <c r="I2742" s="131"/>
      <c r="J2742" s="132"/>
      <c r="K2742" s="1"/>
      <c r="L2742" s="29"/>
      <c r="M2742" s="42"/>
    </row>
    <row r="2743" spans="1:13">
      <c r="A2743" s="43" t="s">
        <v>68</v>
      </c>
      <c r="B2743" s="8"/>
      <c r="C2743" s="8"/>
      <c r="D2743" s="8"/>
      <c r="E2743" s="8"/>
      <c r="F2743" s="8"/>
      <c r="G2743" s="8"/>
      <c r="H2743" s="9"/>
      <c r="I2743" s="149" t="s">
        <v>57</v>
      </c>
      <c r="J2743" s="150"/>
      <c r="K2743" s="1"/>
      <c r="L2743" s="29"/>
      <c r="M2743" s="42"/>
    </row>
    <row r="2744" spans="1:13">
      <c r="A2744" s="39" t="s">
        <v>67</v>
      </c>
      <c r="B2744" s="40"/>
      <c r="C2744" s="40"/>
      <c r="D2744" s="40"/>
      <c r="E2744" s="40"/>
      <c r="F2744" s="40"/>
      <c r="G2744" s="40"/>
      <c r="H2744" s="41"/>
      <c r="I2744" s="180"/>
      <c r="J2744" s="181"/>
      <c r="K2744" s="1"/>
      <c r="L2744" s="29"/>
      <c r="M2744" s="42"/>
    </row>
    <row r="2745" spans="1:13">
      <c r="A2745" s="45" t="s">
        <v>63</v>
      </c>
      <c r="B2745" s="46"/>
      <c r="C2745" s="47"/>
      <c r="D2745" s="8"/>
      <c r="E2745" s="8"/>
      <c r="F2745" s="8"/>
      <c r="G2745" s="8"/>
      <c r="H2745" s="9"/>
      <c r="I2745" s="149" t="s">
        <v>57</v>
      </c>
      <c r="J2745" s="150"/>
      <c r="K2745" s="1"/>
      <c r="L2745" s="29"/>
      <c r="M2745" s="42"/>
    </row>
    <row r="2746" spans="1:13">
      <c r="A2746" s="43" t="s">
        <v>64</v>
      </c>
      <c r="B2746" s="8"/>
      <c r="C2746" s="8"/>
      <c r="D2746" s="46"/>
      <c r="E2746" s="46"/>
      <c r="F2746" s="46"/>
      <c r="G2746" s="46"/>
      <c r="H2746" s="47"/>
      <c r="I2746" s="182" t="s">
        <v>11</v>
      </c>
      <c r="J2746" s="183"/>
      <c r="K2746" s="188">
        <v>1.24</v>
      </c>
      <c r="L2746" s="189"/>
      <c r="M2746" s="42">
        <f>K2746*12*I2728</f>
        <v>4194.6719999999996</v>
      </c>
    </row>
    <row r="2747" spans="1:13">
      <c r="A2747" s="48" t="s">
        <v>41</v>
      </c>
      <c r="B2747" s="61"/>
      <c r="C2747" s="61"/>
      <c r="D2747" s="61"/>
      <c r="E2747" s="61"/>
      <c r="F2747" s="61"/>
      <c r="G2747" s="61"/>
      <c r="H2747" s="62"/>
      <c r="I2747" s="195" t="s">
        <v>140</v>
      </c>
      <c r="J2747" s="196"/>
      <c r="K2747" s="1"/>
      <c r="L2747" s="29"/>
      <c r="M2747" s="42"/>
    </row>
    <row r="2748" spans="1:13">
      <c r="A2748" s="48" t="s">
        <v>43</v>
      </c>
      <c r="B2748" s="61"/>
      <c r="C2748" s="61"/>
      <c r="D2748" s="61"/>
      <c r="E2748" s="61"/>
      <c r="F2748" s="61"/>
      <c r="G2748" s="61"/>
      <c r="H2748" s="62"/>
      <c r="I2748" s="195" t="s">
        <v>11</v>
      </c>
      <c r="J2748" s="196"/>
      <c r="K2748" s="188">
        <v>1.55</v>
      </c>
      <c r="L2748" s="189"/>
      <c r="M2748" s="42">
        <f>K2748*12*I2728</f>
        <v>5243.34</v>
      </c>
    </row>
    <row r="2749" spans="1:13">
      <c r="A2749" s="39" t="s">
        <v>44</v>
      </c>
      <c r="B2749" s="49"/>
      <c r="C2749" s="49"/>
      <c r="D2749" s="49"/>
      <c r="E2749" s="49"/>
      <c r="F2749" s="49"/>
      <c r="G2749" s="49"/>
      <c r="H2749" s="50"/>
      <c r="I2749" s="51"/>
      <c r="J2749" s="52"/>
      <c r="K2749" s="1"/>
      <c r="L2749" s="29"/>
      <c r="M2749" s="42"/>
    </row>
    <row r="2750" spans="1:13">
      <c r="A2750" s="48" t="s">
        <v>45</v>
      </c>
      <c r="B2750" s="61"/>
      <c r="C2750" s="61"/>
      <c r="D2750" s="61"/>
      <c r="E2750" s="61"/>
      <c r="F2750" s="61"/>
      <c r="G2750" s="61"/>
      <c r="H2750" s="62"/>
      <c r="I2750" s="149" t="s">
        <v>57</v>
      </c>
      <c r="J2750" s="150"/>
      <c r="K2750" s="1"/>
      <c r="L2750" s="29"/>
      <c r="M2750" s="42"/>
    </row>
    <row r="2751" spans="1:13" ht="15.75" thickBot="1">
      <c r="A2751" s="48" t="s">
        <v>48</v>
      </c>
      <c r="B2751" s="61"/>
      <c r="C2751" s="61"/>
      <c r="D2751" s="61"/>
      <c r="E2751" s="61"/>
      <c r="F2751" s="61"/>
      <c r="G2751" s="61"/>
      <c r="H2751" s="62"/>
      <c r="I2751" s="195" t="s">
        <v>139</v>
      </c>
      <c r="J2751" s="196"/>
      <c r="K2751" s="14"/>
      <c r="L2751" s="15"/>
      <c r="M2751" s="63"/>
    </row>
    <row r="2752" spans="1:13" ht="15.75" thickBot="1">
      <c r="A2752" s="67" t="s">
        <v>75</v>
      </c>
      <c r="B2752" s="18"/>
      <c r="C2752" s="18"/>
      <c r="D2752" s="18"/>
      <c r="E2752" s="18"/>
      <c r="F2752" s="18"/>
      <c r="G2752" s="68"/>
      <c r="H2752" s="69"/>
      <c r="I2752" s="20"/>
      <c r="J2752" s="21"/>
      <c r="K2752" s="199">
        <f>K2753+K2760+K2768+K2772+K2773+K2774</f>
        <v>33.1</v>
      </c>
      <c r="L2752" s="200"/>
      <c r="M2752" s="24">
        <f>M2753+M2760+M2768+M2772+M2773+M2774</f>
        <v>111970.68000000001</v>
      </c>
    </row>
    <row r="2753" spans="1:13" ht="15.75" thickBot="1">
      <c r="A2753" s="156" t="s">
        <v>76</v>
      </c>
      <c r="B2753" s="157"/>
      <c r="C2753" s="157"/>
      <c r="D2753" s="157"/>
      <c r="E2753" s="157"/>
      <c r="F2753" s="157"/>
      <c r="G2753" s="157"/>
      <c r="H2753" s="161"/>
      <c r="I2753" s="73"/>
      <c r="J2753" s="74"/>
      <c r="K2753" s="201">
        <f>K2754+K2755+K2756+K2758+K2759</f>
        <v>7.2500000000000009</v>
      </c>
      <c r="L2753" s="192"/>
      <c r="M2753" s="75">
        <f>K2753*12*I2728</f>
        <v>24525.300000000003</v>
      </c>
    </row>
    <row r="2754" spans="1:13">
      <c r="A2754" s="39" t="s">
        <v>38</v>
      </c>
      <c r="B2754" s="49"/>
      <c r="C2754" s="49"/>
      <c r="D2754" s="49"/>
      <c r="E2754" s="49"/>
      <c r="F2754" s="49"/>
      <c r="G2754" s="49"/>
      <c r="H2754" s="50"/>
      <c r="I2754" s="180" t="s">
        <v>16</v>
      </c>
      <c r="J2754" s="181"/>
      <c r="K2754" s="193">
        <v>1.47</v>
      </c>
      <c r="L2754" s="194"/>
      <c r="M2754" s="42">
        <f>K2754*12*I2728</f>
        <v>4972.7159999999994</v>
      </c>
    </row>
    <row r="2755" spans="1:13">
      <c r="A2755" s="45" t="s">
        <v>39</v>
      </c>
      <c r="B2755" s="76"/>
      <c r="C2755" s="76"/>
      <c r="D2755" s="76"/>
      <c r="E2755" s="76"/>
      <c r="F2755" s="76"/>
      <c r="G2755" s="76"/>
      <c r="H2755" s="77"/>
      <c r="I2755" s="182" t="s">
        <v>10</v>
      </c>
      <c r="J2755" s="183"/>
      <c r="K2755" s="188">
        <v>3.48</v>
      </c>
      <c r="L2755" s="189"/>
      <c r="M2755" s="42">
        <f>K2755*12*I2728</f>
        <v>11772.143999999998</v>
      </c>
    </row>
    <row r="2756" spans="1:13">
      <c r="A2756" s="48" t="s">
        <v>31</v>
      </c>
      <c r="B2756" s="61"/>
      <c r="C2756" s="61"/>
      <c r="D2756" s="61"/>
      <c r="E2756" s="61"/>
      <c r="F2756" s="61"/>
      <c r="G2756" s="61"/>
      <c r="H2756" s="62"/>
      <c r="I2756" s="195" t="s">
        <v>11</v>
      </c>
      <c r="J2756" s="196"/>
      <c r="K2756" s="188">
        <v>0.4</v>
      </c>
      <c r="L2756" s="189"/>
      <c r="M2756" s="42">
        <f>K2756*12*I2728</f>
        <v>1353.1200000000001</v>
      </c>
    </row>
    <row r="2757" spans="1:13">
      <c r="A2757" s="78" t="s">
        <v>18</v>
      </c>
      <c r="B2757" s="40"/>
      <c r="C2757" s="40"/>
      <c r="D2757" s="40"/>
      <c r="E2757" s="49"/>
      <c r="F2757" s="49"/>
      <c r="G2757" s="49"/>
      <c r="H2757" s="50"/>
      <c r="I2757" s="51"/>
      <c r="J2757" s="52"/>
      <c r="K2757" s="28"/>
      <c r="L2757" s="29"/>
      <c r="M2757" s="42"/>
    </row>
    <row r="2758" spans="1:13">
      <c r="A2758" s="45" t="s">
        <v>32</v>
      </c>
      <c r="B2758" s="76"/>
      <c r="C2758" s="76"/>
      <c r="D2758" s="76"/>
      <c r="E2758" s="76"/>
      <c r="F2758" s="76"/>
      <c r="G2758" s="76"/>
      <c r="H2758" s="77"/>
      <c r="I2758" s="182" t="s">
        <v>8</v>
      </c>
      <c r="J2758" s="183"/>
      <c r="K2758" s="188">
        <v>0.12</v>
      </c>
      <c r="L2758" s="189"/>
      <c r="M2758" s="42">
        <f>K2758*12*I2728</f>
        <v>405.93599999999998</v>
      </c>
    </row>
    <row r="2759" spans="1:13" ht="15.75" thickBot="1">
      <c r="A2759" s="48" t="s">
        <v>73</v>
      </c>
      <c r="B2759" s="61"/>
      <c r="C2759" s="61"/>
      <c r="D2759" s="61"/>
      <c r="E2759" s="61"/>
      <c r="F2759" s="61"/>
      <c r="G2759" s="61"/>
      <c r="H2759" s="62"/>
      <c r="I2759" s="166" t="s">
        <v>8</v>
      </c>
      <c r="J2759" s="167"/>
      <c r="K2759" s="190">
        <v>1.78</v>
      </c>
      <c r="L2759" s="191"/>
      <c r="M2759" s="42">
        <f>K2759*12*I2728</f>
        <v>6021.3839999999991</v>
      </c>
    </row>
    <row r="2760" spans="1:13" ht="15.75" thickBot="1">
      <c r="A2760" s="184" t="s">
        <v>77</v>
      </c>
      <c r="B2760" s="185"/>
      <c r="C2760" s="185"/>
      <c r="D2760" s="185"/>
      <c r="E2760" s="185"/>
      <c r="F2760" s="185"/>
      <c r="G2760" s="185"/>
      <c r="H2760" s="186"/>
      <c r="I2760" s="73"/>
      <c r="J2760" s="74"/>
      <c r="K2760" s="162">
        <f>K2761+K2762+K2764+K2765+K2766+K2767</f>
        <v>2.3200000000000003</v>
      </c>
      <c r="L2760" s="192"/>
      <c r="M2760" s="75">
        <f>K2760*12*I2728</f>
        <v>7848.0960000000005</v>
      </c>
    </row>
    <row r="2761" spans="1:13">
      <c r="A2761" s="79" t="s">
        <v>24</v>
      </c>
      <c r="B2761" s="40"/>
      <c r="C2761" s="40"/>
      <c r="D2761" s="40"/>
      <c r="E2761" s="40"/>
      <c r="F2761" s="49"/>
      <c r="G2761" s="49"/>
      <c r="H2761" s="50"/>
      <c r="I2761" s="80"/>
      <c r="J2761" s="11"/>
      <c r="K2761" s="193">
        <v>0.13</v>
      </c>
      <c r="L2761" s="194"/>
      <c r="M2761" s="42">
        <f>K2761*12*I2728</f>
        <v>439.76399999999995</v>
      </c>
    </row>
    <row r="2762" spans="1:13">
      <c r="A2762" s="3" t="s">
        <v>20</v>
      </c>
      <c r="B2762" s="4"/>
      <c r="C2762" s="4"/>
      <c r="D2762" s="4"/>
      <c r="E2762" s="4"/>
      <c r="F2762" s="61"/>
      <c r="G2762" s="61"/>
      <c r="H2762" s="62"/>
      <c r="I2762" s="149" t="s">
        <v>52</v>
      </c>
      <c r="J2762" s="150"/>
      <c r="K2762" s="188">
        <v>1.1100000000000001</v>
      </c>
      <c r="L2762" s="189"/>
      <c r="M2762" s="42">
        <f>K2762*12*I2728</f>
        <v>3754.9079999999999</v>
      </c>
    </row>
    <row r="2763" spans="1:13">
      <c r="A2763" s="39" t="s">
        <v>19</v>
      </c>
      <c r="B2763" s="49"/>
      <c r="C2763" s="49"/>
      <c r="D2763" s="49"/>
      <c r="E2763" s="49"/>
      <c r="F2763" s="49"/>
      <c r="G2763" s="49"/>
      <c r="H2763" s="50"/>
      <c r="I2763" s="180" t="s">
        <v>53</v>
      </c>
      <c r="J2763" s="181"/>
      <c r="K2763" s="1"/>
      <c r="L2763" s="29"/>
      <c r="M2763" s="42"/>
    </row>
    <row r="2764" spans="1:13">
      <c r="A2764" s="45" t="s">
        <v>21</v>
      </c>
      <c r="B2764" s="76"/>
      <c r="C2764" s="76"/>
      <c r="D2764" s="76"/>
      <c r="E2764" s="76"/>
      <c r="F2764" s="76"/>
      <c r="G2764" s="76"/>
      <c r="H2764" s="77"/>
      <c r="I2764" s="182" t="s">
        <v>51</v>
      </c>
      <c r="J2764" s="183"/>
      <c r="K2764" s="188">
        <v>0.68</v>
      </c>
      <c r="L2764" s="189"/>
      <c r="M2764" s="42">
        <f>K2764*12*I2728</f>
        <v>2300.3039999999996</v>
      </c>
    </row>
    <row r="2765" spans="1:13">
      <c r="A2765" s="45" t="s">
        <v>22</v>
      </c>
      <c r="B2765" s="76"/>
      <c r="C2765" s="76"/>
      <c r="D2765" s="76"/>
      <c r="E2765" s="76"/>
      <c r="F2765" s="76"/>
      <c r="G2765" s="76"/>
      <c r="H2765" s="77"/>
      <c r="I2765" s="182" t="s">
        <v>69</v>
      </c>
      <c r="J2765" s="183"/>
      <c r="K2765" s="188">
        <v>0.17</v>
      </c>
      <c r="L2765" s="189"/>
      <c r="M2765" s="42">
        <f>K2765*12*I2728</f>
        <v>575.07599999999991</v>
      </c>
    </row>
    <row r="2766" spans="1:13">
      <c r="A2766" s="48" t="s">
        <v>23</v>
      </c>
      <c r="B2766" s="61"/>
      <c r="C2766" s="61"/>
      <c r="D2766" s="61"/>
      <c r="E2766" s="61"/>
      <c r="F2766" s="61"/>
      <c r="G2766" s="61"/>
      <c r="H2766" s="62"/>
      <c r="I2766" s="182" t="s">
        <v>54</v>
      </c>
      <c r="J2766" s="183"/>
      <c r="K2766" s="164">
        <v>0.09</v>
      </c>
      <c r="L2766" s="165"/>
      <c r="M2766" s="42">
        <f>K2766*12*I2728</f>
        <v>304.452</v>
      </c>
    </row>
    <row r="2767" spans="1:13" ht="15.75" thickBot="1">
      <c r="A2767" s="48" t="s">
        <v>71</v>
      </c>
      <c r="B2767" s="61"/>
      <c r="C2767" s="61"/>
      <c r="D2767" s="61"/>
      <c r="E2767" s="61"/>
      <c r="F2767" s="61"/>
      <c r="G2767" s="61"/>
      <c r="H2767" s="62"/>
      <c r="I2767" s="166" t="s">
        <v>72</v>
      </c>
      <c r="J2767" s="167"/>
      <c r="K2767" s="168">
        <v>0.14000000000000001</v>
      </c>
      <c r="L2767" s="169"/>
      <c r="M2767" s="82">
        <f>K2767*12*I2728</f>
        <v>473.59199999999998</v>
      </c>
    </row>
    <row r="2768" spans="1:13" ht="15.75" thickBot="1">
      <c r="A2768" s="184" t="s">
        <v>78</v>
      </c>
      <c r="B2768" s="185"/>
      <c r="C2768" s="185"/>
      <c r="D2768" s="185"/>
      <c r="E2768" s="185"/>
      <c r="F2768" s="185"/>
      <c r="G2768" s="185"/>
      <c r="H2768" s="186"/>
      <c r="I2768" s="83"/>
      <c r="J2768" s="84"/>
      <c r="K2768" s="187">
        <f>K2769+K2770+K2771</f>
        <v>1.52</v>
      </c>
      <c r="L2768" s="163"/>
      <c r="M2768" s="75">
        <f>K2768*12*I2728</f>
        <v>5141.8559999999998</v>
      </c>
    </row>
    <row r="2769" spans="1:13">
      <c r="A2769" s="39" t="s">
        <v>25</v>
      </c>
      <c r="B2769" s="49"/>
      <c r="C2769" s="49"/>
      <c r="D2769" s="49"/>
      <c r="E2769" s="49"/>
      <c r="F2769" s="49"/>
      <c r="G2769" s="49"/>
      <c r="H2769" s="50"/>
      <c r="I2769" s="174" t="s">
        <v>70</v>
      </c>
      <c r="J2769" s="175"/>
      <c r="K2769" s="176">
        <v>0.73</v>
      </c>
      <c r="L2769" s="177"/>
      <c r="M2769" s="42">
        <f>K2769*12*I2728</f>
        <v>2469.444</v>
      </c>
    </row>
    <row r="2770" spans="1:13">
      <c r="A2770" s="45" t="s">
        <v>26</v>
      </c>
      <c r="B2770" s="76"/>
      <c r="C2770" s="76"/>
      <c r="D2770" s="76"/>
      <c r="E2770" s="76"/>
      <c r="F2770" s="76"/>
      <c r="G2770" s="76"/>
      <c r="H2770" s="77"/>
      <c r="I2770" s="85" t="s">
        <v>55</v>
      </c>
      <c r="J2770" s="86"/>
      <c r="K2770" s="164">
        <v>0.64</v>
      </c>
      <c r="L2770" s="165"/>
      <c r="M2770" s="42">
        <f>K2770*12*I2728</f>
        <v>2164.9919999999997</v>
      </c>
    </row>
    <row r="2771" spans="1:13" ht="15.75" thickBot="1">
      <c r="A2771" s="48" t="s">
        <v>23</v>
      </c>
      <c r="B2771" s="61"/>
      <c r="C2771" s="61"/>
      <c r="D2771" s="61"/>
      <c r="E2771" s="61"/>
      <c r="F2771" s="61"/>
      <c r="G2771" s="61"/>
      <c r="H2771" s="62"/>
      <c r="I2771" s="166" t="s">
        <v>54</v>
      </c>
      <c r="J2771" s="167"/>
      <c r="K2771" s="168">
        <v>0.15</v>
      </c>
      <c r="L2771" s="169"/>
      <c r="M2771" s="42">
        <f>K2771*12*I2728</f>
        <v>507.4199999999999</v>
      </c>
    </row>
    <row r="2772" spans="1:13" ht="15.75" thickBot="1">
      <c r="A2772" s="87" t="s">
        <v>79</v>
      </c>
      <c r="B2772" s="88"/>
      <c r="C2772" s="88"/>
      <c r="D2772" s="88"/>
      <c r="E2772" s="88"/>
      <c r="F2772" s="88"/>
      <c r="G2772" s="88"/>
      <c r="H2772" s="89"/>
      <c r="I2772" s="170" t="s">
        <v>56</v>
      </c>
      <c r="J2772" s="171"/>
      <c r="K2772" s="172">
        <v>20.190000000000001</v>
      </c>
      <c r="L2772" s="173"/>
      <c r="M2772" s="75">
        <f>K2772*12*I2728</f>
        <v>68298.732000000004</v>
      </c>
    </row>
    <row r="2773" spans="1:13" ht="15.75" thickBot="1">
      <c r="A2773" s="156" t="s">
        <v>80</v>
      </c>
      <c r="B2773" s="157"/>
      <c r="C2773" s="157"/>
      <c r="D2773" s="157"/>
      <c r="E2773" s="157"/>
      <c r="F2773" s="157"/>
      <c r="G2773" s="157"/>
      <c r="H2773" s="161"/>
      <c r="I2773" s="154" t="s">
        <v>13</v>
      </c>
      <c r="J2773" s="155"/>
      <c r="K2773" s="162">
        <v>1.74</v>
      </c>
      <c r="L2773" s="163"/>
      <c r="M2773" s="75">
        <f>K2773*12*I2728</f>
        <v>5886.0719999999992</v>
      </c>
    </row>
    <row r="2774" spans="1:13" ht="15.75" thickBot="1">
      <c r="A2774" s="87" t="s">
        <v>81</v>
      </c>
      <c r="B2774" s="88"/>
      <c r="C2774" s="88"/>
      <c r="D2774" s="88"/>
      <c r="E2774" s="88"/>
      <c r="F2774" s="88"/>
      <c r="G2774" s="88"/>
      <c r="H2774" s="89"/>
      <c r="I2774" s="73"/>
      <c r="J2774" s="74"/>
      <c r="K2774" s="162">
        <v>0.08</v>
      </c>
      <c r="L2774" s="163"/>
      <c r="M2774" s="75">
        <f>K2774*12*I2728</f>
        <v>270.62399999999997</v>
      </c>
    </row>
    <row r="2775" spans="1:13">
      <c r="A2775" s="43" t="s">
        <v>29</v>
      </c>
      <c r="B2775" s="59"/>
      <c r="C2775" s="59"/>
      <c r="D2775" s="59"/>
      <c r="E2775" s="59"/>
      <c r="F2775" s="59"/>
      <c r="G2775" s="59"/>
      <c r="H2775" s="60"/>
      <c r="I2775" s="154" t="s">
        <v>8</v>
      </c>
      <c r="J2775" s="155"/>
      <c r="K2775" s="129"/>
      <c r="L2775" s="130"/>
      <c r="M2775" s="42"/>
    </row>
    <row r="2776" spans="1:13" ht="15.75" thickBot="1">
      <c r="A2776" s="43" t="s">
        <v>30</v>
      </c>
      <c r="B2776" s="59"/>
      <c r="C2776" s="59"/>
      <c r="D2776" s="59"/>
      <c r="E2776" s="59"/>
      <c r="F2776" s="59"/>
      <c r="G2776" s="59"/>
      <c r="H2776" s="60"/>
      <c r="I2776" s="10"/>
      <c r="J2776" s="11"/>
      <c r="K2776" s="129"/>
      <c r="L2776" s="130"/>
      <c r="M2776" s="42"/>
    </row>
    <row r="2777" spans="1:13" ht="15.75" thickBot="1">
      <c r="A2777" s="156" t="s">
        <v>104</v>
      </c>
      <c r="B2777" s="157"/>
      <c r="C2777" s="157"/>
      <c r="D2777" s="157"/>
      <c r="E2777" s="157"/>
      <c r="F2777" s="157"/>
      <c r="G2777" s="157"/>
      <c r="H2777" s="161"/>
      <c r="I2777" s="73"/>
      <c r="J2777" s="74"/>
      <c r="K2777" s="162">
        <v>6.42</v>
      </c>
      <c r="L2777" s="163"/>
      <c r="M2777" s="75">
        <f>K2777*12*I2728</f>
        <v>21717.575999999997</v>
      </c>
    </row>
    <row r="2778" spans="1:13">
      <c r="A2778" s="43" t="s">
        <v>138</v>
      </c>
      <c r="B2778" s="107"/>
      <c r="C2778" s="107"/>
      <c r="D2778" s="107"/>
      <c r="E2778" s="107"/>
      <c r="F2778" s="59"/>
      <c r="G2778" s="107"/>
      <c r="H2778" s="60"/>
      <c r="I2778" s="149" t="s">
        <v>86</v>
      </c>
      <c r="J2778" s="150"/>
      <c r="K2778" s="81"/>
      <c r="L2778" s="130"/>
      <c r="M2778" s="42"/>
    </row>
    <row r="2779" spans="1:13">
      <c r="A2779" s="43" t="s">
        <v>137</v>
      </c>
      <c r="B2779" s="107"/>
      <c r="C2779" s="107"/>
      <c r="D2779" s="107"/>
      <c r="E2779" s="107"/>
      <c r="F2779" s="59"/>
      <c r="G2779" s="107"/>
      <c r="H2779" s="60"/>
      <c r="I2779" s="149" t="s">
        <v>88</v>
      </c>
      <c r="J2779" s="150"/>
      <c r="K2779" s="81"/>
      <c r="L2779" s="130"/>
      <c r="M2779" s="42"/>
    </row>
    <row r="2780" spans="1:13">
      <c r="A2780" s="43" t="s">
        <v>136</v>
      </c>
      <c r="B2780" s="107"/>
      <c r="C2780" s="107"/>
      <c r="D2780" s="107"/>
      <c r="E2780" s="107"/>
      <c r="F2780" s="59"/>
      <c r="G2780" s="107"/>
      <c r="H2780" s="60"/>
      <c r="I2780" s="149" t="s">
        <v>90</v>
      </c>
      <c r="J2780" s="150"/>
      <c r="K2780" s="81"/>
      <c r="L2780" s="130"/>
      <c r="M2780" s="42"/>
    </row>
    <row r="2781" spans="1:13">
      <c r="A2781" s="43" t="s">
        <v>135</v>
      </c>
      <c r="B2781" s="107"/>
      <c r="C2781" s="107"/>
      <c r="D2781" s="107"/>
      <c r="E2781" s="107"/>
      <c r="F2781" s="59"/>
      <c r="G2781" s="107"/>
      <c r="H2781" s="60"/>
      <c r="I2781" s="149" t="s">
        <v>92</v>
      </c>
      <c r="J2781" s="150"/>
      <c r="K2781" s="81"/>
      <c r="L2781" s="130"/>
      <c r="M2781" s="42"/>
    </row>
    <row r="2782" spans="1:13">
      <c r="A2782" s="43" t="s">
        <v>134</v>
      </c>
      <c r="B2782" s="107"/>
      <c r="C2782" s="107"/>
      <c r="D2782" s="107"/>
      <c r="E2782" s="107"/>
      <c r="F2782" s="59"/>
      <c r="G2782" s="107"/>
      <c r="H2782" s="60"/>
      <c r="I2782" s="149" t="s">
        <v>94</v>
      </c>
      <c r="J2782" s="150"/>
      <c r="K2782" s="81"/>
      <c r="L2782" s="130"/>
      <c r="M2782" s="42"/>
    </row>
    <row r="2783" spans="1:13">
      <c r="A2783" s="43" t="s">
        <v>133</v>
      </c>
      <c r="B2783" s="107"/>
      <c r="C2783" s="107"/>
      <c r="D2783" s="107"/>
      <c r="E2783" s="107"/>
      <c r="F2783" s="59"/>
      <c r="G2783" s="107"/>
      <c r="H2783" s="60"/>
      <c r="I2783" s="10"/>
      <c r="J2783" s="11"/>
      <c r="K2783" s="81"/>
      <c r="L2783" s="108"/>
      <c r="M2783" s="42"/>
    </row>
    <row r="2784" spans="1:13">
      <c r="A2784" s="43" t="s">
        <v>132</v>
      </c>
      <c r="B2784" s="107"/>
      <c r="C2784" s="107"/>
      <c r="D2784" s="107"/>
      <c r="E2784" s="107"/>
      <c r="F2784" s="59"/>
      <c r="G2784" s="107"/>
      <c r="H2784" s="60"/>
      <c r="I2784" s="10"/>
      <c r="J2784" s="11"/>
      <c r="K2784" s="81"/>
      <c r="L2784" s="130"/>
      <c r="M2784" s="42"/>
    </row>
    <row r="2785" spans="1:13">
      <c r="A2785" s="43" t="s">
        <v>98</v>
      </c>
      <c r="B2785" s="107"/>
      <c r="C2785" s="107"/>
      <c r="D2785" s="107"/>
      <c r="E2785" s="107"/>
      <c r="F2785" s="59"/>
      <c r="G2785" s="107"/>
      <c r="H2785" s="60"/>
      <c r="I2785" s="10"/>
      <c r="J2785" s="11"/>
      <c r="K2785" s="81"/>
      <c r="L2785" s="130"/>
      <c r="M2785" s="42"/>
    </row>
    <row r="2786" spans="1:13" ht="15.75" thickBot="1">
      <c r="A2786" s="43" t="s">
        <v>131</v>
      </c>
      <c r="B2786" s="107"/>
      <c r="C2786" s="107"/>
      <c r="D2786" s="107"/>
      <c r="E2786" s="107"/>
      <c r="F2786" s="59"/>
      <c r="G2786" s="107"/>
      <c r="H2786" s="60"/>
      <c r="I2786" s="10"/>
      <c r="J2786" s="11"/>
      <c r="K2786" s="81"/>
      <c r="L2786" s="130"/>
      <c r="M2786" s="42"/>
    </row>
    <row r="2787" spans="1:13">
      <c r="A2787" s="91" t="s">
        <v>82</v>
      </c>
      <c r="B2787" s="92"/>
      <c r="C2787" s="92"/>
      <c r="D2787" s="92"/>
      <c r="E2787" s="92"/>
      <c r="F2787" s="92"/>
      <c r="G2787" s="92"/>
      <c r="H2787" s="92"/>
      <c r="I2787" s="154" t="s">
        <v>9</v>
      </c>
      <c r="J2787" s="155"/>
      <c r="K2787" s="22"/>
      <c r="L2787" s="23"/>
      <c r="M2787" s="24"/>
    </row>
    <row r="2788" spans="1:13" ht="15.75" thickBot="1">
      <c r="A2788" s="93" t="s">
        <v>49</v>
      </c>
      <c r="B2788" s="94"/>
      <c r="C2788" s="94"/>
      <c r="D2788" s="94"/>
      <c r="E2788" s="94"/>
      <c r="F2788" s="94"/>
      <c r="G2788" s="94"/>
      <c r="H2788" s="94"/>
      <c r="I2788" s="95"/>
      <c r="J2788" s="35"/>
      <c r="K2788" s="36"/>
      <c r="L2788" s="37"/>
      <c r="M2788" s="38"/>
    </row>
    <row r="2789" spans="1:13" ht="15.75" thickBot="1">
      <c r="A2789" s="156" t="s">
        <v>50</v>
      </c>
      <c r="B2789" s="157"/>
      <c r="C2789" s="157"/>
      <c r="D2789" s="157"/>
      <c r="E2789" s="157"/>
      <c r="F2789" s="157"/>
      <c r="G2789" s="157"/>
      <c r="H2789" s="158"/>
      <c r="I2789" s="159" t="s">
        <v>17</v>
      </c>
      <c r="J2789" s="160"/>
      <c r="K2789" s="141">
        <v>1.58</v>
      </c>
      <c r="L2789" s="142"/>
      <c r="M2789" s="97">
        <f>K2789*12*I2728</f>
        <v>5344.8239999999996</v>
      </c>
    </row>
    <row r="2790" spans="1:13" ht="15.75" thickBot="1">
      <c r="A2790" s="126" t="s">
        <v>101</v>
      </c>
      <c r="B2790" s="127"/>
      <c r="C2790" s="127"/>
      <c r="D2790" s="127"/>
      <c r="E2790" s="127"/>
      <c r="F2790" s="127"/>
      <c r="G2790" s="127"/>
      <c r="H2790" s="127"/>
      <c r="I2790" s="128"/>
      <c r="J2790" s="133"/>
      <c r="K2790" s="141">
        <v>4.9400000000000004</v>
      </c>
      <c r="L2790" s="142"/>
      <c r="M2790" s="97">
        <f>K2790*12*I2728</f>
        <v>16711.031999999999</v>
      </c>
    </row>
    <row r="2791" spans="1:13" ht="15.75" thickBot="1">
      <c r="A2791" s="145" t="s">
        <v>58</v>
      </c>
      <c r="B2791" s="146"/>
      <c r="C2791" s="146"/>
      <c r="D2791" s="146"/>
      <c r="E2791" s="146"/>
      <c r="F2791" s="146"/>
      <c r="G2791" s="146"/>
      <c r="H2791" s="146"/>
      <c r="I2791" s="98"/>
      <c r="J2791" s="99"/>
      <c r="K2791" s="147">
        <f>K2729+K2739+K2752+K2777+K2789+K2790</f>
        <v>58.489999999999995</v>
      </c>
      <c r="L2791" s="148"/>
      <c r="M2791" s="97">
        <f>M2729+M2739+M2752+M2777+M2789+M2790</f>
        <v>197859.97200000001</v>
      </c>
    </row>
    <row r="2793" spans="1:13" ht="15.75">
      <c r="A2793" s="215" t="s">
        <v>0</v>
      </c>
      <c r="B2793" s="215"/>
      <c r="C2793" s="215"/>
      <c r="D2793" s="215"/>
      <c r="E2793" s="215"/>
      <c r="F2793" s="215"/>
      <c r="G2793" s="215"/>
      <c r="H2793" s="215"/>
      <c r="I2793" s="215"/>
      <c r="J2793" s="215"/>
      <c r="K2793" s="215"/>
      <c r="L2793" s="215"/>
      <c r="M2793" s="1"/>
    </row>
    <row r="2794" spans="1:13" ht="15.75">
      <c r="A2794" s="216" t="s">
        <v>12</v>
      </c>
      <c r="B2794" s="216"/>
      <c r="C2794" s="216"/>
      <c r="D2794" s="216"/>
      <c r="E2794" s="216"/>
      <c r="F2794" s="216"/>
      <c r="G2794" s="216"/>
      <c r="H2794" s="216"/>
      <c r="I2794" s="216"/>
      <c r="J2794" s="216"/>
      <c r="K2794" s="216"/>
      <c r="L2794" s="216"/>
      <c r="M2794" s="1"/>
    </row>
    <row r="2795" spans="1:13" ht="15.75">
      <c r="A2795" s="2"/>
      <c r="B2795" s="2"/>
      <c r="C2795" s="2"/>
      <c r="D2795" s="2"/>
      <c r="E2795" s="2"/>
      <c r="F2795" s="2" t="s">
        <v>149</v>
      </c>
      <c r="G2795" s="2"/>
      <c r="H2795" s="2"/>
      <c r="I2795" s="2"/>
      <c r="J2795" s="2"/>
      <c r="K2795" s="2" t="s">
        <v>141</v>
      </c>
      <c r="L2795" s="2"/>
      <c r="M2795" s="1"/>
    </row>
    <row r="2796" spans="1:13">
      <c r="A2796" s="3"/>
      <c r="B2796" s="4"/>
      <c r="C2796" s="208" t="s">
        <v>15</v>
      </c>
      <c r="D2796" s="208"/>
      <c r="E2796" s="208"/>
      <c r="F2796" s="4"/>
      <c r="G2796" s="4"/>
      <c r="H2796" s="5"/>
      <c r="I2796" s="195" t="s">
        <v>1</v>
      </c>
      <c r="J2796" s="196"/>
      <c r="K2796" s="209" t="s">
        <v>2</v>
      </c>
      <c r="L2796" s="210"/>
      <c r="M2796" s="6"/>
    </row>
    <row r="2797" spans="1:13">
      <c r="A2797" s="7"/>
      <c r="B2797" s="8"/>
      <c r="C2797" s="8"/>
      <c r="D2797" s="8"/>
      <c r="E2797" s="8"/>
      <c r="F2797" s="8"/>
      <c r="G2797" s="8"/>
      <c r="H2797" s="9"/>
      <c r="I2797" s="10"/>
      <c r="J2797" s="11"/>
      <c r="K2797" s="211" t="s">
        <v>3</v>
      </c>
      <c r="L2797" s="212"/>
      <c r="M2797" s="12" t="s">
        <v>4</v>
      </c>
    </row>
    <row r="2798" spans="1:13">
      <c r="A2798" s="7"/>
      <c r="B2798" s="8"/>
      <c r="C2798" s="8"/>
      <c r="D2798" s="8"/>
      <c r="E2798" s="8"/>
      <c r="F2798" s="8"/>
      <c r="G2798" s="8"/>
      <c r="H2798" s="9"/>
      <c r="I2798" s="149" t="s">
        <v>5</v>
      </c>
      <c r="J2798" s="150"/>
      <c r="K2798" s="213" t="s">
        <v>6</v>
      </c>
      <c r="L2798" s="214"/>
      <c r="M2798" s="12" t="s">
        <v>7</v>
      </c>
    </row>
    <row r="2799" spans="1:13" ht="16.5" thickBot="1">
      <c r="A2799" s="13"/>
      <c r="B2799" s="14"/>
      <c r="C2799" s="14"/>
      <c r="D2799" s="14"/>
      <c r="E2799" s="14"/>
      <c r="F2799" s="14"/>
      <c r="G2799" s="14"/>
      <c r="H2799" s="15"/>
      <c r="I2799" s="203">
        <v>365.3</v>
      </c>
      <c r="J2799" s="204"/>
      <c r="K2799" s="205"/>
      <c r="L2799" s="206"/>
      <c r="M2799" s="16"/>
    </row>
    <row r="2800" spans="1:13">
      <c r="A2800" s="17" t="s">
        <v>74</v>
      </c>
      <c r="B2800" s="18"/>
      <c r="C2800" s="18"/>
      <c r="D2800" s="18"/>
      <c r="E2800" s="18"/>
      <c r="F2800" s="18"/>
      <c r="G2800" s="18"/>
      <c r="H2800" s="19"/>
      <c r="I2800" s="20"/>
      <c r="J2800" s="21"/>
      <c r="K2800" s="207">
        <f>K2803+K2806</f>
        <v>6.85</v>
      </c>
      <c r="L2800" s="200"/>
      <c r="M2800" s="24">
        <f>K2800*12*I2799</f>
        <v>30027.659999999996</v>
      </c>
    </row>
    <row r="2801" spans="1:13">
      <c r="A2801" s="25" t="s">
        <v>59</v>
      </c>
      <c r="B2801" s="26"/>
      <c r="C2801" s="26"/>
      <c r="D2801" s="26"/>
      <c r="E2801" s="26"/>
      <c r="F2801" s="26"/>
      <c r="G2801" s="26"/>
      <c r="H2801" s="27"/>
      <c r="I2801" s="10"/>
      <c r="J2801" s="11"/>
      <c r="K2801" s="28"/>
      <c r="L2801" s="29"/>
      <c r="M2801" s="30"/>
    </row>
    <row r="2802" spans="1:13" ht="15.75" thickBot="1">
      <c r="A2802" s="31" t="s">
        <v>60</v>
      </c>
      <c r="B2802" s="32"/>
      <c r="C2802" s="32"/>
      <c r="D2802" s="32"/>
      <c r="E2802" s="32"/>
      <c r="F2802" s="32"/>
      <c r="G2802" s="32"/>
      <c r="H2802" s="33"/>
      <c r="I2802" s="34"/>
      <c r="J2802" s="35"/>
      <c r="K2802" s="36"/>
      <c r="L2802" s="37"/>
      <c r="M2802" s="38"/>
    </row>
    <row r="2803" spans="1:13">
      <c r="A2803" s="39" t="s">
        <v>61</v>
      </c>
      <c r="B2803" s="40"/>
      <c r="C2803" s="40"/>
      <c r="D2803" s="40"/>
      <c r="E2803" s="40"/>
      <c r="F2803" s="40"/>
      <c r="G2803" s="40"/>
      <c r="H2803" s="41"/>
      <c r="I2803" s="180" t="s">
        <v>8</v>
      </c>
      <c r="J2803" s="181"/>
      <c r="K2803" s="193">
        <v>4.0999999999999996</v>
      </c>
      <c r="L2803" s="194"/>
      <c r="M2803" s="42">
        <f>K2803*12*I2799</f>
        <v>17972.759999999998</v>
      </c>
    </row>
    <row r="2804" spans="1:13">
      <c r="A2804" s="43" t="s">
        <v>68</v>
      </c>
      <c r="B2804" s="8"/>
      <c r="C2804" s="8"/>
      <c r="D2804" s="8"/>
      <c r="E2804" s="8"/>
      <c r="F2804" s="8"/>
      <c r="G2804" s="8"/>
      <c r="H2804" s="9"/>
      <c r="I2804" s="149" t="s">
        <v>57</v>
      </c>
      <c r="J2804" s="150"/>
      <c r="K2804" s="1"/>
      <c r="L2804" s="29"/>
      <c r="M2804" s="42"/>
    </row>
    <row r="2805" spans="1:13">
      <c r="A2805" s="39" t="s">
        <v>67</v>
      </c>
      <c r="B2805" s="40"/>
      <c r="C2805" s="40"/>
      <c r="D2805" s="40"/>
      <c r="E2805" s="40"/>
      <c r="F2805" s="40"/>
      <c r="G2805" s="40"/>
      <c r="H2805" s="41"/>
      <c r="I2805" s="180"/>
      <c r="J2805" s="181"/>
      <c r="K2805" s="1"/>
      <c r="L2805" s="29"/>
      <c r="M2805" s="42"/>
    </row>
    <row r="2806" spans="1:13">
      <c r="A2806" s="39" t="s">
        <v>62</v>
      </c>
      <c r="B2806" s="40"/>
      <c r="C2806" s="40"/>
      <c r="D2806" s="40"/>
      <c r="E2806" s="40"/>
      <c r="F2806" s="40"/>
      <c r="G2806" s="40"/>
      <c r="H2806" s="41"/>
      <c r="I2806" s="182" t="s">
        <v>11</v>
      </c>
      <c r="J2806" s="183"/>
      <c r="K2806" s="188">
        <v>2.75</v>
      </c>
      <c r="L2806" s="189"/>
      <c r="M2806" s="42">
        <f>K2806*12*I2799</f>
        <v>12054.9</v>
      </c>
    </row>
    <row r="2807" spans="1:13" ht="15.75">
      <c r="A2807" s="45" t="s">
        <v>35</v>
      </c>
      <c r="B2807" s="46"/>
      <c r="C2807" s="46"/>
      <c r="D2807" s="46"/>
      <c r="E2807" s="46"/>
      <c r="F2807" s="46"/>
      <c r="G2807" s="46"/>
      <c r="H2807" s="47"/>
      <c r="I2807" s="149" t="s">
        <v>57</v>
      </c>
      <c r="J2807" s="150"/>
      <c r="K2807" s="2"/>
      <c r="L2807" s="96"/>
      <c r="M2807" s="42"/>
    </row>
    <row r="2808" spans="1:13">
      <c r="A2808" s="48" t="s">
        <v>36</v>
      </c>
      <c r="B2808" s="4"/>
      <c r="C2808" s="4"/>
      <c r="D2808" s="4"/>
      <c r="E2808" s="4"/>
      <c r="F2808" s="4"/>
      <c r="G2808" s="4"/>
      <c r="H2808" s="5"/>
      <c r="I2808" s="149"/>
      <c r="J2808" s="150"/>
      <c r="K2808" s="44"/>
      <c r="L2808" s="29"/>
      <c r="M2808" s="42"/>
    </row>
    <row r="2809" spans="1:13" ht="15.75" thickBot="1">
      <c r="A2809" s="39" t="s">
        <v>37</v>
      </c>
      <c r="B2809" s="49"/>
      <c r="C2809" s="49"/>
      <c r="D2809" s="49"/>
      <c r="E2809" s="49"/>
      <c r="F2809" s="49"/>
      <c r="G2809" s="49"/>
      <c r="H2809" s="50"/>
      <c r="I2809" s="51"/>
      <c r="J2809" s="52"/>
      <c r="K2809" s="164"/>
      <c r="L2809" s="165"/>
      <c r="M2809" s="42"/>
    </row>
    <row r="2810" spans="1:13">
      <c r="A2810" s="17" t="s">
        <v>14</v>
      </c>
      <c r="B2810" s="53"/>
      <c r="C2810" s="53"/>
      <c r="D2810" s="53"/>
      <c r="E2810" s="53"/>
      <c r="F2810" s="53"/>
      <c r="G2810" s="53"/>
      <c r="H2810" s="54"/>
      <c r="I2810" s="20"/>
      <c r="J2810" s="55"/>
      <c r="K2810" s="202">
        <f>K2812+K2817+K2819</f>
        <v>5.6</v>
      </c>
      <c r="L2810" s="200"/>
      <c r="M2810" s="24">
        <f>K2810*12*I2799</f>
        <v>24548.159999999996</v>
      </c>
    </row>
    <row r="2811" spans="1:13" ht="15.75" thickBot="1">
      <c r="A2811" s="31" t="s">
        <v>34</v>
      </c>
      <c r="B2811" s="56"/>
      <c r="C2811" s="56"/>
      <c r="D2811" s="56"/>
      <c r="E2811" s="56"/>
      <c r="F2811" s="56"/>
      <c r="G2811" s="56"/>
      <c r="H2811" s="57"/>
      <c r="I2811" s="34"/>
      <c r="J2811" s="58"/>
      <c r="K2811" s="36"/>
      <c r="L2811" s="37"/>
      <c r="M2811" s="38"/>
    </row>
    <row r="2812" spans="1:13">
      <c r="A2812" s="43" t="s">
        <v>65</v>
      </c>
      <c r="B2812" s="59"/>
      <c r="C2812" s="59"/>
      <c r="D2812" s="59"/>
      <c r="E2812" s="59"/>
      <c r="F2812" s="59"/>
      <c r="G2812" s="59"/>
      <c r="H2812" s="60"/>
      <c r="I2812" s="149" t="s">
        <v>8</v>
      </c>
      <c r="J2812" s="150"/>
      <c r="K2812" s="193">
        <v>2.81</v>
      </c>
      <c r="L2812" s="194"/>
      <c r="M2812" s="42">
        <f>K2812*12*I2799</f>
        <v>12317.915999999999</v>
      </c>
    </row>
    <row r="2813" spans="1:13">
      <c r="A2813" s="39" t="s">
        <v>66</v>
      </c>
      <c r="B2813" s="49"/>
      <c r="C2813" s="49"/>
      <c r="D2813" s="49"/>
      <c r="E2813" s="49"/>
      <c r="F2813" s="49"/>
      <c r="G2813" s="49"/>
      <c r="H2813" s="50"/>
      <c r="I2813" s="131"/>
      <c r="J2813" s="132"/>
      <c r="K2813" s="1"/>
      <c r="L2813" s="29"/>
      <c r="M2813" s="42"/>
    </row>
    <row r="2814" spans="1:13">
      <c r="A2814" s="43" t="s">
        <v>68</v>
      </c>
      <c r="B2814" s="8"/>
      <c r="C2814" s="8"/>
      <c r="D2814" s="8"/>
      <c r="E2814" s="8"/>
      <c r="F2814" s="8"/>
      <c r="G2814" s="8"/>
      <c r="H2814" s="9"/>
      <c r="I2814" s="149" t="s">
        <v>57</v>
      </c>
      <c r="J2814" s="150"/>
      <c r="K2814" s="1"/>
      <c r="L2814" s="29"/>
      <c r="M2814" s="42"/>
    </row>
    <row r="2815" spans="1:13">
      <c r="A2815" s="39" t="s">
        <v>67</v>
      </c>
      <c r="B2815" s="40"/>
      <c r="C2815" s="40"/>
      <c r="D2815" s="40"/>
      <c r="E2815" s="40"/>
      <c r="F2815" s="40"/>
      <c r="G2815" s="40"/>
      <c r="H2815" s="41"/>
      <c r="I2815" s="180"/>
      <c r="J2815" s="181"/>
      <c r="K2815" s="1"/>
      <c r="L2815" s="29"/>
      <c r="M2815" s="42"/>
    </row>
    <row r="2816" spans="1:13">
      <c r="A2816" s="45" t="s">
        <v>63</v>
      </c>
      <c r="B2816" s="46"/>
      <c r="C2816" s="47"/>
      <c r="D2816" s="8"/>
      <c r="E2816" s="8"/>
      <c r="F2816" s="8"/>
      <c r="G2816" s="8"/>
      <c r="H2816" s="9"/>
      <c r="I2816" s="149" t="s">
        <v>57</v>
      </c>
      <c r="J2816" s="150"/>
      <c r="K2816" s="1"/>
      <c r="L2816" s="29"/>
      <c r="M2816" s="42"/>
    </row>
    <row r="2817" spans="1:13">
      <c r="A2817" s="43" t="s">
        <v>64</v>
      </c>
      <c r="B2817" s="8"/>
      <c r="C2817" s="8"/>
      <c r="D2817" s="46"/>
      <c r="E2817" s="46"/>
      <c r="F2817" s="46"/>
      <c r="G2817" s="46"/>
      <c r="H2817" s="47"/>
      <c r="I2817" s="182" t="s">
        <v>11</v>
      </c>
      <c r="J2817" s="183"/>
      <c r="K2817" s="188">
        <v>1.24</v>
      </c>
      <c r="L2817" s="189"/>
      <c r="M2817" s="42">
        <f>K2817*12*I2799</f>
        <v>5435.6639999999998</v>
      </c>
    </row>
    <row r="2818" spans="1:13">
      <c r="A2818" s="48" t="s">
        <v>41</v>
      </c>
      <c r="B2818" s="61"/>
      <c r="C2818" s="61"/>
      <c r="D2818" s="61"/>
      <c r="E2818" s="61"/>
      <c r="F2818" s="61"/>
      <c r="G2818" s="61"/>
      <c r="H2818" s="62"/>
      <c r="I2818" s="195" t="s">
        <v>140</v>
      </c>
      <c r="J2818" s="196"/>
      <c r="K2818" s="1"/>
      <c r="L2818" s="29"/>
      <c r="M2818" s="42"/>
    </row>
    <row r="2819" spans="1:13">
      <c r="A2819" s="48" t="s">
        <v>43</v>
      </c>
      <c r="B2819" s="61"/>
      <c r="C2819" s="61"/>
      <c r="D2819" s="61"/>
      <c r="E2819" s="61"/>
      <c r="F2819" s="61"/>
      <c r="G2819" s="61"/>
      <c r="H2819" s="62"/>
      <c r="I2819" s="195" t="s">
        <v>11</v>
      </c>
      <c r="J2819" s="196"/>
      <c r="K2819" s="188">
        <v>1.55</v>
      </c>
      <c r="L2819" s="189"/>
      <c r="M2819" s="42">
        <f>K2819*12*I2799</f>
        <v>6794.5800000000008</v>
      </c>
    </row>
    <row r="2820" spans="1:13">
      <c r="A2820" s="39" t="s">
        <v>44</v>
      </c>
      <c r="B2820" s="49"/>
      <c r="C2820" s="49"/>
      <c r="D2820" s="49"/>
      <c r="E2820" s="49"/>
      <c r="F2820" s="49"/>
      <c r="G2820" s="49"/>
      <c r="H2820" s="50"/>
      <c r="I2820" s="51"/>
      <c r="J2820" s="52"/>
      <c r="K2820" s="1"/>
      <c r="L2820" s="29"/>
      <c r="M2820" s="42"/>
    </row>
    <row r="2821" spans="1:13">
      <c r="A2821" s="48" t="s">
        <v>45</v>
      </c>
      <c r="B2821" s="61"/>
      <c r="C2821" s="61"/>
      <c r="D2821" s="61"/>
      <c r="E2821" s="61"/>
      <c r="F2821" s="61"/>
      <c r="G2821" s="61"/>
      <c r="H2821" s="62"/>
      <c r="I2821" s="149" t="s">
        <v>57</v>
      </c>
      <c r="J2821" s="150"/>
      <c r="K2821" s="1"/>
      <c r="L2821" s="29"/>
      <c r="M2821" s="42"/>
    </row>
    <row r="2822" spans="1:13" ht="15.75" thickBot="1">
      <c r="A2822" s="48" t="s">
        <v>48</v>
      </c>
      <c r="B2822" s="61"/>
      <c r="C2822" s="61"/>
      <c r="D2822" s="61"/>
      <c r="E2822" s="61"/>
      <c r="F2822" s="61"/>
      <c r="G2822" s="61"/>
      <c r="H2822" s="62"/>
      <c r="I2822" s="195" t="s">
        <v>139</v>
      </c>
      <c r="J2822" s="196"/>
      <c r="K2822" s="14"/>
      <c r="L2822" s="15"/>
      <c r="M2822" s="63"/>
    </row>
    <row r="2823" spans="1:13" ht="15.75" thickBot="1">
      <c r="A2823" s="67" t="s">
        <v>75</v>
      </c>
      <c r="B2823" s="18"/>
      <c r="C2823" s="18"/>
      <c r="D2823" s="18"/>
      <c r="E2823" s="18"/>
      <c r="F2823" s="18"/>
      <c r="G2823" s="68"/>
      <c r="H2823" s="69"/>
      <c r="I2823" s="20"/>
      <c r="J2823" s="21"/>
      <c r="K2823" s="199">
        <f>K2824+K2831+K2839+K2843+K2844+K2845</f>
        <v>28.009999999999994</v>
      </c>
      <c r="L2823" s="200"/>
      <c r="M2823" s="24">
        <f>M2824+M2831+M2839+M2843+M2844+M2845</f>
        <v>122784.636</v>
      </c>
    </row>
    <row r="2824" spans="1:13" ht="15.75" thickBot="1">
      <c r="A2824" s="156" t="s">
        <v>76</v>
      </c>
      <c r="B2824" s="157"/>
      <c r="C2824" s="157"/>
      <c r="D2824" s="157"/>
      <c r="E2824" s="157"/>
      <c r="F2824" s="157"/>
      <c r="G2824" s="157"/>
      <c r="H2824" s="161"/>
      <c r="I2824" s="73"/>
      <c r="J2824" s="74"/>
      <c r="K2824" s="201">
        <f>K2825+K2826+K2827+K2829+K2830</f>
        <v>5.4700000000000006</v>
      </c>
      <c r="L2824" s="192"/>
      <c r="M2824" s="75">
        <f>K2824*12*I2799</f>
        <v>23978.292000000005</v>
      </c>
    </row>
    <row r="2825" spans="1:13">
      <c r="A2825" s="39" t="s">
        <v>38</v>
      </c>
      <c r="B2825" s="49"/>
      <c r="C2825" s="49"/>
      <c r="D2825" s="49"/>
      <c r="E2825" s="49"/>
      <c r="F2825" s="49"/>
      <c r="G2825" s="49"/>
      <c r="H2825" s="50"/>
      <c r="I2825" s="180" t="s">
        <v>16</v>
      </c>
      <c r="J2825" s="181"/>
      <c r="K2825" s="193">
        <v>1.47</v>
      </c>
      <c r="L2825" s="194"/>
      <c r="M2825" s="42">
        <f>K2825*12*I2799</f>
        <v>6443.8920000000007</v>
      </c>
    </row>
    <row r="2826" spans="1:13">
      <c r="A2826" s="45" t="s">
        <v>39</v>
      </c>
      <c r="B2826" s="76"/>
      <c r="C2826" s="76"/>
      <c r="D2826" s="76"/>
      <c r="E2826" s="76"/>
      <c r="F2826" s="76"/>
      <c r="G2826" s="76"/>
      <c r="H2826" s="77"/>
      <c r="I2826" s="182" t="s">
        <v>10</v>
      </c>
      <c r="J2826" s="183"/>
      <c r="K2826" s="188">
        <v>3.48</v>
      </c>
      <c r="L2826" s="189"/>
      <c r="M2826" s="42">
        <f>K2826*12*I2799</f>
        <v>15254.928</v>
      </c>
    </row>
    <row r="2827" spans="1:13">
      <c r="A2827" s="48" t="s">
        <v>31</v>
      </c>
      <c r="B2827" s="61"/>
      <c r="C2827" s="61"/>
      <c r="D2827" s="61"/>
      <c r="E2827" s="61"/>
      <c r="F2827" s="61"/>
      <c r="G2827" s="61"/>
      <c r="H2827" s="62"/>
      <c r="I2827" s="195" t="s">
        <v>11</v>
      </c>
      <c r="J2827" s="196"/>
      <c r="K2827" s="188">
        <v>0.4</v>
      </c>
      <c r="L2827" s="189"/>
      <c r="M2827" s="42">
        <f>K2827*12*I2799</f>
        <v>1753.4400000000003</v>
      </c>
    </row>
    <row r="2828" spans="1:13">
      <c r="A2828" s="78" t="s">
        <v>18</v>
      </c>
      <c r="B2828" s="40"/>
      <c r="C2828" s="40"/>
      <c r="D2828" s="40"/>
      <c r="E2828" s="49"/>
      <c r="F2828" s="49"/>
      <c r="G2828" s="49"/>
      <c r="H2828" s="50"/>
      <c r="I2828" s="51"/>
      <c r="J2828" s="52"/>
      <c r="K2828" s="28"/>
      <c r="L2828" s="29"/>
      <c r="M2828" s="42"/>
    </row>
    <row r="2829" spans="1:13">
      <c r="A2829" s="45" t="s">
        <v>32</v>
      </c>
      <c r="B2829" s="76"/>
      <c r="C2829" s="76"/>
      <c r="D2829" s="76"/>
      <c r="E2829" s="76"/>
      <c r="F2829" s="76"/>
      <c r="G2829" s="76"/>
      <c r="H2829" s="77"/>
      <c r="I2829" s="182" t="s">
        <v>8</v>
      </c>
      <c r="J2829" s="183"/>
      <c r="K2829" s="188">
        <v>0.12</v>
      </c>
      <c r="L2829" s="189"/>
      <c r="M2829" s="42">
        <f>K2829*12*I2799</f>
        <v>526.03200000000004</v>
      </c>
    </row>
    <row r="2830" spans="1:13" ht="15.75" thickBot="1">
      <c r="A2830" s="48" t="s">
        <v>73</v>
      </c>
      <c r="B2830" s="61"/>
      <c r="C2830" s="61"/>
      <c r="D2830" s="61"/>
      <c r="E2830" s="61"/>
      <c r="F2830" s="61"/>
      <c r="G2830" s="61"/>
      <c r="H2830" s="62"/>
      <c r="I2830" s="166" t="s">
        <v>8</v>
      </c>
      <c r="J2830" s="167"/>
      <c r="K2830" s="190"/>
      <c r="L2830" s="191"/>
      <c r="M2830" s="42"/>
    </row>
    <row r="2831" spans="1:13" ht="15.75" thickBot="1">
      <c r="A2831" s="184" t="s">
        <v>77</v>
      </c>
      <c r="B2831" s="185"/>
      <c r="C2831" s="185"/>
      <c r="D2831" s="185"/>
      <c r="E2831" s="185"/>
      <c r="F2831" s="185"/>
      <c r="G2831" s="185"/>
      <c r="H2831" s="186"/>
      <c r="I2831" s="73"/>
      <c r="J2831" s="74"/>
      <c r="K2831" s="162">
        <f>K2832+K2833+K2835+K2836+K2837+K2838</f>
        <v>2.3200000000000003</v>
      </c>
      <c r="L2831" s="192"/>
      <c r="M2831" s="75">
        <f>K2831*12*I2799</f>
        <v>10169.952000000001</v>
      </c>
    </row>
    <row r="2832" spans="1:13">
      <c r="A2832" s="79" t="s">
        <v>24</v>
      </c>
      <c r="B2832" s="40"/>
      <c r="C2832" s="40"/>
      <c r="D2832" s="40"/>
      <c r="E2832" s="40"/>
      <c r="F2832" s="49"/>
      <c r="G2832" s="49"/>
      <c r="H2832" s="50"/>
      <c r="I2832" s="80"/>
      <c r="J2832" s="11"/>
      <c r="K2832" s="193">
        <v>0.13</v>
      </c>
      <c r="L2832" s="194"/>
      <c r="M2832" s="42">
        <f>K2832*12*I2799</f>
        <v>569.86800000000005</v>
      </c>
    </row>
    <row r="2833" spans="1:13">
      <c r="A2833" s="3" t="s">
        <v>20</v>
      </c>
      <c r="B2833" s="4"/>
      <c r="C2833" s="4"/>
      <c r="D2833" s="4"/>
      <c r="E2833" s="4"/>
      <c r="F2833" s="61"/>
      <c r="G2833" s="61"/>
      <c r="H2833" s="62"/>
      <c r="I2833" s="149" t="s">
        <v>52</v>
      </c>
      <c r="J2833" s="150"/>
      <c r="K2833" s="188">
        <v>1.1100000000000001</v>
      </c>
      <c r="L2833" s="189"/>
      <c r="M2833" s="42">
        <f>K2833*12*I2799</f>
        <v>4865.7960000000003</v>
      </c>
    </row>
    <row r="2834" spans="1:13">
      <c r="A2834" s="39" t="s">
        <v>19</v>
      </c>
      <c r="B2834" s="49"/>
      <c r="C2834" s="49"/>
      <c r="D2834" s="49"/>
      <c r="E2834" s="49"/>
      <c r="F2834" s="49"/>
      <c r="G2834" s="49"/>
      <c r="H2834" s="50"/>
      <c r="I2834" s="180" t="s">
        <v>53</v>
      </c>
      <c r="J2834" s="181"/>
      <c r="K2834" s="1"/>
      <c r="L2834" s="29"/>
      <c r="M2834" s="42"/>
    </row>
    <row r="2835" spans="1:13">
      <c r="A2835" s="45" t="s">
        <v>21</v>
      </c>
      <c r="B2835" s="76"/>
      <c r="C2835" s="76"/>
      <c r="D2835" s="76"/>
      <c r="E2835" s="76"/>
      <c r="F2835" s="76"/>
      <c r="G2835" s="76"/>
      <c r="H2835" s="77"/>
      <c r="I2835" s="182" t="s">
        <v>51</v>
      </c>
      <c r="J2835" s="183"/>
      <c r="K2835" s="188">
        <v>0.68</v>
      </c>
      <c r="L2835" s="189"/>
      <c r="M2835" s="42">
        <f>K2835*12*I2799</f>
        <v>2980.848</v>
      </c>
    </row>
    <row r="2836" spans="1:13">
      <c r="A2836" s="45" t="s">
        <v>22</v>
      </c>
      <c r="B2836" s="76"/>
      <c r="C2836" s="76"/>
      <c r="D2836" s="76"/>
      <c r="E2836" s="76"/>
      <c r="F2836" s="76"/>
      <c r="G2836" s="76"/>
      <c r="H2836" s="77"/>
      <c r="I2836" s="182" t="s">
        <v>69</v>
      </c>
      <c r="J2836" s="183"/>
      <c r="K2836" s="188">
        <v>0.17</v>
      </c>
      <c r="L2836" s="189"/>
      <c r="M2836" s="42">
        <f>K2836*12*I2799</f>
        <v>745.21199999999999</v>
      </c>
    </row>
    <row r="2837" spans="1:13">
      <c r="A2837" s="48" t="s">
        <v>23</v>
      </c>
      <c r="B2837" s="61"/>
      <c r="C2837" s="61"/>
      <c r="D2837" s="61"/>
      <c r="E2837" s="61"/>
      <c r="F2837" s="61"/>
      <c r="G2837" s="61"/>
      <c r="H2837" s="62"/>
      <c r="I2837" s="182" t="s">
        <v>54</v>
      </c>
      <c r="J2837" s="183"/>
      <c r="K2837" s="164">
        <v>0.09</v>
      </c>
      <c r="L2837" s="165"/>
      <c r="M2837" s="42">
        <f>K2837*12*I2799</f>
        <v>394.52400000000006</v>
      </c>
    </row>
    <row r="2838" spans="1:13" ht="15.75" thickBot="1">
      <c r="A2838" s="48" t="s">
        <v>71</v>
      </c>
      <c r="B2838" s="61"/>
      <c r="C2838" s="61"/>
      <c r="D2838" s="61"/>
      <c r="E2838" s="61"/>
      <c r="F2838" s="61"/>
      <c r="G2838" s="61"/>
      <c r="H2838" s="62"/>
      <c r="I2838" s="166" t="s">
        <v>72</v>
      </c>
      <c r="J2838" s="167"/>
      <c r="K2838" s="168">
        <v>0.14000000000000001</v>
      </c>
      <c r="L2838" s="169"/>
      <c r="M2838" s="82">
        <f>K2838*12*I2799</f>
        <v>613.70400000000006</v>
      </c>
    </row>
    <row r="2839" spans="1:13" ht="15.75" thickBot="1">
      <c r="A2839" s="184" t="s">
        <v>78</v>
      </c>
      <c r="B2839" s="185"/>
      <c r="C2839" s="185"/>
      <c r="D2839" s="185"/>
      <c r="E2839" s="185"/>
      <c r="F2839" s="185"/>
      <c r="G2839" s="185"/>
      <c r="H2839" s="186"/>
      <c r="I2839" s="83"/>
      <c r="J2839" s="84"/>
      <c r="K2839" s="187">
        <f>K2840+K2841+K2842</f>
        <v>1.52</v>
      </c>
      <c r="L2839" s="163"/>
      <c r="M2839" s="75">
        <f>K2839*12*I2799</f>
        <v>6663.072000000001</v>
      </c>
    </row>
    <row r="2840" spans="1:13">
      <c r="A2840" s="39" t="s">
        <v>25</v>
      </c>
      <c r="B2840" s="49"/>
      <c r="C2840" s="49"/>
      <c r="D2840" s="49"/>
      <c r="E2840" s="49"/>
      <c r="F2840" s="49"/>
      <c r="G2840" s="49"/>
      <c r="H2840" s="50"/>
      <c r="I2840" s="174" t="s">
        <v>70</v>
      </c>
      <c r="J2840" s="175"/>
      <c r="K2840" s="176">
        <v>0.73</v>
      </c>
      <c r="L2840" s="177"/>
      <c r="M2840" s="42">
        <f>K2840*12*I2799</f>
        <v>3200.0280000000002</v>
      </c>
    </row>
    <row r="2841" spans="1:13">
      <c r="A2841" s="45" t="s">
        <v>26</v>
      </c>
      <c r="B2841" s="76"/>
      <c r="C2841" s="76"/>
      <c r="D2841" s="76"/>
      <c r="E2841" s="76"/>
      <c r="F2841" s="76"/>
      <c r="G2841" s="76"/>
      <c r="H2841" s="77"/>
      <c r="I2841" s="85" t="s">
        <v>55</v>
      </c>
      <c r="J2841" s="86"/>
      <c r="K2841" s="164">
        <v>0.64</v>
      </c>
      <c r="L2841" s="165"/>
      <c r="M2841" s="42">
        <f>K2841*12*I2799</f>
        <v>2805.5039999999999</v>
      </c>
    </row>
    <row r="2842" spans="1:13" ht="15.75" thickBot="1">
      <c r="A2842" s="48" t="s">
        <v>23</v>
      </c>
      <c r="B2842" s="61"/>
      <c r="C2842" s="61"/>
      <c r="D2842" s="61"/>
      <c r="E2842" s="61"/>
      <c r="F2842" s="61"/>
      <c r="G2842" s="61"/>
      <c r="H2842" s="62"/>
      <c r="I2842" s="166" t="s">
        <v>54</v>
      </c>
      <c r="J2842" s="167"/>
      <c r="K2842" s="168">
        <v>0.15</v>
      </c>
      <c r="L2842" s="169"/>
      <c r="M2842" s="42">
        <f>K2842*12*I2799</f>
        <v>657.54</v>
      </c>
    </row>
    <row r="2843" spans="1:13" ht="15.75" thickBot="1">
      <c r="A2843" s="87" t="s">
        <v>79</v>
      </c>
      <c r="B2843" s="88"/>
      <c r="C2843" s="88"/>
      <c r="D2843" s="88"/>
      <c r="E2843" s="88"/>
      <c r="F2843" s="88"/>
      <c r="G2843" s="88"/>
      <c r="H2843" s="89"/>
      <c r="I2843" s="170" t="s">
        <v>56</v>
      </c>
      <c r="J2843" s="171"/>
      <c r="K2843" s="172">
        <v>16.88</v>
      </c>
      <c r="L2843" s="173"/>
      <c r="M2843" s="75">
        <f>K2843*12*I2799</f>
        <v>73995.168000000005</v>
      </c>
    </row>
    <row r="2844" spans="1:13" ht="15.75" thickBot="1">
      <c r="A2844" s="156" t="s">
        <v>80</v>
      </c>
      <c r="B2844" s="157"/>
      <c r="C2844" s="157"/>
      <c r="D2844" s="157"/>
      <c r="E2844" s="157"/>
      <c r="F2844" s="157"/>
      <c r="G2844" s="157"/>
      <c r="H2844" s="161"/>
      <c r="I2844" s="154" t="s">
        <v>13</v>
      </c>
      <c r="J2844" s="155"/>
      <c r="K2844" s="162">
        <v>1.74</v>
      </c>
      <c r="L2844" s="163"/>
      <c r="M2844" s="75">
        <f>K2844*12*I2799</f>
        <v>7627.4639999999999</v>
      </c>
    </row>
    <row r="2845" spans="1:13" ht="15.75" thickBot="1">
      <c r="A2845" s="87" t="s">
        <v>81</v>
      </c>
      <c r="B2845" s="88"/>
      <c r="C2845" s="88"/>
      <c r="D2845" s="88"/>
      <c r="E2845" s="88"/>
      <c r="F2845" s="88"/>
      <c r="G2845" s="88"/>
      <c r="H2845" s="89"/>
      <c r="I2845" s="73"/>
      <c r="J2845" s="74"/>
      <c r="K2845" s="162">
        <v>0.08</v>
      </c>
      <c r="L2845" s="163"/>
      <c r="M2845" s="75">
        <f>K2845*12*I2799</f>
        <v>350.68799999999999</v>
      </c>
    </row>
    <row r="2846" spans="1:13">
      <c r="A2846" s="43" t="s">
        <v>29</v>
      </c>
      <c r="B2846" s="59"/>
      <c r="C2846" s="59"/>
      <c r="D2846" s="59"/>
      <c r="E2846" s="59"/>
      <c r="F2846" s="59"/>
      <c r="G2846" s="59"/>
      <c r="H2846" s="60"/>
      <c r="I2846" s="154" t="s">
        <v>8</v>
      </c>
      <c r="J2846" s="155"/>
      <c r="K2846" s="129"/>
      <c r="L2846" s="130"/>
      <c r="M2846" s="42"/>
    </row>
    <row r="2847" spans="1:13" ht="15.75" thickBot="1">
      <c r="A2847" s="43" t="s">
        <v>30</v>
      </c>
      <c r="B2847" s="59"/>
      <c r="C2847" s="59"/>
      <c r="D2847" s="59"/>
      <c r="E2847" s="59"/>
      <c r="F2847" s="59"/>
      <c r="G2847" s="59"/>
      <c r="H2847" s="60"/>
      <c r="I2847" s="10"/>
      <c r="J2847" s="11"/>
      <c r="K2847" s="129"/>
      <c r="L2847" s="130"/>
      <c r="M2847" s="42"/>
    </row>
    <row r="2848" spans="1:13" ht="15.75" thickBot="1">
      <c r="A2848" s="156" t="s">
        <v>104</v>
      </c>
      <c r="B2848" s="157"/>
      <c r="C2848" s="157"/>
      <c r="D2848" s="157"/>
      <c r="E2848" s="157"/>
      <c r="F2848" s="157"/>
      <c r="G2848" s="157"/>
      <c r="H2848" s="161"/>
      <c r="I2848" s="73"/>
      <c r="J2848" s="74"/>
      <c r="K2848" s="162">
        <v>6.42</v>
      </c>
      <c r="L2848" s="163"/>
      <c r="M2848" s="75">
        <f>K2848*12*I2799</f>
        <v>28142.712</v>
      </c>
    </row>
    <row r="2849" spans="1:13">
      <c r="A2849" s="43" t="s">
        <v>138</v>
      </c>
      <c r="B2849" s="107"/>
      <c r="C2849" s="107"/>
      <c r="D2849" s="107"/>
      <c r="E2849" s="107"/>
      <c r="F2849" s="59"/>
      <c r="G2849" s="107"/>
      <c r="H2849" s="60"/>
      <c r="I2849" s="149" t="s">
        <v>86</v>
      </c>
      <c r="J2849" s="150"/>
      <c r="K2849" s="81"/>
      <c r="L2849" s="130"/>
      <c r="M2849" s="42"/>
    </row>
    <row r="2850" spans="1:13">
      <c r="A2850" s="43" t="s">
        <v>137</v>
      </c>
      <c r="B2850" s="107"/>
      <c r="C2850" s="107"/>
      <c r="D2850" s="107"/>
      <c r="E2850" s="107"/>
      <c r="F2850" s="59"/>
      <c r="G2850" s="107"/>
      <c r="H2850" s="60"/>
      <c r="I2850" s="149" t="s">
        <v>88</v>
      </c>
      <c r="J2850" s="150"/>
      <c r="K2850" s="81"/>
      <c r="L2850" s="130"/>
      <c r="M2850" s="42"/>
    </row>
    <row r="2851" spans="1:13">
      <c r="A2851" s="43" t="s">
        <v>136</v>
      </c>
      <c r="B2851" s="107"/>
      <c r="C2851" s="107"/>
      <c r="D2851" s="107"/>
      <c r="E2851" s="107"/>
      <c r="F2851" s="59"/>
      <c r="G2851" s="107"/>
      <c r="H2851" s="60"/>
      <c r="I2851" s="149" t="s">
        <v>90</v>
      </c>
      <c r="J2851" s="150"/>
      <c r="K2851" s="81"/>
      <c r="L2851" s="130"/>
      <c r="M2851" s="42"/>
    </row>
    <row r="2852" spans="1:13">
      <c r="A2852" s="43" t="s">
        <v>135</v>
      </c>
      <c r="B2852" s="107"/>
      <c r="C2852" s="107"/>
      <c r="D2852" s="107"/>
      <c r="E2852" s="107"/>
      <c r="F2852" s="59"/>
      <c r="G2852" s="107"/>
      <c r="H2852" s="60"/>
      <c r="I2852" s="149" t="s">
        <v>92</v>
      </c>
      <c r="J2852" s="150"/>
      <c r="K2852" s="81"/>
      <c r="L2852" s="130"/>
      <c r="M2852" s="42"/>
    </row>
    <row r="2853" spans="1:13">
      <c r="A2853" s="43" t="s">
        <v>134</v>
      </c>
      <c r="B2853" s="107"/>
      <c r="C2853" s="107"/>
      <c r="D2853" s="107"/>
      <c r="E2853" s="107"/>
      <c r="F2853" s="59"/>
      <c r="G2853" s="107"/>
      <c r="H2853" s="60"/>
      <c r="I2853" s="149" t="s">
        <v>94</v>
      </c>
      <c r="J2853" s="150"/>
      <c r="K2853" s="81"/>
      <c r="L2853" s="130"/>
      <c r="M2853" s="42"/>
    </row>
    <row r="2854" spans="1:13">
      <c r="A2854" s="43" t="s">
        <v>133</v>
      </c>
      <c r="B2854" s="107"/>
      <c r="C2854" s="107"/>
      <c r="D2854" s="107"/>
      <c r="E2854" s="107"/>
      <c r="F2854" s="59"/>
      <c r="G2854" s="107"/>
      <c r="H2854" s="60"/>
      <c r="I2854" s="10"/>
      <c r="J2854" s="11"/>
      <c r="K2854" s="81"/>
      <c r="L2854" s="108"/>
      <c r="M2854" s="42"/>
    </row>
    <row r="2855" spans="1:13">
      <c r="A2855" s="43" t="s">
        <v>132</v>
      </c>
      <c r="B2855" s="107"/>
      <c r="C2855" s="107"/>
      <c r="D2855" s="107"/>
      <c r="E2855" s="107"/>
      <c r="F2855" s="59"/>
      <c r="G2855" s="107"/>
      <c r="H2855" s="60"/>
      <c r="I2855" s="10"/>
      <c r="J2855" s="11"/>
      <c r="K2855" s="81"/>
      <c r="L2855" s="130"/>
      <c r="M2855" s="42"/>
    </row>
    <row r="2856" spans="1:13">
      <c r="A2856" s="43" t="s">
        <v>98</v>
      </c>
      <c r="B2856" s="107"/>
      <c r="C2856" s="107"/>
      <c r="D2856" s="107"/>
      <c r="E2856" s="107"/>
      <c r="F2856" s="59"/>
      <c r="G2856" s="107"/>
      <c r="H2856" s="60"/>
      <c r="I2856" s="10"/>
      <c r="J2856" s="11"/>
      <c r="K2856" s="81"/>
      <c r="L2856" s="130"/>
      <c r="M2856" s="42"/>
    </row>
    <row r="2857" spans="1:13" ht="15.75" thickBot="1">
      <c r="A2857" s="43" t="s">
        <v>131</v>
      </c>
      <c r="B2857" s="107"/>
      <c r="C2857" s="107"/>
      <c r="D2857" s="107"/>
      <c r="E2857" s="107"/>
      <c r="F2857" s="59"/>
      <c r="G2857" s="107"/>
      <c r="H2857" s="60"/>
      <c r="I2857" s="10"/>
      <c r="J2857" s="11"/>
      <c r="K2857" s="81"/>
      <c r="L2857" s="130"/>
      <c r="M2857" s="42"/>
    </row>
    <row r="2858" spans="1:13">
      <c r="A2858" s="91" t="s">
        <v>82</v>
      </c>
      <c r="B2858" s="92"/>
      <c r="C2858" s="92"/>
      <c r="D2858" s="92"/>
      <c r="E2858" s="92"/>
      <c r="F2858" s="92"/>
      <c r="G2858" s="92"/>
      <c r="H2858" s="92"/>
      <c r="I2858" s="154" t="s">
        <v>9</v>
      </c>
      <c r="J2858" s="155"/>
      <c r="K2858" s="22"/>
      <c r="L2858" s="23"/>
      <c r="M2858" s="24"/>
    </row>
    <row r="2859" spans="1:13" ht="15.75" thickBot="1">
      <c r="A2859" s="93" t="s">
        <v>49</v>
      </c>
      <c r="B2859" s="94"/>
      <c r="C2859" s="94"/>
      <c r="D2859" s="94"/>
      <c r="E2859" s="94"/>
      <c r="F2859" s="94"/>
      <c r="G2859" s="94"/>
      <c r="H2859" s="94"/>
      <c r="I2859" s="95"/>
      <c r="J2859" s="35"/>
      <c r="K2859" s="36"/>
      <c r="L2859" s="37"/>
      <c r="M2859" s="38"/>
    </row>
    <row r="2860" spans="1:13" ht="15.75" thickBot="1">
      <c r="A2860" s="145" t="s">
        <v>58</v>
      </c>
      <c r="B2860" s="146"/>
      <c r="C2860" s="146"/>
      <c r="D2860" s="146"/>
      <c r="E2860" s="146"/>
      <c r="F2860" s="146"/>
      <c r="G2860" s="146"/>
      <c r="H2860" s="146"/>
      <c r="I2860" s="98"/>
      <c r="J2860" s="99"/>
      <c r="K2860" s="147">
        <f>K2800+K2810+K2823+K2848</f>
        <v>46.879999999999995</v>
      </c>
      <c r="L2860" s="148"/>
      <c r="M2860" s="97">
        <f>M2800+M2810+M2823+M2848</f>
        <v>205503.16800000001</v>
      </c>
    </row>
    <row r="2862" spans="1:13" ht="15.75">
      <c r="A2862" s="215" t="s">
        <v>0</v>
      </c>
      <c r="B2862" s="215"/>
      <c r="C2862" s="215"/>
      <c r="D2862" s="215"/>
      <c r="E2862" s="215"/>
      <c r="F2862" s="215"/>
      <c r="G2862" s="215"/>
      <c r="H2862" s="215"/>
      <c r="I2862" s="215"/>
      <c r="J2862" s="215"/>
      <c r="K2862" s="215"/>
      <c r="L2862" s="215"/>
      <c r="M2862" s="1"/>
    </row>
    <row r="2863" spans="1:13" ht="15.75">
      <c r="A2863" s="216" t="s">
        <v>12</v>
      </c>
      <c r="B2863" s="216"/>
      <c r="C2863" s="216"/>
      <c r="D2863" s="216"/>
      <c r="E2863" s="216"/>
      <c r="F2863" s="216"/>
      <c r="G2863" s="216"/>
      <c r="H2863" s="216"/>
      <c r="I2863" s="216"/>
      <c r="J2863" s="216"/>
      <c r="K2863" s="216"/>
      <c r="L2863" s="216"/>
      <c r="M2863" s="1"/>
    </row>
    <row r="2864" spans="1:13" ht="15.75">
      <c r="A2864" s="2"/>
      <c r="B2864" s="2"/>
      <c r="C2864" s="2"/>
      <c r="D2864" s="2"/>
      <c r="E2864" s="2"/>
      <c r="F2864" s="2" t="s">
        <v>148</v>
      </c>
      <c r="G2864" s="2"/>
      <c r="H2864" s="2"/>
      <c r="I2864" s="2"/>
      <c r="J2864" s="2"/>
      <c r="K2864" s="2" t="s">
        <v>141</v>
      </c>
      <c r="L2864" s="2"/>
      <c r="M2864" s="1"/>
    </row>
    <row r="2865" spans="1:13">
      <c r="A2865" s="3"/>
      <c r="B2865" s="4"/>
      <c r="C2865" s="208" t="s">
        <v>15</v>
      </c>
      <c r="D2865" s="208"/>
      <c r="E2865" s="208"/>
      <c r="F2865" s="4"/>
      <c r="G2865" s="4"/>
      <c r="H2865" s="5"/>
      <c r="I2865" s="195" t="s">
        <v>1</v>
      </c>
      <c r="J2865" s="196"/>
      <c r="K2865" s="209" t="s">
        <v>2</v>
      </c>
      <c r="L2865" s="210"/>
      <c r="M2865" s="6"/>
    </row>
    <row r="2866" spans="1:13">
      <c r="A2866" s="7"/>
      <c r="B2866" s="8"/>
      <c r="C2866" s="8"/>
      <c r="D2866" s="8"/>
      <c r="E2866" s="8"/>
      <c r="F2866" s="8"/>
      <c r="G2866" s="8"/>
      <c r="H2866" s="9"/>
      <c r="I2866" s="10"/>
      <c r="J2866" s="11"/>
      <c r="K2866" s="211" t="s">
        <v>3</v>
      </c>
      <c r="L2866" s="212"/>
      <c r="M2866" s="12" t="s">
        <v>4</v>
      </c>
    </row>
    <row r="2867" spans="1:13">
      <c r="A2867" s="7"/>
      <c r="B2867" s="8"/>
      <c r="C2867" s="8"/>
      <c r="D2867" s="8"/>
      <c r="E2867" s="8"/>
      <c r="F2867" s="8"/>
      <c r="G2867" s="8"/>
      <c r="H2867" s="9"/>
      <c r="I2867" s="149" t="s">
        <v>5</v>
      </c>
      <c r="J2867" s="150"/>
      <c r="K2867" s="213" t="s">
        <v>6</v>
      </c>
      <c r="L2867" s="214"/>
      <c r="M2867" s="12" t="s">
        <v>7</v>
      </c>
    </row>
    <row r="2868" spans="1:13" ht="16.5" thickBot="1">
      <c r="A2868" s="13"/>
      <c r="B2868" s="14"/>
      <c r="C2868" s="14"/>
      <c r="D2868" s="14"/>
      <c r="E2868" s="14"/>
      <c r="F2868" s="14"/>
      <c r="G2868" s="14"/>
      <c r="H2868" s="15"/>
      <c r="I2868" s="203">
        <v>274.7</v>
      </c>
      <c r="J2868" s="204"/>
      <c r="K2868" s="205"/>
      <c r="L2868" s="206"/>
      <c r="M2868" s="16"/>
    </row>
    <row r="2869" spans="1:13">
      <c r="A2869" s="17" t="s">
        <v>74</v>
      </c>
      <c r="B2869" s="18"/>
      <c r="C2869" s="18"/>
      <c r="D2869" s="18"/>
      <c r="E2869" s="18"/>
      <c r="F2869" s="18"/>
      <c r="G2869" s="18"/>
      <c r="H2869" s="19"/>
      <c r="I2869" s="20"/>
      <c r="J2869" s="21"/>
      <c r="K2869" s="207">
        <f>K2872+K2875</f>
        <v>6.85</v>
      </c>
      <c r="L2869" s="200"/>
      <c r="M2869" s="24">
        <f>K2869*12*I2868</f>
        <v>22580.339999999997</v>
      </c>
    </row>
    <row r="2870" spans="1:13">
      <c r="A2870" s="25" t="s">
        <v>59</v>
      </c>
      <c r="B2870" s="26"/>
      <c r="C2870" s="26"/>
      <c r="D2870" s="26"/>
      <c r="E2870" s="26"/>
      <c r="F2870" s="26"/>
      <c r="G2870" s="26"/>
      <c r="H2870" s="27"/>
      <c r="I2870" s="10"/>
      <c r="J2870" s="11"/>
      <c r="K2870" s="28"/>
      <c r="L2870" s="29"/>
      <c r="M2870" s="30"/>
    </row>
    <row r="2871" spans="1:13" ht="15.75" thickBot="1">
      <c r="A2871" s="31" t="s">
        <v>60</v>
      </c>
      <c r="B2871" s="32"/>
      <c r="C2871" s="32"/>
      <c r="D2871" s="32"/>
      <c r="E2871" s="32"/>
      <c r="F2871" s="32"/>
      <c r="G2871" s="32"/>
      <c r="H2871" s="33"/>
      <c r="I2871" s="34"/>
      <c r="J2871" s="35"/>
      <c r="K2871" s="36"/>
      <c r="L2871" s="37"/>
      <c r="M2871" s="38"/>
    </row>
    <row r="2872" spans="1:13">
      <c r="A2872" s="39" t="s">
        <v>61</v>
      </c>
      <c r="B2872" s="40"/>
      <c r="C2872" s="40"/>
      <c r="D2872" s="40"/>
      <c r="E2872" s="40"/>
      <c r="F2872" s="40"/>
      <c r="G2872" s="40"/>
      <c r="H2872" s="41"/>
      <c r="I2872" s="180" t="s">
        <v>8</v>
      </c>
      <c r="J2872" s="181"/>
      <c r="K2872" s="193">
        <v>4.0999999999999996</v>
      </c>
      <c r="L2872" s="194"/>
      <c r="M2872" s="42">
        <f>K2872*12*I2868</f>
        <v>13515.239999999998</v>
      </c>
    </row>
    <row r="2873" spans="1:13">
      <c r="A2873" s="43" t="s">
        <v>68</v>
      </c>
      <c r="B2873" s="8"/>
      <c r="C2873" s="8"/>
      <c r="D2873" s="8"/>
      <c r="E2873" s="8"/>
      <c r="F2873" s="8"/>
      <c r="G2873" s="8"/>
      <c r="H2873" s="9"/>
      <c r="I2873" s="149" t="s">
        <v>57</v>
      </c>
      <c r="J2873" s="150"/>
      <c r="K2873" s="1"/>
      <c r="L2873" s="29"/>
      <c r="M2873" s="42"/>
    </row>
    <row r="2874" spans="1:13">
      <c r="A2874" s="39" t="s">
        <v>67</v>
      </c>
      <c r="B2874" s="40"/>
      <c r="C2874" s="40"/>
      <c r="D2874" s="40"/>
      <c r="E2874" s="40"/>
      <c r="F2874" s="40"/>
      <c r="G2874" s="40"/>
      <c r="H2874" s="41"/>
      <c r="I2874" s="180"/>
      <c r="J2874" s="181"/>
      <c r="K2874" s="1"/>
      <c r="L2874" s="29"/>
      <c r="M2874" s="42"/>
    </row>
    <row r="2875" spans="1:13">
      <c r="A2875" s="39" t="s">
        <v>62</v>
      </c>
      <c r="B2875" s="40"/>
      <c r="C2875" s="40"/>
      <c r="D2875" s="40"/>
      <c r="E2875" s="40"/>
      <c r="F2875" s="40"/>
      <c r="G2875" s="40"/>
      <c r="H2875" s="41"/>
      <c r="I2875" s="182" t="s">
        <v>11</v>
      </c>
      <c r="J2875" s="183"/>
      <c r="K2875" s="188">
        <v>2.75</v>
      </c>
      <c r="L2875" s="189"/>
      <c r="M2875" s="42">
        <f>K2875*12*I2868</f>
        <v>9065.1</v>
      </c>
    </row>
    <row r="2876" spans="1:13" ht="15.75">
      <c r="A2876" s="45" t="s">
        <v>35</v>
      </c>
      <c r="B2876" s="46"/>
      <c r="C2876" s="46"/>
      <c r="D2876" s="46"/>
      <c r="E2876" s="46"/>
      <c r="F2876" s="46"/>
      <c r="G2876" s="46"/>
      <c r="H2876" s="47"/>
      <c r="I2876" s="149" t="s">
        <v>57</v>
      </c>
      <c r="J2876" s="150"/>
      <c r="K2876" s="2"/>
      <c r="L2876" s="96"/>
      <c r="M2876" s="42"/>
    </row>
    <row r="2877" spans="1:13">
      <c r="A2877" s="48" t="s">
        <v>36</v>
      </c>
      <c r="B2877" s="4"/>
      <c r="C2877" s="4"/>
      <c r="D2877" s="4"/>
      <c r="E2877" s="4"/>
      <c r="F2877" s="4"/>
      <c r="G2877" s="4"/>
      <c r="H2877" s="5"/>
      <c r="I2877" s="149"/>
      <c r="J2877" s="150"/>
      <c r="K2877" s="44"/>
      <c r="L2877" s="29"/>
      <c r="M2877" s="42"/>
    </row>
    <row r="2878" spans="1:13" ht="15.75" thickBot="1">
      <c r="A2878" s="39" t="s">
        <v>37</v>
      </c>
      <c r="B2878" s="49"/>
      <c r="C2878" s="49"/>
      <c r="D2878" s="49"/>
      <c r="E2878" s="49"/>
      <c r="F2878" s="49"/>
      <c r="G2878" s="49"/>
      <c r="H2878" s="50"/>
      <c r="I2878" s="51"/>
      <c r="J2878" s="52"/>
      <c r="K2878" s="164"/>
      <c r="L2878" s="165"/>
      <c r="M2878" s="42"/>
    </row>
    <row r="2879" spans="1:13">
      <c r="A2879" s="17" t="s">
        <v>14</v>
      </c>
      <c r="B2879" s="53"/>
      <c r="C2879" s="53"/>
      <c r="D2879" s="53"/>
      <c r="E2879" s="53"/>
      <c r="F2879" s="53"/>
      <c r="G2879" s="53"/>
      <c r="H2879" s="54"/>
      <c r="I2879" s="20"/>
      <c r="J2879" s="55"/>
      <c r="K2879" s="202">
        <f>K2881+K2886+K2888</f>
        <v>5.6</v>
      </c>
      <c r="L2879" s="200"/>
      <c r="M2879" s="24">
        <f>K2879*12*I2868</f>
        <v>18459.839999999997</v>
      </c>
    </row>
    <row r="2880" spans="1:13" ht="15.75" thickBot="1">
      <c r="A2880" s="31" t="s">
        <v>34</v>
      </c>
      <c r="B2880" s="56"/>
      <c r="C2880" s="56"/>
      <c r="D2880" s="56"/>
      <c r="E2880" s="56"/>
      <c r="F2880" s="56"/>
      <c r="G2880" s="56"/>
      <c r="H2880" s="57"/>
      <c r="I2880" s="34"/>
      <c r="J2880" s="58"/>
      <c r="K2880" s="36"/>
      <c r="L2880" s="37"/>
      <c r="M2880" s="38"/>
    </row>
    <row r="2881" spans="1:13">
      <c r="A2881" s="43" t="s">
        <v>65</v>
      </c>
      <c r="B2881" s="59"/>
      <c r="C2881" s="59"/>
      <c r="D2881" s="59"/>
      <c r="E2881" s="59"/>
      <c r="F2881" s="59"/>
      <c r="G2881" s="59"/>
      <c r="H2881" s="60"/>
      <c r="I2881" s="149" t="s">
        <v>8</v>
      </c>
      <c r="J2881" s="150"/>
      <c r="K2881" s="193">
        <v>2.81</v>
      </c>
      <c r="L2881" s="194"/>
      <c r="M2881" s="42">
        <f>K2881*12*I2868</f>
        <v>9262.884</v>
      </c>
    </row>
    <row r="2882" spans="1:13">
      <c r="A2882" s="39" t="s">
        <v>66</v>
      </c>
      <c r="B2882" s="49"/>
      <c r="C2882" s="49"/>
      <c r="D2882" s="49"/>
      <c r="E2882" s="49"/>
      <c r="F2882" s="49"/>
      <c r="G2882" s="49"/>
      <c r="H2882" s="50"/>
      <c r="I2882" s="131"/>
      <c r="J2882" s="132"/>
      <c r="K2882" s="1"/>
      <c r="L2882" s="29"/>
      <c r="M2882" s="42"/>
    </row>
    <row r="2883" spans="1:13">
      <c r="A2883" s="43" t="s">
        <v>68</v>
      </c>
      <c r="B2883" s="8"/>
      <c r="C2883" s="8"/>
      <c r="D2883" s="8"/>
      <c r="E2883" s="8"/>
      <c r="F2883" s="8"/>
      <c r="G2883" s="8"/>
      <c r="H2883" s="9"/>
      <c r="I2883" s="149" t="s">
        <v>57</v>
      </c>
      <c r="J2883" s="150"/>
      <c r="K2883" s="1"/>
      <c r="L2883" s="29"/>
      <c r="M2883" s="42"/>
    </row>
    <row r="2884" spans="1:13">
      <c r="A2884" s="39" t="s">
        <v>67</v>
      </c>
      <c r="B2884" s="40"/>
      <c r="C2884" s="40"/>
      <c r="D2884" s="40"/>
      <c r="E2884" s="40"/>
      <c r="F2884" s="40"/>
      <c r="G2884" s="40"/>
      <c r="H2884" s="41"/>
      <c r="I2884" s="180"/>
      <c r="J2884" s="181"/>
      <c r="K2884" s="1"/>
      <c r="L2884" s="29"/>
      <c r="M2884" s="42"/>
    </row>
    <row r="2885" spans="1:13">
      <c r="A2885" s="45" t="s">
        <v>63</v>
      </c>
      <c r="B2885" s="46"/>
      <c r="C2885" s="47"/>
      <c r="D2885" s="8"/>
      <c r="E2885" s="8"/>
      <c r="F2885" s="8"/>
      <c r="G2885" s="8"/>
      <c r="H2885" s="9"/>
      <c r="I2885" s="149" t="s">
        <v>57</v>
      </c>
      <c r="J2885" s="150"/>
      <c r="K2885" s="1"/>
      <c r="L2885" s="29"/>
      <c r="M2885" s="42"/>
    </row>
    <row r="2886" spans="1:13">
      <c r="A2886" s="43" t="s">
        <v>64</v>
      </c>
      <c r="B2886" s="8"/>
      <c r="C2886" s="8"/>
      <c r="D2886" s="46"/>
      <c r="E2886" s="46"/>
      <c r="F2886" s="46"/>
      <c r="G2886" s="46"/>
      <c r="H2886" s="47"/>
      <c r="I2886" s="182" t="s">
        <v>11</v>
      </c>
      <c r="J2886" s="183"/>
      <c r="K2886" s="188">
        <v>1.24</v>
      </c>
      <c r="L2886" s="189"/>
      <c r="M2886" s="42">
        <f>K2886*12*I2868</f>
        <v>4087.5359999999996</v>
      </c>
    </row>
    <row r="2887" spans="1:13">
      <c r="A2887" s="48" t="s">
        <v>41</v>
      </c>
      <c r="B2887" s="61"/>
      <c r="C2887" s="61"/>
      <c r="D2887" s="61"/>
      <c r="E2887" s="61"/>
      <c r="F2887" s="61"/>
      <c r="G2887" s="61"/>
      <c r="H2887" s="62"/>
      <c r="I2887" s="195" t="s">
        <v>140</v>
      </c>
      <c r="J2887" s="196"/>
      <c r="K2887" s="1"/>
      <c r="L2887" s="29"/>
      <c r="M2887" s="42"/>
    </row>
    <row r="2888" spans="1:13">
      <c r="A2888" s="48" t="s">
        <v>43</v>
      </c>
      <c r="B2888" s="61"/>
      <c r="C2888" s="61"/>
      <c r="D2888" s="61"/>
      <c r="E2888" s="61"/>
      <c r="F2888" s="61"/>
      <c r="G2888" s="61"/>
      <c r="H2888" s="62"/>
      <c r="I2888" s="195" t="s">
        <v>11</v>
      </c>
      <c r="J2888" s="196"/>
      <c r="K2888" s="188">
        <v>1.55</v>
      </c>
      <c r="L2888" s="189"/>
      <c r="M2888" s="42">
        <f>K2888*12*I2868</f>
        <v>5109.42</v>
      </c>
    </row>
    <row r="2889" spans="1:13">
      <c r="A2889" s="39" t="s">
        <v>44</v>
      </c>
      <c r="B2889" s="49"/>
      <c r="C2889" s="49"/>
      <c r="D2889" s="49"/>
      <c r="E2889" s="49"/>
      <c r="F2889" s="49"/>
      <c r="G2889" s="49"/>
      <c r="H2889" s="50"/>
      <c r="I2889" s="51"/>
      <c r="J2889" s="52"/>
      <c r="K2889" s="1"/>
      <c r="L2889" s="29"/>
      <c r="M2889" s="42"/>
    </row>
    <row r="2890" spans="1:13">
      <c r="A2890" s="48" t="s">
        <v>45</v>
      </c>
      <c r="B2890" s="61"/>
      <c r="C2890" s="61"/>
      <c r="D2890" s="61"/>
      <c r="E2890" s="61"/>
      <c r="F2890" s="61"/>
      <c r="G2890" s="61"/>
      <c r="H2890" s="62"/>
      <c r="I2890" s="149" t="s">
        <v>57</v>
      </c>
      <c r="J2890" s="150"/>
      <c r="K2890" s="1"/>
      <c r="L2890" s="29"/>
      <c r="M2890" s="42"/>
    </row>
    <row r="2891" spans="1:13" ht="15.75" thickBot="1">
      <c r="A2891" s="48" t="s">
        <v>48</v>
      </c>
      <c r="B2891" s="61"/>
      <c r="C2891" s="61"/>
      <c r="D2891" s="61"/>
      <c r="E2891" s="61"/>
      <c r="F2891" s="61"/>
      <c r="G2891" s="61"/>
      <c r="H2891" s="62"/>
      <c r="I2891" s="195" t="s">
        <v>139</v>
      </c>
      <c r="J2891" s="196"/>
      <c r="K2891" s="14"/>
      <c r="L2891" s="15"/>
      <c r="M2891" s="63"/>
    </row>
    <row r="2892" spans="1:13" ht="15.75" thickBot="1">
      <c r="A2892" s="67" t="s">
        <v>75</v>
      </c>
      <c r="B2892" s="18"/>
      <c r="C2892" s="18"/>
      <c r="D2892" s="18"/>
      <c r="E2892" s="18"/>
      <c r="F2892" s="18"/>
      <c r="G2892" s="68"/>
      <c r="H2892" s="69"/>
      <c r="I2892" s="20"/>
      <c r="J2892" s="21"/>
      <c r="K2892" s="199">
        <f>K2893+K2900+K2908+K2912+K2913+K2914</f>
        <v>27.859999999999996</v>
      </c>
      <c r="L2892" s="200"/>
      <c r="M2892" s="24">
        <f>M2893+M2900+M2908+M2912+M2913+M2914</f>
        <v>91837.703999999998</v>
      </c>
    </row>
    <row r="2893" spans="1:13" ht="15.75" thickBot="1">
      <c r="A2893" s="156" t="s">
        <v>76</v>
      </c>
      <c r="B2893" s="157"/>
      <c r="C2893" s="157"/>
      <c r="D2893" s="157"/>
      <c r="E2893" s="157"/>
      <c r="F2893" s="157"/>
      <c r="G2893" s="157"/>
      <c r="H2893" s="161"/>
      <c r="I2893" s="73"/>
      <c r="J2893" s="74"/>
      <c r="K2893" s="201">
        <f>K2894+K2895+K2896+K2898+K2899</f>
        <v>5.4700000000000006</v>
      </c>
      <c r="L2893" s="192"/>
      <c r="M2893" s="75">
        <f>K2893*12*I2868</f>
        <v>18031.308000000005</v>
      </c>
    </row>
    <row r="2894" spans="1:13">
      <c r="A2894" s="39" t="s">
        <v>38</v>
      </c>
      <c r="B2894" s="49"/>
      <c r="C2894" s="49"/>
      <c r="D2894" s="49"/>
      <c r="E2894" s="49"/>
      <c r="F2894" s="49"/>
      <c r="G2894" s="49"/>
      <c r="H2894" s="50"/>
      <c r="I2894" s="180" t="s">
        <v>16</v>
      </c>
      <c r="J2894" s="181"/>
      <c r="K2894" s="193">
        <v>1.47</v>
      </c>
      <c r="L2894" s="194"/>
      <c r="M2894" s="42">
        <f>K2894*12*I2868</f>
        <v>4845.7079999999996</v>
      </c>
    </row>
    <row r="2895" spans="1:13">
      <c r="A2895" s="45" t="s">
        <v>39</v>
      </c>
      <c r="B2895" s="76"/>
      <c r="C2895" s="76"/>
      <c r="D2895" s="76"/>
      <c r="E2895" s="76"/>
      <c r="F2895" s="76"/>
      <c r="G2895" s="76"/>
      <c r="H2895" s="77"/>
      <c r="I2895" s="182" t="s">
        <v>10</v>
      </c>
      <c r="J2895" s="183"/>
      <c r="K2895" s="188">
        <v>3.48</v>
      </c>
      <c r="L2895" s="189"/>
      <c r="M2895" s="42">
        <f>K2895*12*I2868</f>
        <v>11471.472</v>
      </c>
    </row>
    <row r="2896" spans="1:13">
      <c r="A2896" s="48" t="s">
        <v>31</v>
      </c>
      <c r="B2896" s="61"/>
      <c r="C2896" s="61"/>
      <c r="D2896" s="61"/>
      <c r="E2896" s="61"/>
      <c r="F2896" s="61"/>
      <c r="G2896" s="61"/>
      <c r="H2896" s="62"/>
      <c r="I2896" s="195" t="s">
        <v>11</v>
      </c>
      <c r="J2896" s="196"/>
      <c r="K2896" s="188">
        <v>0.4</v>
      </c>
      <c r="L2896" s="189"/>
      <c r="M2896" s="42">
        <f>K2896*12*I2868</f>
        <v>1318.5600000000002</v>
      </c>
    </row>
    <row r="2897" spans="1:13">
      <c r="A2897" s="78" t="s">
        <v>18</v>
      </c>
      <c r="B2897" s="40"/>
      <c r="C2897" s="40"/>
      <c r="D2897" s="40"/>
      <c r="E2897" s="49"/>
      <c r="F2897" s="49"/>
      <c r="G2897" s="49"/>
      <c r="H2897" s="50"/>
      <c r="I2897" s="51"/>
      <c r="J2897" s="52"/>
      <c r="K2897" s="28"/>
      <c r="L2897" s="29"/>
      <c r="M2897" s="42"/>
    </row>
    <row r="2898" spans="1:13">
      <c r="A2898" s="45" t="s">
        <v>32</v>
      </c>
      <c r="B2898" s="76"/>
      <c r="C2898" s="76"/>
      <c r="D2898" s="76"/>
      <c r="E2898" s="76"/>
      <c r="F2898" s="76"/>
      <c r="G2898" s="76"/>
      <c r="H2898" s="77"/>
      <c r="I2898" s="182" t="s">
        <v>8</v>
      </c>
      <c r="J2898" s="183"/>
      <c r="K2898" s="188">
        <v>0.12</v>
      </c>
      <c r="L2898" s="189"/>
      <c r="M2898" s="42">
        <f>K2898*12*I2868</f>
        <v>395.56799999999998</v>
      </c>
    </row>
    <row r="2899" spans="1:13" ht="15.75" thickBot="1">
      <c r="A2899" s="48" t="s">
        <v>73</v>
      </c>
      <c r="B2899" s="61"/>
      <c r="C2899" s="61"/>
      <c r="D2899" s="61"/>
      <c r="E2899" s="61"/>
      <c r="F2899" s="61"/>
      <c r="G2899" s="61"/>
      <c r="H2899" s="62"/>
      <c r="I2899" s="166" t="s">
        <v>8</v>
      </c>
      <c r="J2899" s="167"/>
      <c r="K2899" s="190"/>
      <c r="L2899" s="191"/>
      <c r="M2899" s="42"/>
    </row>
    <row r="2900" spans="1:13" ht="15.75" thickBot="1">
      <c r="A2900" s="184" t="s">
        <v>77</v>
      </c>
      <c r="B2900" s="185"/>
      <c r="C2900" s="185"/>
      <c r="D2900" s="185"/>
      <c r="E2900" s="185"/>
      <c r="F2900" s="185"/>
      <c r="G2900" s="185"/>
      <c r="H2900" s="186"/>
      <c r="I2900" s="73"/>
      <c r="J2900" s="74"/>
      <c r="K2900" s="162">
        <f>K2901+K2902+K2904+K2905+K2906+K2907</f>
        <v>2.3200000000000003</v>
      </c>
      <c r="L2900" s="192"/>
      <c r="M2900" s="75">
        <f>K2900*12*I2868</f>
        <v>7647.648000000001</v>
      </c>
    </row>
    <row r="2901" spans="1:13">
      <c r="A2901" s="79" t="s">
        <v>24</v>
      </c>
      <c r="B2901" s="40"/>
      <c r="C2901" s="40"/>
      <c r="D2901" s="40"/>
      <c r="E2901" s="40"/>
      <c r="F2901" s="49"/>
      <c r="G2901" s="49"/>
      <c r="H2901" s="50"/>
      <c r="I2901" s="80"/>
      <c r="J2901" s="11"/>
      <c r="K2901" s="193">
        <v>0.13</v>
      </c>
      <c r="L2901" s="194"/>
      <c r="M2901" s="42">
        <f>K2901*12*I2868</f>
        <v>428.53199999999998</v>
      </c>
    </row>
    <row r="2902" spans="1:13">
      <c r="A2902" s="3" t="s">
        <v>20</v>
      </c>
      <c r="B2902" s="4"/>
      <c r="C2902" s="4"/>
      <c r="D2902" s="4"/>
      <c r="E2902" s="4"/>
      <c r="F2902" s="61"/>
      <c r="G2902" s="61"/>
      <c r="H2902" s="62"/>
      <c r="I2902" s="149" t="s">
        <v>52</v>
      </c>
      <c r="J2902" s="150"/>
      <c r="K2902" s="188">
        <v>1.1100000000000001</v>
      </c>
      <c r="L2902" s="189"/>
      <c r="M2902" s="42">
        <f>K2902*12*I2868</f>
        <v>3659.0039999999999</v>
      </c>
    </row>
    <row r="2903" spans="1:13">
      <c r="A2903" s="39" t="s">
        <v>19</v>
      </c>
      <c r="B2903" s="49"/>
      <c r="C2903" s="49"/>
      <c r="D2903" s="49"/>
      <c r="E2903" s="49"/>
      <c r="F2903" s="49"/>
      <c r="G2903" s="49"/>
      <c r="H2903" s="50"/>
      <c r="I2903" s="180" t="s">
        <v>53</v>
      </c>
      <c r="J2903" s="181"/>
      <c r="K2903" s="1"/>
      <c r="L2903" s="29"/>
      <c r="M2903" s="42"/>
    </row>
    <row r="2904" spans="1:13">
      <c r="A2904" s="45" t="s">
        <v>21</v>
      </c>
      <c r="B2904" s="76"/>
      <c r="C2904" s="76"/>
      <c r="D2904" s="76"/>
      <c r="E2904" s="76"/>
      <c r="F2904" s="76"/>
      <c r="G2904" s="76"/>
      <c r="H2904" s="77"/>
      <c r="I2904" s="182" t="s">
        <v>51</v>
      </c>
      <c r="J2904" s="183"/>
      <c r="K2904" s="188">
        <v>0.68</v>
      </c>
      <c r="L2904" s="189"/>
      <c r="M2904" s="42">
        <f>K2904*12*I2868</f>
        <v>2241.5520000000001</v>
      </c>
    </row>
    <row r="2905" spans="1:13">
      <c r="A2905" s="45" t="s">
        <v>22</v>
      </c>
      <c r="B2905" s="76"/>
      <c r="C2905" s="76"/>
      <c r="D2905" s="76"/>
      <c r="E2905" s="76"/>
      <c r="F2905" s="76"/>
      <c r="G2905" s="76"/>
      <c r="H2905" s="77"/>
      <c r="I2905" s="182" t="s">
        <v>69</v>
      </c>
      <c r="J2905" s="183"/>
      <c r="K2905" s="188">
        <v>0.17</v>
      </c>
      <c r="L2905" s="189"/>
      <c r="M2905" s="42">
        <f>K2905*12*I2868</f>
        <v>560.38800000000003</v>
      </c>
    </row>
    <row r="2906" spans="1:13">
      <c r="A2906" s="48" t="s">
        <v>23</v>
      </c>
      <c r="B2906" s="61"/>
      <c r="C2906" s="61"/>
      <c r="D2906" s="61"/>
      <c r="E2906" s="61"/>
      <c r="F2906" s="61"/>
      <c r="G2906" s="61"/>
      <c r="H2906" s="62"/>
      <c r="I2906" s="182" t="s">
        <v>54</v>
      </c>
      <c r="J2906" s="183"/>
      <c r="K2906" s="164">
        <v>0.09</v>
      </c>
      <c r="L2906" s="165"/>
      <c r="M2906" s="42">
        <f>K2906*12*I2868</f>
        <v>296.67599999999999</v>
      </c>
    </row>
    <row r="2907" spans="1:13" ht="15.75" thickBot="1">
      <c r="A2907" s="48" t="s">
        <v>71</v>
      </c>
      <c r="B2907" s="61"/>
      <c r="C2907" s="61"/>
      <c r="D2907" s="61"/>
      <c r="E2907" s="61"/>
      <c r="F2907" s="61"/>
      <c r="G2907" s="61"/>
      <c r="H2907" s="62"/>
      <c r="I2907" s="166" t="s">
        <v>72</v>
      </c>
      <c r="J2907" s="167"/>
      <c r="K2907" s="168">
        <v>0.14000000000000001</v>
      </c>
      <c r="L2907" s="169"/>
      <c r="M2907" s="82">
        <f>K2907*12*I2868</f>
        <v>461.49600000000004</v>
      </c>
    </row>
    <row r="2908" spans="1:13" ht="15.75" thickBot="1">
      <c r="A2908" s="184" t="s">
        <v>78</v>
      </c>
      <c r="B2908" s="185"/>
      <c r="C2908" s="185"/>
      <c r="D2908" s="185"/>
      <c r="E2908" s="185"/>
      <c r="F2908" s="185"/>
      <c r="G2908" s="185"/>
      <c r="H2908" s="186"/>
      <c r="I2908" s="83"/>
      <c r="J2908" s="84"/>
      <c r="K2908" s="187">
        <f>K2909+K2910+K2911</f>
        <v>1.52</v>
      </c>
      <c r="L2908" s="163"/>
      <c r="M2908" s="75">
        <f>K2908*12*I2868</f>
        <v>5010.5280000000002</v>
      </c>
    </row>
    <row r="2909" spans="1:13">
      <c r="A2909" s="39" t="s">
        <v>25</v>
      </c>
      <c r="B2909" s="49"/>
      <c r="C2909" s="49"/>
      <c r="D2909" s="49"/>
      <c r="E2909" s="49"/>
      <c r="F2909" s="49"/>
      <c r="G2909" s="49"/>
      <c r="H2909" s="50"/>
      <c r="I2909" s="174" t="s">
        <v>70</v>
      </c>
      <c r="J2909" s="175"/>
      <c r="K2909" s="176">
        <v>0.73</v>
      </c>
      <c r="L2909" s="177"/>
      <c r="M2909" s="42">
        <f>K2909*12*I2868</f>
        <v>2406.3719999999998</v>
      </c>
    </row>
    <row r="2910" spans="1:13">
      <c r="A2910" s="45" t="s">
        <v>26</v>
      </c>
      <c r="B2910" s="76"/>
      <c r="C2910" s="76"/>
      <c r="D2910" s="76"/>
      <c r="E2910" s="76"/>
      <c r="F2910" s="76"/>
      <c r="G2910" s="76"/>
      <c r="H2910" s="77"/>
      <c r="I2910" s="85" t="s">
        <v>55</v>
      </c>
      <c r="J2910" s="86"/>
      <c r="K2910" s="164">
        <v>0.64</v>
      </c>
      <c r="L2910" s="165"/>
      <c r="M2910" s="42">
        <f>K2910*12*I2868</f>
        <v>2109.6959999999999</v>
      </c>
    </row>
    <row r="2911" spans="1:13" ht="15.75" thickBot="1">
      <c r="A2911" s="48" t="s">
        <v>23</v>
      </c>
      <c r="B2911" s="61"/>
      <c r="C2911" s="61"/>
      <c r="D2911" s="61"/>
      <c r="E2911" s="61"/>
      <c r="F2911" s="61"/>
      <c r="G2911" s="61"/>
      <c r="H2911" s="62"/>
      <c r="I2911" s="166" t="s">
        <v>54</v>
      </c>
      <c r="J2911" s="167"/>
      <c r="K2911" s="168">
        <v>0.15</v>
      </c>
      <c r="L2911" s="169"/>
      <c r="M2911" s="42">
        <f>K2911*12*I2868</f>
        <v>494.45999999999992</v>
      </c>
    </row>
    <row r="2912" spans="1:13" ht="15.75" thickBot="1">
      <c r="A2912" s="87" t="s">
        <v>79</v>
      </c>
      <c r="B2912" s="88"/>
      <c r="C2912" s="88"/>
      <c r="D2912" s="88"/>
      <c r="E2912" s="88"/>
      <c r="F2912" s="88"/>
      <c r="G2912" s="88"/>
      <c r="H2912" s="89"/>
      <c r="I2912" s="170" t="s">
        <v>56</v>
      </c>
      <c r="J2912" s="171"/>
      <c r="K2912" s="172">
        <v>16.73</v>
      </c>
      <c r="L2912" s="173"/>
      <c r="M2912" s="75">
        <f>K2912*12*I2868</f>
        <v>55148.771999999997</v>
      </c>
    </row>
    <row r="2913" spans="1:13" ht="15.75" thickBot="1">
      <c r="A2913" s="156" t="s">
        <v>80</v>
      </c>
      <c r="B2913" s="157"/>
      <c r="C2913" s="157"/>
      <c r="D2913" s="157"/>
      <c r="E2913" s="157"/>
      <c r="F2913" s="157"/>
      <c r="G2913" s="157"/>
      <c r="H2913" s="161"/>
      <c r="I2913" s="154" t="s">
        <v>13</v>
      </c>
      <c r="J2913" s="155"/>
      <c r="K2913" s="162">
        <v>1.74</v>
      </c>
      <c r="L2913" s="163"/>
      <c r="M2913" s="75">
        <f>K2913*12*I2868</f>
        <v>5735.7359999999999</v>
      </c>
    </row>
    <row r="2914" spans="1:13" ht="15.75" thickBot="1">
      <c r="A2914" s="87" t="s">
        <v>81</v>
      </c>
      <c r="B2914" s="88"/>
      <c r="C2914" s="88"/>
      <c r="D2914" s="88"/>
      <c r="E2914" s="88"/>
      <c r="F2914" s="88"/>
      <c r="G2914" s="88"/>
      <c r="H2914" s="89"/>
      <c r="I2914" s="73"/>
      <c r="J2914" s="74"/>
      <c r="K2914" s="162">
        <v>0.08</v>
      </c>
      <c r="L2914" s="163"/>
      <c r="M2914" s="75">
        <f>K2914*12*I2868</f>
        <v>263.71199999999999</v>
      </c>
    </row>
    <row r="2915" spans="1:13">
      <c r="A2915" s="43" t="s">
        <v>29</v>
      </c>
      <c r="B2915" s="59"/>
      <c r="C2915" s="59"/>
      <c r="D2915" s="59"/>
      <c r="E2915" s="59"/>
      <c r="F2915" s="59"/>
      <c r="G2915" s="59"/>
      <c r="H2915" s="60"/>
      <c r="I2915" s="154" t="s">
        <v>8</v>
      </c>
      <c r="J2915" s="155"/>
      <c r="K2915" s="129"/>
      <c r="L2915" s="130"/>
      <c r="M2915" s="42"/>
    </row>
    <row r="2916" spans="1:13" ht="15.75" thickBot="1">
      <c r="A2916" s="43" t="s">
        <v>30</v>
      </c>
      <c r="B2916" s="59"/>
      <c r="C2916" s="59"/>
      <c r="D2916" s="59"/>
      <c r="E2916" s="59"/>
      <c r="F2916" s="59"/>
      <c r="G2916" s="59"/>
      <c r="H2916" s="60"/>
      <c r="I2916" s="10"/>
      <c r="J2916" s="11"/>
      <c r="K2916" s="129"/>
      <c r="L2916" s="130"/>
      <c r="M2916" s="42"/>
    </row>
    <row r="2917" spans="1:13" ht="15.75" thickBot="1">
      <c r="A2917" s="156" t="s">
        <v>104</v>
      </c>
      <c r="B2917" s="157"/>
      <c r="C2917" s="157"/>
      <c r="D2917" s="157"/>
      <c r="E2917" s="157"/>
      <c r="F2917" s="157"/>
      <c r="G2917" s="157"/>
      <c r="H2917" s="161"/>
      <c r="I2917" s="73"/>
      <c r="J2917" s="74"/>
      <c r="K2917" s="162">
        <v>6.42</v>
      </c>
      <c r="L2917" s="163"/>
      <c r="M2917" s="75">
        <f>K2917*12*I2868</f>
        <v>21162.887999999995</v>
      </c>
    </row>
    <row r="2918" spans="1:13">
      <c r="A2918" s="43" t="s">
        <v>138</v>
      </c>
      <c r="B2918" s="107"/>
      <c r="C2918" s="107"/>
      <c r="D2918" s="107"/>
      <c r="E2918" s="107"/>
      <c r="F2918" s="59"/>
      <c r="G2918" s="107"/>
      <c r="H2918" s="60"/>
      <c r="I2918" s="149" t="s">
        <v>86</v>
      </c>
      <c r="J2918" s="150"/>
      <c r="K2918" s="81"/>
      <c r="L2918" s="130"/>
      <c r="M2918" s="42"/>
    </row>
    <row r="2919" spans="1:13">
      <c r="A2919" s="43" t="s">
        <v>137</v>
      </c>
      <c r="B2919" s="107"/>
      <c r="C2919" s="107"/>
      <c r="D2919" s="107"/>
      <c r="E2919" s="107"/>
      <c r="F2919" s="59"/>
      <c r="G2919" s="107"/>
      <c r="H2919" s="60"/>
      <c r="I2919" s="149" t="s">
        <v>88</v>
      </c>
      <c r="J2919" s="150"/>
      <c r="K2919" s="81"/>
      <c r="L2919" s="130"/>
      <c r="M2919" s="42"/>
    </row>
    <row r="2920" spans="1:13">
      <c r="A2920" s="43" t="s">
        <v>136</v>
      </c>
      <c r="B2920" s="107"/>
      <c r="C2920" s="107"/>
      <c r="D2920" s="107"/>
      <c r="E2920" s="107"/>
      <c r="F2920" s="59"/>
      <c r="G2920" s="107"/>
      <c r="H2920" s="60"/>
      <c r="I2920" s="149" t="s">
        <v>90</v>
      </c>
      <c r="J2920" s="150"/>
      <c r="K2920" s="81"/>
      <c r="L2920" s="130"/>
      <c r="M2920" s="42"/>
    </row>
    <row r="2921" spans="1:13">
      <c r="A2921" s="43" t="s">
        <v>135</v>
      </c>
      <c r="B2921" s="107"/>
      <c r="C2921" s="107"/>
      <c r="D2921" s="107"/>
      <c r="E2921" s="107"/>
      <c r="F2921" s="59"/>
      <c r="G2921" s="107"/>
      <c r="H2921" s="60"/>
      <c r="I2921" s="149" t="s">
        <v>92</v>
      </c>
      <c r="J2921" s="150"/>
      <c r="K2921" s="81"/>
      <c r="L2921" s="130"/>
      <c r="M2921" s="42"/>
    </row>
    <row r="2922" spans="1:13">
      <c r="A2922" s="43" t="s">
        <v>134</v>
      </c>
      <c r="B2922" s="107"/>
      <c r="C2922" s="107"/>
      <c r="D2922" s="107"/>
      <c r="E2922" s="107"/>
      <c r="F2922" s="59"/>
      <c r="G2922" s="107"/>
      <c r="H2922" s="60"/>
      <c r="I2922" s="149" t="s">
        <v>94</v>
      </c>
      <c r="J2922" s="150"/>
      <c r="K2922" s="81"/>
      <c r="L2922" s="130"/>
      <c r="M2922" s="42"/>
    </row>
    <row r="2923" spans="1:13">
      <c r="A2923" s="43" t="s">
        <v>133</v>
      </c>
      <c r="B2923" s="107"/>
      <c r="C2923" s="107"/>
      <c r="D2923" s="107"/>
      <c r="E2923" s="107"/>
      <c r="F2923" s="59"/>
      <c r="G2923" s="107"/>
      <c r="H2923" s="60"/>
      <c r="I2923" s="10"/>
      <c r="J2923" s="11"/>
      <c r="K2923" s="81"/>
      <c r="L2923" s="108"/>
      <c r="M2923" s="42"/>
    </row>
    <row r="2924" spans="1:13">
      <c r="A2924" s="43" t="s">
        <v>132</v>
      </c>
      <c r="B2924" s="107"/>
      <c r="C2924" s="107"/>
      <c r="D2924" s="107"/>
      <c r="E2924" s="107"/>
      <c r="F2924" s="59"/>
      <c r="G2924" s="107"/>
      <c r="H2924" s="60"/>
      <c r="I2924" s="10"/>
      <c r="J2924" s="11"/>
      <c r="K2924" s="81"/>
      <c r="L2924" s="130"/>
      <c r="M2924" s="42"/>
    </row>
    <row r="2925" spans="1:13">
      <c r="A2925" s="43" t="s">
        <v>98</v>
      </c>
      <c r="B2925" s="107"/>
      <c r="C2925" s="107"/>
      <c r="D2925" s="107"/>
      <c r="E2925" s="107"/>
      <c r="F2925" s="59"/>
      <c r="G2925" s="107"/>
      <c r="H2925" s="60"/>
      <c r="I2925" s="10"/>
      <c r="J2925" s="11"/>
      <c r="K2925" s="81"/>
      <c r="L2925" s="130"/>
      <c r="M2925" s="42"/>
    </row>
    <row r="2926" spans="1:13" ht="15.75" thickBot="1">
      <c r="A2926" s="43" t="s">
        <v>131</v>
      </c>
      <c r="B2926" s="107"/>
      <c r="C2926" s="107"/>
      <c r="D2926" s="107"/>
      <c r="E2926" s="107"/>
      <c r="F2926" s="59"/>
      <c r="G2926" s="107"/>
      <c r="H2926" s="60"/>
      <c r="I2926" s="10"/>
      <c r="J2926" s="11"/>
      <c r="K2926" s="81"/>
      <c r="L2926" s="130"/>
      <c r="M2926" s="42"/>
    </row>
    <row r="2927" spans="1:13">
      <c r="A2927" s="91" t="s">
        <v>82</v>
      </c>
      <c r="B2927" s="92"/>
      <c r="C2927" s="92"/>
      <c r="D2927" s="92"/>
      <c r="E2927" s="92"/>
      <c r="F2927" s="92"/>
      <c r="G2927" s="92"/>
      <c r="H2927" s="92"/>
      <c r="I2927" s="154" t="s">
        <v>9</v>
      </c>
      <c r="J2927" s="155"/>
      <c r="K2927" s="22"/>
      <c r="L2927" s="23"/>
      <c r="M2927" s="24"/>
    </row>
    <row r="2928" spans="1:13" ht="15.75" thickBot="1">
      <c r="A2928" s="93" t="s">
        <v>49</v>
      </c>
      <c r="B2928" s="94"/>
      <c r="C2928" s="94"/>
      <c r="D2928" s="94"/>
      <c r="E2928" s="94"/>
      <c r="F2928" s="94"/>
      <c r="G2928" s="94"/>
      <c r="H2928" s="94"/>
      <c r="I2928" s="95"/>
      <c r="J2928" s="35"/>
      <c r="K2928" s="36"/>
      <c r="L2928" s="37"/>
      <c r="M2928" s="38"/>
    </row>
    <row r="2929" spans="1:13" ht="15.75" thickBot="1">
      <c r="A2929" s="145" t="s">
        <v>58</v>
      </c>
      <c r="B2929" s="146"/>
      <c r="C2929" s="146"/>
      <c r="D2929" s="146"/>
      <c r="E2929" s="146"/>
      <c r="F2929" s="146"/>
      <c r="G2929" s="146"/>
      <c r="H2929" s="146"/>
      <c r="I2929" s="98"/>
      <c r="J2929" s="99"/>
      <c r="K2929" s="147">
        <f>K2869+K2879+K2892+K2917</f>
        <v>46.73</v>
      </c>
      <c r="L2929" s="148"/>
      <c r="M2929" s="97">
        <f>M2869+M2879+M2892+M2917</f>
        <v>154040.772</v>
      </c>
    </row>
    <row r="2931" spans="1:13" ht="15.75">
      <c r="A2931" s="215" t="s">
        <v>0</v>
      </c>
      <c r="B2931" s="215"/>
      <c r="C2931" s="215"/>
      <c r="D2931" s="215"/>
      <c r="E2931" s="215"/>
      <c r="F2931" s="215"/>
      <c r="G2931" s="215"/>
      <c r="H2931" s="215"/>
      <c r="I2931" s="215"/>
      <c r="J2931" s="215"/>
      <c r="K2931" s="215"/>
      <c r="L2931" s="215"/>
      <c r="M2931" s="1"/>
    </row>
    <row r="2932" spans="1:13" ht="15.75">
      <c r="A2932" s="216" t="s">
        <v>12</v>
      </c>
      <c r="B2932" s="216"/>
      <c r="C2932" s="216"/>
      <c r="D2932" s="216"/>
      <c r="E2932" s="216"/>
      <c r="F2932" s="216"/>
      <c r="G2932" s="216"/>
      <c r="H2932" s="216"/>
      <c r="I2932" s="216"/>
      <c r="J2932" s="216"/>
      <c r="K2932" s="216"/>
      <c r="L2932" s="216"/>
      <c r="M2932" s="1"/>
    </row>
    <row r="2933" spans="1:13" ht="15.75">
      <c r="A2933" s="2"/>
      <c r="B2933" s="2"/>
      <c r="C2933" s="2"/>
      <c r="D2933" s="2"/>
      <c r="E2933" s="2"/>
      <c r="F2933" s="2" t="s">
        <v>147</v>
      </c>
      <c r="G2933" s="2"/>
      <c r="H2933" s="2"/>
      <c r="I2933" s="2"/>
      <c r="J2933" s="2"/>
      <c r="K2933" s="2" t="s">
        <v>141</v>
      </c>
      <c r="L2933" s="2"/>
      <c r="M2933" s="1"/>
    </row>
    <row r="2934" spans="1:13">
      <c r="A2934" s="3"/>
      <c r="B2934" s="4"/>
      <c r="C2934" s="208" t="s">
        <v>15</v>
      </c>
      <c r="D2934" s="208"/>
      <c r="E2934" s="208"/>
      <c r="F2934" s="4"/>
      <c r="G2934" s="4"/>
      <c r="H2934" s="5"/>
      <c r="I2934" s="195" t="s">
        <v>1</v>
      </c>
      <c r="J2934" s="196"/>
      <c r="K2934" s="209" t="s">
        <v>2</v>
      </c>
      <c r="L2934" s="210"/>
      <c r="M2934" s="6"/>
    </row>
    <row r="2935" spans="1:13">
      <c r="A2935" s="7"/>
      <c r="B2935" s="8"/>
      <c r="C2935" s="8"/>
      <c r="D2935" s="8"/>
      <c r="E2935" s="8"/>
      <c r="F2935" s="8"/>
      <c r="G2935" s="8"/>
      <c r="H2935" s="9"/>
      <c r="I2935" s="10"/>
      <c r="J2935" s="11"/>
      <c r="K2935" s="211" t="s">
        <v>3</v>
      </c>
      <c r="L2935" s="212"/>
      <c r="M2935" s="12" t="s">
        <v>4</v>
      </c>
    </row>
    <row r="2936" spans="1:13">
      <c r="A2936" s="7"/>
      <c r="B2936" s="8"/>
      <c r="C2936" s="8"/>
      <c r="D2936" s="8"/>
      <c r="E2936" s="8"/>
      <c r="F2936" s="8"/>
      <c r="G2936" s="8"/>
      <c r="H2936" s="9"/>
      <c r="I2936" s="149" t="s">
        <v>5</v>
      </c>
      <c r="J2936" s="150"/>
      <c r="K2936" s="213" t="s">
        <v>6</v>
      </c>
      <c r="L2936" s="214"/>
      <c r="M2936" s="12" t="s">
        <v>7</v>
      </c>
    </row>
    <row r="2937" spans="1:13" ht="16.5" thickBot="1">
      <c r="A2937" s="13"/>
      <c r="B2937" s="14"/>
      <c r="C2937" s="14"/>
      <c r="D2937" s="14"/>
      <c r="E2937" s="14"/>
      <c r="F2937" s="14"/>
      <c r="G2937" s="14"/>
      <c r="H2937" s="15"/>
      <c r="I2937" s="203">
        <v>270.7</v>
      </c>
      <c r="J2937" s="204"/>
      <c r="K2937" s="205"/>
      <c r="L2937" s="206"/>
      <c r="M2937" s="16"/>
    </row>
    <row r="2938" spans="1:13">
      <c r="A2938" s="17" t="s">
        <v>74</v>
      </c>
      <c r="B2938" s="18"/>
      <c r="C2938" s="18"/>
      <c r="D2938" s="18"/>
      <c r="E2938" s="18"/>
      <c r="F2938" s="18"/>
      <c r="G2938" s="18"/>
      <c r="H2938" s="19"/>
      <c r="I2938" s="20"/>
      <c r="J2938" s="21"/>
      <c r="K2938" s="207">
        <f>K2941+K2944</f>
        <v>6.85</v>
      </c>
      <c r="L2938" s="200"/>
      <c r="M2938" s="24">
        <f>K2938*12*I2937</f>
        <v>22251.539999999997</v>
      </c>
    </row>
    <row r="2939" spans="1:13">
      <c r="A2939" s="25" t="s">
        <v>59</v>
      </c>
      <c r="B2939" s="26"/>
      <c r="C2939" s="26"/>
      <c r="D2939" s="26"/>
      <c r="E2939" s="26"/>
      <c r="F2939" s="26"/>
      <c r="G2939" s="26"/>
      <c r="H2939" s="27"/>
      <c r="I2939" s="10"/>
      <c r="J2939" s="11"/>
      <c r="K2939" s="28"/>
      <c r="L2939" s="29"/>
      <c r="M2939" s="30"/>
    </row>
    <row r="2940" spans="1:13" ht="15.75" thickBot="1">
      <c r="A2940" s="31" t="s">
        <v>60</v>
      </c>
      <c r="B2940" s="32"/>
      <c r="C2940" s="32"/>
      <c r="D2940" s="32"/>
      <c r="E2940" s="32"/>
      <c r="F2940" s="32"/>
      <c r="G2940" s="32"/>
      <c r="H2940" s="33"/>
      <c r="I2940" s="34"/>
      <c r="J2940" s="35"/>
      <c r="K2940" s="36"/>
      <c r="L2940" s="37"/>
      <c r="M2940" s="38"/>
    </row>
    <row r="2941" spans="1:13">
      <c r="A2941" s="39" t="s">
        <v>61</v>
      </c>
      <c r="B2941" s="40"/>
      <c r="C2941" s="40"/>
      <c r="D2941" s="40"/>
      <c r="E2941" s="40"/>
      <c r="F2941" s="40"/>
      <c r="G2941" s="40"/>
      <c r="H2941" s="41"/>
      <c r="I2941" s="180" t="s">
        <v>8</v>
      </c>
      <c r="J2941" s="181"/>
      <c r="K2941" s="193">
        <v>4.0999999999999996</v>
      </c>
      <c r="L2941" s="194"/>
      <c r="M2941" s="42">
        <f>K2941*12*I2937</f>
        <v>13318.439999999999</v>
      </c>
    </row>
    <row r="2942" spans="1:13">
      <c r="A2942" s="43" t="s">
        <v>68</v>
      </c>
      <c r="B2942" s="8"/>
      <c r="C2942" s="8"/>
      <c r="D2942" s="8"/>
      <c r="E2942" s="8"/>
      <c r="F2942" s="8"/>
      <c r="G2942" s="8"/>
      <c r="H2942" s="9"/>
      <c r="I2942" s="149" t="s">
        <v>57</v>
      </c>
      <c r="J2942" s="150"/>
      <c r="K2942" s="1"/>
      <c r="L2942" s="29"/>
      <c r="M2942" s="42"/>
    </row>
    <row r="2943" spans="1:13">
      <c r="A2943" s="39" t="s">
        <v>67</v>
      </c>
      <c r="B2943" s="40"/>
      <c r="C2943" s="40"/>
      <c r="D2943" s="40"/>
      <c r="E2943" s="40"/>
      <c r="F2943" s="40"/>
      <c r="G2943" s="40"/>
      <c r="H2943" s="41"/>
      <c r="I2943" s="180"/>
      <c r="J2943" s="181"/>
      <c r="K2943" s="1"/>
      <c r="L2943" s="29"/>
      <c r="M2943" s="42"/>
    </row>
    <row r="2944" spans="1:13">
      <c r="A2944" s="39" t="s">
        <v>62</v>
      </c>
      <c r="B2944" s="40"/>
      <c r="C2944" s="40"/>
      <c r="D2944" s="40"/>
      <c r="E2944" s="40"/>
      <c r="F2944" s="40"/>
      <c r="G2944" s="40"/>
      <c r="H2944" s="41"/>
      <c r="I2944" s="182" t="s">
        <v>11</v>
      </c>
      <c r="J2944" s="183"/>
      <c r="K2944" s="188">
        <v>2.75</v>
      </c>
      <c r="L2944" s="189"/>
      <c r="M2944" s="42">
        <f>K2944*12*I2937</f>
        <v>8933.1</v>
      </c>
    </row>
    <row r="2945" spans="1:13" ht="15.75">
      <c r="A2945" s="45" t="s">
        <v>35</v>
      </c>
      <c r="B2945" s="46"/>
      <c r="C2945" s="46"/>
      <c r="D2945" s="46"/>
      <c r="E2945" s="46"/>
      <c r="F2945" s="46"/>
      <c r="G2945" s="46"/>
      <c r="H2945" s="47"/>
      <c r="I2945" s="149" t="s">
        <v>57</v>
      </c>
      <c r="J2945" s="150"/>
      <c r="K2945" s="2"/>
      <c r="L2945" s="96"/>
      <c r="M2945" s="42"/>
    </row>
    <row r="2946" spans="1:13">
      <c r="A2946" s="48" t="s">
        <v>36</v>
      </c>
      <c r="B2946" s="4"/>
      <c r="C2946" s="4"/>
      <c r="D2946" s="4"/>
      <c r="E2946" s="4"/>
      <c r="F2946" s="4"/>
      <c r="G2946" s="4"/>
      <c r="H2946" s="5"/>
      <c r="I2946" s="149"/>
      <c r="J2946" s="150"/>
      <c r="K2946" s="44"/>
      <c r="L2946" s="29"/>
      <c r="M2946" s="42"/>
    </row>
    <row r="2947" spans="1:13" ht="15.75" thickBot="1">
      <c r="A2947" s="39" t="s">
        <v>37</v>
      </c>
      <c r="B2947" s="49"/>
      <c r="C2947" s="49"/>
      <c r="D2947" s="49"/>
      <c r="E2947" s="49"/>
      <c r="F2947" s="49"/>
      <c r="G2947" s="49"/>
      <c r="H2947" s="50"/>
      <c r="I2947" s="51"/>
      <c r="J2947" s="52"/>
      <c r="K2947" s="164"/>
      <c r="L2947" s="165"/>
      <c r="M2947" s="42"/>
    </row>
    <row r="2948" spans="1:13">
      <c r="A2948" s="17" t="s">
        <v>14</v>
      </c>
      <c r="B2948" s="53"/>
      <c r="C2948" s="53"/>
      <c r="D2948" s="53"/>
      <c r="E2948" s="53"/>
      <c r="F2948" s="53"/>
      <c r="G2948" s="53"/>
      <c r="H2948" s="54"/>
      <c r="I2948" s="20"/>
      <c r="J2948" s="55"/>
      <c r="K2948" s="202">
        <f>K2950+K2955+K2957</f>
        <v>5.6</v>
      </c>
      <c r="L2948" s="200"/>
      <c r="M2948" s="24">
        <f>K2948*12*I2937</f>
        <v>18191.039999999997</v>
      </c>
    </row>
    <row r="2949" spans="1:13" ht="15.75" thickBot="1">
      <c r="A2949" s="31" t="s">
        <v>34</v>
      </c>
      <c r="B2949" s="56"/>
      <c r="C2949" s="56"/>
      <c r="D2949" s="56"/>
      <c r="E2949" s="56"/>
      <c r="F2949" s="56"/>
      <c r="G2949" s="56"/>
      <c r="H2949" s="57"/>
      <c r="I2949" s="34"/>
      <c r="J2949" s="58"/>
      <c r="K2949" s="36"/>
      <c r="L2949" s="37"/>
      <c r="M2949" s="38"/>
    </row>
    <row r="2950" spans="1:13">
      <c r="A2950" s="43" t="s">
        <v>65</v>
      </c>
      <c r="B2950" s="59"/>
      <c r="C2950" s="59"/>
      <c r="D2950" s="59"/>
      <c r="E2950" s="59"/>
      <c r="F2950" s="59"/>
      <c r="G2950" s="59"/>
      <c r="H2950" s="60"/>
      <c r="I2950" s="149" t="s">
        <v>8</v>
      </c>
      <c r="J2950" s="150"/>
      <c r="K2950" s="193">
        <v>2.81</v>
      </c>
      <c r="L2950" s="194"/>
      <c r="M2950" s="42">
        <f>K2950*12*I2937</f>
        <v>9128.003999999999</v>
      </c>
    </row>
    <row r="2951" spans="1:13">
      <c r="A2951" s="39" t="s">
        <v>66</v>
      </c>
      <c r="B2951" s="49"/>
      <c r="C2951" s="49"/>
      <c r="D2951" s="49"/>
      <c r="E2951" s="49"/>
      <c r="F2951" s="49"/>
      <c r="G2951" s="49"/>
      <c r="H2951" s="50"/>
      <c r="I2951" s="131"/>
      <c r="J2951" s="132"/>
      <c r="K2951" s="1"/>
      <c r="L2951" s="29"/>
      <c r="M2951" s="42"/>
    </row>
    <row r="2952" spans="1:13">
      <c r="A2952" s="43" t="s">
        <v>68</v>
      </c>
      <c r="B2952" s="8"/>
      <c r="C2952" s="8"/>
      <c r="D2952" s="8"/>
      <c r="E2952" s="8"/>
      <c r="F2952" s="8"/>
      <c r="G2952" s="8"/>
      <c r="H2952" s="9"/>
      <c r="I2952" s="149" t="s">
        <v>57</v>
      </c>
      <c r="J2952" s="150"/>
      <c r="K2952" s="1"/>
      <c r="L2952" s="29"/>
      <c r="M2952" s="42"/>
    </row>
    <row r="2953" spans="1:13">
      <c r="A2953" s="39" t="s">
        <v>67</v>
      </c>
      <c r="B2953" s="40"/>
      <c r="C2953" s="40"/>
      <c r="D2953" s="40"/>
      <c r="E2953" s="40"/>
      <c r="F2953" s="40"/>
      <c r="G2953" s="40"/>
      <c r="H2953" s="41"/>
      <c r="I2953" s="180"/>
      <c r="J2953" s="181"/>
      <c r="K2953" s="1"/>
      <c r="L2953" s="29"/>
      <c r="M2953" s="42"/>
    </row>
    <row r="2954" spans="1:13">
      <c r="A2954" s="45" t="s">
        <v>63</v>
      </c>
      <c r="B2954" s="46"/>
      <c r="C2954" s="47"/>
      <c r="D2954" s="8"/>
      <c r="E2954" s="8"/>
      <c r="F2954" s="8"/>
      <c r="G2954" s="8"/>
      <c r="H2954" s="9"/>
      <c r="I2954" s="149" t="s">
        <v>57</v>
      </c>
      <c r="J2954" s="150"/>
      <c r="K2954" s="1"/>
      <c r="L2954" s="29"/>
      <c r="M2954" s="42"/>
    </row>
    <row r="2955" spans="1:13">
      <c r="A2955" s="43" t="s">
        <v>64</v>
      </c>
      <c r="B2955" s="8"/>
      <c r="C2955" s="8"/>
      <c r="D2955" s="46"/>
      <c r="E2955" s="46"/>
      <c r="F2955" s="46"/>
      <c r="G2955" s="46"/>
      <c r="H2955" s="47"/>
      <c r="I2955" s="182" t="s">
        <v>11</v>
      </c>
      <c r="J2955" s="183"/>
      <c r="K2955" s="188">
        <v>1.24</v>
      </c>
      <c r="L2955" s="189"/>
      <c r="M2955" s="42">
        <f>K2955*12*I2937</f>
        <v>4028.0159999999996</v>
      </c>
    </row>
    <row r="2956" spans="1:13">
      <c r="A2956" s="48" t="s">
        <v>41</v>
      </c>
      <c r="B2956" s="61"/>
      <c r="C2956" s="61"/>
      <c r="D2956" s="61"/>
      <c r="E2956" s="61"/>
      <c r="F2956" s="61"/>
      <c r="G2956" s="61"/>
      <c r="H2956" s="62"/>
      <c r="I2956" s="195" t="s">
        <v>140</v>
      </c>
      <c r="J2956" s="196"/>
      <c r="K2956" s="1"/>
      <c r="L2956" s="29"/>
      <c r="M2956" s="42"/>
    </row>
    <row r="2957" spans="1:13">
      <c r="A2957" s="48" t="s">
        <v>43</v>
      </c>
      <c r="B2957" s="61"/>
      <c r="C2957" s="61"/>
      <c r="D2957" s="61"/>
      <c r="E2957" s="61"/>
      <c r="F2957" s="61"/>
      <c r="G2957" s="61"/>
      <c r="H2957" s="62"/>
      <c r="I2957" s="195" t="s">
        <v>11</v>
      </c>
      <c r="J2957" s="196"/>
      <c r="K2957" s="188">
        <v>1.55</v>
      </c>
      <c r="L2957" s="189"/>
      <c r="M2957" s="42">
        <f>K2957*12*I2937</f>
        <v>5035.0200000000004</v>
      </c>
    </row>
    <row r="2958" spans="1:13">
      <c r="A2958" s="39" t="s">
        <v>44</v>
      </c>
      <c r="B2958" s="49"/>
      <c r="C2958" s="49"/>
      <c r="D2958" s="49"/>
      <c r="E2958" s="49"/>
      <c r="F2958" s="49"/>
      <c r="G2958" s="49"/>
      <c r="H2958" s="50"/>
      <c r="I2958" s="51"/>
      <c r="J2958" s="52"/>
      <c r="K2958" s="1"/>
      <c r="L2958" s="29"/>
      <c r="M2958" s="42"/>
    </row>
    <row r="2959" spans="1:13">
      <c r="A2959" s="48" t="s">
        <v>45</v>
      </c>
      <c r="B2959" s="61"/>
      <c r="C2959" s="61"/>
      <c r="D2959" s="61"/>
      <c r="E2959" s="61"/>
      <c r="F2959" s="61"/>
      <c r="G2959" s="61"/>
      <c r="H2959" s="62"/>
      <c r="I2959" s="149" t="s">
        <v>57</v>
      </c>
      <c r="J2959" s="150"/>
      <c r="K2959" s="1"/>
      <c r="L2959" s="29"/>
      <c r="M2959" s="42"/>
    </row>
    <row r="2960" spans="1:13" ht="15.75" thickBot="1">
      <c r="A2960" s="48" t="s">
        <v>48</v>
      </c>
      <c r="B2960" s="61"/>
      <c r="C2960" s="61"/>
      <c r="D2960" s="61"/>
      <c r="E2960" s="61"/>
      <c r="F2960" s="61"/>
      <c r="G2960" s="61"/>
      <c r="H2960" s="62"/>
      <c r="I2960" s="195" t="s">
        <v>139</v>
      </c>
      <c r="J2960" s="196"/>
      <c r="K2960" s="14"/>
      <c r="L2960" s="15"/>
      <c r="M2960" s="63"/>
    </row>
    <row r="2961" spans="1:13" ht="15.75" thickBot="1">
      <c r="A2961" s="67" t="s">
        <v>75</v>
      </c>
      <c r="B2961" s="18"/>
      <c r="C2961" s="18"/>
      <c r="D2961" s="18"/>
      <c r="E2961" s="18"/>
      <c r="F2961" s="18"/>
      <c r="G2961" s="68"/>
      <c r="H2961" s="69"/>
      <c r="I2961" s="20"/>
      <c r="J2961" s="21"/>
      <c r="K2961" s="199">
        <f>K2962+K2969+K2977+K2981+K2982+K2983</f>
        <v>23.149999999999995</v>
      </c>
      <c r="L2961" s="200"/>
      <c r="M2961" s="24">
        <f>M2962+M2969+M2977+M2981+M2982+M2983</f>
        <v>75200.460000000006</v>
      </c>
    </row>
    <row r="2962" spans="1:13" ht="15.75" thickBot="1">
      <c r="A2962" s="156" t="s">
        <v>76</v>
      </c>
      <c r="B2962" s="157"/>
      <c r="C2962" s="157"/>
      <c r="D2962" s="157"/>
      <c r="E2962" s="157"/>
      <c r="F2962" s="157"/>
      <c r="G2962" s="157"/>
      <c r="H2962" s="161"/>
      <c r="I2962" s="73"/>
      <c r="J2962" s="74"/>
      <c r="K2962" s="201">
        <f>K2963+K2964+K2965+K2967+K2968</f>
        <v>5.4700000000000006</v>
      </c>
      <c r="L2962" s="192"/>
      <c r="M2962" s="75">
        <f>K2962*12*I2937</f>
        <v>17768.748000000003</v>
      </c>
    </row>
    <row r="2963" spans="1:13">
      <c r="A2963" s="39" t="s">
        <v>38</v>
      </c>
      <c r="B2963" s="49"/>
      <c r="C2963" s="49"/>
      <c r="D2963" s="49"/>
      <c r="E2963" s="49"/>
      <c r="F2963" s="49"/>
      <c r="G2963" s="49"/>
      <c r="H2963" s="50"/>
      <c r="I2963" s="180" t="s">
        <v>16</v>
      </c>
      <c r="J2963" s="181"/>
      <c r="K2963" s="193">
        <v>1.47</v>
      </c>
      <c r="L2963" s="194"/>
      <c r="M2963" s="42">
        <f>K2963*12*I2937</f>
        <v>4775.1480000000001</v>
      </c>
    </row>
    <row r="2964" spans="1:13">
      <c r="A2964" s="45" t="s">
        <v>39</v>
      </c>
      <c r="B2964" s="76"/>
      <c r="C2964" s="76"/>
      <c r="D2964" s="76"/>
      <c r="E2964" s="76"/>
      <c r="F2964" s="76"/>
      <c r="G2964" s="76"/>
      <c r="H2964" s="77"/>
      <c r="I2964" s="182" t="s">
        <v>10</v>
      </c>
      <c r="J2964" s="183"/>
      <c r="K2964" s="188">
        <v>3.48</v>
      </c>
      <c r="L2964" s="189"/>
      <c r="M2964" s="42">
        <f>K2964*12*I2937</f>
        <v>11304.431999999999</v>
      </c>
    </row>
    <row r="2965" spans="1:13">
      <c r="A2965" s="48" t="s">
        <v>31</v>
      </c>
      <c r="B2965" s="61"/>
      <c r="C2965" s="61"/>
      <c r="D2965" s="61"/>
      <c r="E2965" s="61"/>
      <c r="F2965" s="61"/>
      <c r="G2965" s="61"/>
      <c r="H2965" s="62"/>
      <c r="I2965" s="195" t="s">
        <v>11</v>
      </c>
      <c r="J2965" s="196"/>
      <c r="K2965" s="188">
        <v>0.4</v>
      </c>
      <c r="L2965" s="189"/>
      <c r="M2965" s="42">
        <f>K2965*12*I2937</f>
        <v>1299.3600000000001</v>
      </c>
    </row>
    <row r="2966" spans="1:13">
      <c r="A2966" s="78" t="s">
        <v>18</v>
      </c>
      <c r="B2966" s="40"/>
      <c r="C2966" s="40"/>
      <c r="D2966" s="40"/>
      <c r="E2966" s="49"/>
      <c r="F2966" s="49"/>
      <c r="G2966" s="49"/>
      <c r="H2966" s="50"/>
      <c r="I2966" s="51"/>
      <c r="J2966" s="52"/>
      <c r="K2966" s="28"/>
      <c r="L2966" s="29"/>
      <c r="M2966" s="42"/>
    </row>
    <row r="2967" spans="1:13">
      <c r="A2967" s="45" t="s">
        <v>32</v>
      </c>
      <c r="B2967" s="76"/>
      <c r="C2967" s="76"/>
      <c r="D2967" s="76"/>
      <c r="E2967" s="76"/>
      <c r="F2967" s="76"/>
      <c r="G2967" s="76"/>
      <c r="H2967" s="77"/>
      <c r="I2967" s="182" t="s">
        <v>8</v>
      </c>
      <c r="J2967" s="183"/>
      <c r="K2967" s="188">
        <v>0.12</v>
      </c>
      <c r="L2967" s="189"/>
      <c r="M2967" s="42">
        <f>K2967*12*I2937</f>
        <v>389.80799999999999</v>
      </c>
    </row>
    <row r="2968" spans="1:13" ht="15.75" thickBot="1">
      <c r="A2968" s="48" t="s">
        <v>73</v>
      </c>
      <c r="B2968" s="61"/>
      <c r="C2968" s="61"/>
      <c r="D2968" s="61"/>
      <c r="E2968" s="61"/>
      <c r="F2968" s="61"/>
      <c r="G2968" s="61"/>
      <c r="H2968" s="62"/>
      <c r="I2968" s="166" t="s">
        <v>8</v>
      </c>
      <c r="J2968" s="167"/>
      <c r="K2968" s="190"/>
      <c r="L2968" s="191"/>
      <c r="M2968" s="42"/>
    </row>
    <row r="2969" spans="1:13" ht="15.75" thickBot="1">
      <c r="A2969" s="184" t="s">
        <v>77</v>
      </c>
      <c r="B2969" s="185"/>
      <c r="C2969" s="185"/>
      <c r="D2969" s="185"/>
      <c r="E2969" s="185"/>
      <c r="F2969" s="185"/>
      <c r="G2969" s="185"/>
      <c r="H2969" s="186"/>
      <c r="I2969" s="73"/>
      <c r="J2969" s="74"/>
      <c r="K2969" s="162">
        <f>K2970+K2971+K2973+K2974+K2975+K2976</f>
        <v>2.3200000000000003</v>
      </c>
      <c r="L2969" s="192"/>
      <c r="M2969" s="75">
        <f>K2969*12*I2937</f>
        <v>7536.2880000000005</v>
      </c>
    </row>
    <row r="2970" spans="1:13">
      <c r="A2970" s="79" t="s">
        <v>24</v>
      </c>
      <c r="B2970" s="40"/>
      <c r="C2970" s="40"/>
      <c r="D2970" s="40"/>
      <c r="E2970" s="40"/>
      <c r="F2970" s="49"/>
      <c r="G2970" s="49"/>
      <c r="H2970" s="50"/>
      <c r="I2970" s="80"/>
      <c r="J2970" s="11"/>
      <c r="K2970" s="193">
        <v>0.13</v>
      </c>
      <c r="L2970" s="194"/>
      <c r="M2970" s="42">
        <f>K2970*12*I2937</f>
        <v>422.29199999999997</v>
      </c>
    </row>
    <row r="2971" spans="1:13">
      <c r="A2971" s="3" t="s">
        <v>20</v>
      </c>
      <c r="B2971" s="4"/>
      <c r="C2971" s="4"/>
      <c r="D2971" s="4"/>
      <c r="E2971" s="4"/>
      <c r="F2971" s="61"/>
      <c r="G2971" s="61"/>
      <c r="H2971" s="62"/>
      <c r="I2971" s="149" t="s">
        <v>52</v>
      </c>
      <c r="J2971" s="150"/>
      <c r="K2971" s="188">
        <v>1.1100000000000001</v>
      </c>
      <c r="L2971" s="189"/>
      <c r="M2971" s="42">
        <f>K2971*12*I2937</f>
        <v>3605.7239999999997</v>
      </c>
    </row>
    <row r="2972" spans="1:13">
      <c r="A2972" s="39" t="s">
        <v>19</v>
      </c>
      <c r="B2972" s="49"/>
      <c r="C2972" s="49"/>
      <c r="D2972" s="49"/>
      <c r="E2972" s="49"/>
      <c r="F2972" s="49"/>
      <c r="G2972" s="49"/>
      <c r="H2972" s="50"/>
      <c r="I2972" s="180" t="s">
        <v>53</v>
      </c>
      <c r="J2972" s="181"/>
      <c r="K2972" s="1"/>
      <c r="L2972" s="29"/>
      <c r="M2972" s="42"/>
    </row>
    <row r="2973" spans="1:13">
      <c r="A2973" s="45" t="s">
        <v>21</v>
      </c>
      <c r="B2973" s="76"/>
      <c r="C2973" s="76"/>
      <c r="D2973" s="76"/>
      <c r="E2973" s="76"/>
      <c r="F2973" s="76"/>
      <c r="G2973" s="76"/>
      <c r="H2973" s="77"/>
      <c r="I2973" s="182" t="s">
        <v>51</v>
      </c>
      <c r="J2973" s="183"/>
      <c r="K2973" s="188">
        <v>0.68</v>
      </c>
      <c r="L2973" s="189"/>
      <c r="M2973" s="42">
        <f>K2973*12*I2937</f>
        <v>2208.9119999999998</v>
      </c>
    </row>
    <row r="2974" spans="1:13">
      <c r="A2974" s="45" t="s">
        <v>22</v>
      </c>
      <c r="B2974" s="76"/>
      <c r="C2974" s="76"/>
      <c r="D2974" s="76"/>
      <c r="E2974" s="76"/>
      <c r="F2974" s="76"/>
      <c r="G2974" s="76"/>
      <c r="H2974" s="77"/>
      <c r="I2974" s="182" t="s">
        <v>69</v>
      </c>
      <c r="J2974" s="183"/>
      <c r="K2974" s="188">
        <v>0.17</v>
      </c>
      <c r="L2974" s="189"/>
      <c r="M2974" s="42">
        <f>K2974*12*I2937</f>
        <v>552.22799999999995</v>
      </c>
    </row>
    <row r="2975" spans="1:13">
      <c r="A2975" s="48" t="s">
        <v>23</v>
      </c>
      <c r="B2975" s="61"/>
      <c r="C2975" s="61"/>
      <c r="D2975" s="61"/>
      <c r="E2975" s="61"/>
      <c r="F2975" s="61"/>
      <c r="G2975" s="61"/>
      <c r="H2975" s="62"/>
      <c r="I2975" s="182" t="s">
        <v>54</v>
      </c>
      <c r="J2975" s="183"/>
      <c r="K2975" s="164">
        <v>0.09</v>
      </c>
      <c r="L2975" s="165"/>
      <c r="M2975" s="42">
        <f>K2975*12*I2937</f>
        <v>292.35599999999999</v>
      </c>
    </row>
    <row r="2976" spans="1:13" ht="15.75" thickBot="1">
      <c r="A2976" s="48" t="s">
        <v>71</v>
      </c>
      <c r="B2976" s="61"/>
      <c r="C2976" s="61"/>
      <c r="D2976" s="61"/>
      <c r="E2976" s="61"/>
      <c r="F2976" s="61"/>
      <c r="G2976" s="61"/>
      <c r="H2976" s="62"/>
      <c r="I2976" s="166" t="s">
        <v>72</v>
      </c>
      <c r="J2976" s="167"/>
      <c r="K2976" s="168">
        <v>0.14000000000000001</v>
      </c>
      <c r="L2976" s="169"/>
      <c r="M2976" s="82">
        <f>K2976*12*I2937</f>
        <v>454.77600000000001</v>
      </c>
    </row>
    <row r="2977" spans="1:13" ht="15.75" thickBot="1">
      <c r="A2977" s="184" t="s">
        <v>78</v>
      </c>
      <c r="B2977" s="185"/>
      <c r="C2977" s="185"/>
      <c r="D2977" s="185"/>
      <c r="E2977" s="185"/>
      <c r="F2977" s="185"/>
      <c r="G2977" s="185"/>
      <c r="H2977" s="186"/>
      <c r="I2977" s="83"/>
      <c r="J2977" s="84"/>
      <c r="K2977" s="187">
        <f>K2978+K2979+K2980</f>
        <v>1.52</v>
      </c>
      <c r="L2977" s="163"/>
      <c r="M2977" s="75">
        <f>K2977*12*I2937</f>
        <v>4937.5680000000002</v>
      </c>
    </row>
    <row r="2978" spans="1:13">
      <c r="A2978" s="39" t="s">
        <v>25</v>
      </c>
      <c r="B2978" s="49"/>
      <c r="C2978" s="49"/>
      <c r="D2978" s="49"/>
      <c r="E2978" s="49"/>
      <c r="F2978" s="49"/>
      <c r="G2978" s="49"/>
      <c r="H2978" s="50"/>
      <c r="I2978" s="174" t="s">
        <v>70</v>
      </c>
      <c r="J2978" s="175"/>
      <c r="K2978" s="176">
        <v>0.73</v>
      </c>
      <c r="L2978" s="177"/>
      <c r="M2978" s="42">
        <f>K2978*12*I2937</f>
        <v>2371.3319999999999</v>
      </c>
    </row>
    <row r="2979" spans="1:13">
      <c r="A2979" s="45" t="s">
        <v>26</v>
      </c>
      <c r="B2979" s="76"/>
      <c r="C2979" s="76"/>
      <c r="D2979" s="76"/>
      <c r="E2979" s="76"/>
      <c r="F2979" s="76"/>
      <c r="G2979" s="76"/>
      <c r="H2979" s="77"/>
      <c r="I2979" s="85" t="s">
        <v>55</v>
      </c>
      <c r="J2979" s="86"/>
      <c r="K2979" s="164">
        <v>0.64</v>
      </c>
      <c r="L2979" s="165"/>
      <c r="M2979" s="42">
        <f>K2979*12*I2937</f>
        <v>2078.9759999999997</v>
      </c>
    </row>
    <row r="2980" spans="1:13" ht="15.75" thickBot="1">
      <c r="A2980" s="48" t="s">
        <v>23</v>
      </c>
      <c r="B2980" s="61"/>
      <c r="C2980" s="61"/>
      <c r="D2980" s="61"/>
      <c r="E2980" s="61"/>
      <c r="F2980" s="61"/>
      <c r="G2980" s="61"/>
      <c r="H2980" s="62"/>
      <c r="I2980" s="166" t="s">
        <v>54</v>
      </c>
      <c r="J2980" s="167"/>
      <c r="K2980" s="168">
        <v>0.15</v>
      </c>
      <c r="L2980" s="169"/>
      <c r="M2980" s="42">
        <f>K2980*12*I2937</f>
        <v>487.25999999999993</v>
      </c>
    </row>
    <row r="2981" spans="1:13" ht="15.75" thickBot="1">
      <c r="A2981" s="87" t="s">
        <v>79</v>
      </c>
      <c r="B2981" s="88"/>
      <c r="C2981" s="88"/>
      <c r="D2981" s="88"/>
      <c r="E2981" s="88"/>
      <c r="F2981" s="88"/>
      <c r="G2981" s="88"/>
      <c r="H2981" s="89"/>
      <c r="I2981" s="170" t="s">
        <v>56</v>
      </c>
      <c r="J2981" s="171"/>
      <c r="K2981" s="172">
        <v>12.02</v>
      </c>
      <c r="L2981" s="173"/>
      <c r="M2981" s="75">
        <f>K2981*12*I2937</f>
        <v>39045.768000000004</v>
      </c>
    </row>
    <row r="2982" spans="1:13" ht="15.75" thickBot="1">
      <c r="A2982" s="156" t="s">
        <v>80</v>
      </c>
      <c r="B2982" s="157"/>
      <c r="C2982" s="157"/>
      <c r="D2982" s="157"/>
      <c r="E2982" s="157"/>
      <c r="F2982" s="157"/>
      <c r="G2982" s="157"/>
      <c r="H2982" s="161"/>
      <c r="I2982" s="154" t="s">
        <v>13</v>
      </c>
      <c r="J2982" s="155"/>
      <c r="K2982" s="162">
        <v>1.74</v>
      </c>
      <c r="L2982" s="163"/>
      <c r="M2982" s="75">
        <f>K2982*12*I2937</f>
        <v>5652.2159999999994</v>
      </c>
    </row>
    <row r="2983" spans="1:13" ht="15.75" thickBot="1">
      <c r="A2983" s="87" t="s">
        <v>81</v>
      </c>
      <c r="B2983" s="88"/>
      <c r="C2983" s="88"/>
      <c r="D2983" s="88"/>
      <c r="E2983" s="88"/>
      <c r="F2983" s="88"/>
      <c r="G2983" s="88"/>
      <c r="H2983" s="89"/>
      <c r="I2983" s="73"/>
      <c r="J2983" s="74"/>
      <c r="K2983" s="162">
        <v>0.08</v>
      </c>
      <c r="L2983" s="163"/>
      <c r="M2983" s="75">
        <f>K2983*12*I2937</f>
        <v>259.87199999999996</v>
      </c>
    </row>
    <row r="2984" spans="1:13">
      <c r="A2984" s="43" t="s">
        <v>29</v>
      </c>
      <c r="B2984" s="59"/>
      <c r="C2984" s="59"/>
      <c r="D2984" s="59"/>
      <c r="E2984" s="59"/>
      <c r="F2984" s="59"/>
      <c r="G2984" s="59"/>
      <c r="H2984" s="60"/>
      <c r="I2984" s="154" t="s">
        <v>8</v>
      </c>
      <c r="J2984" s="155"/>
      <c r="K2984" s="129"/>
      <c r="L2984" s="130"/>
      <c r="M2984" s="42"/>
    </row>
    <row r="2985" spans="1:13" ht="15.75" thickBot="1">
      <c r="A2985" s="43" t="s">
        <v>30</v>
      </c>
      <c r="B2985" s="59"/>
      <c r="C2985" s="59"/>
      <c r="D2985" s="59"/>
      <c r="E2985" s="59"/>
      <c r="F2985" s="59"/>
      <c r="G2985" s="59"/>
      <c r="H2985" s="60"/>
      <c r="I2985" s="10"/>
      <c r="J2985" s="11"/>
      <c r="K2985" s="129"/>
      <c r="L2985" s="130"/>
      <c r="M2985" s="42"/>
    </row>
    <row r="2986" spans="1:13" ht="15.75" thickBot="1">
      <c r="A2986" s="156" t="s">
        <v>104</v>
      </c>
      <c r="B2986" s="157"/>
      <c r="C2986" s="157"/>
      <c r="D2986" s="157"/>
      <c r="E2986" s="157"/>
      <c r="F2986" s="157"/>
      <c r="G2986" s="157"/>
      <c r="H2986" s="161"/>
      <c r="I2986" s="73"/>
      <c r="J2986" s="74"/>
      <c r="K2986" s="162">
        <v>6.42</v>
      </c>
      <c r="L2986" s="163"/>
      <c r="M2986" s="75">
        <f>K2986*12*I2937</f>
        <v>20854.727999999996</v>
      </c>
    </row>
    <row r="2987" spans="1:13">
      <c r="A2987" s="43" t="s">
        <v>138</v>
      </c>
      <c r="B2987" s="107"/>
      <c r="C2987" s="107"/>
      <c r="D2987" s="107"/>
      <c r="E2987" s="107"/>
      <c r="F2987" s="59"/>
      <c r="G2987" s="107"/>
      <c r="H2987" s="60"/>
      <c r="I2987" s="149" t="s">
        <v>86</v>
      </c>
      <c r="J2987" s="150"/>
      <c r="K2987" s="81"/>
      <c r="L2987" s="130"/>
      <c r="M2987" s="42"/>
    </row>
    <row r="2988" spans="1:13">
      <c r="A2988" s="43" t="s">
        <v>137</v>
      </c>
      <c r="B2988" s="107"/>
      <c r="C2988" s="107"/>
      <c r="D2988" s="107"/>
      <c r="E2988" s="107"/>
      <c r="F2988" s="59"/>
      <c r="G2988" s="107"/>
      <c r="H2988" s="60"/>
      <c r="I2988" s="149" t="s">
        <v>88</v>
      </c>
      <c r="J2988" s="150"/>
      <c r="K2988" s="81"/>
      <c r="L2988" s="130"/>
      <c r="M2988" s="42"/>
    </row>
    <row r="2989" spans="1:13">
      <c r="A2989" s="43" t="s">
        <v>136</v>
      </c>
      <c r="B2989" s="107"/>
      <c r="C2989" s="107"/>
      <c r="D2989" s="107"/>
      <c r="E2989" s="107"/>
      <c r="F2989" s="59"/>
      <c r="G2989" s="107"/>
      <c r="H2989" s="60"/>
      <c r="I2989" s="149" t="s">
        <v>90</v>
      </c>
      <c r="J2989" s="150"/>
      <c r="K2989" s="81"/>
      <c r="L2989" s="130"/>
      <c r="M2989" s="42"/>
    </row>
    <row r="2990" spans="1:13">
      <c r="A2990" s="43" t="s">
        <v>135</v>
      </c>
      <c r="B2990" s="107"/>
      <c r="C2990" s="107"/>
      <c r="D2990" s="107"/>
      <c r="E2990" s="107"/>
      <c r="F2990" s="59"/>
      <c r="G2990" s="107"/>
      <c r="H2990" s="60"/>
      <c r="I2990" s="149" t="s">
        <v>92</v>
      </c>
      <c r="J2990" s="150"/>
      <c r="K2990" s="81"/>
      <c r="L2990" s="130"/>
      <c r="M2990" s="42"/>
    </row>
    <row r="2991" spans="1:13">
      <c r="A2991" s="43" t="s">
        <v>134</v>
      </c>
      <c r="B2991" s="107"/>
      <c r="C2991" s="107"/>
      <c r="D2991" s="107"/>
      <c r="E2991" s="107"/>
      <c r="F2991" s="59"/>
      <c r="G2991" s="107"/>
      <c r="H2991" s="60"/>
      <c r="I2991" s="149" t="s">
        <v>94</v>
      </c>
      <c r="J2991" s="150"/>
      <c r="K2991" s="81"/>
      <c r="L2991" s="130"/>
      <c r="M2991" s="42"/>
    </row>
    <row r="2992" spans="1:13">
      <c r="A2992" s="43" t="s">
        <v>133</v>
      </c>
      <c r="B2992" s="107"/>
      <c r="C2992" s="107"/>
      <c r="D2992" s="107"/>
      <c r="E2992" s="107"/>
      <c r="F2992" s="59"/>
      <c r="G2992" s="107"/>
      <c r="H2992" s="60"/>
      <c r="I2992" s="10"/>
      <c r="J2992" s="11"/>
      <c r="K2992" s="81"/>
      <c r="L2992" s="108"/>
      <c r="M2992" s="42"/>
    </row>
    <row r="2993" spans="1:13">
      <c r="A2993" s="43" t="s">
        <v>132</v>
      </c>
      <c r="B2993" s="107"/>
      <c r="C2993" s="107"/>
      <c r="D2993" s="107"/>
      <c r="E2993" s="107"/>
      <c r="F2993" s="59"/>
      <c r="G2993" s="107"/>
      <c r="H2993" s="60"/>
      <c r="I2993" s="10"/>
      <c r="J2993" s="11"/>
      <c r="K2993" s="81"/>
      <c r="L2993" s="130"/>
      <c r="M2993" s="42"/>
    </row>
    <row r="2994" spans="1:13">
      <c r="A2994" s="43" t="s">
        <v>98</v>
      </c>
      <c r="B2994" s="107"/>
      <c r="C2994" s="107"/>
      <c r="D2994" s="107"/>
      <c r="E2994" s="107"/>
      <c r="F2994" s="59"/>
      <c r="G2994" s="107"/>
      <c r="H2994" s="60"/>
      <c r="I2994" s="10"/>
      <c r="J2994" s="11"/>
      <c r="K2994" s="81"/>
      <c r="L2994" s="130"/>
      <c r="M2994" s="42"/>
    </row>
    <row r="2995" spans="1:13" ht="15.75" thickBot="1">
      <c r="A2995" s="43" t="s">
        <v>131</v>
      </c>
      <c r="B2995" s="107"/>
      <c r="C2995" s="107"/>
      <c r="D2995" s="107"/>
      <c r="E2995" s="107"/>
      <c r="F2995" s="59"/>
      <c r="G2995" s="107"/>
      <c r="H2995" s="60"/>
      <c r="I2995" s="10"/>
      <c r="J2995" s="11"/>
      <c r="K2995" s="81"/>
      <c r="L2995" s="130"/>
      <c r="M2995" s="42"/>
    </row>
    <row r="2996" spans="1:13">
      <c r="A2996" s="91" t="s">
        <v>82</v>
      </c>
      <c r="B2996" s="92"/>
      <c r="C2996" s="92"/>
      <c r="D2996" s="92"/>
      <c r="E2996" s="92"/>
      <c r="F2996" s="92"/>
      <c r="G2996" s="92"/>
      <c r="H2996" s="92"/>
      <c r="I2996" s="154" t="s">
        <v>9</v>
      </c>
      <c r="J2996" s="155"/>
      <c r="K2996" s="22"/>
      <c r="L2996" s="23"/>
      <c r="M2996" s="24"/>
    </row>
    <row r="2997" spans="1:13" ht="15.75" thickBot="1">
      <c r="A2997" s="93" t="s">
        <v>49</v>
      </c>
      <c r="B2997" s="94"/>
      <c r="C2997" s="94"/>
      <c r="D2997" s="94"/>
      <c r="E2997" s="94"/>
      <c r="F2997" s="94"/>
      <c r="G2997" s="94"/>
      <c r="H2997" s="94"/>
      <c r="I2997" s="95"/>
      <c r="J2997" s="35"/>
      <c r="K2997" s="36"/>
      <c r="L2997" s="37"/>
      <c r="M2997" s="38"/>
    </row>
    <row r="2998" spans="1:13" ht="15.75" thickBot="1">
      <c r="A2998" s="145" t="s">
        <v>58</v>
      </c>
      <c r="B2998" s="146"/>
      <c r="C2998" s="146"/>
      <c r="D2998" s="146"/>
      <c r="E2998" s="146"/>
      <c r="F2998" s="146"/>
      <c r="G2998" s="146"/>
      <c r="H2998" s="146"/>
      <c r="I2998" s="98"/>
      <c r="J2998" s="99"/>
      <c r="K2998" s="147">
        <f>K2938+K2948+K2961+K2986</f>
        <v>42.019999999999996</v>
      </c>
      <c r="L2998" s="148"/>
      <c r="M2998" s="97">
        <f>M2938+M2948+M2961+M2986</f>
        <v>136497.76800000001</v>
      </c>
    </row>
    <row r="3000" spans="1:13" ht="15.75">
      <c r="A3000" s="215" t="s">
        <v>0</v>
      </c>
      <c r="B3000" s="215"/>
      <c r="C3000" s="215"/>
      <c r="D3000" s="215"/>
      <c r="E3000" s="215"/>
      <c r="F3000" s="215"/>
      <c r="G3000" s="215"/>
      <c r="H3000" s="215"/>
      <c r="I3000" s="215"/>
      <c r="J3000" s="215"/>
      <c r="K3000" s="215"/>
      <c r="L3000" s="215"/>
      <c r="M3000" s="1"/>
    </row>
    <row r="3001" spans="1:13" ht="15.75">
      <c r="A3001" s="216" t="s">
        <v>12</v>
      </c>
      <c r="B3001" s="216"/>
      <c r="C3001" s="216"/>
      <c r="D3001" s="216"/>
      <c r="E3001" s="216"/>
      <c r="F3001" s="216"/>
      <c r="G3001" s="216"/>
      <c r="H3001" s="216"/>
      <c r="I3001" s="216"/>
      <c r="J3001" s="216"/>
      <c r="K3001" s="216"/>
      <c r="L3001" s="216"/>
      <c r="M3001" s="1"/>
    </row>
    <row r="3002" spans="1:13" ht="15.75">
      <c r="A3002" s="2"/>
      <c r="B3002" s="2"/>
      <c r="C3002" s="2"/>
      <c r="D3002" s="2"/>
      <c r="E3002" s="2"/>
      <c r="F3002" s="2" t="s">
        <v>146</v>
      </c>
      <c r="G3002" s="2"/>
      <c r="H3002" s="2"/>
      <c r="I3002" s="2"/>
      <c r="J3002" s="2"/>
      <c r="K3002" s="2" t="s">
        <v>141</v>
      </c>
      <c r="L3002" s="2"/>
      <c r="M3002" s="1"/>
    </row>
    <row r="3003" spans="1:13">
      <c r="A3003" s="3"/>
      <c r="B3003" s="4"/>
      <c r="C3003" s="208" t="s">
        <v>15</v>
      </c>
      <c r="D3003" s="208"/>
      <c r="E3003" s="208"/>
      <c r="F3003" s="4"/>
      <c r="G3003" s="4"/>
      <c r="H3003" s="5"/>
      <c r="I3003" s="195" t="s">
        <v>1</v>
      </c>
      <c r="J3003" s="196"/>
      <c r="K3003" s="209" t="s">
        <v>2</v>
      </c>
      <c r="L3003" s="210"/>
      <c r="M3003" s="6"/>
    </row>
    <row r="3004" spans="1:13">
      <c r="A3004" s="7"/>
      <c r="B3004" s="8"/>
      <c r="C3004" s="8"/>
      <c r="D3004" s="8"/>
      <c r="E3004" s="8"/>
      <c r="F3004" s="8"/>
      <c r="G3004" s="8"/>
      <c r="H3004" s="9"/>
      <c r="I3004" s="10"/>
      <c r="J3004" s="11"/>
      <c r="K3004" s="211" t="s">
        <v>3</v>
      </c>
      <c r="L3004" s="212"/>
      <c r="M3004" s="12" t="s">
        <v>4</v>
      </c>
    </row>
    <row r="3005" spans="1:13">
      <c r="A3005" s="7"/>
      <c r="B3005" s="8"/>
      <c r="C3005" s="8"/>
      <c r="D3005" s="8"/>
      <c r="E3005" s="8"/>
      <c r="F3005" s="8"/>
      <c r="G3005" s="8"/>
      <c r="H3005" s="9"/>
      <c r="I3005" s="149" t="s">
        <v>5</v>
      </c>
      <c r="J3005" s="150"/>
      <c r="K3005" s="213" t="s">
        <v>6</v>
      </c>
      <c r="L3005" s="214"/>
      <c r="M3005" s="12" t="s">
        <v>7</v>
      </c>
    </row>
    <row r="3006" spans="1:13" ht="16.5" thickBot="1">
      <c r="A3006" s="13"/>
      <c r="B3006" s="14"/>
      <c r="C3006" s="14"/>
      <c r="D3006" s="14"/>
      <c r="E3006" s="14"/>
      <c r="F3006" s="14"/>
      <c r="G3006" s="14"/>
      <c r="H3006" s="15"/>
      <c r="I3006" s="203">
        <v>274.3</v>
      </c>
      <c r="J3006" s="204"/>
      <c r="K3006" s="205"/>
      <c r="L3006" s="206"/>
      <c r="M3006" s="16"/>
    </row>
    <row r="3007" spans="1:13">
      <c r="A3007" s="17" t="s">
        <v>74</v>
      </c>
      <c r="B3007" s="18"/>
      <c r="C3007" s="18"/>
      <c r="D3007" s="18"/>
      <c r="E3007" s="18"/>
      <c r="F3007" s="18"/>
      <c r="G3007" s="18"/>
      <c r="H3007" s="19"/>
      <c r="I3007" s="20"/>
      <c r="J3007" s="21"/>
      <c r="K3007" s="207">
        <f>K3010+K3013</f>
        <v>6.85</v>
      </c>
      <c r="L3007" s="200"/>
      <c r="M3007" s="24">
        <f>K3007*12*I3006</f>
        <v>22547.46</v>
      </c>
    </row>
    <row r="3008" spans="1:13">
      <c r="A3008" s="25" t="s">
        <v>59</v>
      </c>
      <c r="B3008" s="26"/>
      <c r="C3008" s="26"/>
      <c r="D3008" s="26"/>
      <c r="E3008" s="26"/>
      <c r="F3008" s="26"/>
      <c r="G3008" s="26"/>
      <c r="H3008" s="27"/>
      <c r="I3008" s="10"/>
      <c r="J3008" s="11"/>
      <c r="K3008" s="28"/>
      <c r="L3008" s="29"/>
      <c r="M3008" s="30"/>
    </row>
    <row r="3009" spans="1:13" ht="15.75" thickBot="1">
      <c r="A3009" s="31" t="s">
        <v>60</v>
      </c>
      <c r="B3009" s="32"/>
      <c r="C3009" s="32"/>
      <c r="D3009" s="32"/>
      <c r="E3009" s="32"/>
      <c r="F3009" s="32"/>
      <c r="G3009" s="32"/>
      <c r="H3009" s="33"/>
      <c r="I3009" s="34"/>
      <c r="J3009" s="35"/>
      <c r="K3009" s="36"/>
      <c r="L3009" s="37"/>
      <c r="M3009" s="38"/>
    </row>
    <row r="3010" spans="1:13">
      <c r="A3010" s="39" t="s">
        <v>61</v>
      </c>
      <c r="B3010" s="40"/>
      <c r="C3010" s="40"/>
      <c r="D3010" s="40"/>
      <c r="E3010" s="40"/>
      <c r="F3010" s="40"/>
      <c r="G3010" s="40"/>
      <c r="H3010" s="41"/>
      <c r="I3010" s="180" t="s">
        <v>8</v>
      </c>
      <c r="J3010" s="181"/>
      <c r="K3010" s="193">
        <v>4.0999999999999996</v>
      </c>
      <c r="L3010" s="194"/>
      <c r="M3010" s="42">
        <f>K3010*12*I3006</f>
        <v>13495.56</v>
      </c>
    </row>
    <row r="3011" spans="1:13">
      <c r="A3011" s="43" t="s">
        <v>68</v>
      </c>
      <c r="B3011" s="8"/>
      <c r="C3011" s="8"/>
      <c r="D3011" s="8"/>
      <c r="E3011" s="8"/>
      <c r="F3011" s="8"/>
      <c r="G3011" s="8"/>
      <c r="H3011" s="9"/>
      <c r="I3011" s="149" t="s">
        <v>57</v>
      </c>
      <c r="J3011" s="150"/>
      <c r="K3011" s="1"/>
      <c r="L3011" s="29"/>
      <c r="M3011" s="42"/>
    </row>
    <row r="3012" spans="1:13">
      <c r="A3012" s="39" t="s">
        <v>67</v>
      </c>
      <c r="B3012" s="40"/>
      <c r="C3012" s="40"/>
      <c r="D3012" s="40"/>
      <c r="E3012" s="40"/>
      <c r="F3012" s="40"/>
      <c r="G3012" s="40"/>
      <c r="H3012" s="41"/>
      <c r="I3012" s="180"/>
      <c r="J3012" s="181"/>
      <c r="K3012" s="1"/>
      <c r="L3012" s="29"/>
      <c r="M3012" s="42"/>
    </row>
    <row r="3013" spans="1:13">
      <c r="A3013" s="39" t="s">
        <v>62</v>
      </c>
      <c r="B3013" s="40"/>
      <c r="C3013" s="40"/>
      <c r="D3013" s="40"/>
      <c r="E3013" s="40"/>
      <c r="F3013" s="40"/>
      <c r="G3013" s="40"/>
      <c r="H3013" s="41"/>
      <c r="I3013" s="182" t="s">
        <v>11</v>
      </c>
      <c r="J3013" s="183"/>
      <c r="K3013" s="188">
        <v>2.75</v>
      </c>
      <c r="L3013" s="189"/>
      <c r="M3013" s="42">
        <f>K3013*12*I3006</f>
        <v>9051.9</v>
      </c>
    </row>
    <row r="3014" spans="1:13" ht="15.75">
      <c r="A3014" s="45" t="s">
        <v>35</v>
      </c>
      <c r="B3014" s="46"/>
      <c r="C3014" s="46"/>
      <c r="D3014" s="46"/>
      <c r="E3014" s="46"/>
      <c r="F3014" s="46"/>
      <c r="G3014" s="46"/>
      <c r="H3014" s="47"/>
      <c r="I3014" s="149" t="s">
        <v>57</v>
      </c>
      <c r="J3014" s="150"/>
      <c r="K3014" s="2"/>
      <c r="L3014" s="96"/>
      <c r="M3014" s="42"/>
    </row>
    <row r="3015" spans="1:13">
      <c r="A3015" s="48" t="s">
        <v>36</v>
      </c>
      <c r="B3015" s="4"/>
      <c r="C3015" s="4"/>
      <c r="D3015" s="4"/>
      <c r="E3015" s="4"/>
      <c r="F3015" s="4"/>
      <c r="G3015" s="4"/>
      <c r="H3015" s="5"/>
      <c r="I3015" s="149"/>
      <c r="J3015" s="150"/>
      <c r="K3015" s="44"/>
      <c r="L3015" s="29"/>
      <c r="M3015" s="42"/>
    </row>
    <row r="3016" spans="1:13" ht="15.75" thickBot="1">
      <c r="A3016" s="39" t="s">
        <v>37</v>
      </c>
      <c r="B3016" s="49"/>
      <c r="C3016" s="49"/>
      <c r="D3016" s="49"/>
      <c r="E3016" s="49"/>
      <c r="F3016" s="49"/>
      <c r="G3016" s="49"/>
      <c r="H3016" s="50"/>
      <c r="I3016" s="51"/>
      <c r="J3016" s="52"/>
      <c r="K3016" s="164"/>
      <c r="L3016" s="165"/>
      <c r="M3016" s="42"/>
    </row>
    <row r="3017" spans="1:13">
      <c r="A3017" s="17" t="s">
        <v>14</v>
      </c>
      <c r="B3017" s="53"/>
      <c r="C3017" s="53"/>
      <c r="D3017" s="53"/>
      <c r="E3017" s="53"/>
      <c r="F3017" s="53"/>
      <c r="G3017" s="53"/>
      <c r="H3017" s="54"/>
      <c r="I3017" s="20"/>
      <c r="J3017" s="55"/>
      <c r="K3017" s="202">
        <f>K3019+K3024+K3026</f>
        <v>5.6</v>
      </c>
      <c r="L3017" s="200"/>
      <c r="M3017" s="24">
        <f>K3017*12*I3006</f>
        <v>18432.96</v>
      </c>
    </row>
    <row r="3018" spans="1:13" ht="15.75" thickBot="1">
      <c r="A3018" s="31" t="s">
        <v>34</v>
      </c>
      <c r="B3018" s="56"/>
      <c r="C3018" s="56"/>
      <c r="D3018" s="56"/>
      <c r="E3018" s="56"/>
      <c r="F3018" s="56"/>
      <c r="G3018" s="56"/>
      <c r="H3018" s="57"/>
      <c r="I3018" s="34"/>
      <c r="J3018" s="58"/>
      <c r="K3018" s="36"/>
      <c r="L3018" s="37"/>
      <c r="M3018" s="38"/>
    </row>
    <row r="3019" spans="1:13">
      <c r="A3019" s="43" t="s">
        <v>65</v>
      </c>
      <c r="B3019" s="59"/>
      <c r="C3019" s="59"/>
      <c r="D3019" s="59"/>
      <c r="E3019" s="59"/>
      <c r="F3019" s="59"/>
      <c r="G3019" s="59"/>
      <c r="H3019" s="60"/>
      <c r="I3019" s="149" t="s">
        <v>8</v>
      </c>
      <c r="J3019" s="150"/>
      <c r="K3019" s="193">
        <v>2.81</v>
      </c>
      <c r="L3019" s="194"/>
      <c r="M3019" s="42">
        <f>K3019*12*I3006</f>
        <v>9249.3960000000006</v>
      </c>
    </row>
    <row r="3020" spans="1:13">
      <c r="A3020" s="39" t="s">
        <v>66</v>
      </c>
      <c r="B3020" s="49"/>
      <c r="C3020" s="49"/>
      <c r="D3020" s="49"/>
      <c r="E3020" s="49"/>
      <c r="F3020" s="49"/>
      <c r="G3020" s="49"/>
      <c r="H3020" s="50"/>
      <c r="I3020" s="131"/>
      <c r="J3020" s="132"/>
      <c r="K3020" s="1"/>
      <c r="L3020" s="29"/>
      <c r="M3020" s="42"/>
    </row>
    <row r="3021" spans="1:13">
      <c r="A3021" s="43" t="s">
        <v>68</v>
      </c>
      <c r="B3021" s="8"/>
      <c r="C3021" s="8"/>
      <c r="D3021" s="8"/>
      <c r="E3021" s="8"/>
      <c r="F3021" s="8"/>
      <c r="G3021" s="8"/>
      <c r="H3021" s="9"/>
      <c r="I3021" s="149" t="s">
        <v>57</v>
      </c>
      <c r="J3021" s="150"/>
      <c r="K3021" s="1"/>
      <c r="L3021" s="29"/>
      <c r="M3021" s="42"/>
    </row>
    <row r="3022" spans="1:13">
      <c r="A3022" s="39" t="s">
        <v>67</v>
      </c>
      <c r="B3022" s="40"/>
      <c r="C3022" s="40"/>
      <c r="D3022" s="40"/>
      <c r="E3022" s="40"/>
      <c r="F3022" s="40"/>
      <c r="G3022" s="40"/>
      <c r="H3022" s="41"/>
      <c r="I3022" s="180"/>
      <c r="J3022" s="181"/>
      <c r="K3022" s="1"/>
      <c r="L3022" s="29"/>
      <c r="M3022" s="42"/>
    </row>
    <row r="3023" spans="1:13">
      <c r="A3023" s="45" t="s">
        <v>63</v>
      </c>
      <c r="B3023" s="46"/>
      <c r="C3023" s="47"/>
      <c r="D3023" s="8"/>
      <c r="E3023" s="8"/>
      <c r="F3023" s="8"/>
      <c r="G3023" s="8"/>
      <c r="H3023" s="9"/>
      <c r="I3023" s="149" t="s">
        <v>57</v>
      </c>
      <c r="J3023" s="150"/>
      <c r="K3023" s="1"/>
      <c r="L3023" s="29"/>
      <c r="M3023" s="42"/>
    </row>
    <row r="3024" spans="1:13">
      <c r="A3024" s="43" t="s">
        <v>64</v>
      </c>
      <c r="B3024" s="8"/>
      <c r="C3024" s="8"/>
      <c r="D3024" s="46"/>
      <c r="E3024" s="46"/>
      <c r="F3024" s="46"/>
      <c r="G3024" s="46"/>
      <c r="H3024" s="47"/>
      <c r="I3024" s="182" t="s">
        <v>11</v>
      </c>
      <c r="J3024" s="183"/>
      <c r="K3024" s="188">
        <v>1.24</v>
      </c>
      <c r="L3024" s="189"/>
      <c r="M3024" s="42">
        <f>K3024*12*I3006</f>
        <v>4081.5839999999998</v>
      </c>
    </row>
    <row r="3025" spans="1:13">
      <c r="A3025" s="48" t="s">
        <v>41</v>
      </c>
      <c r="B3025" s="61"/>
      <c r="C3025" s="61"/>
      <c r="D3025" s="61"/>
      <c r="E3025" s="61"/>
      <c r="F3025" s="61"/>
      <c r="G3025" s="61"/>
      <c r="H3025" s="62"/>
      <c r="I3025" s="195" t="s">
        <v>140</v>
      </c>
      <c r="J3025" s="196"/>
      <c r="K3025" s="1"/>
      <c r="L3025" s="29"/>
      <c r="M3025" s="42"/>
    </row>
    <row r="3026" spans="1:13">
      <c r="A3026" s="48" t="s">
        <v>43</v>
      </c>
      <c r="B3026" s="61"/>
      <c r="C3026" s="61"/>
      <c r="D3026" s="61"/>
      <c r="E3026" s="61"/>
      <c r="F3026" s="61"/>
      <c r="G3026" s="61"/>
      <c r="H3026" s="62"/>
      <c r="I3026" s="195" t="s">
        <v>11</v>
      </c>
      <c r="J3026" s="196"/>
      <c r="K3026" s="188">
        <v>1.55</v>
      </c>
      <c r="L3026" s="189"/>
      <c r="M3026" s="42">
        <f>K3026*12*I3006</f>
        <v>5101.9800000000005</v>
      </c>
    </row>
    <row r="3027" spans="1:13">
      <c r="A3027" s="39" t="s">
        <v>44</v>
      </c>
      <c r="B3027" s="49"/>
      <c r="C3027" s="49"/>
      <c r="D3027" s="49"/>
      <c r="E3027" s="49"/>
      <c r="F3027" s="49"/>
      <c r="G3027" s="49"/>
      <c r="H3027" s="50"/>
      <c r="I3027" s="51"/>
      <c r="J3027" s="52"/>
      <c r="K3027" s="1"/>
      <c r="L3027" s="29"/>
      <c r="M3027" s="42"/>
    </row>
    <row r="3028" spans="1:13">
      <c r="A3028" s="48" t="s">
        <v>45</v>
      </c>
      <c r="B3028" s="61"/>
      <c r="C3028" s="61"/>
      <c r="D3028" s="61"/>
      <c r="E3028" s="61"/>
      <c r="F3028" s="61"/>
      <c r="G3028" s="61"/>
      <c r="H3028" s="62"/>
      <c r="I3028" s="149" t="s">
        <v>57</v>
      </c>
      <c r="J3028" s="150"/>
      <c r="K3028" s="1"/>
      <c r="L3028" s="29"/>
      <c r="M3028" s="42"/>
    </row>
    <row r="3029" spans="1:13" ht="15.75" thickBot="1">
      <c r="A3029" s="48" t="s">
        <v>48</v>
      </c>
      <c r="B3029" s="61"/>
      <c r="C3029" s="61"/>
      <c r="D3029" s="61"/>
      <c r="E3029" s="61"/>
      <c r="F3029" s="61"/>
      <c r="G3029" s="61"/>
      <c r="H3029" s="62"/>
      <c r="I3029" s="195" t="s">
        <v>139</v>
      </c>
      <c r="J3029" s="196"/>
      <c r="K3029" s="14"/>
      <c r="L3029" s="15"/>
      <c r="M3029" s="63"/>
    </row>
    <row r="3030" spans="1:13" ht="15.75" thickBot="1">
      <c r="A3030" s="67" t="s">
        <v>75</v>
      </c>
      <c r="B3030" s="18"/>
      <c r="C3030" s="18"/>
      <c r="D3030" s="18"/>
      <c r="E3030" s="18"/>
      <c r="F3030" s="18"/>
      <c r="G3030" s="68"/>
      <c r="H3030" s="69"/>
      <c r="I3030" s="20"/>
      <c r="J3030" s="21"/>
      <c r="K3030" s="199">
        <f>K3031+K3038+K3046+K3050+K3051+K3052</f>
        <v>35.880000000000003</v>
      </c>
      <c r="L3030" s="200"/>
      <c r="M3030" s="24">
        <f>M3031+M3038+M3046+M3050+M3051+M3052</f>
        <v>118102.60800000001</v>
      </c>
    </row>
    <row r="3031" spans="1:13" ht="15.75" thickBot="1">
      <c r="A3031" s="156" t="s">
        <v>76</v>
      </c>
      <c r="B3031" s="157"/>
      <c r="C3031" s="157"/>
      <c r="D3031" s="157"/>
      <c r="E3031" s="157"/>
      <c r="F3031" s="157"/>
      <c r="G3031" s="157"/>
      <c r="H3031" s="161"/>
      <c r="I3031" s="73"/>
      <c r="J3031" s="74"/>
      <c r="K3031" s="201">
        <f>K3032+K3033+K3034+K3036+K3037</f>
        <v>5.4700000000000006</v>
      </c>
      <c r="L3031" s="192"/>
      <c r="M3031" s="75">
        <f>K3031*12*I3006</f>
        <v>18005.052000000003</v>
      </c>
    </row>
    <row r="3032" spans="1:13">
      <c r="A3032" s="39" t="s">
        <v>38</v>
      </c>
      <c r="B3032" s="49"/>
      <c r="C3032" s="49"/>
      <c r="D3032" s="49"/>
      <c r="E3032" s="49"/>
      <c r="F3032" s="49"/>
      <c r="G3032" s="49"/>
      <c r="H3032" s="50"/>
      <c r="I3032" s="180" t="s">
        <v>16</v>
      </c>
      <c r="J3032" s="181"/>
      <c r="K3032" s="193">
        <v>1.47</v>
      </c>
      <c r="L3032" s="194"/>
      <c r="M3032" s="42">
        <f>K3032*12*I3006</f>
        <v>4838.652</v>
      </c>
    </row>
    <row r="3033" spans="1:13">
      <c r="A3033" s="45" t="s">
        <v>39</v>
      </c>
      <c r="B3033" s="76"/>
      <c r="C3033" s="76"/>
      <c r="D3033" s="76"/>
      <c r="E3033" s="76"/>
      <c r="F3033" s="76"/>
      <c r="G3033" s="76"/>
      <c r="H3033" s="77"/>
      <c r="I3033" s="182" t="s">
        <v>10</v>
      </c>
      <c r="J3033" s="183"/>
      <c r="K3033" s="188">
        <v>3.48</v>
      </c>
      <c r="L3033" s="189"/>
      <c r="M3033" s="42">
        <f>K3033*12*I3006</f>
        <v>11454.768</v>
      </c>
    </row>
    <row r="3034" spans="1:13">
      <c r="A3034" s="48" t="s">
        <v>31</v>
      </c>
      <c r="B3034" s="61"/>
      <c r="C3034" s="61"/>
      <c r="D3034" s="61"/>
      <c r="E3034" s="61"/>
      <c r="F3034" s="61"/>
      <c r="G3034" s="61"/>
      <c r="H3034" s="62"/>
      <c r="I3034" s="195" t="s">
        <v>11</v>
      </c>
      <c r="J3034" s="196"/>
      <c r="K3034" s="188">
        <v>0.4</v>
      </c>
      <c r="L3034" s="189"/>
      <c r="M3034" s="42">
        <f>K3034*12*I3006</f>
        <v>1316.6400000000003</v>
      </c>
    </row>
    <row r="3035" spans="1:13">
      <c r="A3035" s="78" t="s">
        <v>18</v>
      </c>
      <c r="B3035" s="40"/>
      <c r="C3035" s="40"/>
      <c r="D3035" s="40"/>
      <c r="E3035" s="49"/>
      <c r="F3035" s="49"/>
      <c r="G3035" s="49"/>
      <c r="H3035" s="50"/>
      <c r="I3035" s="51"/>
      <c r="J3035" s="52"/>
      <c r="K3035" s="28"/>
      <c r="L3035" s="29"/>
      <c r="M3035" s="42"/>
    </row>
    <row r="3036" spans="1:13">
      <c r="A3036" s="45" t="s">
        <v>32</v>
      </c>
      <c r="B3036" s="76"/>
      <c r="C3036" s="76"/>
      <c r="D3036" s="76"/>
      <c r="E3036" s="76"/>
      <c r="F3036" s="76"/>
      <c r="G3036" s="76"/>
      <c r="H3036" s="77"/>
      <c r="I3036" s="182" t="s">
        <v>8</v>
      </c>
      <c r="J3036" s="183"/>
      <c r="K3036" s="188">
        <v>0.12</v>
      </c>
      <c r="L3036" s="189"/>
      <c r="M3036" s="42">
        <f>K3036*12*I3006</f>
        <v>394.99200000000002</v>
      </c>
    </row>
    <row r="3037" spans="1:13" ht="15.75" thickBot="1">
      <c r="A3037" s="48" t="s">
        <v>73</v>
      </c>
      <c r="B3037" s="61"/>
      <c r="C3037" s="61"/>
      <c r="D3037" s="61"/>
      <c r="E3037" s="61"/>
      <c r="F3037" s="61"/>
      <c r="G3037" s="61"/>
      <c r="H3037" s="62"/>
      <c r="I3037" s="166" t="s">
        <v>8</v>
      </c>
      <c r="J3037" s="167"/>
      <c r="K3037" s="190"/>
      <c r="L3037" s="191"/>
      <c r="M3037" s="42"/>
    </row>
    <row r="3038" spans="1:13" ht="15.75" thickBot="1">
      <c r="A3038" s="184" t="s">
        <v>77</v>
      </c>
      <c r="B3038" s="185"/>
      <c r="C3038" s="185"/>
      <c r="D3038" s="185"/>
      <c r="E3038" s="185"/>
      <c r="F3038" s="185"/>
      <c r="G3038" s="185"/>
      <c r="H3038" s="186"/>
      <c r="I3038" s="73"/>
      <c r="J3038" s="74"/>
      <c r="K3038" s="162">
        <f>K3039+K3040+K3042+K3043+K3044+K3045</f>
        <v>2.3200000000000003</v>
      </c>
      <c r="L3038" s="192"/>
      <c r="M3038" s="75">
        <f>K3038*12*I3006</f>
        <v>7636.5120000000015</v>
      </c>
    </row>
    <row r="3039" spans="1:13">
      <c r="A3039" s="79" t="s">
        <v>24</v>
      </c>
      <c r="B3039" s="40"/>
      <c r="C3039" s="40"/>
      <c r="D3039" s="40"/>
      <c r="E3039" s="40"/>
      <c r="F3039" s="49"/>
      <c r="G3039" s="49"/>
      <c r="H3039" s="50"/>
      <c r="I3039" s="80"/>
      <c r="J3039" s="11"/>
      <c r="K3039" s="193">
        <v>0.13</v>
      </c>
      <c r="L3039" s="194"/>
      <c r="M3039" s="42">
        <f>K3039*12*I3006</f>
        <v>427.90800000000002</v>
      </c>
    </row>
    <row r="3040" spans="1:13">
      <c r="A3040" s="3" t="s">
        <v>20</v>
      </c>
      <c r="B3040" s="4"/>
      <c r="C3040" s="4"/>
      <c r="D3040" s="4"/>
      <c r="E3040" s="4"/>
      <c r="F3040" s="61"/>
      <c r="G3040" s="61"/>
      <c r="H3040" s="62"/>
      <c r="I3040" s="149" t="s">
        <v>52</v>
      </c>
      <c r="J3040" s="150"/>
      <c r="K3040" s="188">
        <v>1.1100000000000001</v>
      </c>
      <c r="L3040" s="189"/>
      <c r="M3040" s="42">
        <f>K3040*12*I3006</f>
        <v>3653.6760000000004</v>
      </c>
    </row>
    <row r="3041" spans="1:13">
      <c r="A3041" s="39" t="s">
        <v>19</v>
      </c>
      <c r="B3041" s="49"/>
      <c r="C3041" s="49"/>
      <c r="D3041" s="49"/>
      <c r="E3041" s="49"/>
      <c r="F3041" s="49"/>
      <c r="G3041" s="49"/>
      <c r="H3041" s="50"/>
      <c r="I3041" s="180" t="s">
        <v>53</v>
      </c>
      <c r="J3041" s="181"/>
      <c r="K3041" s="1"/>
      <c r="L3041" s="29"/>
      <c r="M3041" s="42"/>
    </row>
    <row r="3042" spans="1:13">
      <c r="A3042" s="45" t="s">
        <v>21</v>
      </c>
      <c r="B3042" s="76"/>
      <c r="C3042" s="76"/>
      <c r="D3042" s="76"/>
      <c r="E3042" s="76"/>
      <c r="F3042" s="76"/>
      <c r="G3042" s="76"/>
      <c r="H3042" s="77"/>
      <c r="I3042" s="182" t="s">
        <v>51</v>
      </c>
      <c r="J3042" s="183"/>
      <c r="K3042" s="188">
        <v>0.68</v>
      </c>
      <c r="L3042" s="189"/>
      <c r="M3042" s="42">
        <f>K3042*12*I3006</f>
        <v>2238.288</v>
      </c>
    </row>
    <row r="3043" spans="1:13">
      <c r="A3043" s="45" t="s">
        <v>22</v>
      </c>
      <c r="B3043" s="76"/>
      <c r="C3043" s="76"/>
      <c r="D3043" s="76"/>
      <c r="E3043" s="76"/>
      <c r="F3043" s="76"/>
      <c r="G3043" s="76"/>
      <c r="H3043" s="77"/>
      <c r="I3043" s="182" t="s">
        <v>69</v>
      </c>
      <c r="J3043" s="183"/>
      <c r="K3043" s="188">
        <v>0.17</v>
      </c>
      <c r="L3043" s="189"/>
      <c r="M3043" s="42">
        <f>K3043*12*I3006</f>
        <v>559.572</v>
      </c>
    </row>
    <row r="3044" spans="1:13">
      <c r="A3044" s="48" t="s">
        <v>23</v>
      </c>
      <c r="B3044" s="61"/>
      <c r="C3044" s="61"/>
      <c r="D3044" s="61"/>
      <c r="E3044" s="61"/>
      <c r="F3044" s="61"/>
      <c r="G3044" s="61"/>
      <c r="H3044" s="62"/>
      <c r="I3044" s="182" t="s">
        <v>54</v>
      </c>
      <c r="J3044" s="183"/>
      <c r="K3044" s="164">
        <v>0.09</v>
      </c>
      <c r="L3044" s="165"/>
      <c r="M3044" s="42">
        <f>K3044*12*I3006</f>
        <v>296.24400000000003</v>
      </c>
    </row>
    <row r="3045" spans="1:13" ht="15.75" thickBot="1">
      <c r="A3045" s="48" t="s">
        <v>71</v>
      </c>
      <c r="B3045" s="61"/>
      <c r="C3045" s="61"/>
      <c r="D3045" s="61"/>
      <c r="E3045" s="61"/>
      <c r="F3045" s="61"/>
      <c r="G3045" s="61"/>
      <c r="H3045" s="62"/>
      <c r="I3045" s="166" t="s">
        <v>72</v>
      </c>
      <c r="J3045" s="167"/>
      <c r="K3045" s="168">
        <v>0.14000000000000001</v>
      </c>
      <c r="L3045" s="169"/>
      <c r="M3045" s="82">
        <f>K3045*12*I3006</f>
        <v>460.82400000000007</v>
      </c>
    </row>
    <row r="3046" spans="1:13" ht="15.75" thickBot="1">
      <c r="A3046" s="184" t="s">
        <v>78</v>
      </c>
      <c r="B3046" s="185"/>
      <c r="C3046" s="185"/>
      <c r="D3046" s="185"/>
      <c r="E3046" s="185"/>
      <c r="F3046" s="185"/>
      <c r="G3046" s="185"/>
      <c r="H3046" s="186"/>
      <c r="I3046" s="83"/>
      <c r="J3046" s="84"/>
      <c r="K3046" s="187">
        <f>K3047+K3048+K3049</f>
        <v>1.52</v>
      </c>
      <c r="L3046" s="163"/>
      <c r="M3046" s="75">
        <f>K3046*12*I3006</f>
        <v>5003.2320000000009</v>
      </c>
    </row>
    <row r="3047" spans="1:13">
      <c r="A3047" s="39" t="s">
        <v>25</v>
      </c>
      <c r="B3047" s="49"/>
      <c r="C3047" s="49"/>
      <c r="D3047" s="49"/>
      <c r="E3047" s="49"/>
      <c r="F3047" s="49"/>
      <c r="G3047" s="49"/>
      <c r="H3047" s="50"/>
      <c r="I3047" s="174" t="s">
        <v>70</v>
      </c>
      <c r="J3047" s="175"/>
      <c r="K3047" s="176">
        <v>0.73</v>
      </c>
      <c r="L3047" s="177"/>
      <c r="M3047" s="42">
        <f>K3047*12*I3006</f>
        <v>2402.8679999999999</v>
      </c>
    </row>
    <row r="3048" spans="1:13">
      <c r="A3048" s="45" t="s">
        <v>26</v>
      </c>
      <c r="B3048" s="76"/>
      <c r="C3048" s="76"/>
      <c r="D3048" s="76"/>
      <c r="E3048" s="76"/>
      <c r="F3048" s="76"/>
      <c r="G3048" s="76"/>
      <c r="H3048" s="77"/>
      <c r="I3048" s="85" t="s">
        <v>55</v>
      </c>
      <c r="J3048" s="86"/>
      <c r="K3048" s="164">
        <v>0.64</v>
      </c>
      <c r="L3048" s="165"/>
      <c r="M3048" s="42">
        <f>K3048*12*I3006</f>
        <v>2106.6239999999998</v>
      </c>
    </row>
    <row r="3049" spans="1:13" ht="15.75" thickBot="1">
      <c r="A3049" s="48" t="s">
        <v>23</v>
      </c>
      <c r="B3049" s="61"/>
      <c r="C3049" s="61"/>
      <c r="D3049" s="61"/>
      <c r="E3049" s="61"/>
      <c r="F3049" s="61"/>
      <c r="G3049" s="61"/>
      <c r="H3049" s="62"/>
      <c r="I3049" s="166" t="s">
        <v>54</v>
      </c>
      <c r="J3049" s="167"/>
      <c r="K3049" s="168">
        <v>0.15</v>
      </c>
      <c r="L3049" s="169"/>
      <c r="M3049" s="42">
        <f>K3049*12*I3006</f>
        <v>493.73999999999995</v>
      </c>
    </row>
    <row r="3050" spans="1:13" ht="15.75" thickBot="1">
      <c r="A3050" s="87" t="s">
        <v>79</v>
      </c>
      <c r="B3050" s="88"/>
      <c r="C3050" s="88"/>
      <c r="D3050" s="88"/>
      <c r="E3050" s="88"/>
      <c r="F3050" s="88"/>
      <c r="G3050" s="88"/>
      <c r="H3050" s="89"/>
      <c r="I3050" s="170" t="s">
        <v>56</v>
      </c>
      <c r="J3050" s="171"/>
      <c r="K3050" s="172">
        <v>24.75</v>
      </c>
      <c r="L3050" s="173"/>
      <c r="M3050" s="75">
        <f>K3050*12*I3006</f>
        <v>81467.100000000006</v>
      </c>
    </row>
    <row r="3051" spans="1:13" ht="15.75" thickBot="1">
      <c r="A3051" s="156" t="s">
        <v>80</v>
      </c>
      <c r="B3051" s="157"/>
      <c r="C3051" s="157"/>
      <c r="D3051" s="157"/>
      <c r="E3051" s="157"/>
      <c r="F3051" s="157"/>
      <c r="G3051" s="157"/>
      <c r="H3051" s="161"/>
      <c r="I3051" s="154" t="s">
        <v>13</v>
      </c>
      <c r="J3051" s="155"/>
      <c r="K3051" s="162">
        <v>1.74</v>
      </c>
      <c r="L3051" s="163"/>
      <c r="M3051" s="75">
        <f>K3051*12*I3006</f>
        <v>5727.384</v>
      </c>
    </row>
    <row r="3052" spans="1:13" ht="15.75" thickBot="1">
      <c r="A3052" s="87" t="s">
        <v>81</v>
      </c>
      <c r="B3052" s="88"/>
      <c r="C3052" s="88"/>
      <c r="D3052" s="88"/>
      <c r="E3052" s="88"/>
      <c r="F3052" s="88"/>
      <c r="G3052" s="88"/>
      <c r="H3052" s="89"/>
      <c r="I3052" s="73"/>
      <c r="J3052" s="74"/>
      <c r="K3052" s="162">
        <v>0.08</v>
      </c>
      <c r="L3052" s="163"/>
      <c r="M3052" s="75">
        <f>K3052*12*I3006</f>
        <v>263.32799999999997</v>
      </c>
    </row>
    <row r="3053" spans="1:13">
      <c r="A3053" s="43" t="s">
        <v>29</v>
      </c>
      <c r="B3053" s="59"/>
      <c r="C3053" s="59"/>
      <c r="D3053" s="59"/>
      <c r="E3053" s="59"/>
      <c r="F3053" s="59"/>
      <c r="G3053" s="59"/>
      <c r="H3053" s="60"/>
      <c r="I3053" s="154" t="s">
        <v>8</v>
      </c>
      <c r="J3053" s="155"/>
      <c r="K3053" s="129"/>
      <c r="L3053" s="130"/>
      <c r="M3053" s="42"/>
    </row>
    <row r="3054" spans="1:13" ht="15.75" thickBot="1">
      <c r="A3054" s="43" t="s">
        <v>30</v>
      </c>
      <c r="B3054" s="59"/>
      <c r="C3054" s="59"/>
      <c r="D3054" s="59"/>
      <c r="E3054" s="59"/>
      <c r="F3054" s="59"/>
      <c r="G3054" s="59"/>
      <c r="H3054" s="60"/>
      <c r="I3054" s="10"/>
      <c r="J3054" s="11"/>
      <c r="K3054" s="129"/>
      <c r="L3054" s="130"/>
      <c r="M3054" s="42"/>
    </row>
    <row r="3055" spans="1:13" ht="15.75" thickBot="1">
      <c r="A3055" s="156" t="s">
        <v>104</v>
      </c>
      <c r="B3055" s="157"/>
      <c r="C3055" s="157"/>
      <c r="D3055" s="157"/>
      <c r="E3055" s="157"/>
      <c r="F3055" s="157"/>
      <c r="G3055" s="157"/>
      <c r="H3055" s="161"/>
      <c r="I3055" s="73"/>
      <c r="J3055" s="74"/>
      <c r="K3055" s="162">
        <v>6.42</v>
      </c>
      <c r="L3055" s="163"/>
      <c r="M3055" s="75">
        <f>K3055*12*I3006</f>
        <v>21132.072</v>
      </c>
    </row>
    <row r="3056" spans="1:13">
      <c r="A3056" s="43" t="s">
        <v>138</v>
      </c>
      <c r="B3056" s="107"/>
      <c r="C3056" s="107"/>
      <c r="D3056" s="107"/>
      <c r="E3056" s="107"/>
      <c r="F3056" s="59"/>
      <c r="G3056" s="107"/>
      <c r="H3056" s="60"/>
      <c r="I3056" s="149" t="s">
        <v>86</v>
      </c>
      <c r="J3056" s="150"/>
      <c r="K3056" s="81"/>
      <c r="L3056" s="130"/>
      <c r="M3056" s="42"/>
    </row>
    <row r="3057" spans="1:13">
      <c r="A3057" s="43" t="s">
        <v>137</v>
      </c>
      <c r="B3057" s="107"/>
      <c r="C3057" s="107"/>
      <c r="D3057" s="107"/>
      <c r="E3057" s="107"/>
      <c r="F3057" s="59"/>
      <c r="G3057" s="107"/>
      <c r="H3057" s="60"/>
      <c r="I3057" s="149" t="s">
        <v>88</v>
      </c>
      <c r="J3057" s="150"/>
      <c r="K3057" s="81"/>
      <c r="L3057" s="130"/>
      <c r="M3057" s="42"/>
    </row>
    <row r="3058" spans="1:13">
      <c r="A3058" s="43" t="s">
        <v>136</v>
      </c>
      <c r="B3058" s="107"/>
      <c r="C3058" s="107"/>
      <c r="D3058" s="107"/>
      <c r="E3058" s="107"/>
      <c r="F3058" s="59"/>
      <c r="G3058" s="107"/>
      <c r="H3058" s="60"/>
      <c r="I3058" s="149" t="s">
        <v>90</v>
      </c>
      <c r="J3058" s="150"/>
      <c r="K3058" s="81"/>
      <c r="L3058" s="130"/>
      <c r="M3058" s="42"/>
    </row>
    <row r="3059" spans="1:13">
      <c r="A3059" s="43" t="s">
        <v>135</v>
      </c>
      <c r="B3059" s="107"/>
      <c r="C3059" s="107"/>
      <c r="D3059" s="107"/>
      <c r="E3059" s="107"/>
      <c r="F3059" s="59"/>
      <c r="G3059" s="107"/>
      <c r="H3059" s="60"/>
      <c r="I3059" s="149" t="s">
        <v>92</v>
      </c>
      <c r="J3059" s="150"/>
      <c r="K3059" s="81"/>
      <c r="L3059" s="130"/>
      <c r="M3059" s="42"/>
    </row>
    <row r="3060" spans="1:13">
      <c r="A3060" s="43" t="s">
        <v>134</v>
      </c>
      <c r="B3060" s="107"/>
      <c r="C3060" s="107"/>
      <c r="D3060" s="107"/>
      <c r="E3060" s="107"/>
      <c r="F3060" s="59"/>
      <c r="G3060" s="107"/>
      <c r="H3060" s="60"/>
      <c r="I3060" s="149" t="s">
        <v>94</v>
      </c>
      <c r="J3060" s="150"/>
      <c r="K3060" s="81"/>
      <c r="L3060" s="130"/>
      <c r="M3060" s="42"/>
    </row>
    <row r="3061" spans="1:13">
      <c r="A3061" s="43" t="s">
        <v>133</v>
      </c>
      <c r="B3061" s="107"/>
      <c r="C3061" s="107"/>
      <c r="D3061" s="107"/>
      <c r="E3061" s="107"/>
      <c r="F3061" s="59"/>
      <c r="G3061" s="107"/>
      <c r="H3061" s="60"/>
      <c r="I3061" s="10"/>
      <c r="J3061" s="11"/>
      <c r="K3061" s="81"/>
      <c r="L3061" s="108"/>
      <c r="M3061" s="42"/>
    </row>
    <row r="3062" spans="1:13">
      <c r="A3062" s="43" t="s">
        <v>132</v>
      </c>
      <c r="B3062" s="107"/>
      <c r="C3062" s="107"/>
      <c r="D3062" s="107"/>
      <c r="E3062" s="107"/>
      <c r="F3062" s="59"/>
      <c r="G3062" s="107"/>
      <c r="H3062" s="60"/>
      <c r="I3062" s="10"/>
      <c r="J3062" s="11"/>
      <c r="K3062" s="81"/>
      <c r="L3062" s="130"/>
      <c r="M3062" s="42"/>
    </row>
    <row r="3063" spans="1:13">
      <c r="A3063" s="43" t="s">
        <v>98</v>
      </c>
      <c r="B3063" s="107"/>
      <c r="C3063" s="107"/>
      <c r="D3063" s="107"/>
      <c r="E3063" s="107"/>
      <c r="F3063" s="59"/>
      <c r="G3063" s="107"/>
      <c r="H3063" s="60"/>
      <c r="I3063" s="10"/>
      <c r="J3063" s="11"/>
      <c r="K3063" s="81"/>
      <c r="L3063" s="130"/>
      <c r="M3063" s="42"/>
    </row>
    <row r="3064" spans="1:13" ht="15.75" thickBot="1">
      <c r="A3064" s="43" t="s">
        <v>131</v>
      </c>
      <c r="B3064" s="107"/>
      <c r="C3064" s="107"/>
      <c r="D3064" s="107"/>
      <c r="E3064" s="107"/>
      <c r="F3064" s="59"/>
      <c r="G3064" s="107"/>
      <c r="H3064" s="60"/>
      <c r="I3064" s="10"/>
      <c r="J3064" s="11"/>
      <c r="K3064" s="81"/>
      <c r="L3064" s="130"/>
      <c r="M3064" s="42"/>
    </row>
    <row r="3065" spans="1:13">
      <c r="A3065" s="91" t="s">
        <v>82</v>
      </c>
      <c r="B3065" s="92"/>
      <c r="C3065" s="92"/>
      <c r="D3065" s="92"/>
      <c r="E3065" s="92"/>
      <c r="F3065" s="92"/>
      <c r="G3065" s="92"/>
      <c r="H3065" s="92"/>
      <c r="I3065" s="154" t="s">
        <v>9</v>
      </c>
      <c r="J3065" s="155"/>
      <c r="K3065" s="22"/>
      <c r="L3065" s="23"/>
      <c r="M3065" s="24"/>
    </row>
    <row r="3066" spans="1:13" ht="15.75" thickBot="1">
      <c r="A3066" s="93" t="s">
        <v>49</v>
      </c>
      <c r="B3066" s="94"/>
      <c r="C3066" s="94"/>
      <c r="D3066" s="94"/>
      <c r="E3066" s="94"/>
      <c r="F3066" s="94"/>
      <c r="G3066" s="94"/>
      <c r="H3066" s="94"/>
      <c r="I3066" s="95"/>
      <c r="J3066" s="35"/>
      <c r="K3066" s="36"/>
      <c r="L3066" s="37"/>
      <c r="M3066" s="38"/>
    </row>
    <row r="3067" spans="1:13" ht="15.75" thickBot="1">
      <c r="A3067" s="145" t="s">
        <v>58</v>
      </c>
      <c r="B3067" s="146"/>
      <c r="C3067" s="146"/>
      <c r="D3067" s="146"/>
      <c r="E3067" s="146"/>
      <c r="F3067" s="146"/>
      <c r="G3067" s="146"/>
      <c r="H3067" s="146"/>
      <c r="I3067" s="98"/>
      <c r="J3067" s="99"/>
      <c r="K3067" s="147">
        <f>K3007+K3017+K3030+K3055</f>
        <v>54.75</v>
      </c>
      <c r="L3067" s="148"/>
      <c r="M3067" s="97">
        <f>M3007+M3017+M3030+M3055</f>
        <v>180215.09999999998</v>
      </c>
    </row>
    <row r="3069" spans="1:13" ht="15.75">
      <c r="A3069" s="215" t="s">
        <v>0</v>
      </c>
      <c r="B3069" s="215"/>
      <c r="C3069" s="215"/>
      <c r="D3069" s="215"/>
      <c r="E3069" s="215"/>
      <c r="F3069" s="215"/>
      <c r="G3069" s="215"/>
      <c r="H3069" s="215"/>
      <c r="I3069" s="215"/>
      <c r="J3069" s="215"/>
      <c r="K3069" s="215"/>
      <c r="L3069" s="215"/>
      <c r="M3069" s="1"/>
    </row>
    <row r="3070" spans="1:13" ht="15.75">
      <c r="A3070" s="216" t="s">
        <v>12</v>
      </c>
      <c r="B3070" s="216"/>
      <c r="C3070" s="216"/>
      <c r="D3070" s="216"/>
      <c r="E3070" s="216"/>
      <c r="F3070" s="216"/>
      <c r="G3070" s="216"/>
      <c r="H3070" s="216"/>
      <c r="I3070" s="216"/>
      <c r="J3070" s="216"/>
      <c r="K3070" s="216"/>
      <c r="L3070" s="216"/>
      <c r="M3070" s="1"/>
    </row>
    <row r="3071" spans="1:13" ht="15.75">
      <c r="A3071" s="2"/>
      <c r="B3071" s="2"/>
      <c r="C3071" s="2"/>
      <c r="D3071" s="2"/>
      <c r="E3071" s="2"/>
      <c r="F3071" s="2" t="s">
        <v>145</v>
      </c>
      <c r="G3071" s="2"/>
      <c r="H3071" s="2"/>
      <c r="I3071" s="2"/>
      <c r="J3071" s="2"/>
      <c r="K3071" s="2" t="s">
        <v>141</v>
      </c>
      <c r="L3071" s="2"/>
      <c r="M3071" s="1"/>
    </row>
    <row r="3072" spans="1:13">
      <c r="A3072" s="3"/>
      <c r="B3072" s="4"/>
      <c r="C3072" s="208" t="s">
        <v>15</v>
      </c>
      <c r="D3072" s="208"/>
      <c r="E3072" s="208"/>
      <c r="F3072" s="4"/>
      <c r="G3072" s="4"/>
      <c r="H3072" s="5"/>
      <c r="I3072" s="195" t="s">
        <v>1</v>
      </c>
      <c r="J3072" s="196"/>
      <c r="K3072" s="209" t="s">
        <v>2</v>
      </c>
      <c r="L3072" s="210"/>
      <c r="M3072" s="6"/>
    </row>
    <row r="3073" spans="1:13">
      <c r="A3073" s="7"/>
      <c r="B3073" s="8"/>
      <c r="C3073" s="8"/>
      <c r="D3073" s="8"/>
      <c r="E3073" s="8"/>
      <c r="F3073" s="8"/>
      <c r="G3073" s="8"/>
      <c r="H3073" s="9"/>
      <c r="I3073" s="10"/>
      <c r="J3073" s="11"/>
      <c r="K3073" s="211" t="s">
        <v>3</v>
      </c>
      <c r="L3073" s="212"/>
      <c r="M3073" s="12" t="s">
        <v>4</v>
      </c>
    </row>
    <row r="3074" spans="1:13">
      <c r="A3074" s="7"/>
      <c r="B3074" s="8"/>
      <c r="C3074" s="8"/>
      <c r="D3074" s="8"/>
      <c r="E3074" s="8"/>
      <c r="F3074" s="8"/>
      <c r="G3074" s="8"/>
      <c r="H3074" s="9"/>
      <c r="I3074" s="149" t="s">
        <v>5</v>
      </c>
      <c r="J3074" s="150"/>
      <c r="K3074" s="213" t="s">
        <v>6</v>
      </c>
      <c r="L3074" s="214"/>
      <c r="M3074" s="12" t="s">
        <v>7</v>
      </c>
    </row>
    <row r="3075" spans="1:13" ht="16.5" thickBot="1">
      <c r="A3075" s="13"/>
      <c r="B3075" s="14"/>
      <c r="C3075" s="14"/>
      <c r="D3075" s="14"/>
      <c r="E3075" s="14"/>
      <c r="F3075" s="14"/>
      <c r="G3075" s="14"/>
      <c r="H3075" s="15"/>
      <c r="I3075" s="203">
        <v>516.29999999999995</v>
      </c>
      <c r="J3075" s="204"/>
      <c r="K3075" s="205"/>
      <c r="L3075" s="206"/>
      <c r="M3075" s="16"/>
    </row>
    <row r="3076" spans="1:13">
      <c r="A3076" s="17" t="s">
        <v>74</v>
      </c>
      <c r="B3076" s="18"/>
      <c r="C3076" s="18"/>
      <c r="D3076" s="18"/>
      <c r="E3076" s="18"/>
      <c r="F3076" s="18"/>
      <c r="G3076" s="18"/>
      <c r="H3076" s="19"/>
      <c r="I3076" s="20"/>
      <c r="J3076" s="21"/>
      <c r="K3076" s="207">
        <f>K3079+K3082</f>
        <v>6.85</v>
      </c>
      <c r="L3076" s="200"/>
      <c r="M3076" s="24">
        <f>K3076*12*I3075</f>
        <v>42439.859999999993</v>
      </c>
    </row>
    <row r="3077" spans="1:13">
      <c r="A3077" s="25" t="s">
        <v>59</v>
      </c>
      <c r="B3077" s="26"/>
      <c r="C3077" s="26"/>
      <c r="D3077" s="26"/>
      <c r="E3077" s="26"/>
      <c r="F3077" s="26"/>
      <c r="G3077" s="26"/>
      <c r="H3077" s="27"/>
      <c r="I3077" s="10"/>
      <c r="J3077" s="11"/>
      <c r="K3077" s="28"/>
      <c r="L3077" s="29"/>
      <c r="M3077" s="30"/>
    </row>
    <row r="3078" spans="1:13" ht="15.75" thickBot="1">
      <c r="A3078" s="31" t="s">
        <v>60</v>
      </c>
      <c r="B3078" s="32"/>
      <c r="C3078" s="32"/>
      <c r="D3078" s="32"/>
      <c r="E3078" s="32"/>
      <c r="F3078" s="32"/>
      <c r="G3078" s="32"/>
      <c r="H3078" s="33"/>
      <c r="I3078" s="34"/>
      <c r="J3078" s="35"/>
      <c r="K3078" s="36"/>
      <c r="L3078" s="37"/>
      <c r="M3078" s="38"/>
    </row>
    <row r="3079" spans="1:13">
      <c r="A3079" s="39" t="s">
        <v>61</v>
      </c>
      <c r="B3079" s="40"/>
      <c r="C3079" s="40"/>
      <c r="D3079" s="40"/>
      <c r="E3079" s="40"/>
      <c r="F3079" s="40"/>
      <c r="G3079" s="40"/>
      <c r="H3079" s="41"/>
      <c r="I3079" s="180" t="s">
        <v>8</v>
      </c>
      <c r="J3079" s="181"/>
      <c r="K3079" s="193">
        <v>4.0999999999999996</v>
      </c>
      <c r="L3079" s="194"/>
      <c r="M3079" s="42">
        <f>K3079*12*I3075</f>
        <v>25401.959999999995</v>
      </c>
    </row>
    <row r="3080" spans="1:13">
      <c r="A3080" s="43" t="s">
        <v>68</v>
      </c>
      <c r="B3080" s="8"/>
      <c r="C3080" s="8"/>
      <c r="D3080" s="8"/>
      <c r="E3080" s="8"/>
      <c r="F3080" s="8"/>
      <c r="G3080" s="8"/>
      <c r="H3080" s="9"/>
      <c r="I3080" s="149" t="s">
        <v>57</v>
      </c>
      <c r="J3080" s="150"/>
      <c r="K3080" s="1"/>
      <c r="L3080" s="29"/>
      <c r="M3080" s="42"/>
    </row>
    <row r="3081" spans="1:13">
      <c r="A3081" s="39" t="s">
        <v>67</v>
      </c>
      <c r="B3081" s="40"/>
      <c r="C3081" s="40"/>
      <c r="D3081" s="40"/>
      <c r="E3081" s="40"/>
      <c r="F3081" s="40"/>
      <c r="G3081" s="40"/>
      <c r="H3081" s="41"/>
      <c r="I3081" s="180"/>
      <c r="J3081" s="181"/>
      <c r="K3081" s="1"/>
      <c r="L3081" s="29"/>
      <c r="M3081" s="42"/>
    </row>
    <row r="3082" spans="1:13">
      <c r="A3082" s="39" t="s">
        <v>62</v>
      </c>
      <c r="B3082" s="40"/>
      <c r="C3082" s="40"/>
      <c r="D3082" s="40"/>
      <c r="E3082" s="40"/>
      <c r="F3082" s="40"/>
      <c r="G3082" s="40"/>
      <c r="H3082" s="41"/>
      <c r="I3082" s="182" t="s">
        <v>11</v>
      </c>
      <c r="J3082" s="183"/>
      <c r="K3082" s="188">
        <v>2.75</v>
      </c>
      <c r="L3082" s="189"/>
      <c r="M3082" s="42">
        <f>K3082*12*I3075</f>
        <v>17037.899999999998</v>
      </c>
    </row>
    <row r="3083" spans="1:13" ht="15.75">
      <c r="A3083" s="45" t="s">
        <v>35</v>
      </c>
      <c r="B3083" s="46"/>
      <c r="C3083" s="46"/>
      <c r="D3083" s="46"/>
      <c r="E3083" s="46"/>
      <c r="F3083" s="46"/>
      <c r="G3083" s="46"/>
      <c r="H3083" s="47"/>
      <c r="I3083" s="149" t="s">
        <v>57</v>
      </c>
      <c r="J3083" s="150"/>
      <c r="K3083" s="2"/>
      <c r="L3083" s="96"/>
      <c r="M3083" s="42"/>
    </row>
    <row r="3084" spans="1:13">
      <c r="A3084" s="48" t="s">
        <v>36</v>
      </c>
      <c r="B3084" s="4"/>
      <c r="C3084" s="4"/>
      <c r="D3084" s="4"/>
      <c r="E3084" s="4"/>
      <c r="F3084" s="4"/>
      <c r="G3084" s="4"/>
      <c r="H3084" s="5"/>
      <c r="I3084" s="149"/>
      <c r="J3084" s="150"/>
      <c r="K3084" s="44"/>
      <c r="L3084" s="29"/>
      <c r="M3084" s="42"/>
    </row>
    <row r="3085" spans="1:13" ht="15.75" thickBot="1">
      <c r="A3085" s="39" t="s">
        <v>37</v>
      </c>
      <c r="B3085" s="49"/>
      <c r="C3085" s="49"/>
      <c r="D3085" s="49"/>
      <c r="E3085" s="49"/>
      <c r="F3085" s="49"/>
      <c r="G3085" s="49"/>
      <c r="H3085" s="50"/>
      <c r="I3085" s="51"/>
      <c r="J3085" s="52"/>
      <c r="K3085" s="164"/>
      <c r="L3085" s="165"/>
      <c r="M3085" s="42"/>
    </row>
    <row r="3086" spans="1:13">
      <c r="A3086" s="17" t="s">
        <v>14</v>
      </c>
      <c r="B3086" s="53"/>
      <c r="C3086" s="53"/>
      <c r="D3086" s="53"/>
      <c r="E3086" s="53"/>
      <c r="F3086" s="53"/>
      <c r="G3086" s="53"/>
      <c r="H3086" s="54"/>
      <c r="I3086" s="20"/>
      <c r="J3086" s="55"/>
      <c r="K3086" s="202">
        <f>K3088+K3093+K3095</f>
        <v>5.6</v>
      </c>
      <c r="L3086" s="200"/>
      <c r="M3086" s="24">
        <f>K3086*12*I3075</f>
        <v>34695.359999999993</v>
      </c>
    </row>
    <row r="3087" spans="1:13" ht="15.75" thickBot="1">
      <c r="A3087" s="31" t="s">
        <v>34</v>
      </c>
      <c r="B3087" s="56"/>
      <c r="C3087" s="56"/>
      <c r="D3087" s="56"/>
      <c r="E3087" s="56"/>
      <c r="F3087" s="56"/>
      <c r="G3087" s="56"/>
      <c r="H3087" s="57"/>
      <c r="I3087" s="34"/>
      <c r="J3087" s="58"/>
      <c r="K3087" s="36"/>
      <c r="L3087" s="37"/>
      <c r="M3087" s="38"/>
    </row>
    <row r="3088" spans="1:13">
      <c r="A3088" s="43" t="s">
        <v>65</v>
      </c>
      <c r="B3088" s="59"/>
      <c r="C3088" s="59"/>
      <c r="D3088" s="59"/>
      <c r="E3088" s="59"/>
      <c r="F3088" s="59"/>
      <c r="G3088" s="59"/>
      <c r="H3088" s="60"/>
      <c r="I3088" s="149" t="s">
        <v>8</v>
      </c>
      <c r="J3088" s="150"/>
      <c r="K3088" s="193">
        <v>2.81</v>
      </c>
      <c r="L3088" s="194"/>
      <c r="M3088" s="42">
        <f>K3088*12*I3075</f>
        <v>17409.635999999999</v>
      </c>
    </row>
    <row r="3089" spans="1:13">
      <c r="A3089" s="39" t="s">
        <v>66</v>
      </c>
      <c r="B3089" s="49"/>
      <c r="C3089" s="49"/>
      <c r="D3089" s="49"/>
      <c r="E3089" s="49"/>
      <c r="F3089" s="49"/>
      <c r="G3089" s="49"/>
      <c r="H3089" s="50"/>
      <c r="I3089" s="131"/>
      <c r="J3089" s="132"/>
      <c r="K3089" s="1"/>
      <c r="L3089" s="29"/>
      <c r="M3089" s="42"/>
    </row>
    <row r="3090" spans="1:13">
      <c r="A3090" s="43" t="s">
        <v>68</v>
      </c>
      <c r="B3090" s="8"/>
      <c r="C3090" s="8"/>
      <c r="D3090" s="8"/>
      <c r="E3090" s="8"/>
      <c r="F3090" s="8"/>
      <c r="G3090" s="8"/>
      <c r="H3090" s="9"/>
      <c r="I3090" s="149" t="s">
        <v>57</v>
      </c>
      <c r="J3090" s="150"/>
      <c r="K3090" s="1"/>
      <c r="L3090" s="29"/>
      <c r="M3090" s="42"/>
    </row>
    <row r="3091" spans="1:13">
      <c r="A3091" s="39" t="s">
        <v>67</v>
      </c>
      <c r="B3091" s="40"/>
      <c r="C3091" s="40"/>
      <c r="D3091" s="40"/>
      <c r="E3091" s="40"/>
      <c r="F3091" s="40"/>
      <c r="G3091" s="40"/>
      <c r="H3091" s="41"/>
      <c r="I3091" s="180"/>
      <c r="J3091" s="181"/>
      <c r="K3091" s="1"/>
      <c r="L3091" s="29"/>
      <c r="M3091" s="42"/>
    </row>
    <row r="3092" spans="1:13">
      <c r="A3092" s="45" t="s">
        <v>63</v>
      </c>
      <c r="B3092" s="46"/>
      <c r="C3092" s="47"/>
      <c r="D3092" s="8"/>
      <c r="E3092" s="8"/>
      <c r="F3092" s="8"/>
      <c r="G3092" s="8"/>
      <c r="H3092" s="9"/>
      <c r="I3092" s="149" t="s">
        <v>57</v>
      </c>
      <c r="J3092" s="150"/>
      <c r="K3092" s="1"/>
      <c r="L3092" s="29"/>
      <c r="M3092" s="42"/>
    </row>
    <row r="3093" spans="1:13">
      <c r="A3093" s="43" t="s">
        <v>64</v>
      </c>
      <c r="B3093" s="8"/>
      <c r="C3093" s="8"/>
      <c r="D3093" s="46"/>
      <c r="E3093" s="46"/>
      <c r="F3093" s="46"/>
      <c r="G3093" s="46"/>
      <c r="H3093" s="47"/>
      <c r="I3093" s="182" t="s">
        <v>11</v>
      </c>
      <c r="J3093" s="183"/>
      <c r="K3093" s="188">
        <v>1.24</v>
      </c>
      <c r="L3093" s="189"/>
      <c r="M3093" s="42">
        <f>K3093*12*I3075</f>
        <v>7682.543999999999</v>
      </c>
    </row>
    <row r="3094" spans="1:13">
      <c r="A3094" s="48" t="s">
        <v>41</v>
      </c>
      <c r="B3094" s="61"/>
      <c r="C3094" s="61"/>
      <c r="D3094" s="61"/>
      <c r="E3094" s="61"/>
      <c r="F3094" s="61"/>
      <c r="G3094" s="61"/>
      <c r="H3094" s="62"/>
      <c r="I3094" s="195" t="s">
        <v>140</v>
      </c>
      <c r="J3094" s="196"/>
      <c r="K3094" s="1"/>
      <c r="L3094" s="29"/>
      <c r="M3094" s="42"/>
    </row>
    <row r="3095" spans="1:13">
      <c r="A3095" s="48" t="s">
        <v>43</v>
      </c>
      <c r="B3095" s="61"/>
      <c r="C3095" s="61"/>
      <c r="D3095" s="61"/>
      <c r="E3095" s="61"/>
      <c r="F3095" s="61"/>
      <c r="G3095" s="61"/>
      <c r="H3095" s="62"/>
      <c r="I3095" s="195" t="s">
        <v>11</v>
      </c>
      <c r="J3095" s="196"/>
      <c r="K3095" s="188">
        <v>1.55</v>
      </c>
      <c r="L3095" s="189"/>
      <c r="M3095" s="42">
        <f>K3095*12*I3075</f>
        <v>9603.18</v>
      </c>
    </row>
    <row r="3096" spans="1:13">
      <c r="A3096" s="39" t="s">
        <v>44</v>
      </c>
      <c r="B3096" s="49"/>
      <c r="C3096" s="49"/>
      <c r="D3096" s="49"/>
      <c r="E3096" s="49"/>
      <c r="F3096" s="49"/>
      <c r="G3096" s="49"/>
      <c r="H3096" s="50"/>
      <c r="I3096" s="51"/>
      <c r="J3096" s="52"/>
      <c r="K3096" s="1"/>
      <c r="L3096" s="29"/>
      <c r="M3096" s="42"/>
    </row>
    <row r="3097" spans="1:13">
      <c r="A3097" s="48" t="s">
        <v>45</v>
      </c>
      <c r="B3097" s="61"/>
      <c r="C3097" s="61"/>
      <c r="D3097" s="61"/>
      <c r="E3097" s="61"/>
      <c r="F3097" s="61"/>
      <c r="G3097" s="61"/>
      <c r="H3097" s="62"/>
      <c r="I3097" s="149" t="s">
        <v>57</v>
      </c>
      <c r="J3097" s="150"/>
      <c r="K3097" s="1"/>
      <c r="L3097" s="29"/>
      <c r="M3097" s="42"/>
    </row>
    <row r="3098" spans="1:13" ht="15.75" thickBot="1">
      <c r="A3098" s="48" t="s">
        <v>48</v>
      </c>
      <c r="B3098" s="61"/>
      <c r="C3098" s="61"/>
      <c r="D3098" s="61"/>
      <c r="E3098" s="61"/>
      <c r="F3098" s="61"/>
      <c r="G3098" s="61"/>
      <c r="H3098" s="62"/>
      <c r="I3098" s="195" t="s">
        <v>139</v>
      </c>
      <c r="J3098" s="196"/>
      <c r="K3098" s="14"/>
      <c r="L3098" s="15"/>
      <c r="M3098" s="63"/>
    </row>
    <row r="3099" spans="1:13" ht="15.75" thickBot="1">
      <c r="A3099" s="67" t="s">
        <v>75</v>
      </c>
      <c r="B3099" s="18"/>
      <c r="C3099" s="18"/>
      <c r="D3099" s="18"/>
      <c r="E3099" s="18"/>
      <c r="F3099" s="18"/>
      <c r="G3099" s="68"/>
      <c r="H3099" s="69"/>
      <c r="I3099" s="20"/>
      <c r="J3099" s="21"/>
      <c r="K3099" s="199">
        <f>K3100+K3107+K3115+K3119+K3120+K3121</f>
        <v>28.019999999999996</v>
      </c>
      <c r="L3099" s="200"/>
      <c r="M3099" s="24">
        <f>M3100+M3107+M3115+M3119+M3120+M3121</f>
        <v>173600.71199999997</v>
      </c>
    </row>
    <row r="3100" spans="1:13" ht="15.75" thickBot="1">
      <c r="A3100" s="156" t="s">
        <v>76</v>
      </c>
      <c r="B3100" s="157"/>
      <c r="C3100" s="157"/>
      <c r="D3100" s="157"/>
      <c r="E3100" s="157"/>
      <c r="F3100" s="157"/>
      <c r="G3100" s="157"/>
      <c r="H3100" s="161"/>
      <c r="I3100" s="73"/>
      <c r="J3100" s="74"/>
      <c r="K3100" s="201">
        <f>K3101+K3102+K3103+K3105+K3106</f>
        <v>7.57</v>
      </c>
      <c r="L3100" s="192"/>
      <c r="M3100" s="75">
        <f>K3100*12*I3075</f>
        <v>46900.691999999995</v>
      </c>
    </row>
    <row r="3101" spans="1:13">
      <c r="A3101" s="39" t="s">
        <v>38</v>
      </c>
      <c r="B3101" s="49"/>
      <c r="C3101" s="49"/>
      <c r="D3101" s="49"/>
      <c r="E3101" s="49"/>
      <c r="F3101" s="49"/>
      <c r="G3101" s="49"/>
      <c r="H3101" s="50"/>
      <c r="I3101" s="180" t="s">
        <v>16</v>
      </c>
      <c r="J3101" s="181"/>
      <c r="K3101" s="193">
        <v>1.47</v>
      </c>
      <c r="L3101" s="194"/>
      <c r="M3101" s="42">
        <f>K3101*12*I3075</f>
        <v>9107.5319999999992</v>
      </c>
    </row>
    <row r="3102" spans="1:13">
      <c r="A3102" s="45" t="s">
        <v>39</v>
      </c>
      <c r="B3102" s="76"/>
      <c r="C3102" s="76"/>
      <c r="D3102" s="76"/>
      <c r="E3102" s="76"/>
      <c r="F3102" s="76"/>
      <c r="G3102" s="76"/>
      <c r="H3102" s="77"/>
      <c r="I3102" s="182" t="s">
        <v>10</v>
      </c>
      <c r="J3102" s="183"/>
      <c r="K3102" s="188">
        <v>3.48</v>
      </c>
      <c r="L3102" s="189"/>
      <c r="M3102" s="42">
        <f>K3102*12*I3075</f>
        <v>21560.687999999998</v>
      </c>
    </row>
    <row r="3103" spans="1:13">
      <c r="A3103" s="48" t="s">
        <v>31</v>
      </c>
      <c r="B3103" s="61"/>
      <c r="C3103" s="61"/>
      <c r="D3103" s="61"/>
      <c r="E3103" s="61"/>
      <c r="F3103" s="61"/>
      <c r="G3103" s="61"/>
      <c r="H3103" s="62"/>
      <c r="I3103" s="195" t="s">
        <v>11</v>
      </c>
      <c r="J3103" s="196"/>
      <c r="K3103" s="188">
        <v>0.4</v>
      </c>
      <c r="L3103" s="189"/>
      <c r="M3103" s="42">
        <f>K3103*12*I3075</f>
        <v>2478.2400000000002</v>
      </c>
    </row>
    <row r="3104" spans="1:13">
      <c r="A3104" s="78" t="s">
        <v>18</v>
      </c>
      <c r="B3104" s="40"/>
      <c r="C3104" s="40"/>
      <c r="D3104" s="40"/>
      <c r="E3104" s="49"/>
      <c r="F3104" s="49"/>
      <c r="G3104" s="49"/>
      <c r="H3104" s="50"/>
      <c r="I3104" s="51"/>
      <c r="J3104" s="52"/>
      <c r="K3104" s="28"/>
      <c r="L3104" s="29"/>
      <c r="M3104" s="42"/>
    </row>
    <row r="3105" spans="1:13">
      <c r="A3105" s="45" t="s">
        <v>32</v>
      </c>
      <c r="B3105" s="76"/>
      <c r="C3105" s="76"/>
      <c r="D3105" s="76"/>
      <c r="E3105" s="76"/>
      <c r="F3105" s="76"/>
      <c r="G3105" s="76"/>
      <c r="H3105" s="77"/>
      <c r="I3105" s="182" t="s">
        <v>8</v>
      </c>
      <c r="J3105" s="183"/>
      <c r="K3105" s="188">
        <v>0.12</v>
      </c>
      <c r="L3105" s="189"/>
      <c r="M3105" s="42">
        <f>K3105*12*I3075</f>
        <v>743.47199999999987</v>
      </c>
    </row>
    <row r="3106" spans="1:13" ht="15.75" thickBot="1">
      <c r="A3106" s="48" t="s">
        <v>73</v>
      </c>
      <c r="B3106" s="61"/>
      <c r="C3106" s="61"/>
      <c r="D3106" s="61"/>
      <c r="E3106" s="61"/>
      <c r="F3106" s="61"/>
      <c r="G3106" s="61"/>
      <c r="H3106" s="62"/>
      <c r="I3106" s="166" t="s">
        <v>8</v>
      </c>
      <c r="J3106" s="167"/>
      <c r="K3106" s="190">
        <v>2.1</v>
      </c>
      <c r="L3106" s="191"/>
      <c r="M3106" s="42">
        <f>K3106*12*I3075</f>
        <v>13010.76</v>
      </c>
    </row>
    <row r="3107" spans="1:13" ht="15.75" thickBot="1">
      <c r="A3107" s="184" t="s">
        <v>77</v>
      </c>
      <c r="B3107" s="185"/>
      <c r="C3107" s="185"/>
      <c r="D3107" s="185"/>
      <c r="E3107" s="185"/>
      <c r="F3107" s="185"/>
      <c r="G3107" s="185"/>
      <c r="H3107" s="186"/>
      <c r="I3107" s="73"/>
      <c r="J3107" s="74"/>
      <c r="K3107" s="162">
        <f>K3108+K3109+K3111+K3112+K3113+K3114</f>
        <v>2.3200000000000003</v>
      </c>
      <c r="L3107" s="192"/>
      <c r="M3107" s="75">
        <f>K3107*12*I3075</f>
        <v>14373.792000000001</v>
      </c>
    </row>
    <row r="3108" spans="1:13">
      <c r="A3108" s="79" t="s">
        <v>24</v>
      </c>
      <c r="B3108" s="40"/>
      <c r="C3108" s="40"/>
      <c r="D3108" s="40"/>
      <c r="E3108" s="40"/>
      <c r="F3108" s="49"/>
      <c r="G3108" s="49"/>
      <c r="H3108" s="50"/>
      <c r="I3108" s="80"/>
      <c r="J3108" s="11"/>
      <c r="K3108" s="193">
        <v>0.13</v>
      </c>
      <c r="L3108" s="194"/>
      <c r="M3108" s="42">
        <f>K3108*12*I3075</f>
        <v>805.428</v>
      </c>
    </row>
    <row r="3109" spans="1:13">
      <c r="A3109" s="3" t="s">
        <v>20</v>
      </c>
      <c r="B3109" s="4"/>
      <c r="C3109" s="4"/>
      <c r="D3109" s="4"/>
      <c r="E3109" s="4"/>
      <c r="F3109" s="61"/>
      <c r="G3109" s="61"/>
      <c r="H3109" s="62"/>
      <c r="I3109" s="149" t="s">
        <v>52</v>
      </c>
      <c r="J3109" s="150"/>
      <c r="K3109" s="188">
        <v>1.1100000000000001</v>
      </c>
      <c r="L3109" s="189"/>
      <c r="M3109" s="42">
        <f>K3109*12*I3075</f>
        <v>6877.116</v>
      </c>
    </row>
    <row r="3110" spans="1:13">
      <c r="A3110" s="39" t="s">
        <v>19</v>
      </c>
      <c r="B3110" s="49"/>
      <c r="C3110" s="49"/>
      <c r="D3110" s="49"/>
      <c r="E3110" s="49"/>
      <c r="F3110" s="49"/>
      <c r="G3110" s="49"/>
      <c r="H3110" s="50"/>
      <c r="I3110" s="180" t="s">
        <v>53</v>
      </c>
      <c r="J3110" s="181"/>
      <c r="K3110" s="1"/>
      <c r="L3110" s="29"/>
      <c r="M3110" s="42"/>
    </row>
    <row r="3111" spans="1:13">
      <c r="A3111" s="45" t="s">
        <v>21</v>
      </c>
      <c r="B3111" s="76"/>
      <c r="C3111" s="76"/>
      <c r="D3111" s="76"/>
      <c r="E3111" s="76"/>
      <c r="F3111" s="76"/>
      <c r="G3111" s="76"/>
      <c r="H3111" s="77"/>
      <c r="I3111" s="182" t="s">
        <v>51</v>
      </c>
      <c r="J3111" s="183"/>
      <c r="K3111" s="188">
        <v>0.68</v>
      </c>
      <c r="L3111" s="189"/>
      <c r="M3111" s="42">
        <f>K3111*12*I3075</f>
        <v>4213.0079999999998</v>
      </c>
    </row>
    <row r="3112" spans="1:13">
      <c r="A3112" s="45" t="s">
        <v>22</v>
      </c>
      <c r="B3112" s="76"/>
      <c r="C3112" s="76"/>
      <c r="D3112" s="76"/>
      <c r="E3112" s="76"/>
      <c r="F3112" s="76"/>
      <c r="G3112" s="76"/>
      <c r="H3112" s="77"/>
      <c r="I3112" s="182" t="s">
        <v>69</v>
      </c>
      <c r="J3112" s="183"/>
      <c r="K3112" s="188">
        <v>0.17</v>
      </c>
      <c r="L3112" s="189"/>
      <c r="M3112" s="42">
        <f>K3112*12*I3075</f>
        <v>1053.252</v>
      </c>
    </row>
    <row r="3113" spans="1:13">
      <c r="A3113" s="48" t="s">
        <v>23</v>
      </c>
      <c r="B3113" s="61"/>
      <c r="C3113" s="61"/>
      <c r="D3113" s="61"/>
      <c r="E3113" s="61"/>
      <c r="F3113" s="61"/>
      <c r="G3113" s="61"/>
      <c r="H3113" s="62"/>
      <c r="I3113" s="182" t="s">
        <v>54</v>
      </c>
      <c r="J3113" s="183"/>
      <c r="K3113" s="164">
        <v>0.09</v>
      </c>
      <c r="L3113" s="165"/>
      <c r="M3113" s="42">
        <f>K3113*12*I3075</f>
        <v>557.60400000000004</v>
      </c>
    </row>
    <row r="3114" spans="1:13" ht="15.75" thickBot="1">
      <c r="A3114" s="48" t="s">
        <v>71</v>
      </c>
      <c r="B3114" s="61"/>
      <c r="C3114" s="61"/>
      <c r="D3114" s="61"/>
      <c r="E3114" s="61"/>
      <c r="F3114" s="61"/>
      <c r="G3114" s="61"/>
      <c r="H3114" s="62"/>
      <c r="I3114" s="166" t="s">
        <v>72</v>
      </c>
      <c r="J3114" s="167"/>
      <c r="K3114" s="168">
        <v>0.14000000000000001</v>
      </c>
      <c r="L3114" s="169"/>
      <c r="M3114" s="82">
        <f>K3114*12*I3075</f>
        <v>867.38400000000001</v>
      </c>
    </row>
    <row r="3115" spans="1:13" ht="15.75" thickBot="1">
      <c r="A3115" s="184" t="s">
        <v>78</v>
      </c>
      <c r="B3115" s="185"/>
      <c r="C3115" s="185"/>
      <c r="D3115" s="185"/>
      <c r="E3115" s="185"/>
      <c r="F3115" s="185"/>
      <c r="G3115" s="185"/>
      <c r="H3115" s="186"/>
      <c r="I3115" s="83"/>
      <c r="J3115" s="84"/>
      <c r="K3115" s="187">
        <f>K3116+K3117+K3118</f>
        <v>1.52</v>
      </c>
      <c r="L3115" s="163"/>
      <c r="M3115" s="75">
        <f>K3115*12*I3075</f>
        <v>9417.3119999999999</v>
      </c>
    </row>
    <row r="3116" spans="1:13">
      <c r="A3116" s="39" t="s">
        <v>25</v>
      </c>
      <c r="B3116" s="49"/>
      <c r="C3116" s="49"/>
      <c r="D3116" s="49"/>
      <c r="E3116" s="49"/>
      <c r="F3116" s="49"/>
      <c r="G3116" s="49"/>
      <c r="H3116" s="50"/>
      <c r="I3116" s="174" t="s">
        <v>70</v>
      </c>
      <c r="J3116" s="175"/>
      <c r="K3116" s="176">
        <v>0.73</v>
      </c>
      <c r="L3116" s="177"/>
      <c r="M3116" s="42">
        <f>K3116*12*I3075</f>
        <v>4522.7879999999996</v>
      </c>
    </row>
    <row r="3117" spans="1:13">
      <c r="A3117" s="45" t="s">
        <v>26</v>
      </c>
      <c r="B3117" s="76"/>
      <c r="C3117" s="76"/>
      <c r="D3117" s="76"/>
      <c r="E3117" s="76"/>
      <c r="F3117" s="76"/>
      <c r="G3117" s="76"/>
      <c r="H3117" s="77"/>
      <c r="I3117" s="85" t="s">
        <v>55</v>
      </c>
      <c r="J3117" s="86"/>
      <c r="K3117" s="164">
        <v>0.64</v>
      </c>
      <c r="L3117" s="165"/>
      <c r="M3117" s="42">
        <f>K3117*12*I3075</f>
        <v>3965.1839999999993</v>
      </c>
    </row>
    <row r="3118" spans="1:13" ht="15.75" thickBot="1">
      <c r="A3118" s="48" t="s">
        <v>23</v>
      </c>
      <c r="B3118" s="61"/>
      <c r="C3118" s="61"/>
      <c r="D3118" s="61"/>
      <c r="E3118" s="61"/>
      <c r="F3118" s="61"/>
      <c r="G3118" s="61"/>
      <c r="H3118" s="62"/>
      <c r="I3118" s="166" t="s">
        <v>54</v>
      </c>
      <c r="J3118" s="167"/>
      <c r="K3118" s="168">
        <v>0.15</v>
      </c>
      <c r="L3118" s="169"/>
      <c r="M3118" s="42">
        <f>K3118*12*I3075</f>
        <v>929.3399999999998</v>
      </c>
    </row>
    <row r="3119" spans="1:13" ht="15.75" thickBot="1">
      <c r="A3119" s="87" t="s">
        <v>79</v>
      </c>
      <c r="B3119" s="88"/>
      <c r="C3119" s="88"/>
      <c r="D3119" s="88"/>
      <c r="E3119" s="88"/>
      <c r="F3119" s="88"/>
      <c r="G3119" s="88"/>
      <c r="H3119" s="89"/>
      <c r="I3119" s="170" t="s">
        <v>56</v>
      </c>
      <c r="J3119" s="171"/>
      <c r="K3119" s="172">
        <v>14.79</v>
      </c>
      <c r="L3119" s="173"/>
      <c r="M3119" s="75">
        <f>K3119*12*I3075</f>
        <v>91632.923999999985</v>
      </c>
    </row>
    <row r="3120" spans="1:13" ht="15.75" thickBot="1">
      <c r="A3120" s="156" t="s">
        <v>80</v>
      </c>
      <c r="B3120" s="157"/>
      <c r="C3120" s="157"/>
      <c r="D3120" s="157"/>
      <c r="E3120" s="157"/>
      <c r="F3120" s="157"/>
      <c r="G3120" s="157"/>
      <c r="H3120" s="161"/>
      <c r="I3120" s="154" t="s">
        <v>13</v>
      </c>
      <c r="J3120" s="155"/>
      <c r="K3120" s="162">
        <v>1.74</v>
      </c>
      <c r="L3120" s="163"/>
      <c r="M3120" s="75">
        <f>K3120*12*I3075</f>
        <v>10780.343999999999</v>
      </c>
    </row>
    <row r="3121" spans="1:13" ht="15.75" thickBot="1">
      <c r="A3121" s="87" t="s">
        <v>81</v>
      </c>
      <c r="B3121" s="88"/>
      <c r="C3121" s="88"/>
      <c r="D3121" s="88"/>
      <c r="E3121" s="88"/>
      <c r="F3121" s="88"/>
      <c r="G3121" s="88"/>
      <c r="H3121" s="89"/>
      <c r="I3121" s="73"/>
      <c r="J3121" s="74"/>
      <c r="K3121" s="162">
        <v>0.08</v>
      </c>
      <c r="L3121" s="163"/>
      <c r="M3121" s="75">
        <f>K3121*12*I3075</f>
        <v>495.64799999999991</v>
      </c>
    </row>
    <row r="3122" spans="1:13">
      <c r="A3122" s="43" t="s">
        <v>29</v>
      </c>
      <c r="B3122" s="59"/>
      <c r="C3122" s="59"/>
      <c r="D3122" s="59"/>
      <c r="E3122" s="59"/>
      <c r="F3122" s="59"/>
      <c r="G3122" s="59"/>
      <c r="H3122" s="60"/>
      <c r="I3122" s="154" t="s">
        <v>8</v>
      </c>
      <c r="J3122" s="155"/>
      <c r="K3122" s="129"/>
      <c r="L3122" s="130"/>
      <c r="M3122" s="42"/>
    </row>
    <row r="3123" spans="1:13" ht="15.75" thickBot="1">
      <c r="A3123" s="43" t="s">
        <v>30</v>
      </c>
      <c r="B3123" s="59"/>
      <c r="C3123" s="59"/>
      <c r="D3123" s="59"/>
      <c r="E3123" s="59"/>
      <c r="F3123" s="59"/>
      <c r="G3123" s="59"/>
      <c r="H3123" s="60"/>
      <c r="I3123" s="10"/>
      <c r="J3123" s="11"/>
      <c r="K3123" s="129"/>
      <c r="L3123" s="130"/>
      <c r="M3123" s="42"/>
    </row>
    <row r="3124" spans="1:13" ht="15.75" thickBot="1">
      <c r="A3124" s="156" t="s">
        <v>104</v>
      </c>
      <c r="B3124" s="157"/>
      <c r="C3124" s="157"/>
      <c r="D3124" s="157"/>
      <c r="E3124" s="157"/>
      <c r="F3124" s="157"/>
      <c r="G3124" s="157"/>
      <c r="H3124" s="161"/>
      <c r="I3124" s="73"/>
      <c r="J3124" s="74"/>
      <c r="K3124" s="162">
        <v>6.42</v>
      </c>
      <c r="L3124" s="163"/>
      <c r="M3124" s="75">
        <f>K3124*12*I3075</f>
        <v>39775.751999999993</v>
      </c>
    </row>
    <row r="3125" spans="1:13">
      <c r="A3125" s="43" t="s">
        <v>138</v>
      </c>
      <c r="B3125" s="107"/>
      <c r="C3125" s="107"/>
      <c r="D3125" s="107"/>
      <c r="E3125" s="107"/>
      <c r="F3125" s="59"/>
      <c r="G3125" s="107"/>
      <c r="H3125" s="60"/>
      <c r="I3125" s="149" t="s">
        <v>86</v>
      </c>
      <c r="J3125" s="150"/>
      <c r="K3125" s="81"/>
      <c r="L3125" s="130"/>
      <c r="M3125" s="42"/>
    </row>
    <row r="3126" spans="1:13">
      <c r="A3126" s="43" t="s">
        <v>137</v>
      </c>
      <c r="B3126" s="107"/>
      <c r="C3126" s="107"/>
      <c r="D3126" s="107"/>
      <c r="E3126" s="107"/>
      <c r="F3126" s="59"/>
      <c r="G3126" s="107"/>
      <c r="H3126" s="60"/>
      <c r="I3126" s="149" t="s">
        <v>88</v>
      </c>
      <c r="J3126" s="150"/>
      <c r="K3126" s="81"/>
      <c r="L3126" s="130"/>
      <c r="M3126" s="42"/>
    </row>
    <row r="3127" spans="1:13">
      <c r="A3127" s="43" t="s">
        <v>136</v>
      </c>
      <c r="B3127" s="107"/>
      <c r="C3127" s="107"/>
      <c r="D3127" s="107"/>
      <c r="E3127" s="107"/>
      <c r="F3127" s="59"/>
      <c r="G3127" s="107"/>
      <c r="H3127" s="60"/>
      <c r="I3127" s="149" t="s">
        <v>90</v>
      </c>
      <c r="J3127" s="150"/>
      <c r="K3127" s="81"/>
      <c r="L3127" s="130"/>
      <c r="M3127" s="42"/>
    </row>
    <row r="3128" spans="1:13">
      <c r="A3128" s="43" t="s">
        <v>135</v>
      </c>
      <c r="B3128" s="107"/>
      <c r="C3128" s="107"/>
      <c r="D3128" s="107"/>
      <c r="E3128" s="107"/>
      <c r="F3128" s="59"/>
      <c r="G3128" s="107"/>
      <c r="H3128" s="60"/>
      <c r="I3128" s="149" t="s">
        <v>92</v>
      </c>
      <c r="J3128" s="150"/>
      <c r="K3128" s="81"/>
      <c r="L3128" s="130"/>
      <c r="M3128" s="42"/>
    </row>
    <row r="3129" spans="1:13">
      <c r="A3129" s="43" t="s">
        <v>134</v>
      </c>
      <c r="B3129" s="107"/>
      <c r="C3129" s="107"/>
      <c r="D3129" s="107"/>
      <c r="E3129" s="107"/>
      <c r="F3129" s="59"/>
      <c r="G3129" s="107"/>
      <c r="H3129" s="60"/>
      <c r="I3129" s="149" t="s">
        <v>94</v>
      </c>
      <c r="J3129" s="150"/>
      <c r="K3129" s="81"/>
      <c r="L3129" s="130"/>
      <c r="M3129" s="42"/>
    </row>
    <row r="3130" spans="1:13">
      <c r="A3130" s="43" t="s">
        <v>133</v>
      </c>
      <c r="B3130" s="107"/>
      <c r="C3130" s="107"/>
      <c r="D3130" s="107"/>
      <c r="E3130" s="107"/>
      <c r="F3130" s="59"/>
      <c r="G3130" s="107"/>
      <c r="H3130" s="60"/>
      <c r="I3130" s="10"/>
      <c r="J3130" s="11"/>
      <c r="K3130" s="81"/>
      <c r="L3130" s="108"/>
      <c r="M3130" s="42"/>
    </row>
    <row r="3131" spans="1:13">
      <c r="A3131" s="43" t="s">
        <v>132</v>
      </c>
      <c r="B3131" s="107"/>
      <c r="C3131" s="107"/>
      <c r="D3131" s="107"/>
      <c r="E3131" s="107"/>
      <c r="F3131" s="59"/>
      <c r="G3131" s="107"/>
      <c r="H3131" s="60"/>
      <c r="I3131" s="10"/>
      <c r="J3131" s="11"/>
      <c r="K3131" s="81"/>
      <c r="L3131" s="130"/>
      <c r="M3131" s="42"/>
    </row>
    <row r="3132" spans="1:13">
      <c r="A3132" s="43" t="s">
        <v>98</v>
      </c>
      <c r="B3132" s="107"/>
      <c r="C3132" s="107"/>
      <c r="D3132" s="107"/>
      <c r="E3132" s="107"/>
      <c r="F3132" s="59"/>
      <c r="G3132" s="107"/>
      <c r="H3132" s="60"/>
      <c r="I3132" s="10"/>
      <c r="J3132" s="11"/>
      <c r="K3132" s="81"/>
      <c r="L3132" s="130"/>
      <c r="M3132" s="42"/>
    </row>
    <row r="3133" spans="1:13" ht="15.75" thickBot="1">
      <c r="A3133" s="43" t="s">
        <v>131</v>
      </c>
      <c r="B3133" s="107"/>
      <c r="C3133" s="107"/>
      <c r="D3133" s="107"/>
      <c r="E3133" s="107"/>
      <c r="F3133" s="59"/>
      <c r="G3133" s="107"/>
      <c r="H3133" s="60"/>
      <c r="I3133" s="10"/>
      <c r="J3133" s="11"/>
      <c r="K3133" s="81"/>
      <c r="L3133" s="130"/>
      <c r="M3133" s="42"/>
    </row>
    <row r="3134" spans="1:13">
      <c r="A3134" s="91" t="s">
        <v>82</v>
      </c>
      <c r="B3134" s="92"/>
      <c r="C3134" s="92"/>
      <c r="D3134" s="92"/>
      <c r="E3134" s="92"/>
      <c r="F3134" s="92"/>
      <c r="G3134" s="92"/>
      <c r="H3134" s="92"/>
      <c r="I3134" s="154" t="s">
        <v>9</v>
      </c>
      <c r="J3134" s="155"/>
      <c r="K3134" s="22"/>
      <c r="L3134" s="23"/>
      <c r="M3134" s="24"/>
    </row>
    <row r="3135" spans="1:13" ht="15.75" thickBot="1">
      <c r="A3135" s="93" t="s">
        <v>49</v>
      </c>
      <c r="B3135" s="94"/>
      <c r="C3135" s="94"/>
      <c r="D3135" s="94"/>
      <c r="E3135" s="94"/>
      <c r="F3135" s="94"/>
      <c r="G3135" s="94"/>
      <c r="H3135" s="94"/>
      <c r="I3135" s="95"/>
      <c r="J3135" s="35"/>
      <c r="K3135" s="36"/>
      <c r="L3135" s="37"/>
      <c r="M3135" s="38"/>
    </row>
    <row r="3136" spans="1:13" ht="15.75" thickBot="1">
      <c r="A3136" s="156" t="s">
        <v>50</v>
      </c>
      <c r="B3136" s="157"/>
      <c r="C3136" s="157"/>
      <c r="D3136" s="157"/>
      <c r="E3136" s="157"/>
      <c r="F3136" s="157"/>
      <c r="G3136" s="157"/>
      <c r="H3136" s="158"/>
      <c r="I3136" s="159" t="s">
        <v>17</v>
      </c>
      <c r="J3136" s="160"/>
      <c r="K3136" s="141">
        <v>1.58</v>
      </c>
      <c r="L3136" s="142"/>
      <c r="M3136" s="97">
        <f>K3136*12*I3075</f>
        <v>9789.0479999999989</v>
      </c>
    </row>
    <row r="3137" spans="1:13" ht="15.75" thickBot="1">
      <c r="A3137" s="126" t="s">
        <v>101</v>
      </c>
      <c r="B3137" s="127"/>
      <c r="C3137" s="127"/>
      <c r="D3137" s="127"/>
      <c r="E3137" s="127"/>
      <c r="F3137" s="127"/>
      <c r="G3137" s="127"/>
      <c r="H3137" s="127"/>
      <c r="I3137" s="128"/>
      <c r="J3137" s="133"/>
      <c r="K3137" s="141"/>
      <c r="L3137" s="142"/>
      <c r="M3137" s="97">
        <f>K3137*12*I3075</f>
        <v>0</v>
      </c>
    </row>
    <row r="3138" spans="1:13" ht="15.75" thickBot="1">
      <c r="A3138" s="145" t="s">
        <v>58</v>
      </c>
      <c r="B3138" s="146"/>
      <c r="C3138" s="146"/>
      <c r="D3138" s="146"/>
      <c r="E3138" s="146"/>
      <c r="F3138" s="146"/>
      <c r="G3138" s="146"/>
      <c r="H3138" s="146"/>
      <c r="I3138" s="98"/>
      <c r="J3138" s="99"/>
      <c r="K3138" s="147">
        <f>K3076+K3086+K3099+K3124+K3136+K3137</f>
        <v>48.47</v>
      </c>
      <c r="L3138" s="148"/>
      <c r="M3138" s="97">
        <f>M3076+M3086+M3099+M3124+M3136+M3137</f>
        <v>300300.73199999996</v>
      </c>
    </row>
    <row r="3140" spans="1:13" ht="15.75">
      <c r="A3140" s="215" t="s">
        <v>0</v>
      </c>
      <c r="B3140" s="215"/>
      <c r="C3140" s="215"/>
      <c r="D3140" s="215"/>
      <c r="E3140" s="215"/>
      <c r="F3140" s="215"/>
      <c r="G3140" s="215"/>
      <c r="H3140" s="215"/>
      <c r="I3140" s="215"/>
      <c r="J3140" s="215"/>
      <c r="K3140" s="215"/>
      <c r="L3140" s="215"/>
      <c r="M3140" s="1"/>
    </row>
    <row r="3141" spans="1:13" ht="15.75">
      <c r="A3141" s="216" t="s">
        <v>12</v>
      </c>
      <c r="B3141" s="216"/>
      <c r="C3141" s="216"/>
      <c r="D3141" s="216"/>
      <c r="E3141" s="216"/>
      <c r="F3141" s="216"/>
      <c r="G3141" s="216"/>
      <c r="H3141" s="216"/>
      <c r="I3141" s="216"/>
      <c r="J3141" s="216"/>
      <c r="K3141" s="216"/>
      <c r="L3141" s="216"/>
      <c r="M3141" s="1"/>
    </row>
    <row r="3142" spans="1:13" ht="15.75">
      <c r="A3142" s="2"/>
      <c r="B3142" s="2"/>
      <c r="C3142" s="2"/>
      <c r="D3142" s="2"/>
      <c r="E3142" s="2"/>
      <c r="F3142" s="2" t="s">
        <v>144</v>
      </c>
      <c r="G3142" s="2"/>
      <c r="H3142" s="2"/>
      <c r="I3142" s="2"/>
      <c r="J3142" s="2"/>
      <c r="K3142" s="2" t="s">
        <v>141</v>
      </c>
      <c r="L3142" s="2"/>
      <c r="M3142" s="1"/>
    </row>
    <row r="3143" spans="1:13">
      <c r="A3143" s="3"/>
      <c r="B3143" s="4"/>
      <c r="C3143" s="208" t="s">
        <v>15</v>
      </c>
      <c r="D3143" s="208"/>
      <c r="E3143" s="208"/>
      <c r="F3143" s="4"/>
      <c r="G3143" s="4"/>
      <c r="H3143" s="5"/>
      <c r="I3143" s="195" t="s">
        <v>1</v>
      </c>
      <c r="J3143" s="196"/>
      <c r="K3143" s="209" t="s">
        <v>2</v>
      </c>
      <c r="L3143" s="210"/>
      <c r="M3143" s="6"/>
    </row>
    <row r="3144" spans="1:13">
      <c r="A3144" s="7"/>
      <c r="B3144" s="8"/>
      <c r="C3144" s="8"/>
      <c r="D3144" s="8"/>
      <c r="E3144" s="8"/>
      <c r="F3144" s="8"/>
      <c r="G3144" s="8"/>
      <c r="H3144" s="9"/>
      <c r="I3144" s="10"/>
      <c r="J3144" s="11"/>
      <c r="K3144" s="211" t="s">
        <v>3</v>
      </c>
      <c r="L3144" s="212"/>
      <c r="M3144" s="12" t="s">
        <v>4</v>
      </c>
    </row>
    <row r="3145" spans="1:13">
      <c r="A3145" s="7"/>
      <c r="B3145" s="8"/>
      <c r="C3145" s="8"/>
      <c r="D3145" s="8"/>
      <c r="E3145" s="8"/>
      <c r="F3145" s="8"/>
      <c r="G3145" s="8"/>
      <c r="H3145" s="9"/>
      <c r="I3145" s="149" t="s">
        <v>5</v>
      </c>
      <c r="J3145" s="150"/>
      <c r="K3145" s="213" t="s">
        <v>6</v>
      </c>
      <c r="L3145" s="214"/>
      <c r="M3145" s="12" t="s">
        <v>7</v>
      </c>
    </row>
    <row r="3146" spans="1:13" ht="16.5" thickBot="1">
      <c r="A3146" s="13"/>
      <c r="B3146" s="14"/>
      <c r="C3146" s="14"/>
      <c r="D3146" s="14"/>
      <c r="E3146" s="14"/>
      <c r="F3146" s="14"/>
      <c r="G3146" s="14"/>
      <c r="H3146" s="15"/>
      <c r="I3146" s="203">
        <v>1581.5</v>
      </c>
      <c r="J3146" s="204"/>
      <c r="K3146" s="205"/>
      <c r="L3146" s="206"/>
      <c r="M3146" s="16"/>
    </row>
    <row r="3147" spans="1:13">
      <c r="A3147" s="17" t="s">
        <v>74</v>
      </c>
      <c r="B3147" s="18"/>
      <c r="C3147" s="18"/>
      <c r="D3147" s="18"/>
      <c r="E3147" s="18"/>
      <c r="F3147" s="18"/>
      <c r="G3147" s="18"/>
      <c r="H3147" s="19"/>
      <c r="I3147" s="20"/>
      <c r="J3147" s="21"/>
      <c r="K3147" s="207">
        <f>K3150+K3153</f>
        <v>6.85</v>
      </c>
      <c r="L3147" s="200"/>
      <c r="M3147" s="24">
        <f>K3147*12*I3146</f>
        <v>129999.29999999999</v>
      </c>
    </row>
    <row r="3148" spans="1:13">
      <c r="A3148" s="25" t="s">
        <v>59</v>
      </c>
      <c r="B3148" s="26"/>
      <c r="C3148" s="26"/>
      <c r="D3148" s="26"/>
      <c r="E3148" s="26"/>
      <c r="F3148" s="26"/>
      <c r="G3148" s="26"/>
      <c r="H3148" s="27"/>
      <c r="I3148" s="10"/>
      <c r="J3148" s="11"/>
      <c r="K3148" s="28"/>
      <c r="L3148" s="29"/>
      <c r="M3148" s="30"/>
    </row>
    <row r="3149" spans="1:13" ht="15.75" thickBot="1">
      <c r="A3149" s="31" t="s">
        <v>60</v>
      </c>
      <c r="B3149" s="32"/>
      <c r="C3149" s="32"/>
      <c r="D3149" s="32"/>
      <c r="E3149" s="32"/>
      <c r="F3149" s="32"/>
      <c r="G3149" s="32"/>
      <c r="H3149" s="33"/>
      <c r="I3149" s="34"/>
      <c r="J3149" s="35"/>
      <c r="K3149" s="36"/>
      <c r="L3149" s="37"/>
      <c r="M3149" s="38"/>
    </row>
    <row r="3150" spans="1:13">
      <c r="A3150" s="39" t="s">
        <v>61</v>
      </c>
      <c r="B3150" s="40"/>
      <c r="C3150" s="40"/>
      <c r="D3150" s="40"/>
      <c r="E3150" s="40"/>
      <c r="F3150" s="40"/>
      <c r="G3150" s="40"/>
      <c r="H3150" s="41"/>
      <c r="I3150" s="180" t="s">
        <v>8</v>
      </c>
      <c r="J3150" s="181"/>
      <c r="K3150" s="193">
        <v>4.0999999999999996</v>
      </c>
      <c r="L3150" s="194"/>
      <c r="M3150" s="42">
        <f>K3150*12*I3146</f>
        <v>77809.799999999988</v>
      </c>
    </row>
    <row r="3151" spans="1:13">
      <c r="A3151" s="43" t="s">
        <v>68</v>
      </c>
      <c r="B3151" s="8"/>
      <c r="C3151" s="8"/>
      <c r="D3151" s="8"/>
      <c r="E3151" s="8"/>
      <c r="F3151" s="8"/>
      <c r="G3151" s="8"/>
      <c r="H3151" s="9"/>
      <c r="I3151" s="149" t="s">
        <v>57</v>
      </c>
      <c r="J3151" s="150"/>
      <c r="K3151" s="1"/>
      <c r="L3151" s="29"/>
      <c r="M3151" s="42"/>
    </row>
    <row r="3152" spans="1:13">
      <c r="A3152" s="39" t="s">
        <v>67</v>
      </c>
      <c r="B3152" s="40"/>
      <c r="C3152" s="40"/>
      <c r="D3152" s="40"/>
      <c r="E3152" s="40"/>
      <c r="F3152" s="40"/>
      <c r="G3152" s="40"/>
      <c r="H3152" s="41"/>
      <c r="I3152" s="180"/>
      <c r="J3152" s="181"/>
      <c r="K3152" s="1"/>
      <c r="L3152" s="29"/>
      <c r="M3152" s="42"/>
    </row>
    <row r="3153" spans="1:13">
      <c r="A3153" s="39" t="s">
        <v>62</v>
      </c>
      <c r="B3153" s="40"/>
      <c r="C3153" s="40"/>
      <c r="D3153" s="40"/>
      <c r="E3153" s="40"/>
      <c r="F3153" s="40"/>
      <c r="G3153" s="40"/>
      <c r="H3153" s="41"/>
      <c r="I3153" s="182" t="s">
        <v>11</v>
      </c>
      <c r="J3153" s="183"/>
      <c r="K3153" s="188">
        <v>2.75</v>
      </c>
      <c r="L3153" s="189"/>
      <c r="M3153" s="42">
        <f>K3153*12*I3146</f>
        <v>52189.5</v>
      </c>
    </row>
    <row r="3154" spans="1:13" ht="15.75">
      <c r="A3154" s="45" t="s">
        <v>35</v>
      </c>
      <c r="B3154" s="46"/>
      <c r="C3154" s="46"/>
      <c r="D3154" s="46"/>
      <c r="E3154" s="46"/>
      <c r="F3154" s="46"/>
      <c r="G3154" s="46"/>
      <c r="H3154" s="47"/>
      <c r="I3154" s="149" t="s">
        <v>57</v>
      </c>
      <c r="J3154" s="150"/>
      <c r="K3154" s="2"/>
      <c r="L3154" s="96"/>
      <c r="M3154" s="42"/>
    </row>
    <row r="3155" spans="1:13">
      <c r="A3155" s="48" t="s">
        <v>36</v>
      </c>
      <c r="B3155" s="4"/>
      <c r="C3155" s="4"/>
      <c r="D3155" s="4"/>
      <c r="E3155" s="4"/>
      <c r="F3155" s="4"/>
      <c r="G3155" s="4"/>
      <c r="H3155" s="5"/>
      <c r="I3155" s="149"/>
      <c r="J3155" s="150"/>
      <c r="K3155" s="44"/>
      <c r="L3155" s="29"/>
      <c r="M3155" s="42"/>
    </row>
    <row r="3156" spans="1:13" ht="15.75" thickBot="1">
      <c r="A3156" s="39" t="s">
        <v>37</v>
      </c>
      <c r="B3156" s="49"/>
      <c r="C3156" s="49"/>
      <c r="D3156" s="49"/>
      <c r="E3156" s="49"/>
      <c r="F3156" s="49"/>
      <c r="G3156" s="49"/>
      <c r="H3156" s="50"/>
      <c r="I3156" s="51"/>
      <c r="J3156" s="52"/>
      <c r="K3156" s="164"/>
      <c r="L3156" s="165"/>
      <c r="M3156" s="42"/>
    </row>
    <row r="3157" spans="1:13">
      <c r="A3157" s="17" t="s">
        <v>14</v>
      </c>
      <c r="B3157" s="53"/>
      <c r="C3157" s="53"/>
      <c r="D3157" s="53"/>
      <c r="E3157" s="53"/>
      <c r="F3157" s="53"/>
      <c r="G3157" s="53"/>
      <c r="H3157" s="54"/>
      <c r="I3157" s="20"/>
      <c r="J3157" s="55"/>
      <c r="K3157" s="202">
        <f>K3159+K3164+K3166</f>
        <v>5.6</v>
      </c>
      <c r="L3157" s="200"/>
      <c r="M3157" s="24">
        <f>K3157*12*I3146</f>
        <v>106276.79999999999</v>
      </c>
    </row>
    <row r="3158" spans="1:13" ht="15.75" thickBot="1">
      <c r="A3158" s="31" t="s">
        <v>34</v>
      </c>
      <c r="B3158" s="56"/>
      <c r="C3158" s="56"/>
      <c r="D3158" s="56"/>
      <c r="E3158" s="56"/>
      <c r="F3158" s="56"/>
      <c r="G3158" s="56"/>
      <c r="H3158" s="57"/>
      <c r="I3158" s="34"/>
      <c r="J3158" s="58"/>
      <c r="K3158" s="36"/>
      <c r="L3158" s="37"/>
      <c r="M3158" s="38"/>
    </row>
    <row r="3159" spans="1:13">
      <c r="A3159" s="43" t="s">
        <v>65</v>
      </c>
      <c r="B3159" s="59"/>
      <c r="C3159" s="59"/>
      <c r="D3159" s="59"/>
      <c r="E3159" s="59"/>
      <c r="F3159" s="59"/>
      <c r="G3159" s="59"/>
      <c r="H3159" s="60"/>
      <c r="I3159" s="149" t="s">
        <v>8</v>
      </c>
      <c r="J3159" s="150"/>
      <c r="K3159" s="193">
        <v>2.81</v>
      </c>
      <c r="L3159" s="194"/>
      <c r="M3159" s="42">
        <f>K3159*12*I3146</f>
        <v>53328.18</v>
      </c>
    </row>
    <row r="3160" spans="1:13">
      <c r="A3160" s="39" t="s">
        <v>66</v>
      </c>
      <c r="B3160" s="49"/>
      <c r="C3160" s="49"/>
      <c r="D3160" s="49"/>
      <c r="E3160" s="49"/>
      <c r="F3160" s="49"/>
      <c r="G3160" s="49"/>
      <c r="H3160" s="50"/>
      <c r="I3160" s="131"/>
      <c r="J3160" s="132"/>
      <c r="K3160" s="1"/>
      <c r="L3160" s="29"/>
      <c r="M3160" s="42"/>
    </row>
    <row r="3161" spans="1:13">
      <c r="A3161" s="43" t="s">
        <v>68</v>
      </c>
      <c r="B3161" s="8"/>
      <c r="C3161" s="8"/>
      <c r="D3161" s="8"/>
      <c r="E3161" s="8"/>
      <c r="F3161" s="8"/>
      <c r="G3161" s="8"/>
      <c r="H3161" s="9"/>
      <c r="I3161" s="149" t="s">
        <v>57</v>
      </c>
      <c r="J3161" s="150"/>
      <c r="K3161" s="1"/>
      <c r="L3161" s="29"/>
      <c r="M3161" s="42"/>
    </row>
    <row r="3162" spans="1:13">
      <c r="A3162" s="39" t="s">
        <v>67</v>
      </c>
      <c r="B3162" s="40"/>
      <c r="C3162" s="40"/>
      <c r="D3162" s="40"/>
      <c r="E3162" s="40"/>
      <c r="F3162" s="40"/>
      <c r="G3162" s="40"/>
      <c r="H3162" s="41"/>
      <c r="I3162" s="180"/>
      <c r="J3162" s="181"/>
      <c r="K3162" s="1"/>
      <c r="L3162" s="29"/>
      <c r="M3162" s="42"/>
    </row>
    <row r="3163" spans="1:13">
      <c r="A3163" s="45" t="s">
        <v>63</v>
      </c>
      <c r="B3163" s="46"/>
      <c r="C3163" s="47"/>
      <c r="D3163" s="8"/>
      <c r="E3163" s="8"/>
      <c r="F3163" s="8"/>
      <c r="G3163" s="8"/>
      <c r="H3163" s="9"/>
      <c r="I3163" s="149" t="s">
        <v>57</v>
      </c>
      <c r="J3163" s="150"/>
      <c r="K3163" s="1"/>
      <c r="L3163" s="29"/>
      <c r="M3163" s="42"/>
    </row>
    <row r="3164" spans="1:13">
      <c r="A3164" s="43" t="s">
        <v>64</v>
      </c>
      <c r="B3164" s="8"/>
      <c r="C3164" s="8"/>
      <c r="D3164" s="46"/>
      <c r="E3164" s="46"/>
      <c r="F3164" s="46"/>
      <c r="G3164" s="46"/>
      <c r="H3164" s="47"/>
      <c r="I3164" s="182" t="s">
        <v>11</v>
      </c>
      <c r="J3164" s="183"/>
      <c r="K3164" s="188">
        <v>1.24</v>
      </c>
      <c r="L3164" s="189"/>
      <c r="M3164" s="42">
        <f>K3164*12*I3146</f>
        <v>23532.719999999998</v>
      </c>
    </row>
    <row r="3165" spans="1:13">
      <c r="A3165" s="48" t="s">
        <v>41</v>
      </c>
      <c r="B3165" s="61"/>
      <c r="C3165" s="61"/>
      <c r="D3165" s="61"/>
      <c r="E3165" s="61"/>
      <c r="F3165" s="61"/>
      <c r="G3165" s="61"/>
      <c r="H3165" s="62"/>
      <c r="I3165" s="195" t="s">
        <v>140</v>
      </c>
      <c r="J3165" s="196"/>
      <c r="K3165" s="1"/>
      <c r="L3165" s="29"/>
      <c r="M3165" s="42"/>
    </row>
    <row r="3166" spans="1:13">
      <c r="A3166" s="48" t="s">
        <v>43</v>
      </c>
      <c r="B3166" s="61"/>
      <c r="C3166" s="61"/>
      <c r="D3166" s="61"/>
      <c r="E3166" s="61"/>
      <c r="F3166" s="61"/>
      <c r="G3166" s="61"/>
      <c r="H3166" s="62"/>
      <c r="I3166" s="195" t="s">
        <v>11</v>
      </c>
      <c r="J3166" s="196"/>
      <c r="K3166" s="188">
        <v>1.55</v>
      </c>
      <c r="L3166" s="189"/>
      <c r="M3166" s="42">
        <f>K3166*12*I3146</f>
        <v>29415.9</v>
      </c>
    </row>
    <row r="3167" spans="1:13">
      <c r="A3167" s="39" t="s">
        <v>44</v>
      </c>
      <c r="B3167" s="49"/>
      <c r="C3167" s="49"/>
      <c r="D3167" s="49"/>
      <c r="E3167" s="49"/>
      <c r="F3167" s="49"/>
      <c r="G3167" s="49"/>
      <c r="H3167" s="50"/>
      <c r="I3167" s="51"/>
      <c r="J3167" s="52"/>
      <c r="K3167" s="1"/>
      <c r="L3167" s="29"/>
      <c r="M3167" s="42"/>
    </row>
    <row r="3168" spans="1:13">
      <c r="A3168" s="48" t="s">
        <v>45</v>
      </c>
      <c r="B3168" s="61"/>
      <c r="C3168" s="61"/>
      <c r="D3168" s="61"/>
      <c r="E3168" s="61"/>
      <c r="F3168" s="61"/>
      <c r="G3168" s="61"/>
      <c r="H3168" s="62"/>
      <c r="I3168" s="149" t="s">
        <v>57</v>
      </c>
      <c r="J3168" s="150"/>
      <c r="K3168" s="1"/>
      <c r="L3168" s="29"/>
      <c r="M3168" s="42"/>
    </row>
    <row r="3169" spans="1:13" ht="15.75" thickBot="1">
      <c r="A3169" s="48" t="s">
        <v>48</v>
      </c>
      <c r="B3169" s="61"/>
      <c r="C3169" s="61"/>
      <c r="D3169" s="61"/>
      <c r="E3169" s="61"/>
      <c r="F3169" s="61"/>
      <c r="G3169" s="61"/>
      <c r="H3169" s="62"/>
      <c r="I3169" s="195" t="s">
        <v>139</v>
      </c>
      <c r="J3169" s="196"/>
      <c r="K3169" s="14"/>
      <c r="L3169" s="15"/>
      <c r="M3169" s="63"/>
    </row>
    <row r="3170" spans="1:13" ht="15.75" thickBot="1">
      <c r="A3170" s="67" t="s">
        <v>75</v>
      </c>
      <c r="B3170" s="18"/>
      <c r="C3170" s="18"/>
      <c r="D3170" s="18"/>
      <c r="E3170" s="18"/>
      <c r="F3170" s="18"/>
      <c r="G3170" s="68"/>
      <c r="H3170" s="69"/>
      <c r="I3170" s="20"/>
      <c r="J3170" s="21"/>
      <c r="K3170" s="199">
        <f>K3171+K3178+K3188+K3194+K3195+K3196</f>
        <v>31.849999999999998</v>
      </c>
      <c r="L3170" s="200"/>
      <c r="M3170" s="24">
        <f>M3171+M3178+M3188+M3194+M3195+M3196</f>
        <v>604449.30000000005</v>
      </c>
    </row>
    <row r="3171" spans="1:13" ht="15.75" thickBot="1">
      <c r="A3171" s="156" t="s">
        <v>76</v>
      </c>
      <c r="B3171" s="157"/>
      <c r="C3171" s="157"/>
      <c r="D3171" s="157"/>
      <c r="E3171" s="157"/>
      <c r="F3171" s="157"/>
      <c r="G3171" s="157"/>
      <c r="H3171" s="161"/>
      <c r="I3171" s="73"/>
      <c r="J3171" s="74"/>
      <c r="K3171" s="201">
        <f>K3172+K3173+K3174+K3176+K3177</f>
        <v>6.9</v>
      </c>
      <c r="L3171" s="192"/>
      <c r="M3171" s="75">
        <f>K3171*12*I3146</f>
        <v>130948.20000000001</v>
      </c>
    </row>
    <row r="3172" spans="1:13">
      <c r="A3172" s="39" t="s">
        <v>38</v>
      </c>
      <c r="B3172" s="49"/>
      <c r="C3172" s="49"/>
      <c r="D3172" s="49"/>
      <c r="E3172" s="49"/>
      <c r="F3172" s="49"/>
      <c r="G3172" s="49"/>
      <c r="H3172" s="50"/>
      <c r="I3172" s="180" t="s">
        <v>16</v>
      </c>
      <c r="J3172" s="181"/>
      <c r="K3172" s="193">
        <v>1.47</v>
      </c>
      <c r="L3172" s="194"/>
      <c r="M3172" s="42">
        <f>K3172*12*I3146</f>
        <v>27897.66</v>
      </c>
    </row>
    <row r="3173" spans="1:13">
      <c r="A3173" s="45" t="s">
        <v>39</v>
      </c>
      <c r="B3173" s="76"/>
      <c r="C3173" s="76"/>
      <c r="D3173" s="76"/>
      <c r="E3173" s="76"/>
      <c r="F3173" s="76"/>
      <c r="G3173" s="76"/>
      <c r="H3173" s="77"/>
      <c r="I3173" s="182" t="s">
        <v>10</v>
      </c>
      <c r="J3173" s="183"/>
      <c r="K3173" s="188">
        <v>3.48</v>
      </c>
      <c r="L3173" s="189"/>
      <c r="M3173" s="42">
        <f>K3173*12*I3146</f>
        <v>66043.44</v>
      </c>
    </row>
    <row r="3174" spans="1:13">
      <c r="A3174" s="48" t="s">
        <v>31</v>
      </c>
      <c r="B3174" s="61"/>
      <c r="C3174" s="61"/>
      <c r="D3174" s="61"/>
      <c r="E3174" s="61"/>
      <c r="F3174" s="61"/>
      <c r="G3174" s="61"/>
      <c r="H3174" s="62"/>
      <c r="I3174" s="195" t="s">
        <v>11</v>
      </c>
      <c r="J3174" s="196"/>
      <c r="K3174" s="188">
        <v>0.4</v>
      </c>
      <c r="L3174" s="189"/>
      <c r="M3174" s="42">
        <f>K3174*12*I3146</f>
        <v>7591.2000000000007</v>
      </c>
    </row>
    <row r="3175" spans="1:13">
      <c r="A3175" s="78" t="s">
        <v>18</v>
      </c>
      <c r="B3175" s="40"/>
      <c r="C3175" s="40"/>
      <c r="D3175" s="40"/>
      <c r="E3175" s="49"/>
      <c r="F3175" s="49"/>
      <c r="G3175" s="49"/>
      <c r="H3175" s="50"/>
      <c r="I3175" s="51"/>
      <c r="J3175" s="52"/>
      <c r="K3175" s="28"/>
      <c r="L3175" s="29"/>
      <c r="M3175" s="42"/>
    </row>
    <row r="3176" spans="1:13">
      <c r="A3176" s="45" t="s">
        <v>32</v>
      </c>
      <c r="B3176" s="76"/>
      <c r="C3176" s="76"/>
      <c r="D3176" s="76"/>
      <c r="E3176" s="76"/>
      <c r="F3176" s="76"/>
      <c r="G3176" s="76"/>
      <c r="H3176" s="77"/>
      <c r="I3176" s="182" t="s">
        <v>8</v>
      </c>
      <c r="J3176" s="183"/>
      <c r="K3176" s="188">
        <v>0.12</v>
      </c>
      <c r="L3176" s="189"/>
      <c r="M3176" s="42">
        <f>K3176*12*I3146</f>
        <v>2277.36</v>
      </c>
    </row>
    <row r="3177" spans="1:13" ht="15.75" thickBot="1">
      <c r="A3177" s="48" t="s">
        <v>73</v>
      </c>
      <c r="B3177" s="61"/>
      <c r="C3177" s="61"/>
      <c r="D3177" s="61"/>
      <c r="E3177" s="61"/>
      <c r="F3177" s="61"/>
      <c r="G3177" s="61"/>
      <c r="H3177" s="62"/>
      <c r="I3177" s="166" t="s">
        <v>8</v>
      </c>
      <c r="J3177" s="167"/>
      <c r="K3177" s="190">
        <v>1.43</v>
      </c>
      <c r="L3177" s="191"/>
      <c r="M3177" s="42">
        <f>K3177*12*I3146</f>
        <v>27138.54</v>
      </c>
    </row>
    <row r="3178" spans="1:13" ht="15.75" thickBot="1">
      <c r="A3178" s="184" t="s">
        <v>77</v>
      </c>
      <c r="B3178" s="185"/>
      <c r="C3178" s="185"/>
      <c r="D3178" s="185"/>
      <c r="E3178" s="185"/>
      <c r="F3178" s="185"/>
      <c r="G3178" s="185"/>
      <c r="H3178" s="186"/>
      <c r="I3178" s="73"/>
      <c r="J3178" s="74"/>
      <c r="K3178" s="162">
        <f>K3179+K3180+K3182+K3183+K3186+K3187</f>
        <v>2.3200000000000003</v>
      </c>
      <c r="L3178" s="192"/>
      <c r="M3178" s="75">
        <f>K3178*12*I3146</f>
        <v>44028.960000000006</v>
      </c>
    </row>
    <row r="3179" spans="1:13">
      <c r="A3179" s="79" t="s">
        <v>24</v>
      </c>
      <c r="B3179" s="40"/>
      <c r="C3179" s="40"/>
      <c r="D3179" s="40"/>
      <c r="E3179" s="40"/>
      <c r="F3179" s="49"/>
      <c r="G3179" s="49"/>
      <c r="H3179" s="50"/>
      <c r="I3179" s="80"/>
      <c r="J3179" s="11"/>
      <c r="K3179" s="193">
        <v>0.13</v>
      </c>
      <c r="L3179" s="194"/>
      <c r="M3179" s="42">
        <f>K3179*12*I3146</f>
        <v>2467.14</v>
      </c>
    </row>
    <row r="3180" spans="1:13">
      <c r="A3180" s="3" t="s">
        <v>20</v>
      </c>
      <c r="B3180" s="4"/>
      <c r="C3180" s="4"/>
      <c r="D3180" s="4"/>
      <c r="E3180" s="4"/>
      <c r="F3180" s="61"/>
      <c r="G3180" s="61"/>
      <c r="H3180" s="62"/>
      <c r="I3180" s="149" t="s">
        <v>52</v>
      </c>
      <c r="J3180" s="150"/>
      <c r="K3180" s="188">
        <v>1.1100000000000001</v>
      </c>
      <c r="L3180" s="189"/>
      <c r="M3180" s="42">
        <f>K3180*12*I3146</f>
        <v>21065.58</v>
      </c>
    </row>
    <row r="3181" spans="1:13">
      <c r="A3181" s="39" t="s">
        <v>19</v>
      </c>
      <c r="B3181" s="49"/>
      <c r="C3181" s="49"/>
      <c r="D3181" s="49"/>
      <c r="E3181" s="49"/>
      <c r="F3181" s="49"/>
      <c r="G3181" s="49"/>
      <c r="H3181" s="50"/>
      <c r="I3181" s="180" t="s">
        <v>53</v>
      </c>
      <c r="J3181" s="181"/>
      <c r="K3181" s="1"/>
      <c r="L3181" s="29"/>
      <c r="M3181" s="42"/>
    </row>
    <row r="3182" spans="1:13">
      <c r="A3182" s="45" t="s">
        <v>21</v>
      </c>
      <c r="B3182" s="76"/>
      <c r="C3182" s="76"/>
      <c r="D3182" s="76"/>
      <c r="E3182" s="76"/>
      <c r="F3182" s="76"/>
      <c r="G3182" s="76"/>
      <c r="H3182" s="77"/>
      <c r="I3182" s="182" t="s">
        <v>51</v>
      </c>
      <c r="J3182" s="183"/>
      <c r="K3182" s="188">
        <v>0.68</v>
      </c>
      <c r="L3182" s="189"/>
      <c r="M3182" s="42">
        <f>K3182*12*I3146</f>
        <v>12905.04</v>
      </c>
    </row>
    <row r="3183" spans="1:13">
      <c r="A3183" s="45" t="s">
        <v>22</v>
      </c>
      <c r="B3183" s="76"/>
      <c r="C3183" s="76"/>
      <c r="D3183" s="76"/>
      <c r="E3183" s="76"/>
      <c r="F3183" s="76"/>
      <c r="G3183" s="76"/>
      <c r="H3183" s="77"/>
      <c r="I3183" s="182" t="s">
        <v>69</v>
      </c>
      <c r="J3183" s="183"/>
      <c r="K3183" s="188">
        <v>0.17</v>
      </c>
      <c r="L3183" s="189"/>
      <c r="M3183" s="42">
        <f>K3183*12*I3146</f>
        <v>3226.26</v>
      </c>
    </row>
    <row r="3184" spans="1:13">
      <c r="A3184" s="48" t="s">
        <v>106</v>
      </c>
      <c r="B3184" s="61"/>
      <c r="C3184" s="61"/>
      <c r="D3184" s="61"/>
      <c r="E3184" s="61"/>
      <c r="F3184" s="61"/>
      <c r="G3184" s="61"/>
      <c r="H3184" s="62"/>
      <c r="I3184" s="178" t="s">
        <v>107</v>
      </c>
      <c r="J3184" s="179"/>
      <c r="K3184" s="1"/>
      <c r="L3184" s="29"/>
      <c r="M3184" s="42"/>
    </row>
    <row r="3185" spans="1:13">
      <c r="A3185" s="39" t="s">
        <v>108</v>
      </c>
      <c r="B3185" s="49"/>
      <c r="C3185" s="49"/>
      <c r="D3185" s="49"/>
      <c r="E3185" s="49"/>
      <c r="F3185" s="49"/>
      <c r="G3185" s="49"/>
      <c r="H3185" s="50"/>
      <c r="I3185" s="180" t="s">
        <v>109</v>
      </c>
      <c r="J3185" s="181"/>
      <c r="K3185" s="164"/>
      <c r="L3185" s="165"/>
      <c r="M3185" s="42"/>
    </row>
    <row r="3186" spans="1:13">
      <c r="A3186" s="48" t="s">
        <v>23</v>
      </c>
      <c r="B3186" s="61"/>
      <c r="C3186" s="61"/>
      <c r="D3186" s="61"/>
      <c r="E3186" s="61"/>
      <c r="F3186" s="61"/>
      <c r="G3186" s="61"/>
      <c r="H3186" s="62"/>
      <c r="I3186" s="182" t="s">
        <v>54</v>
      </c>
      <c r="J3186" s="183"/>
      <c r="K3186" s="164">
        <v>0.09</v>
      </c>
      <c r="L3186" s="165"/>
      <c r="M3186" s="42">
        <f>K3186*12*I3146</f>
        <v>1708.0200000000002</v>
      </c>
    </row>
    <row r="3187" spans="1:13" ht="15.75" thickBot="1">
      <c r="A3187" s="48" t="s">
        <v>71</v>
      </c>
      <c r="B3187" s="61"/>
      <c r="C3187" s="61"/>
      <c r="D3187" s="61"/>
      <c r="E3187" s="61"/>
      <c r="F3187" s="61"/>
      <c r="G3187" s="61"/>
      <c r="H3187" s="62"/>
      <c r="I3187" s="166" t="s">
        <v>72</v>
      </c>
      <c r="J3187" s="167"/>
      <c r="K3187" s="168">
        <v>0.14000000000000001</v>
      </c>
      <c r="L3187" s="169"/>
      <c r="M3187" s="82">
        <f>K3187*12*I3146</f>
        <v>2656.92</v>
      </c>
    </row>
    <row r="3188" spans="1:13" ht="15.75" thickBot="1">
      <c r="A3188" s="184" t="s">
        <v>78</v>
      </c>
      <c r="B3188" s="185"/>
      <c r="C3188" s="185"/>
      <c r="D3188" s="185"/>
      <c r="E3188" s="185"/>
      <c r="F3188" s="185"/>
      <c r="G3188" s="185"/>
      <c r="H3188" s="186"/>
      <c r="I3188" s="83"/>
      <c r="J3188" s="84"/>
      <c r="K3188" s="187">
        <f>K3189+K3190+K3192+K3193</f>
        <v>1.5199999999999998</v>
      </c>
      <c r="L3188" s="163"/>
      <c r="M3188" s="75">
        <f>K3188*12*I3146</f>
        <v>28846.559999999998</v>
      </c>
    </row>
    <row r="3189" spans="1:13">
      <c r="A3189" s="39" t="s">
        <v>25</v>
      </c>
      <c r="B3189" s="49"/>
      <c r="C3189" s="49"/>
      <c r="D3189" s="49"/>
      <c r="E3189" s="49"/>
      <c r="F3189" s="49"/>
      <c r="G3189" s="49"/>
      <c r="H3189" s="50"/>
      <c r="I3189" s="174" t="s">
        <v>70</v>
      </c>
      <c r="J3189" s="175"/>
      <c r="K3189" s="176">
        <v>0.53</v>
      </c>
      <c r="L3189" s="177"/>
      <c r="M3189" s="42">
        <f>K3189*12*I3146</f>
        <v>10058.34</v>
      </c>
    </row>
    <row r="3190" spans="1:13">
      <c r="A3190" s="43" t="s">
        <v>110</v>
      </c>
      <c r="B3190" s="107"/>
      <c r="C3190" s="107"/>
      <c r="D3190" s="107"/>
      <c r="E3190" s="107"/>
      <c r="F3190" s="59"/>
      <c r="G3190" s="107"/>
      <c r="H3190" s="60"/>
      <c r="I3190" s="178" t="s">
        <v>107</v>
      </c>
      <c r="J3190" s="179"/>
      <c r="K3190" s="164">
        <v>0.2</v>
      </c>
      <c r="L3190" s="165"/>
      <c r="M3190" s="42">
        <f>K3190*12*I3146</f>
        <v>3795.6000000000004</v>
      </c>
    </row>
    <row r="3191" spans="1:13">
      <c r="A3191" s="39" t="s">
        <v>111</v>
      </c>
      <c r="B3191" s="49"/>
      <c r="C3191" s="49"/>
      <c r="D3191" s="49"/>
      <c r="E3191" s="49"/>
      <c r="F3191" s="49"/>
      <c r="G3191" s="49"/>
      <c r="H3191" s="50"/>
      <c r="I3191" s="180" t="s">
        <v>112</v>
      </c>
      <c r="J3191" s="181"/>
      <c r="K3191" s="129"/>
      <c r="L3191" s="130"/>
      <c r="M3191" s="42"/>
    </row>
    <row r="3192" spans="1:13">
      <c r="A3192" s="45" t="s">
        <v>26</v>
      </c>
      <c r="B3192" s="76"/>
      <c r="C3192" s="76"/>
      <c r="D3192" s="76"/>
      <c r="E3192" s="76"/>
      <c r="F3192" s="76"/>
      <c r="G3192" s="76"/>
      <c r="H3192" s="77"/>
      <c r="I3192" s="85" t="s">
        <v>55</v>
      </c>
      <c r="J3192" s="86"/>
      <c r="K3192" s="164">
        <v>0.63</v>
      </c>
      <c r="L3192" s="165"/>
      <c r="M3192" s="42">
        <f>K3192*12*I3146</f>
        <v>11956.140000000001</v>
      </c>
    </row>
    <row r="3193" spans="1:13" ht="15.75" thickBot="1">
      <c r="A3193" s="48" t="s">
        <v>23</v>
      </c>
      <c r="B3193" s="61"/>
      <c r="C3193" s="61"/>
      <c r="D3193" s="61"/>
      <c r="E3193" s="61"/>
      <c r="F3193" s="61"/>
      <c r="G3193" s="61"/>
      <c r="H3193" s="62"/>
      <c r="I3193" s="166" t="s">
        <v>54</v>
      </c>
      <c r="J3193" s="167"/>
      <c r="K3193" s="168">
        <v>0.16</v>
      </c>
      <c r="L3193" s="169"/>
      <c r="M3193" s="42">
        <f>K3193*12*I3146</f>
        <v>3036.48</v>
      </c>
    </row>
    <row r="3194" spans="1:13" ht="15.75" thickBot="1">
      <c r="A3194" s="87" t="s">
        <v>79</v>
      </c>
      <c r="B3194" s="88"/>
      <c r="C3194" s="88"/>
      <c r="D3194" s="88"/>
      <c r="E3194" s="88"/>
      <c r="F3194" s="88"/>
      <c r="G3194" s="88"/>
      <c r="H3194" s="89"/>
      <c r="I3194" s="170" t="s">
        <v>56</v>
      </c>
      <c r="J3194" s="171"/>
      <c r="K3194" s="172">
        <v>19.29</v>
      </c>
      <c r="L3194" s="173"/>
      <c r="M3194" s="75">
        <f>K3194*12*I3146</f>
        <v>366085.62</v>
      </c>
    </row>
    <row r="3195" spans="1:13" ht="15.75" thickBot="1">
      <c r="A3195" s="156" t="s">
        <v>80</v>
      </c>
      <c r="B3195" s="157"/>
      <c r="C3195" s="157"/>
      <c r="D3195" s="157"/>
      <c r="E3195" s="157"/>
      <c r="F3195" s="157"/>
      <c r="G3195" s="157"/>
      <c r="H3195" s="161"/>
      <c r="I3195" s="154" t="s">
        <v>13</v>
      </c>
      <c r="J3195" s="155"/>
      <c r="K3195" s="162">
        <v>1.74</v>
      </c>
      <c r="L3195" s="163"/>
      <c r="M3195" s="75">
        <f>K3195*12*I3146</f>
        <v>33021.72</v>
      </c>
    </row>
    <row r="3196" spans="1:13" ht="15.75" thickBot="1">
      <c r="A3196" s="87" t="s">
        <v>81</v>
      </c>
      <c r="B3196" s="88"/>
      <c r="C3196" s="88"/>
      <c r="D3196" s="88"/>
      <c r="E3196" s="88"/>
      <c r="F3196" s="88"/>
      <c r="G3196" s="88"/>
      <c r="H3196" s="89"/>
      <c r="I3196" s="73"/>
      <c r="J3196" s="74"/>
      <c r="K3196" s="162">
        <v>0.08</v>
      </c>
      <c r="L3196" s="163"/>
      <c r="M3196" s="75">
        <f>K3196*12*I3146</f>
        <v>1518.24</v>
      </c>
    </row>
    <row r="3197" spans="1:13">
      <c r="A3197" s="43" t="s">
        <v>29</v>
      </c>
      <c r="B3197" s="59"/>
      <c r="C3197" s="59"/>
      <c r="D3197" s="59"/>
      <c r="E3197" s="59"/>
      <c r="F3197" s="59"/>
      <c r="G3197" s="59"/>
      <c r="H3197" s="60"/>
      <c r="I3197" s="154" t="s">
        <v>8</v>
      </c>
      <c r="J3197" s="155"/>
      <c r="K3197" s="129"/>
      <c r="L3197" s="130"/>
      <c r="M3197" s="42"/>
    </row>
    <row r="3198" spans="1:13" ht="15.75" thickBot="1">
      <c r="A3198" s="43" t="s">
        <v>30</v>
      </c>
      <c r="B3198" s="59"/>
      <c r="C3198" s="59"/>
      <c r="D3198" s="59"/>
      <c r="E3198" s="59"/>
      <c r="F3198" s="59"/>
      <c r="G3198" s="59"/>
      <c r="H3198" s="60"/>
      <c r="I3198" s="10"/>
      <c r="J3198" s="11"/>
      <c r="K3198" s="129"/>
      <c r="L3198" s="130"/>
      <c r="M3198" s="42"/>
    </row>
    <row r="3199" spans="1:13" ht="15.75" thickBot="1">
      <c r="A3199" s="156" t="s">
        <v>104</v>
      </c>
      <c r="B3199" s="157"/>
      <c r="C3199" s="157"/>
      <c r="D3199" s="157"/>
      <c r="E3199" s="157"/>
      <c r="F3199" s="157"/>
      <c r="G3199" s="157"/>
      <c r="H3199" s="161"/>
      <c r="I3199" s="73"/>
      <c r="J3199" s="74"/>
      <c r="K3199" s="162">
        <v>6.42</v>
      </c>
      <c r="L3199" s="163"/>
      <c r="M3199" s="75">
        <f>K3199*12*I3146</f>
        <v>121838.75999999998</v>
      </c>
    </row>
    <row r="3200" spans="1:13">
      <c r="A3200" s="43" t="s">
        <v>138</v>
      </c>
      <c r="B3200" s="107"/>
      <c r="C3200" s="107"/>
      <c r="D3200" s="107"/>
      <c r="E3200" s="107"/>
      <c r="F3200" s="59"/>
      <c r="G3200" s="107"/>
      <c r="H3200" s="60"/>
      <c r="I3200" s="149" t="s">
        <v>86</v>
      </c>
      <c r="J3200" s="150"/>
      <c r="K3200" s="81"/>
      <c r="L3200" s="130"/>
      <c r="M3200" s="42"/>
    </row>
    <row r="3201" spans="1:13">
      <c r="A3201" s="43" t="s">
        <v>137</v>
      </c>
      <c r="B3201" s="107"/>
      <c r="C3201" s="107"/>
      <c r="D3201" s="107"/>
      <c r="E3201" s="107"/>
      <c r="F3201" s="59"/>
      <c r="G3201" s="107"/>
      <c r="H3201" s="60"/>
      <c r="I3201" s="149" t="s">
        <v>88</v>
      </c>
      <c r="J3201" s="150"/>
      <c r="K3201" s="81"/>
      <c r="L3201" s="130"/>
      <c r="M3201" s="42"/>
    </row>
    <row r="3202" spans="1:13">
      <c r="A3202" s="43" t="s">
        <v>136</v>
      </c>
      <c r="B3202" s="107"/>
      <c r="C3202" s="107"/>
      <c r="D3202" s="107"/>
      <c r="E3202" s="107"/>
      <c r="F3202" s="59"/>
      <c r="G3202" s="107"/>
      <c r="H3202" s="60"/>
      <c r="I3202" s="149" t="s">
        <v>90</v>
      </c>
      <c r="J3202" s="150"/>
      <c r="K3202" s="81"/>
      <c r="L3202" s="130"/>
      <c r="M3202" s="42"/>
    </row>
    <row r="3203" spans="1:13">
      <c r="A3203" s="43" t="s">
        <v>135</v>
      </c>
      <c r="B3203" s="107"/>
      <c r="C3203" s="107"/>
      <c r="D3203" s="107"/>
      <c r="E3203" s="107"/>
      <c r="F3203" s="59"/>
      <c r="G3203" s="107"/>
      <c r="H3203" s="60"/>
      <c r="I3203" s="149" t="s">
        <v>92</v>
      </c>
      <c r="J3203" s="150"/>
      <c r="K3203" s="81"/>
      <c r="L3203" s="130"/>
      <c r="M3203" s="42"/>
    </row>
    <row r="3204" spans="1:13">
      <c r="A3204" s="43" t="s">
        <v>134</v>
      </c>
      <c r="B3204" s="107"/>
      <c r="C3204" s="107"/>
      <c r="D3204" s="107"/>
      <c r="E3204" s="107"/>
      <c r="F3204" s="59"/>
      <c r="G3204" s="107"/>
      <c r="H3204" s="60"/>
      <c r="I3204" s="149" t="s">
        <v>94</v>
      </c>
      <c r="J3204" s="150"/>
      <c r="K3204" s="81"/>
      <c r="L3204" s="130"/>
      <c r="M3204" s="42"/>
    </row>
    <row r="3205" spans="1:13">
      <c r="A3205" s="43" t="s">
        <v>133</v>
      </c>
      <c r="B3205" s="107"/>
      <c r="C3205" s="107"/>
      <c r="D3205" s="107"/>
      <c r="E3205" s="107"/>
      <c r="F3205" s="59"/>
      <c r="G3205" s="107"/>
      <c r="H3205" s="60"/>
      <c r="I3205" s="10"/>
      <c r="J3205" s="11"/>
      <c r="K3205" s="81"/>
      <c r="L3205" s="108"/>
      <c r="M3205" s="42"/>
    </row>
    <row r="3206" spans="1:13">
      <c r="A3206" s="43" t="s">
        <v>132</v>
      </c>
      <c r="B3206" s="107"/>
      <c r="C3206" s="107"/>
      <c r="D3206" s="107"/>
      <c r="E3206" s="107"/>
      <c r="F3206" s="59"/>
      <c r="G3206" s="107"/>
      <c r="H3206" s="60"/>
      <c r="I3206" s="10"/>
      <c r="J3206" s="11"/>
      <c r="K3206" s="81"/>
      <c r="L3206" s="130"/>
      <c r="M3206" s="42"/>
    </row>
    <row r="3207" spans="1:13">
      <c r="A3207" s="43" t="s">
        <v>98</v>
      </c>
      <c r="B3207" s="107"/>
      <c r="C3207" s="107"/>
      <c r="D3207" s="107"/>
      <c r="E3207" s="107"/>
      <c r="F3207" s="59"/>
      <c r="G3207" s="107"/>
      <c r="H3207" s="60"/>
      <c r="I3207" s="10"/>
      <c r="J3207" s="11"/>
      <c r="K3207" s="81"/>
      <c r="L3207" s="130"/>
      <c r="M3207" s="42"/>
    </row>
    <row r="3208" spans="1:13" ht="15.75" thickBot="1">
      <c r="A3208" s="43" t="s">
        <v>131</v>
      </c>
      <c r="B3208" s="107"/>
      <c r="C3208" s="107"/>
      <c r="D3208" s="107"/>
      <c r="E3208" s="107"/>
      <c r="F3208" s="59"/>
      <c r="G3208" s="107"/>
      <c r="H3208" s="60"/>
      <c r="I3208" s="10"/>
      <c r="J3208" s="11"/>
      <c r="K3208" s="81"/>
      <c r="L3208" s="130"/>
      <c r="M3208" s="42"/>
    </row>
    <row r="3209" spans="1:13">
      <c r="A3209" s="91" t="s">
        <v>82</v>
      </c>
      <c r="B3209" s="92"/>
      <c r="C3209" s="92"/>
      <c r="D3209" s="92"/>
      <c r="E3209" s="92"/>
      <c r="F3209" s="92"/>
      <c r="G3209" s="92"/>
      <c r="H3209" s="92"/>
      <c r="I3209" s="154" t="s">
        <v>9</v>
      </c>
      <c r="J3209" s="155"/>
      <c r="K3209" s="22"/>
      <c r="L3209" s="23"/>
      <c r="M3209" s="24"/>
    </row>
    <row r="3210" spans="1:13" ht="15.75" thickBot="1">
      <c r="A3210" s="93" t="s">
        <v>49</v>
      </c>
      <c r="B3210" s="94"/>
      <c r="C3210" s="94"/>
      <c r="D3210" s="94"/>
      <c r="E3210" s="94"/>
      <c r="F3210" s="94"/>
      <c r="G3210" s="94"/>
      <c r="H3210" s="94"/>
      <c r="I3210" s="95"/>
      <c r="J3210" s="35"/>
      <c r="K3210" s="36"/>
      <c r="L3210" s="37"/>
      <c r="M3210" s="38"/>
    </row>
    <row r="3211" spans="1:13" ht="15.75" thickBot="1">
      <c r="A3211" s="156" t="s">
        <v>50</v>
      </c>
      <c r="B3211" s="157"/>
      <c r="C3211" s="157"/>
      <c r="D3211" s="157"/>
      <c r="E3211" s="157"/>
      <c r="F3211" s="157"/>
      <c r="G3211" s="157"/>
      <c r="H3211" s="158"/>
      <c r="I3211" s="159" t="s">
        <v>17</v>
      </c>
      <c r="J3211" s="160"/>
      <c r="K3211" s="141">
        <v>1.58</v>
      </c>
      <c r="L3211" s="142"/>
      <c r="M3211" s="97">
        <f>K3211*12*I3146</f>
        <v>29985.24</v>
      </c>
    </row>
    <row r="3212" spans="1:13" ht="15.75" thickBot="1">
      <c r="A3212" s="126" t="s">
        <v>101</v>
      </c>
      <c r="B3212" s="127"/>
      <c r="C3212" s="127"/>
      <c r="D3212" s="127"/>
      <c r="E3212" s="127"/>
      <c r="F3212" s="127"/>
      <c r="G3212" s="127"/>
      <c r="H3212" s="127"/>
      <c r="I3212" s="128"/>
      <c r="J3212" s="133"/>
      <c r="K3212" s="143"/>
      <c r="L3212" s="144"/>
      <c r="M3212" s="97"/>
    </row>
    <row r="3213" spans="1:13" ht="15.75" thickBot="1">
      <c r="A3213" s="145" t="s">
        <v>58</v>
      </c>
      <c r="B3213" s="146"/>
      <c r="C3213" s="146"/>
      <c r="D3213" s="146"/>
      <c r="E3213" s="146"/>
      <c r="F3213" s="146"/>
      <c r="G3213" s="146"/>
      <c r="H3213" s="146"/>
      <c r="I3213" s="98"/>
      <c r="J3213" s="99"/>
      <c r="K3213" s="147">
        <f>K3147+K3157+K3170+K3199+K3211+K3212</f>
        <v>52.3</v>
      </c>
      <c r="L3213" s="148"/>
      <c r="M3213" s="97">
        <f>M3147+M3157+M3170+M3199+M3211+M3212</f>
        <v>992549.4</v>
      </c>
    </row>
    <row r="3216" spans="1:13" ht="15.75">
      <c r="A3216" s="215" t="s">
        <v>0</v>
      </c>
      <c r="B3216" s="215"/>
      <c r="C3216" s="215"/>
      <c r="D3216" s="215"/>
      <c r="E3216" s="215"/>
      <c r="F3216" s="215"/>
      <c r="G3216" s="215"/>
      <c r="H3216" s="215"/>
      <c r="I3216" s="215"/>
      <c r="J3216" s="215"/>
      <c r="K3216" s="215"/>
      <c r="L3216" s="215"/>
      <c r="M3216" s="1"/>
    </row>
    <row r="3217" spans="1:13" ht="15.75">
      <c r="A3217" s="216" t="s">
        <v>12</v>
      </c>
      <c r="B3217" s="216"/>
      <c r="C3217" s="216"/>
      <c r="D3217" s="216"/>
      <c r="E3217" s="216"/>
      <c r="F3217" s="216"/>
      <c r="G3217" s="216"/>
      <c r="H3217" s="216"/>
      <c r="I3217" s="216"/>
      <c r="J3217" s="216"/>
      <c r="K3217" s="216"/>
      <c r="L3217" s="216"/>
      <c r="M3217" s="1"/>
    </row>
    <row r="3218" spans="1:13" ht="15.75">
      <c r="A3218" s="2"/>
      <c r="B3218" s="2"/>
      <c r="C3218" s="2"/>
      <c r="D3218" s="2"/>
      <c r="E3218" s="2"/>
      <c r="F3218" s="2" t="s">
        <v>143</v>
      </c>
      <c r="G3218" s="2"/>
      <c r="H3218" s="2"/>
      <c r="I3218" s="2"/>
      <c r="J3218" s="2"/>
      <c r="K3218" s="2" t="s">
        <v>141</v>
      </c>
      <c r="L3218" s="2"/>
      <c r="M3218" s="1"/>
    </row>
    <row r="3219" spans="1:13">
      <c r="A3219" s="3"/>
      <c r="B3219" s="4"/>
      <c r="C3219" s="208" t="s">
        <v>15</v>
      </c>
      <c r="D3219" s="208"/>
      <c r="E3219" s="208"/>
      <c r="F3219" s="4"/>
      <c r="G3219" s="4"/>
      <c r="H3219" s="5"/>
      <c r="I3219" s="195" t="s">
        <v>1</v>
      </c>
      <c r="J3219" s="196"/>
      <c r="K3219" s="209" t="s">
        <v>2</v>
      </c>
      <c r="L3219" s="210"/>
      <c r="M3219" s="6"/>
    </row>
    <row r="3220" spans="1:13">
      <c r="A3220" s="7"/>
      <c r="B3220" s="8"/>
      <c r="C3220" s="8"/>
      <c r="D3220" s="8"/>
      <c r="E3220" s="8"/>
      <c r="F3220" s="8"/>
      <c r="G3220" s="8"/>
      <c r="H3220" s="9"/>
      <c r="I3220" s="10"/>
      <c r="J3220" s="11"/>
      <c r="K3220" s="211" t="s">
        <v>3</v>
      </c>
      <c r="L3220" s="212"/>
      <c r="M3220" s="12" t="s">
        <v>4</v>
      </c>
    </row>
    <row r="3221" spans="1:13">
      <c r="A3221" s="7"/>
      <c r="B3221" s="8"/>
      <c r="C3221" s="8"/>
      <c r="D3221" s="8"/>
      <c r="E3221" s="8"/>
      <c r="F3221" s="8"/>
      <c r="G3221" s="8"/>
      <c r="H3221" s="9"/>
      <c r="I3221" s="149" t="s">
        <v>5</v>
      </c>
      <c r="J3221" s="150"/>
      <c r="K3221" s="213" t="s">
        <v>6</v>
      </c>
      <c r="L3221" s="214"/>
      <c r="M3221" s="12" t="s">
        <v>7</v>
      </c>
    </row>
    <row r="3222" spans="1:13" ht="16.5" thickBot="1">
      <c r="A3222" s="13"/>
      <c r="B3222" s="14"/>
      <c r="C3222" s="14"/>
      <c r="D3222" s="14"/>
      <c r="E3222" s="14"/>
      <c r="F3222" s="14"/>
      <c r="G3222" s="14"/>
      <c r="H3222" s="15"/>
      <c r="I3222" s="203">
        <v>282.2</v>
      </c>
      <c r="J3222" s="204"/>
      <c r="K3222" s="205"/>
      <c r="L3222" s="206"/>
      <c r="M3222" s="16"/>
    </row>
    <row r="3223" spans="1:13">
      <c r="A3223" s="17" t="s">
        <v>74</v>
      </c>
      <c r="B3223" s="18"/>
      <c r="C3223" s="18"/>
      <c r="D3223" s="18"/>
      <c r="E3223" s="18"/>
      <c r="F3223" s="18"/>
      <c r="G3223" s="18"/>
      <c r="H3223" s="19"/>
      <c r="I3223" s="20"/>
      <c r="J3223" s="21"/>
      <c r="K3223" s="207">
        <f>K3226+K3229</f>
        <v>6.85</v>
      </c>
      <c r="L3223" s="200"/>
      <c r="M3223" s="24">
        <f>K3223*12*I3222</f>
        <v>23196.839999999997</v>
      </c>
    </row>
    <row r="3224" spans="1:13">
      <c r="A3224" s="25" t="s">
        <v>59</v>
      </c>
      <c r="B3224" s="26"/>
      <c r="C3224" s="26"/>
      <c r="D3224" s="26"/>
      <c r="E3224" s="26"/>
      <c r="F3224" s="26"/>
      <c r="G3224" s="26"/>
      <c r="H3224" s="27"/>
      <c r="I3224" s="10"/>
      <c r="J3224" s="11"/>
      <c r="K3224" s="28"/>
      <c r="L3224" s="29"/>
      <c r="M3224" s="30"/>
    </row>
    <row r="3225" spans="1:13" ht="15.75" thickBot="1">
      <c r="A3225" s="31" t="s">
        <v>60</v>
      </c>
      <c r="B3225" s="32"/>
      <c r="C3225" s="32"/>
      <c r="D3225" s="32"/>
      <c r="E3225" s="32"/>
      <c r="F3225" s="32"/>
      <c r="G3225" s="32"/>
      <c r="H3225" s="33"/>
      <c r="I3225" s="34"/>
      <c r="J3225" s="35"/>
      <c r="K3225" s="36"/>
      <c r="L3225" s="37"/>
      <c r="M3225" s="38"/>
    </row>
    <row r="3226" spans="1:13">
      <c r="A3226" s="39" t="s">
        <v>61</v>
      </c>
      <c r="B3226" s="40"/>
      <c r="C3226" s="40"/>
      <c r="D3226" s="40"/>
      <c r="E3226" s="40"/>
      <c r="F3226" s="40"/>
      <c r="G3226" s="40"/>
      <c r="H3226" s="41"/>
      <c r="I3226" s="180" t="s">
        <v>8</v>
      </c>
      <c r="J3226" s="181"/>
      <c r="K3226" s="193">
        <v>4.0999999999999996</v>
      </c>
      <c r="L3226" s="194"/>
      <c r="M3226" s="42">
        <f>K3226*12*I3222</f>
        <v>13884.239999999998</v>
      </c>
    </row>
    <row r="3227" spans="1:13">
      <c r="A3227" s="43" t="s">
        <v>68</v>
      </c>
      <c r="B3227" s="8"/>
      <c r="C3227" s="8"/>
      <c r="D3227" s="8"/>
      <c r="E3227" s="8"/>
      <c r="F3227" s="8"/>
      <c r="G3227" s="8"/>
      <c r="H3227" s="9"/>
      <c r="I3227" s="149" t="s">
        <v>57</v>
      </c>
      <c r="J3227" s="150"/>
      <c r="K3227" s="1"/>
      <c r="L3227" s="29"/>
      <c r="M3227" s="42"/>
    </row>
    <row r="3228" spans="1:13">
      <c r="A3228" s="39" t="s">
        <v>67</v>
      </c>
      <c r="B3228" s="40"/>
      <c r="C3228" s="40"/>
      <c r="D3228" s="40"/>
      <c r="E3228" s="40"/>
      <c r="F3228" s="40"/>
      <c r="G3228" s="40"/>
      <c r="H3228" s="41"/>
      <c r="I3228" s="180"/>
      <c r="J3228" s="181"/>
      <c r="K3228" s="1"/>
      <c r="L3228" s="29"/>
      <c r="M3228" s="42"/>
    </row>
    <row r="3229" spans="1:13">
      <c r="A3229" s="39" t="s">
        <v>62</v>
      </c>
      <c r="B3229" s="40"/>
      <c r="C3229" s="40"/>
      <c r="D3229" s="40"/>
      <c r="E3229" s="40"/>
      <c r="F3229" s="40"/>
      <c r="G3229" s="40"/>
      <c r="H3229" s="41"/>
      <c r="I3229" s="182" t="s">
        <v>11</v>
      </c>
      <c r="J3229" s="183"/>
      <c r="K3229" s="188">
        <v>2.75</v>
      </c>
      <c r="L3229" s="189"/>
      <c r="M3229" s="42">
        <f>K3229*12*I3222</f>
        <v>9312.6</v>
      </c>
    </row>
    <row r="3230" spans="1:13" ht="15.75">
      <c r="A3230" s="45" t="s">
        <v>35</v>
      </c>
      <c r="B3230" s="46"/>
      <c r="C3230" s="46"/>
      <c r="D3230" s="46"/>
      <c r="E3230" s="46"/>
      <c r="F3230" s="46"/>
      <c r="G3230" s="46"/>
      <c r="H3230" s="47"/>
      <c r="I3230" s="149" t="s">
        <v>57</v>
      </c>
      <c r="J3230" s="150"/>
      <c r="K3230" s="2"/>
      <c r="L3230" s="96"/>
      <c r="M3230" s="42"/>
    </row>
    <row r="3231" spans="1:13">
      <c r="A3231" s="48" t="s">
        <v>36</v>
      </c>
      <c r="B3231" s="4"/>
      <c r="C3231" s="4"/>
      <c r="D3231" s="4"/>
      <c r="E3231" s="4"/>
      <c r="F3231" s="4"/>
      <c r="G3231" s="4"/>
      <c r="H3231" s="5"/>
      <c r="I3231" s="149"/>
      <c r="J3231" s="150"/>
      <c r="K3231" s="44"/>
      <c r="L3231" s="29"/>
      <c r="M3231" s="42"/>
    </row>
    <row r="3232" spans="1:13" ht="15.75" thickBot="1">
      <c r="A3232" s="39" t="s">
        <v>37</v>
      </c>
      <c r="B3232" s="49"/>
      <c r="C3232" s="49"/>
      <c r="D3232" s="49"/>
      <c r="E3232" s="49"/>
      <c r="F3232" s="49"/>
      <c r="G3232" s="49"/>
      <c r="H3232" s="50"/>
      <c r="I3232" s="51"/>
      <c r="J3232" s="52"/>
      <c r="K3232" s="164"/>
      <c r="L3232" s="165"/>
      <c r="M3232" s="42"/>
    </row>
    <row r="3233" spans="1:13">
      <c r="A3233" s="17" t="s">
        <v>14</v>
      </c>
      <c r="B3233" s="53"/>
      <c r="C3233" s="53"/>
      <c r="D3233" s="53"/>
      <c r="E3233" s="53"/>
      <c r="F3233" s="53"/>
      <c r="G3233" s="53"/>
      <c r="H3233" s="54"/>
      <c r="I3233" s="20"/>
      <c r="J3233" s="55"/>
      <c r="K3233" s="202">
        <f>K3235+K3240+K3242</f>
        <v>5.6</v>
      </c>
      <c r="L3233" s="200"/>
      <c r="M3233" s="24">
        <f>K3233*12*I3222</f>
        <v>18963.839999999997</v>
      </c>
    </row>
    <row r="3234" spans="1:13" ht="15.75" thickBot="1">
      <c r="A3234" s="31" t="s">
        <v>34</v>
      </c>
      <c r="B3234" s="56"/>
      <c r="C3234" s="56"/>
      <c r="D3234" s="56"/>
      <c r="E3234" s="56"/>
      <c r="F3234" s="56"/>
      <c r="G3234" s="56"/>
      <c r="H3234" s="57"/>
      <c r="I3234" s="34"/>
      <c r="J3234" s="58"/>
      <c r="K3234" s="36"/>
      <c r="L3234" s="37"/>
      <c r="M3234" s="38"/>
    </row>
    <row r="3235" spans="1:13">
      <c r="A3235" s="43" t="s">
        <v>65</v>
      </c>
      <c r="B3235" s="59"/>
      <c r="C3235" s="59"/>
      <c r="D3235" s="59"/>
      <c r="E3235" s="59"/>
      <c r="F3235" s="59"/>
      <c r="G3235" s="59"/>
      <c r="H3235" s="60"/>
      <c r="I3235" s="149" t="s">
        <v>8</v>
      </c>
      <c r="J3235" s="150"/>
      <c r="K3235" s="193">
        <v>2.81</v>
      </c>
      <c r="L3235" s="194"/>
      <c r="M3235" s="42">
        <f>K3235*12*I3222</f>
        <v>9515.7839999999997</v>
      </c>
    </row>
    <row r="3236" spans="1:13">
      <c r="A3236" s="39" t="s">
        <v>66</v>
      </c>
      <c r="B3236" s="49"/>
      <c r="C3236" s="49"/>
      <c r="D3236" s="49"/>
      <c r="E3236" s="49"/>
      <c r="F3236" s="49"/>
      <c r="G3236" s="49"/>
      <c r="H3236" s="50"/>
      <c r="I3236" s="131"/>
      <c r="J3236" s="132"/>
      <c r="K3236" s="1"/>
      <c r="L3236" s="29"/>
      <c r="M3236" s="42"/>
    </row>
    <row r="3237" spans="1:13">
      <c r="A3237" s="43" t="s">
        <v>68</v>
      </c>
      <c r="B3237" s="8"/>
      <c r="C3237" s="8"/>
      <c r="D3237" s="8"/>
      <c r="E3237" s="8"/>
      <c r="F3237" s="8"/>
      <c r="G3237" s="8"/>
      <c r="H3237" s="9"/>
      <c r="I3237" s="149" t="s">
        <v>57</v>
      </c>
      <c r="J3237" s="150"/>
      <c r="K3237" s="1"/>
      <c r="L3237" s="29"/>
      <c r="M3237" s="42"/>
    </row>
    <row r="3238" spans="1:13">
      <c r="A3238" s="39" t="s">
        <v>67</v>
      </c>
      <c r="B3238" s="40"/>
      <c r="C3238" s="40"/>
      <c r="D3238" s="40"/>
      <c r="E3238" s="40"/>
      <c r="F3238" s="40"/>
      <c r="G3238" s="40"/>
      <c r="H3238" s="41"/>
      <c r="I3238" s="180"/>
      <c r="J3238" s="181"/>
      <c r="K3238" s="1"/>
      <c r="L3238" s="29"/>
      <c r="M3238" s="42"/>
    </row>
    <row r="3239" spans="1:13">
      <c r="A3239" s="45" t="s">
        <v>63</v>
      </c>
      <c r="B3239" s="46"/>
      <c r="C3239" s="47"/>
      <c r="D3239" s="8"/>
      <c r="E3239" s="8"/>
      <c r="F3239" s="8"/>
      <c r="G3239" s="8"/>
      <c r="H3239" s="9"/>
      <c r="I3239" s="149" t="s">
        <v>57</v>
      </c>
      <c r="J3239" s="150"/>
      <c r="K3239" s="1"/>
      <c r="L3239" s="29"/>
      <c r="M3239" s="42"/>
    </row>
    <row r="3240" spans="1:13">
      <c r="A3240" s="43" t="s">
        <v>64</v>
      </c>
      <c r="B3240" s="8"/>
      <c r="C3240" s="8"/>
      <c r="D3240" s="46"/>
      <c r="E3240" s="46"/>
      <c r="F3240" s="46"/>
      <c r="G3240" s="46"/>
      <c r="H3240" s="47"/>
      <c r="I3240" s="182" t="s">
        <v>11</v>
      </c>
      <c r="J3240" s="183"/>
      <c r="K3240" s="188">
        <v>1.24</v>
      </c>
      <c r="L3240" s="189"/>
      <c r="M3240" s="42">
        <f>K3240*12*I3222</f>
        <v>4199.1359999999995</v>
      </c>
    </row>
    <row r="3241" spans="1:13">
      <c r="A3241" s="48" t="s">
        <v>41</v>
      </c>
      <c r="B3241" s="61"/>
      <c r="C3241" s="61"/>
      <c r="D3241" s="61"/>
      <c r="E3241" s="61"/>
      <c r="F3241" s="61"/>
      <c r="G3241" s="61"/>
      <c r="H3241" s="62"/>
      <c r="I3241" s="195" t="s">
        <v>140</v>
      </c>
      <c r="J3241" s="196"/>
      <c r="K3241" s="1"/>
      <c r="L3241" s="29"/>
      <c r="M3241" s="42"/>
    </row>
    <row r="3242" spans="1:13">
      <c r="A3242" s="48" t="s">
        <v>43</v>
      </c>
      <c r="B3242" s="61"/>
      <c r="C3242" s="61"/>
      <c r="D3242" s="61"/>
      <c r="E3242" s="61"/>
      <c r="F3242" s="61"/>
      <c r="G3242" s="61"/>
      <c r="H3242" s="62"/>
      <c r="I3242" s="195" t="s">
        <v>11</v>
      </c>
      <c r="J3242" s="196"/>
      <c r="K3242" s="188">
        <v>1.55</v>
      </c>
      <c r="L3242" s="189"/>
      <c r="M3242" s="42">
        <f>K3242*12*I3222</f>
        <v>5248.92</v>
      </c>
    </row>
    <row r="3243" spans="1:13">
      <c r="A3243" s="39" t="s">
        <v>44</v>
      </c>
      <c r="B3243" s="49"/>
      <c r="C3243" s="49"/>
      <c r="D3243" s="49"/>
      <c r="E3243" s="49"/>
      <c r="F3243" s="49"/>
      <c r="G3243" s="49"/>
      <c r="H3243" s="50"/>
      <c r="I3243" s="51"/>
      <c r="J3243" s="52"/>
      <c r="K3243" s="1"/>
      <c r="L3243" s="29"/>
      <c r="M3243" s="42"/>
    </row>
    <row r="3244" spans="1:13">
      <c r="A3244" s="48" t="s">
        <v>45</v>
      </c>
      <c r="B3244" s="61"/>
      <c r="C3244" s="61"/>
      <c r="D3244" s="61"/>
      <c r="E3244" s="61"/>
      <c r="F3244" s="61"/>
      <c r="G3244" s="61"/>
      <c r="H3244" s="62"/>
      <c r="I3244" s="149" t="s">
        <v>57</v>
      </c>
      <c r="J3244" s="150"/>
      <c r="K3244" s="1"/>
      <c r="L3244" s="29"/>
      <c r="M3244" s="42"/>
    </row>
    <row r="3245" spans="1:13" ht="15.75" thickBot="1">
      <c r="A3245" s="48" t="s">
        <v>48</v>
      </c>
      <c r="B3245" s="61"/>
      <c r="C3245" s="61"/>
      <c r="D3245" s="61"/>
      <c r="E3245" s="61"/>
      <c r="F3245" s="61"/>
      <c r="G3245" s="61"/>
      <c r="H3245" s="62"/>
      <c r="I3245" s="195" t="s">
        <v>139</v>
      </c>
      <c r="J3245" s="196"/>
      <c r="K3245" s="14"/>
      <c r="L3245" s="15"/>
      <c r="M3245" s="63"/>
    </row>
    <row r="3246" spans="1:13" ht="15.75" thickBot="1">
      <c r="A3246" s="67" t="s">
        <v>75</v>
      </c>
      <c r="B3246" s="18"/>
      <c r="C3246" s="18"/>
      <c r="D3246" s="18"/>
      <c r="E3246" s="18"/>
      <c r="F3246" s="18"/>
      <c r="G3246" s="68"/>
      <c r="H3246" s="69"/>
      <c r="I3246" s="20"/>
      <c r="J3246" s="21"/>
      <c r="K3246" s="199">
        <f>K3247+K3254+K3262+K3266+K3267+K3268</f>
        <v>41.04</v>
      </c>
      <c r="L3246" s="200"/>
      <c r="M3246" s="24">
        <f>M3247+M3254+M3262+M3266+M3267+M3268</f>
        <v>138977.85600000003</v>
      </c>
    </row>
    <row r="3247" spans="1:13" ht="15.75" thickBot="1">
      <c r="A3247" s="156" t="s">
        <v>76</v>
      </c>
      <c r="B3247" s="157"/>
      <c r="C3247" s="157"/>
      <c r="D3247" s="157"/>
      <c r="E3247" s="157"/>
      <c r="F3247" s="157"/>
      <c r="G3247" s="157"/>
      <c r="H3247" s="161"/>
      <c r="I3247" s="73"/>
      <c r="J3247" s="74"/>
      <c r="K3247" s="201">
        <f>K3248+K3249+K3250+K3252+K3253</f>
        <v>5.4700000000000006</v>
      </c>
      <c r="L3247" s="192"/>
      <c r="M3247" s="75">
        <f>K3247*12*I3222</f>
        <v>18523.608000000004</v>
      </c>
    </row>
    <row r="3248" spans="1:13">
      <c r="A3248" s="39" t="s">
        <v>38</v>
      </c>
      <c r="B3248" s="49"/>
      <c r="C3248" s="49"/>
      <c r="D3248" s="49"/>
      <c r="E3248" s="49"/>
      <c r="F3248" s="49"/>
      <c r="G3248" s="49"/>
      <c r="H3248" s="50"/>
      <c r="I3248" s="180" t="s">
        <v>16</v>
      </c>
      <c r="J3248" s="181"/>
      <c r="K3248" s="193">
        <v>1.47</v>
      </c>
      <c r="L3248" s="194"/>
      <c r="M3248" s="42">
        <f>K3248*12*I3222</f>
        <v>4978.0079999999998</v>
      </c>
    </row>
    <row r="3249" spans="1:13">
      <c r="A3249" s="45" t="s">
        <v>39</v>
      </c>
      <c r="B3249" s="76"/>
      <c r="C3249" s="76"/>
      <c r="D3249" s="76"/>
      <c r="E3249" s="76"/>
      <c r="F3249" s="76"/>
      <c r="G3249" s="76"/>
      <c r="H3249" s="77"/>
      <c r="I3249" s="182" t="s">
        <v>10</v>
      </c>
      <c r="J3249" s="183"/>
      <c r="K3249" s="188">
        <v>3.48</v>
      </c>
      <c r="L3249" s="189"/>
      <c r="M3249" s="42">
        <f>K3249*12*I3222</f>
        <v>11784.671999999999</v>
      </c>
    </row>
    <row r="3250" spans="1:13">
      <c r="A3250" s="48" t="s">
        <v>31</v>
      </c>
      <c r="B3250" s="61"/>
      <c r="C3250" s="61"/>
      <c r="D3250" s="61"/>
      <c r="E3250" s="61"/>
      <c r="F3250" s="61"/>
      <c r="G3250" s="61"/>
      <c r="H3250" s="62"/>
      <c r="I3250" s="195" t="s">
        <v>11</v>
      </c>
      <c r="J3250" s="196"/>
      <c r="K3250" s="188">
        <v>0.4</v>
      </c>
      <c r="L3250" s="189"/>
      <c r="M3250" s="42">
        <f>K3250*12*I3222</f>
        <v>1354.5600000000002</v>
      </c>
    </row>
    <row r="3251" spans="1:13">
      <c r="A3251" s="78" t="s">
        <v>18</v>
      </c>
      <c r="B3251" s="40"/>
      <c r="C3251" s="40"/>
      <c r="D3251" s="40"/>
      <c r="E3251" s="49"/>
      <c r="F3251" s="49"/>
      <c r="G3251" s="49"/>
      <c r="H3251" s="50"/>
      <c r="I3251" s="51"/>
      <c r="J3251" s="52"/>
      <c r="K3251" s="28"/>
      <c r="L3251" s="29"/>
      <c r="M3251" s="42"/>
    </row>
    <row r="3252" spans="1:13">
      <c r="A3252" s="45" t="s">
        <v>32</v>
      </c>
      <c r="B3252" s="76"/>
      <c r="C3252" s="76"/>
      <c r="D3252" s="76"/>
      <c r="E3252" s="76"/>
      <c r="F3252" s="76"/>
      <c r="G3252" s="76"/>
      <c r="H3252" s="77"/>
      <c r="I3252" s="182" t="s">
        <v>8</v>
      </c>
      <c r="J3252" s="183"/>
      <c r="K3252" s="188">
        <v>0.12</v>
      </c>
      <c r="L3252" s="189"/>
      <c r="M3252" s="42">
        <f>K3252*12*I3222</f>
        <v>406.36799999999999</v>
      </c>
    </row>
    <row r="3253" spans="1:13" ht="15.75" thickBot="1">
      <c r="A3253" s="48" t="s">
        <v>73</v>
      </c>
      <c r="B3253" s="61"/>
      <c r="C3253" s="61"/>
      <c r="D3253" s="61"/>
      <c r="E3253" s="61"/>
      <c r="F3253" s="61"/>
      <c r="G3253" s="61"/>
      <c r="H3253" s="62"/>
      <c r="I3253" s="166" t="s">
        <v>8</v>
      </c>
      <c r="J3253" s="167"/>
      <c r="K3253" s="190"/>
      <c r="L3253" s="191"/>
      <c r="M3253" s="42"/>
    </row>
    <row r="3254" spans="1:13" ht="15.75" thickBot="1">
      <c r="A3254" s="184" t="s">
        <v>77</v>
      </c>
      <c r="B3254" s="185"/>
      <c r="C3254" s="185"/>
      <c r="D3254" s="185"/>
      <c r="E3254" s="185"/>
      <c r="F3254" s="185"/>
      <c r="G3254" s="185"/>
      <c r="H3254" s="186"/>
      <c r="I3254" s="73"/>
      <c r="J3254" s="74"/>
      <c r="K3254" s="162">
        <f>K3255+K3256+K3258+K3259+K3260+K3261</f>
        <v>2.3200000000000003</v>
      </c>
      <c r="L3254" s="192"/>
      <c r="M3254" s="75">
        <f>K3254*12*I3222</f>
        <v>7856.4480000000003</v>
      </c>
    </row>
    <row r="3255" spans="1:13">
      <c r="A3255" s="79" t="s">
        <v>24</v>
      </c>
      <c r="B3255" s="40"/>
      <c r="C3255" s="40"/>
      <c r="D3255" s="40"/>
      <c r="E3255" s="40"/>
      <c r="F3255" s="49"/>
      <c r="G3255" s="49"/>
      <c r="H3255" s="50"/>
      <c r="I3255" s="80"/>
      <c r="J3255" s="11"/>
      <c r="K3255" s="193">
        <v>0.13</v>
      </c>
      <c r="L3255" s="194"/>
      <c r="M3255" s="42">
        <f>K3255*12*I3222</f>
        <v>440.23199999999997</v>
      </c>
    </row>
    <row r="3256" spans="1:13">
      <c r="A3256" s="3" t="s">
        <v>20</v>
      </c>
      <c r="B3256" s="4"/>
      <c r="C3256" s="4"/>
      <c r="D3256" s="4"/>
      <c r="E3256" s="4"/>
      <c r="F3256" s="61"/>
      <c r="G3256" s="61"/>
      <c r="H3256" s="62"/>
      <c r="I3256" s="149" t="s">
        <v>52</v>
      </c>
      <c r="J3256" s="150"/>
      <c r="K3256" s="188">
        <v>1.1100000000000001</v>
      </c>
      <c r="L3256" s="189"/>
      <c r="M3256" s="42">
        <f>K3256*12*I3222</f>
        <v>3758.904</v>
      </c>
    </row>
    <row r="3257" spans="1:13">
      <c r="A3257" s="39" t="s">
        <v>19</v>
      </c>
      <c r="B3257" s="49"/>
      <c r="C3257" s="49"/>
      <c r="D3257" s="49"/>
      <c r="E3257" s="49"/>
      <c r="F3257" s="49"/>
      <c r="G3257" s="49"/>
      <c r="H3257" s="50"/>
      <c r="I3257" s="180" t="s">
        <v>53</v>
      </c>
      <c r="J3257" s="181"/>
      <c r="K3257" s="1"/>
      <c r="L3257" s="29"/>
      <c r="M3257" s="42"/>
    </row>
    <row r="3258" spans="1:13">
      <c r="A3258" s="45" t="s">
        <v>21</v>
      </c>
      <c r="B3258" s="76"/>
      <c r="C3258" s="76"/>
      <c r="D3258" s="76"/>
      <c r="E3258" s="76"/>
      <c r="F3258" s="76"/>
      <c r="G3258" s="76"/>
      <c r="H3258" s="77"/>
      <c r="I3258" s="182" t="s">
        <v>51</v>
      </c>
      <c r="J3258" s="183"/>
      <c r="K3258" s="188">
        <v>0.68</v>
      </c>
      <c r="L3258" s="189"/>
      <c r="M3258" s="42">
        <f>K3258*12*I3222</f>
        <v>2302.752</v>
      </c>
    </row>
    <row r="3259" spans="1:13">
      <c r="A3259" s="45" t="s">
        <v>22</v>
      </c>
      <c r="B3259" s="76"/>
      <c r="C3259" s="76"/>
      <c r="D3259" s="76"/>
      <c r="E3259" s="76"/>
      <c r="F3259" s="76"/>
      <c r="G3259" s="76"/>
      <c r="H3259" s="77"/>
      <c r="I3259" s="182" t="s">
        <v>69</v>
      </c>
      <c r="J3259" s="183"/>
      <c r="K3259" s="188">
        <v>0.17</v>
      </c>
      <c r="L3259" s="189"/>
      <c r="M3259" s="42">
        <f>K3259*12*I3222</f>
        <v>575.68799999999999</v>
      </c>
    </row>
    <row r="3260" spans="1:13">
      <c r="A3260" s="48" t="s">
        <v>23</v>
      </c>
      <c r="B3260" s="61"/>
      <c r="C3260" s="61"/>
      <c r="D3260" s="61"/>
      <c r="E3260" s="61"/>
      <c r="F3260" s="61"/>
      <c r="G3260" s="61"/>
      <c r="H3260" s="62"/>
      <c r="I3260" s="182" t="s">
        <v>54</v>
      </c>
      <c r="J3260" s="183"/>
      <c r="K3260" s="164">
        <v>0.09</v>
      </c>
      <c r="L3260" s="165"/>
      <c r="M3260" s="42">
        <f>K3260*12*I3222</f>
        <v>304.77600000000001</v>
      </c>
    </row>
    <row r="3261" spans="1:13" ht="15.75" thickBot="1">
      <c r="A3261" s="48" t="s">
        <v>71</v>
      </c>
      <c r="B3261" s="61"/>
      <c r="C3261" s="61"/>
      <c r="D3261" s="61"/>
      <c r="E3261" s="61"/>
      <c r="F3261" s="61"/>
      <c r="G3261" s="61"/>
      <c r="H3261" s="62"/>
      <c r="I3261" s="166" t="s">
        <v>72</v>
      </c>
      <c r="J3261" s="167"/>
      <c r="K3261" s="168">
        <v>0.14000000000000001</v>
      </c>
      <c r="L3261" s="169"/>
      <c r="M3261" s="82">
        <f>K3261*12*I3222</f>
        <v>474.096</v>
      </c>
    </row>
    <row r="3262" spans="1:13" ht="15.75" thickBot="1">
      <c r="A3262" s="184" t="s">
        <v>78</v>
      </c>
      <c r="B3262" s="185"/>
      <c r="C3262" s="185"/>
      <c r="D3262" s="185"/>
      <c r="E3262" s="185"/>
      <c r="F3262" s="185"/>
      <c r="G3262" s="185"/>
      <c r="H3262" s="186"/>
      <c r="I3262" s="83"/>
      <c r="J3262" s="84"/>
      <c r="K3262" s="187">
        <f>K3263+K3264+K3265</f>
        <v>1.52</v>
      </c>
      <c r="L3262" s="163"/>
      <c r="M3262" s="75">
        <f>K3262*12*I3222</f>
        <v>5147.3280000000004</v>
      </c>
    </row>
    <row r="3263" spans="1:13">
      <c r="A3263" s="39" t="s">
        <v>25</v>
      </c>
      <c r="B3263" s="49"/>
      <c r="C3263" s="49"/>
      <c r="D3263" s="49"/>
      <c r="E3263" s="49"/>
      <c r="F3263" s="49"/>
      <c r="G3263" s="49"/>
      <c r="H3263" s="50"/>
      <c r="I3263" s="174" t="s">
        <v>70</v>
      </c>
      <c r="J3263" s="175"/>
      <c r="K3263" s="176">
        <v>0.73</v>
      </c>
      <c r="L3263" s="177"/>
      <c r="M3263" s="42">
        <f>K3263*12*I3222</f>
        <v>2472.0719999999997</v>
      </c>
    </row>
    <row r="3264" spans="1:13">
      <c r="A3264" s="45" t="s">
        <v>26</v>
      </c>
      <c r="B3264" s="76"/>
      <c r="C3264" s="76"/>
      <c r="D3264" s="76"/>
      <c r="E3264" s="76"/>
      <c r="F3264" s="76"/>
      <c r="G3264" s="76"/>
      <c r="H3264" s="77"/>
      <c r="I3264" s="85" t="s">
        <v>55</v>
      </c>
      <c r="J3264" s="86"/>
      <c r="K3264" s="164">
        <v>0.64</v>
      </c>
      <c r="L3264" s="165"/>
      <c r="M3264" s="42">
        <f>K3264*12*I3222</f>
        <v>2167.2959999999998</v>
      </c>
    </row>
    <row r="3265" spans="1:13" ht="15.75" thickBot="1">
      <c r="A3265" s="48" t="s">
        <v>23</v>
      </c>
      <c r="B3265" s="61"/>
      <c r="C3265" s="61"/>
      <c r="D3265" s="61"/>
      <c r="E3265" s="61"/>
      <c r="F3265" s="61"/>
      <c r="G3265" s="61"/>
      <c r="H3265" s="62"/>
      <c r="I3265" s="166" t="s">
        <v>54</v>
      </c>
      <c r="J3265" s="167"/>
      <c r="K3265" s="168">
        <v>0.15</v>
      </c>
      <c r="L3265" s="169"/>
      <c r="M3265" s="42">
        <f>K3265*12*I3222</f>
        <v>507.95999999999992</v>
      </c>
    </row>
    <row r="3266" spans="1:13" ht="15.75" thickBot="1">
      <c r="A3266" s="87" t="s">
        <v>79</v>
      </c>
      <c r="B3266" s="88"/>
      <c r="C3266" s="88"/>
      <c r="D3266" s="88"/>
      <c r="E3266" s="88"/>
      <c r="F3266" s="88"/>
      <c r="G3266" s="88"/>
      <c r="H3266" s="89"/>
      <c r="I3266" s="170" t="s">
        <v>56</v>
      </c>
      <c r="J3266" s="171"/>
      <c r="K3266" s="172">
        <v>29.91</v>
      </c>
      <c r="L3266" s="173"/>
      <c r="M3266" s="75">
        <f>K3266*12*I3222</f>
        <v>101287.224</v>
      </c>
    </row>
    <row r="3267" spans="1:13" ht="15.75" thickBot="1">
      <c r="A3267" s="156" t="s">
        <v>80</v>
      </c>
      <c r="B3267" s="157"/>
      <c r="C3267" s="157"/>
      <c r="D3267" s="157"/>
      <c r="E3267" s="157"/>
      <c r="F3267" s="157"/>
      <c r="G3267" s="157"/>
      <c r="H3267" s="161"/>
      <c r="I3267" s="154" t="s">
        <v>13</v>
      </c>
      <c r="J3267" s="155"/>
      <c r="K3267" s="162">
        <v>1.74</v>
      </c>
      <c r="L3267" s="163"/>
      <c r="M3267" s="75">
        <f>K3267*12*I3222</f>
        <v>5892.3359999999993</v>
      </c>
    </row>
    <row r="3268" spans="1:13" ht="15.75" thickBot="1">
      <c r="A3268" s="87" t="s">
        <v>81</v>
      </c>
      <c r="B3268" s="88"/>
      <c r="C3268" s="88"/>
      <c r="D3268" s="88"/>
      <c r="E3268" s="88"/>
      <c r="F3268" s="88"/>
      <c r="G3268" s="88"/>
      <c r="H3268" s="89"/>
      <c r="I3268" s="73"/>
      <c r="J3268" s="74"/>
      <c r="K3268" s="162">
        <v>0.08</v>
      </c>
      <c r="L3268" s="163"/>
      <c r="M3268" s="75">
        <f>K3268*12*I3222</f>
        <v>270.91199999999998</v>
      </c>
    </row>
    <row r="3269" spans="1:13">
      <c r="A3269" s="43" t="s">
        <v>29</v>
      </c>
      <c r="B3269" s="59"/>
      <c r="C3269" s="59"/>
      <c r="D3269" s="59"/>
      <c r="E3269" s="59"/>
      <c r="F3269" s="59"/>
      <c r="G3269" s="59"/>
      <c r="H3269" s="60"/>
      <c r="I3269" s="154" t="s">
        <v>8</v>
      </c>
      <c r="J3269" s="155"/>
      <c r="K3269" s="129"/>
      <c r="L3269" s="130"/>
      <c r="M3269" s="42"/>
    </row>
    <row r="3270" spans="1:13" ht="15.75" thickBot="1">
      <c r="A3270" s="43" t="s">
        <v>30</v>
      </c>
      <c r="B3270" s="59"/>
      <c r="C3270" s="59"/>
      <c r="D3270" s="59"/>
      <c r="E3270" s="59"/>
      <c r="F3270" s="59"/>
      <c r="G3270" s="59"/>
      <c r="H3270" s="60"/>
      <c r="I3270" s="10"/>
      <c r="J3270" s="11"/>
      <c r="K3270" s="129"/>
      <c r="L3270" s="130"/>
      <c r="M3270" s="42"/>
    </row>
    <row r="3271" spans="1:13" ht="15.75" thickBot="1">
      <c r="A3271" s="156" t="s">
        <v>104</v>
      </c>
      <c r="B3271" s="157"/>
      <c r="C3271" s="157"/>
      <c r="D3271" s="157"/>
      <c r="E3271" s="157"/>
      <c r="F3271" s="157"/>
      <c r="G3271" s="157"/>
      <c r="H3271" s="161"/>
      <c r="I3271" s="73"/>
      <c r="J3271" s="74"/>
      <c r="K3271" s="162">
        <v>6.42</v>
      </c>
      <c r="L3271" s="163"/>
      <c r="M3271" s="75">
        <f>K3271*12*I3222</f>
        <v>21740.687999999998</v>
      </c>
    </row>
    <row r="3272" spans="1:13">
      <c r="A3272" s="43" t="s">
        <v>138</v>
      </c>
      <c r="B3272" s="107"/>
      <c r="C3272" s="107"/>
      <c r="D3272" s="107"/>
      <c r="E3272" s="107"/>
      <c r="F3272" s="59"/>
      <c r="G3272" s="107"/>
      <c r="H3272" s="60"/>
      <c r="I3272" s="149" t="s">
        <v>86</v>
      </c>
      <c r="J3272" s="150"/>
      <c r="K3272" s="81"/>
      <c r="L3272" s="130"/>
      <c r="M3272" s="42"/>
    </row>
    <row r="3273" spans="1:13">
      <c r="A3273" s="43" t="s">
        <v>137</v>
      </c>
      <c r="B3273" s="107"/>
      <c r="C3273" s="107"/>
      <c r="D3273" s="107"/>
      <c r="E3273" s="107"/>
      <c r="F3273" s="59"/>
      <c r="G3273" s="107"/>
      <c r="H3273" s="60"/>
      <c r="I3273" s="149" t="s">
        <v>88</v>
      </c>
      <c r="J3273" s="150"/>
      <c r="K3273" s="81"/>
      <c r="L3273" s="130"/>
      <c r="M3273" s="42"/>
    </row>
    <row r="3274" spans="1:13">
      <c r="A3274" s="43" t="s">
        <v>136</v>
      </c>
      <c r="B3274" s="107"/>
      <c r="C3274" s="107"/>
      <c r="D3274" s="107"/>
      <c r="E3274" s="107"/>
      <c r="F3274" s="59"/>
      <c r="G3274" s="107"/>
      <c r="H3274" s="60"/>
      <c r="I3274" s="149" t="s">
        <v>90</v>
      </c>
      <c r="J3274" s="150"/>
      <c r="K3274" s="81"/>
      <c r="L3274" s="130"/>
      <c r="M3274" s="42"/>
    </row>
    <row r="3275" spans="1:13">
      <c r="A3275" s="43" t="s">
        <v>135</v>
      </c>
      <c r="B3275" s="107"/>
      <c r="C3275" s="107"/>
      <c r="D3275" s="107"/>
      <c r="E3275" s="107"/>
      <c r="F3275" s="59"/>
      <c r="G3275" s="107"/>
      <c r="H3275" s="60"/>
      <c r="I3275" s="149" t="s">
        <v>92</v>
      </c>
      <c r="J3275" s="150"/>
      <c r="K3275" s="81"/>
      <c r="L3275" s="130"/>
      <c r="M3275" s="42"/>
    </row>
    <row r="3276" spans="1:13">
      <c r="A3276" s="43" t="s">
        <v>134</v>
      </c>
      <c r="B3276" s="107"/>
      <c r="C3276" s="107"/>
      <c r="D3276" s="107"/>
      <c r="E3276" s="107"/>
      <c r="F3276" s="59"/>
      <c r="G3276" s="107"/>
      <c r="H3276" s="60"/>
      <c r="I3276" s="149" t="s">
        <v>94</v>
      </c>
      <c r="J3276" s="150"/>
      <c r="K3276" s="81"/>
      <c r="L3276" s="130"/>
      <c r="M3276" s="42"/>
    </row>
    <row r="3277" spans="1:13">
      <c r="A3277" s="43" t="s">
        <v>133</v>
      </c>
      <c r="B3277" s="107"/>
      <c r="C3277" s="107"/>
      <c r="D3277" s="107"/>
      <c r="E3277" s="107"/>
      <c r="F3277" s="59"/>
      <c r="G3277" s="107"/>
      <c r="H3277" s="60"/>
      <c r="I3277" s="10"/>
      <c r="J3277" s="11"/>
      <c r="K3277" s="81"/>
      <c r="L3277" s="108"/>
      <c r="M3277" s="42"/>
    </row>
    <row r="3278" spans="1:13">
      <c r="A3278" s="43" t="s">
        <v>132</v>
      </c>
      <c r="B3278" s="107"/>
      <c r="C3278" s="107"/>
      <c r="D3278" s="107"/>
      <c r="E3278" s="107"/>
      <c r="F3278" s="59"/>
      <c r="G3278" s="107"/>
      <c r="H3278" s="60"/>
      <c r="I3278" s="10"/>
      <c r="J3278" s="11"/>
      <c r="K3278" s="81"/>
      <c r="L3278" s="130"/>
      <c r="M3278" s="42"/>
    </row>
    <row r="3279" spans="1:13">
      <c r="A3279" s="43" t="s">
        <v>98</v>
      </c>
      <c r="B3279" s="107"/>
      <c r="C3279" s="107"/>
      <c r="D3279" s="107"/>
      <c r="E3279" s="107"/>
      <c r="F3279" s="59"/>
      <c r="G3279" s="107"/>
      <c r="H3279" s="60"/>
      <c r="I3279" s="10"/>
      <c r="J3279" s="11"/>
      <c r="K3279" s="81"/>
      <c r="L3279" s="130"/>
      <c r="M3279" s="42"/>
    </row>
    <row r="3280" spans="1:13" ht="15.75" thickBot="1">
      <c r="A3280" s="43" t="s">
        <v>131</v>
      </c>
      <c r="B3280" s="107"/>
      <c r="C3280" s="107"/>
      <c r="D3280" s="107"/>
      <c r="E3280" s="107"/>
      <c r="F3280" s="59"/>
      <c r="G3280" s="107"/>
      <c r="H3280" s="60"/>
      <c r="I3280" s="10"/>
      <c r="J3280" s="11"/>
      <c r="K3280" s="81"/>
      <c r="L3280" s="130"/>
      <c r="M3280" s="42"/>
    </row>
    <row r="3281" spans="1:13">
      <c r="A3281" s="91" t="s">
        <v>82</v>
      </c>
      <c r="B3281" s="92"/>
      <c r="C3281" s="92"/>
      <c r="D3281" s="92"/>
      <c r="E3281" s="92"/>
      <c r="F3281" s="92"/>
      <c r="G3281" s="92"/>
      <c r="H3281" s="92"/>
      <c r="I3281" s="154" t="s">
        <v>9</v>
      </c>
      <c r="J3281" s="155"/>
      <c r="K3281" s="22"/>
      <c r="L3281" s="23"/>
      <c r="M3281" s="24"/>
    </row>
    <row r="3282" spans="1:13" ht="15.75" thickBot="1">
      <c r="A3282" s="93" t="s">
        <v>49</v>
      </c>
      <c r="B3282" s="94"/>
      <c r="C3282" s="94"/>
      <c r="D3282" s="94"/>
      <c r="E3282" s="94"/>
      <c r="F3282" s="94"/>
      <c r="G3282" s="94"/>
      <c r="H3282" s="94"/>
      <c r="I3282" s="95"/>
      <c r="J3282" s="35"/>
      <c r="K3282" s="36"/>
      <c r="L3282" s="37"/>
      <c r="M3282" s="38"/>
    </row>
    <row r="3283" spans="1:13" ht="15.75" thickBot="1">
      <c r="A3283" s="145" t="s">
        <v>58</v>
      </c>
      <c r="B3283" s="146"/>
      <c r="C3283" s="146"/>
      <c r="D3283" s="146"/>
      <c r="E3283" s="146"/>
      <c r="F3283" s="146"/>
      <c r="G3283" s="146"/>
      <c r="H3283" s="146"/>
      <c r="I3283" s="98"/>
      <c r="J3283" s="99"/>
      <c r="K3283" s="147">
        <f>K3223+K3233+K3246+K3271</f>
        <v>59.91</v>
      </c>
      <c r="L3283" s="148"/>
      <c r="M3283" s="97">
        <f>M3223+M3233+M3246+M3271</f>
        <v>202879.22400000002</v>
      </c>
    </row>
    <row r="3285" spans="1:13" ht="15.75">
      <c r="A3285" s="215" t="s">
        <v>0</v>
      </c>
      <c r="B3285" s="215"/>
      <c r="C3285" s="215"/>
      <c r="D3285" s="215"/>
      <c r="E3285" s="215"/>
      <c r="F3285" s="215"/>
      <c r="G3285" s="215"/>
      <c r="H3285" s="215"/>
      <c r="I3285" s="215"/>
      <c r="J3285" s="215"/>
      <c r="K3285" s="215"/>
      <c r="L3285" s="215"/>
      <c r="M3285" s="1"/>
    </row>
    <row r="3286" spans="1:13" ht="15.75">
      <c r="A3286" s="216" t="s">
        <v>12</v>
      </c>
      <c r="B3286" s="216"/>
      <c r="C3286" s="216"/>
      <c r="D3286" s="216"/>
      <c r="E3286" s="216"/>
      <c r="F3286" s="216"/>
      <c r="G3286" s="216"/>
      <c r="H3286" s="216"/>
      <c r="I3286" s="216"/>
      <c r="J3286" s="216"/>
      <c r="K3286" s="216"/>
      <c r="L3286" s="216"/>
      <c r="M3286" s="1"/>
    </row>
    <row r="3287" spans="1:13" ht="15.75">
      <c r="A3287" s="2"/>
      <c r="B3287" s="2"/>
      <c r="C3287" s="2"/>
      <c r="D3287" s="2"/>
      <c r="E3287" s="2"/>
      <c r="F3287" s="2" t="s">
        <v>142</v>
      </c>
      <c r="G3287" s="2"/>
      <c r="H3287" s="2"/>
      <c r="I3287" s="2"/>
      <c r="J3287" s="2"/>
      <c r="K3287" s="2" t="s">
        <v>141</v>
      </c>
      <c r="L3287" s="2"/>
      <c r="M3287" s="1"/>
    </row>
    <row r="3288" spans="1:13">
      <c r="A3288" s="3"/>
      <c r="B3288" s="4"/>
      <c r="C3288" s="208" t="s">
        <v>15</v>
      </c>
      <c r="D3288" s="208"/>
      <c r="E3288" s="208"/>
      <c r="F3288" s="4"/>
      <c r="G3288" s="4"/>
      <c r="H3288" s="5"/>
      <c r="I3288" s="195" t="s">
        <v>1</v>
      </c>
      <c r="J3288" s="196"/>
      <c r="K3288" s="209" t="s">
        <v>2</v>
      </c>
      <c r="L3288" s="210"/>
      <c r="M3288" s="6"/>
    </row>
    <row r="3289" spans="1:13">
      <c r="A3289" s="7"/>
      <c r="B3289" s="8"/>
      <c r="C3289" s="8"/>
      <c r="D3289" s="8"/>
      <c r="E3289" s="8"/>
      <c r="F3289" s="8"/>
      <c r="G3289" s="8"/>
      <c r="H3289" s="9"/>
      <c r="I3289" s="10"/>
      <c r="J3289" s="11"/>
      <c r="K3289" s="211" t="s">
        <v>3</v>
      </c>
      <c r="L3289" s="212"/>
      <c r="M3289" s="12" t="s">
        <v>4</v>
      </c>
    </row>
    <row r="3290" spans="1:13">
      <c r="A3290" s="7"/>
      <c r="B3290" s="8"/>
      <c r="C3290" s="8"/>
      <c r="D3290" s="8"/>
      <c r="E3290" s="8"/>
      <c r="F3290" s="8"/>
      <c r="G3290" s="8"/>
      <c r="H3290" s="9"/>
      <c r="I3290" s="149" t="s">
        <v>5</v>
      </c>
      <c r="J3290" s="150"/>
      <c r="K3290" s="213" t="s">
        <v>6</v>
      </c>
      <c r="L3290" s="214"/>
      <c r="M3290" s="12" t="s">
        <v>7</v>
      </c>
    </row>
    <row r="3291" spans="1:13" ht="16.5" thickBot="1">
      <c r="A3291" s="13"/>
      <c r="B3291" s="14"/>
      <c r="C3291" s="14"/>
      <c r="D3291" s="14"/>
      <c r="E3291" s="14"/>
      <c r="F3291" s="14"/>
      <c r="G3291" s="14"/>
      <c r="H3291" s="15"/>
      <c r="I3291" s="203">
        <v>1391.2</v>
      </c>
      <c r="J3291" s="204"/>
      <c r="K3291" s="205"/>
      <c r="L3291" s="206"/>
      <c r="M3291" s="16"/>
    </row>
    <row r="3292" spans="1:13">
      <c r="A3292" s="17" t="s">
        <v>74</v>
      </c>
      <c r="B3292" s="18"/>
      <c r="C3292" s="18"/>
      <c r="D3292" s="18"/>
      <c r="E3292" s="18"/>
      <c r="F3292" s="18"/>
      <c r="G3292" s="18"/>
      <c r="H3292" s="19"/>
      <c r="I3292" s="20"/>
      <c r="J3292" s="21"/>
      <c r="K3292" s="207">
        <f>K3295+K3298</f>
        <v>6.85</v>
      </c>
      <c r="L3292" s="200"/>
      <c r="M3292" s="24">
        <f>K3292*12*I3291</f>
        <v>114356.63999999998</v>
      </c>
    </row>
    <row r="3293" spans="1:13">
      <c r="A3293" s="25" t="s">
        <v>59</v>
      </c>
      <c r="B3293" s="26"/>
      <c r="C3293" s="26"/>
      <c r="D3293" s="26"/>
      <c r="E3293" s="26"/>
      <c r="F3293" s="26"/>
      <c r="G3293" s="26"/>
      <c r="H3293" s="27"/>
      <c r="I3293" s="10"/>
      <c r="J3293" s="11"/>
      <c r="K3293" s="28"/>
      <c r="L3293" s="29"/>
      <c r="M3293" s="30"/>
    </row>
    <row r="3294" spans="1:13" ht="15.75" thickBot="1">
      <c r="A3294" s="31" t="s">
        <v>60</v>
      </c>
      <c r="B3294" s="32"/>
      <c r="C3294" s="32"/>
      <c r="D3294" s="32"/>
      <c r="E3294" s="32"/>
      <c r="F3294" s="32"/>
      <c r="G3294" s="32"/>
      <c r="H3294" s="33"/>
      <c r="I3294" s="34"/>
      <c r="J3294" s="35"/>
      <c r="K3294" s="36"/>
      <c r="L3294" s="37"/>
      <c r="M3294" s="38"/>
    </row>
    <row r="3295" spans="1:13">
      <c r="A3295" s="39" t="s">
        <v>61</v>
      </c>
      <c r="B3295" s="40"/>
      <c r="C3295" s="40"/>
      <c r="D3295" s="40"/>
      <c r="E3295" s="40"/>
      <c r="F3295" s="40"/>
      <c r="G3295" s="40"/>
      <c r="H3295" s="41"/>
      <c r="I3295" s="180" t="s">
        <v>8</v>
      </c>
      <c r="J3295" s="181"/>
      <c r="K3295" s="193">
        <v>4.0999999999999996</v>
      </c>
      <c r="L3295" s="194"/>
      <c r="M3295" s="42">
        <f>K3295*12*I3291</f>
        <v>68447.039999999994</v>
      </c>
    </row>
    <row r="3296" spans="1:13">
      <c r="A3296" s="43" t="s">
        <v>68</v>
      </c>
      <c r="B3296" s="8"/>
      <c r="C3296" s="8"/>
      <c r="D3296" s="8"/>
      <c r="E3296" s="8"/>
      <c r="F3296" s="8"/>
      <c r="G3296" s="8"/>
      <c r="H3296" s="9"/>
      <c r="I3296" s="149" t="s">
        <v>57</v>
      </c>
      <c r="J3296" s="150"/>
      <c r="K3296" s="1"/>
      <c r="L3296" s="29"/>
      <c r="M3296" s="42"/>
    </row>
    <row r="3297" spans="1:13">
      <c r="A3297" s="39" t="s">
        <v>67</v>
      </c>
      <c r="B3297" s="40"/>
      <c r="C3297" s="40"/>
      <c r="D3297" s="40"/>
      <c r="E3297" s="40"/>
      <c r="F3297" s="40"/>
      <c r="G3297" s="40"/>
      <c r="H3297" s="41"/>
      <c r="I3297" s="180"/>
      <c r="J3297" s="181"/>
      <c r="K3297" s="1"/>
      <c r="L3297" s="29"/>
      <c r="M3297" s="42"/>
    </row>
    <row r="3298" spans="1:13">
      <c r="A3298" s="39" t="s">
        <v>62</v>
      </c>
      <c r="B3298" s="40"/>
      <c r="C3298" s="40"/>
      <c r="D3298" s="40"/>
      <c r="E3298" s="40"/>
      <c r="F3298" s="40"/>
      <c r="G3298" s="40"/>
      <c r="H3298" s="41"/>
      <c r="I3298" s="182" t="s">
        <v>11</v>
      </c>
      <c r="J3298" s="183"/>
      <c r="K3298" s="188">
        <v>2.75</v>
      </c>
      <c r="L3298" s="189"/>
      <c r="M3298" s="42">
        <f>K3298*12*I3291</f>
        <v>45909.599999999999</v>
      </c>
    </row>
    <row r="3299" spans="1:13" ht="15.75">
      <c r="A3299" s="45" t="s">
        <v>35</v>
      </c>
      <c r="B3299" s="46"/>
      <c r="C3299" s="46"/>
      <c r="D3299" s="46"/>
      <c r="E3299" s="46"/>
      <c r="F3299" s="46"/>
      <c r="G3299" s="46"/>
      <c r="H3299" s="47"/>
      <c r="I3299" s="149" t="s">
        <v>57</v>
      </c>
      <c r="J3299" s="150"/>
      <c r="K3299" s="2"/>
      <c r="L3299" s="96"/>
      <c r="M3299" s="42"/>
    </row>
    <row r="3300" spans="1:13">
      <c r="A3300" s="48" t="s">
        <v>36</v>
      </c>
      <c r="B3300" s="4"/>
      <c r="C3300" s="4"/>
      <c r="D3300" s="4"/>
      <c r="E3300" s="4"/>
      <c r="F3300" s="4"/>
      <c r="G3300" s="4"/>
      <c r="H3300" s="5"/>
      <c r="I3300" s="149"/>
      <c r="J3300" s="150"/>
      <c r="K3300" s="44"/>
      <c r="L3300" s="29"/>
      <c r="M3300" s="42"/>
    </row>
    <row r="3301" spans="1:13" ht="15.75" thickBot="1">
      <c r="A3301" s="39" t="s">
        <v>37</v>
      </c>
      <c r="B3301" s="49"/>
      <c r="C3301" s="49"/>
      <c r="D3301" s="49"/>
      <c r="E3301" s="49"/>
      <c r="F3301" s="49"/>
      <c r="G3301" s="49"/>
      <c r="H3301" s="50"/>
      <c r="I3301" s="51"/>
      <c r="J3301" s="52"/>
      <c r="K3301" s="164"/>
      <c r="L3301" s="165"/>
      <c r="M3301" s="42"/>
    </row>
    <row r="3302" spans="1:13">
      <c r="A3302" s="17" t="s">
        <v>14</v>
      </c>
      <c r="B3302" s="53"/>
      <c r="C3302" s="53"/>
      <c r="D3302" s="53"/>
      <c r="E3302" s="53"/>
      <c r="F3302" s="53"/>
      <c r="G3302" s="53"/>
      <c r="H3302" s="54"/>
      <c r="I3302" s="20"/>
      <c r="J3302" s="55"/>
      <c r="K3302" s="202">
        <f>K3304+K3309+K3311</f>
        <v>5.6</v>
      </c>
      <c r="L3302" s="200"/>
      <c r="M3302" s="24">
        <f>K3302*12*I3291</f>
        <v>93488.639999999985</v>
      </c>
    </row>
    <row r="3303" spans="1:13" ht="15.75" thickBot="1">
      <c r="A3303" s="31" t="s">
        <v>34</v>
      </c>
      <c r="B3303" s="56"/>
      <c r="C3303" s="56"/>
      <c r="D3303" s="56"/>
      <c r="E3303" s="56"/>
      <c r="F3303" s="56"/>
      <c r="G3303" s="56"/>
      <c r="H3303" s="57"/>
      <c r="I3303" s="34"/>
      <c r="J3303" s="58"/>
      <c r="K3303" s="36"/>
      <c r="L3303" s="37"/>
      <c r="M3303" s="38"/>
    </row>
    <row r="3304" spans="1:13">
      <c r="A3304" s="43" t="s">
        <v>65</v>
      </c>
      <c r="B3304" s="59"/>
      <c r="C3304" s="59"/>
      <c r="D3304" s="59"/>
      <c r="E3304" s="59"/>
      <c r="F3304" s="59"/>
      <c r="G3304" s="59"/>
      <c r="H3304" s="60"/>
      <c r="I3304" s="149" t="s">
        <v>8</v>
      </c>
      <c r="J3304" s="150"/>
      <c r="K3304" s="193">
        <v>2.81</v>
      </c>
      <c r="L3304" s="194"/>
      <c r="M3304" s="42">
        <f>K3304*12*I3291</f>
        <v>46911.264000000003</v>
      </c>
    </row>
    <row r="3305" spans="1:13">
      <c r="A3305" s="39" t="s">
        <v>66</v>
      </c>
      <c r="B3305" s="49"/>
      <c r="C3305" s="49"/>
      <c r="D3305" s="49"/>
      <c r="E3305" s="49"/>
      <c r="F3305" s="49"/>
      <c r="G3305" s="49"/>
      <c r="H3305" s="50"/>
      <c r="I3305" s="131"/>
      <c r="J3305" s="132"/>
      <c r="K3305" s="1"/>
      <c r="L3305" s="29"/>
      <c r="M3305" s="42"/>
    </row>
    <row r="3306" spans="1:13">
      <c r="A3306" s="43" t="s">
        <v>68</v>
      </c>
      <c r="B3306" s="8"/>
      <c r="C3306" s="8"/>
      <c r="D3306" s="8"/>
      <c r="E3306" s="8"/>
      <c r="F3306" s="8"/>
      <c r="G3306" s="8"/>
      <c r="H3306" s="9"/>
      <c r="I3306" s="149" t="s">
        <v>57</v>
      </c>
      <c r="J3306" s="150"/>
      <c r="K3306" s="1"/>
      <c r="L3306" s="29"/>
      <c r="M3306" s="42"/>
    </row>
    <row r="3307" spans="1:13">
      <c r="A3307" s="39" t="s">
        <v>67</v>
      </c>
      <c r="B3307" s="40"/>
      <c r="C3307" s="40"/>
      <c r="D3307" s="40"/>
      <c r="E3307" s="40"/>
      <c r="F3307" s="40"/>
      <c r="G3307" s="40"/>
      <c r="H3307" s="41"/>
      <c r="I3307" s="180"/>
      <c r="J3307" s="181"/>
      <c r="K3307" s="1"/>
      <c r="L3307" s="29"/>
      <c r="M3307" s="42"/>
    </row>
    <row r="3308" spans="1:13">
      <c r="A3308" s="45" t="s">
        <v>63</v>
      </c>
      <c r="B3308" s="46"/>
      <c r="C3308" s="47"/>
      <c r="D3308" s="8"/>
      <c r="E3308" s="8"/>
      <c r="F3308" s="8"/>
      <c r="G3308" s="8"/>
      <c r="H3308" s="9"/>
      <c r="I3308" s="149" t="s">
        <v>57</v>
      </c>
      <c r="J3308" s="150"/>
      <c r="K3308" s="1"/>
      <c r="L3308" s="29"/>
      <c r="M3308" s="42"/>
    </row>
    <row r="3309" spans="1:13">
      <c r="A3309" s="43" t="s">
        <v>64</v>
      </c>
      <c r="B3309" s="8"/>
      <c r="C3309" s="8"/>
      <c r="D3309" s="46"/>
      <c r="E3309" s="46"/>
      <c r="F3309" s="46"/>
      <c r="G3309" s="46"/>
      <c r="H3309" s="47"/>
      <c r="I3309" s="182" t="s">
        <v>11</v>
      </c>
      <c r="J3309" s="183"/>
      <c r="K3309" s="188">
        <v>1.24</v>
      </c>
      <c r="L3309" s="189"/>
      <c r="M3309" s="42">
        <f>K3309*12*I3291</f>
        <v>20701.056</v>
      </c>
    </row>
    <row r="3310" spans="1:13">
      <c r="A3310" s="48" t="s">
        <v>41</v>
      </c>
      <c r="B3310" s="61"/>
      <c r="C3310" s="61"/>
      <c r="D3310" s="61"/>
      <c r="E3310" s="61"/>
      <c r="F3310" s="61"/>
      <c r="G3310" s="61"/>
      <c r="H3310" s="62"/>
      <c r="I3310" s="195" t="s">
        <v>140</v>
      </c>
      <c r="J3310" s="196"/>
      <c r="K3310" s="1"/>
      <c r="L3310" s="29"/>
      <c r="M3310" s="42"/>
    </row>
    <row r="3311" spans="1:13">
      <c r="A3311" s="48" t="s">
        <v>43</v>
      </c>
      <c r="B3311" s="61"/>
      <c r="C3311" s="61"/>
      <c r="D3311" s="61"/>
      <c r="E3311" s="61"/>
      <c r="F3311" s="61"/>
      <c r="G3311" s="61"/>
      <c r="H3311" s="62"/>
      <c r="I3311" s="195" t="s">
        <v>11</v>
      </c>
      <c r="J3311" s="196"/>
      <c r="K3311" s="188">
        <v>1.55</v>
      </c>
      <c r="L3311" s="189"/>
      <c r="M3311" s="42">
        <f>K3311*12*I3291</f>
        <v>25876.320000000003</v>
      </c>
    </row>
    <row r="3312" spans="1:13">
      <c r="A3312" s="39" t="s">
        <v>44</v>
      </c>
      <c r="B3312" s="49"/>
      <c r="C3312" s="49"/>
      <c r="D3312" s="49"/>
      <c r="E3312" s="49"/>
      <c r="F3312" s="49"/>
      <c r="G3312" s="49"/>
      <c r="H3312" s="50"/>
      <c r="I3312" s="51"/>
      <c r="J3312" s="52"/>
      <c r="K3312" s="1"/>
      <c r="L3312" s="29"/>
      <c r="M3312" s="42"/>
    </row>
    <row r="3313" spans="1:13">
      <c r="A3313" s="48" t="s">
        <v>45</v>
      </c>
      <c r="B3313" s="61"/>
      <c r="C3313" s="61"/>
      <c r="D3313" s="61"/>
      <c r="E3313" s="61"/>
      <c r="F3313" s="61"/>
      <c r="G3313" s="61"/>
      <c r="H3313" s="62"/>
      <c r="I3313" s="149" t="s">
        <v>57</v>
      </c>
      <c r="J3313" s="150"/>
      <c r="K3313" s="1"/>
      <c r="L3313" s="29"/>
      <c r="M3313" s="42"/>
    </row>
    <row r="3314" spans="1:13" ht="15.75" thickBot="1">
      <c r="A3314" s="48" t="s">
        <v>48</v>
      </c>
      <c r="B3314" s="61"/>
      <c r="C3314" s="61"/>
      <c r="D3314" s="61"/>
      <c r="E3314" s="61"/>
      <c r="F3314" s="61"/>
      <c r="G3314" s="61"/>
      <c r="H3314" s="62"/>
      <c r="I3314" s="195" t="s">
        <v>139</v>
      </c>
      <c r="J3314" s="196"/>
      <c r="K3314" s="14"/>
      <c r="L3314" s="15"/>
      <c r="M3314" s="63"/>
    </row>
    <row r="3315" spans="1:13" ht="15.75" thickBot="1">
      <c r="A3315" s="67" t="s">
        <v>75</v>
      </c>
      <c r="B3315" s="18"/>
      <c r="C3315" s="18"/>
      <c r="D3315" s="18"/>
      <c r="E3315" s="18"/>
      <c r="F3315" s="18"/>
      <c r="G3315" s="68"/>
      <c r="H3315" s="69"/>
      <c r="I3315" s="20"/>
      <c r="J3315" s="21"/>
      <c r="K3315" s="199">
        <f>K3316+K3323+K3333+K3339+K3340+K3341</f>
        <v>39.220000000000006</v>
      </c>
      <c r="L3315" s="200"/>
      <c r="M3315" s="24">
        <f>M3316+M3323+M3333+M3339+M3340+M3341</f>
        <v>654754.36800000013</v>
      </c>
    </row>
    <row r="3316" spans="1:13" ht="15.75" thickBot="1">
      <c r="A3316" s="156" t="s">
        <v>76</v>
      </c>
      <c r="B3316" s="157"/>
      <c r="C3316" s="157"/>
      <c r="D3316" s="157"/>
      <c r="E3316" s="157"/>
      <c r="F3316" s="157"/>
      <c r="G3316" s="157"/>
      <c r="H3316" s="161"/>
      <c r="I3316" s="73"/>
      <c r="J3316" s="74"/>
      <c r="K3316" s="201">
        <f>K3317+K3318+K3319+K3321+K3322</f>
        <v>7.0300000000000011</v>
      </c>
      <c r="L3316" s="192"/>
      <c r="M3316" s="75">
        <f>K3316*12*I3291</f>
        <v>117361.63200000003</v>
      </c>
    </row>
    <row r="3317" spans="1:13">
      <c r="A3317" s="39" t="s">
        <v>38</v>
      </c>
      <c r="B3317" s="49"/>
      <c r="C3317" s="49"/>
      <c r="D3317" s="49"/>
      <c r="E3317" s="49"/>
      <c r="F3317" s="49"/>
      <c r="G3317" s="49"/>
      <c r="H3317" s="50"/>
      <c r="I3317" s="180" t="s">
        <v>16</v>
      </c>
      <c r="J3317" s="181"/>
      <c r="K3317" s="193">
        <v>1.47</v>
      </c>
      <c r="L3317" s="194"/>
      <c r="M3317" s="42">
        <f>K3317*12*I3291</f>
        <v>24540.768</v>
      </c>
    </row>
    <row r="3318" spans="1:13">
      <c r="A3318" s="45" t="s">
        <v>39</v>
      </c>
      <c r="B3318" s="76"/>
      <c r="C3318" s="76"/>
      <c r="D3318" s="76"/>
      <c r="E3318" s="76"/>
      <c r="F3318" s="76"/>
      <c r="G3318" s="76"/>
      <c r="H3318" s="77"/>
      <c r="I3318" s="182" t="s">
        <v>10</v>
      </c>
      <c r="J3318" s="183"/>
      <c r="K3318" s="188">
        <v>3.48</v>
      </c>
      <c r="L3318" s="189"/>
      <c r="M3318" s="42">
        <f>K3318*12*I3291</f>
        <v>58096.512000000002</v>
      </c>
    </row>
    <row r="3319" spans="1:13">
      <c r="A3319" s="48" t="s">
        <v>31</v>
      </c>
      <c r="B3319" s="61"/>
      <c r="C3319" s="61"/>
      <c r="D3319" s="61"/>
      <c r="E3319" s="61"/>
      <c r="F3319" s="61"/>
      <c r="G3319" s="61"/>
      <c r="H3319" s="62"/>
      <c r="I3319" s="195" t="s">
        <v>11</v>
      </c>
      <c r="J3319" s="196"/>
      <c r="K3319" s="188">
        <v>0.4</v>
      </c>
      <c r="L3319" s="189"/>
      <c r="M3319" s="42">
        <f>K3319*12*I3291</f>
        <v>6677.7600000000011</v>
      </c>
    </row>
    <row r="3320" spans="1:13">
      <c r="A3320" s="78" t="s">
        <v>18</v>
      </c>
      <c r="B3320" s="40"/>
      <c r="C3320" s="40"/>
      <c r="D3320" s="40"/>
      <c r="E3320" s="49"/>
      <c r="F3320" s="49"/>
      <c r="G3320" s="49"/>
      <c r="H3320" s="50"/>
      <c r="I3320" s="51"/>
      <c r="J3320" s="52"/>
      <c r="K3320" s="28"/>
      <c r="L3320" s="29"/>
      <c r="M3320" s="42"/>
    </row>
    <row r="3321" spans="1:13">
      <c r="A3321" s="45" t="s">
        <v>32</v>
      </c>
      <c r="B3321" s="76"/>
      <c r="C3321" s="76"/>
      <c r="D3321" s="76"/>
      <c r="E3321" s="76"/>
      <c r="F3321" s="76"/>
      <c r="G3321" s="76"/>
      <c r="H3321" s="77"/>
      <c r="I3321" s="182" t="s">
        <v>8</v>
      </c>
      <c r="J3321" s="183"/>
      <c r="K3321" s="188">
        <v>0.12</v>
      </c>
      <c r="L3321" s="189"/>
      <c r="M3321" s="42">
        <f>K3321*12*I3291</f>
        <v>2003.328</v>
      </c>
    </row>
    <row r="3322" spans="1:13" ht="15.75" thickBot="1">
      <c r="A3322" s="48" t="s">
        <v>73</v>
      </c>
      <c r="B3322" s="61"/>
      <c r="C3322" s="61"/>
      <c r="D3322" s="61"/>
      <c r="E3322" s="61"/>
      <c r="F3322" s="61"/>
      <c r="G3322" s="61"/>
      <c r="H3322" s="62"/>
      <c r="I3322" s="166" t="s">
        <v>8</v>
      </c>
      <c r="J3322" s="167"/>
      <c r="K3322" s="190">
        <v>1.56</v>
      </c>
      <c r="L3322" s="191"/>
      <c r="M3322" s="42">
        <f>K3322*12*I3291</f>
        <v>26043.263999999999</v>
      </c>
    </row>
    <row r="3323" spans="1:13" ht="15.75" thickBot="1">
      <c r="A3323" s="184" t="s">
        <v>77</v>
      </c>
      <c r="B3323" s="185"/>
      <c r="C3323" s="185"/>
      <c r="D3323" s="185"/>
      <c r="E3323" s="185"/>
      <c r="F3323" s="185"/>
      <c r="G3323" s="185"/>
      <c r="H3323" s="186"/>
      <c r="I3323" s="73"/>
      <c r="J3323" s="74"/>
      <c r="K3323" s="162">
        <f>K3324+K3325+K3327+K3328+K3331+K3332</f>
        <v>2.3200000000000003</v>
      </c>
      <c r="L3323" s="192"/>
      <c r="M3323" s="75">
        <f>K3323*12*I3291</f>
        <v>38731.008000000009</v>
      </c>
    </row>
    <row r="3324" spans="1:13">
      <c r="A3324" s="79" t="s">
        <v>24</v>
      </c>
      <c r="B3324" s="40"/>
      <c r="C3324" s="40"/>
      <c r="D3324" s="40"/>
      <c r="E3324" s="40"/>
      <c r="F3324" s="49"/>
      <c r="G3324" s="49"/>
      <c r="H3324" s="50"/>
      <c r="I3324" s="80"/>
      <c r="J3324" s="11"/>
      <c r="K3324" s="193">
        <v>0.13</v>
      </c>
      <c r="L3324" s="194"/>
      <c r="M3324" s="42">
        <f>K3324*12*I3291</f>
        <v>2170.2719999999999</v>
      </c>
    </row>
    <row r="3325" spans="1:13">
      <c r="A3325" s="3" t="s">
        <v>20</v>
      </c>
      <c r="B3325" s="4"/>
      <c r="C3325" s="4"/>
      <c r="D3325" s="4"/>
      <c r="E3325" s="4"/>
      <c r="F3325" s="61"/>
      <c r="G3325" s="61"/>
      <c r="H3325" s="62"/>
      <c r="I3325" s="149" t="s">
        <v>52</v>
      </c>
      <c r="J3325" s="150"/>
      <c r="K3325" s="188">
        <v>1.1100000000000001</v>
      </c>
      <c r="L3325" s="189"/>
      <c r="M3325" s="42">
        <f>K3325*12*I3291</f>
        <v>18530.784</v>
      </c>
    </row>
    <row r="3326" spans="1:13">
      <c r="A3326" s="39" t="s">
        <v>19</v>
      </c>
      <c r="B3326" s="49"/>
      <c r="C3326" s="49"/>
      <c r="D3326" s="49"/>
      <c r="E3326" s="49"/>
      <c r="F3326" s="49"/>
      <c r="G3326" s="49"/>
      <c r="H3326" s="50"/>
      <c r="I3326" s="180" t="s">
        <v>53</v>
      </c>
      <c r="J3326" s="181"/>
      <c r="K3326" s="1"/>
      <c r="L3326" s="29"/>
      <c r="M3326" s="42"/>
    </row>
    <row r="3327" spans="1:13">
      <c r="A3327" s="45" t="s">
        <v>21</v>
      </c>
      <c r="B3327" s="76"/>
      <c r="C3327" s="76"/>
      <c r="D3327" s="76"/>
      <c r="E3327" s="76"/>
      <c r="F3327" s="76"/>
      <c r="G3327" s="76"/>
      <c r="H3327" s="77"/>
      <c r="I3327" s="182" t="s">
        <v>51</v>
      </c>
      <c r="J3327" s="183"/>
      <c r="K3327" s="188">
        <v>0.68</v>
      </c>
      <c r="L3327" s="189"/>
      <c r="M3327" s="42">
        <f>K3327*12*I3291</f>
        <v>11352.192000000001</v>
      </c>
    </row>
    <row r="3328" spans="1:13">
      <c r="A3328" s="45" t="s">
        <v>22</v>
      </c>
      <c r="B3328" s="76"/>
      <c r="C3328" s="76"/>
      <c r="D3328" s="76"/>
      <c r="E3328" s="76"/>
      <c r="F3328" s="76"/>
      <c r="G3328" s="76"/>
      <c r="H3328" s="77"/>
      <c r="I3328" s="182" t="s">
        <v>69</v>
      </c>
      <c r="J3328" s="183"/>
      <c r="K3328" s="188">
        <v>0.17</v>
      </c>
      <c r="L3328" s="189"/>
      <c r="M3328" s="42">
        <f>K3328*12*I3291</f>
        <v>2838.0480000000002</v>
      </c>
    </row>
    <row r="3329" spans="1:13">
      <c r="A3329" s="48" t="s">
        <v>106</v>
      </c>
      <c r="B3329" s="61"/>
      <c r="C3329" s="61"/>
      <c r="D3329" s="61"/>
      <c r="E3329" s="61"/>
      <c r="F3329" s="61"/>
      <c r="G3329" s="61"/>
      <c r="H3329" s="62"/>
      <c r="I3329" s="178" t="s">
        <v>107</v>
      </c>
      <c r="J3329" s="179"/>
      <c r="K3329" s="1"/>
      <c r="L3329" s="29"/>
      <c r="M3329" s="42"/>
    </row>
    <row r="3330" spans="1:13">
      <c r="A3330" s="39" t="s">
        <v>108</v>
      </c>
      <c r="B3330" s="49"/>
      <c r="C3330" s="49"/>
      <c r="D3330" s="49"/>
      <c r="E3330" s="49"/>
      <c r="F3330" s="49"/>
      <c r="G3330" s="49"/>
      <c r="H3330" s="50"/>
      <c r="I3330" s="180" t="s">
        <v>109</v>
      </c>
      <c r="J3330" s="181"/>
      <c r="K3330" s="164"/>
      <c r="L3330" s="165"/>
      <c r="M3330" s="42"/>
    </row>
    <row r="3331" spans="1:13">
      <c r="A3331" s="48" t="s">
        <v>23</v>
      </c>
      <c r="B3331" s="61"/>
      <c r="C3331" s="61"/>
      <c r="D3331" s="61"/>
      <c r="E3331" s="61"/>
      <c r="F3331" s="61"/>
      <c r="G3331" s="61"/>
      <c r="H3331" s="62"/>
      <c r="I3331" s="182" t="s">
        <v>54</v>
      </c>
      <c r="J3331" s="183"/>
      <c r="K3331" s="164">
        <v>0.09</v>
      </c>
      <c r="L3331" s="165"/>
      <c r="M3331" s="42">
        <f>K3331*12*I3291</f>
        <v>1502.4960000000001</v>
      </c>
    </row>
    <row r="3332" spans="1:13" ht="15.75" thickBot="1">
      <c r="A3332" s="48" t="s">
        <v>71</v>
      </c>
      <c r="B3332" s="61"/>
      <c r="C3332" s="61"/>
      <c r="D3332" s="61"/>
      <c r="E3332" s="61"/>
      <c r="F3332" s="61"/>
      <c r="G3332" s="61"/>
      <c r="H3332" s="62"/>
      <c r="I3332" s="166" t="s">
        <v>72</v>
      </c>
      <c r="J3332" s="167"/>
      <c r="K3332" s="168">
        <v>0.14000000000000001</v>
      </c>
      <c r="L3332" s="169"/>
      <c r="M3332" s="82">
        <f>K3332*12*I3291</f>
        <v>2337.2160000000003</v>
      </c>
    </row>
    <row r="3333" spans="1:13" ht="15.75" thickBot="1">
      <c r="A3333" s="184" t="s">
        <v>78</v>
      </c>
      <c r="B3333" s="185"/>
      <c r="C3333" s="185"/>
      <c r="D3333" s="185"/>
      <c r="E3333" s="185"/>
      <c r="F3333" s="185"/>
      <c r="G3333" s="185"/>
      <c r="H3333" s="186"/>
      <c r="I3333" s="83"/>
      <c r="J3333" s="84"/>
      <c r="K3333" s="187">
        <f>K3334+K3335+K3337+K3338</f>
        <v>1.5199999999999998</v>
      </c>
      <c r="L3333" s="163"/>
      <c r="M3333" s="75">
        <f>K3333*12*I3291</f>
        <v>25375.487999999998</v>
      </c>
    </row>
    <row r="3334" spans="1:13">
      <c r="A3334" s="39" t="s">
        <v>25</v>
      </c>
      <c r="B3334" s="49"/>
      <c r="C3334" s="49"/>
      <c r="D3334" s="49"/>
      <c r="E3334" s="49"/>
      <c r="F3334" s="49"/>
      <c r="G3334" s="49"/>
      <c r="H3334" s="50"/>
      <c r="I3334" s="174" t="s">
        <v>70</v>
      </c>
      <c r="J3334" s="175"/>
      <c r="K3334" s="176">
        <v>0.53</v>
      </c>
      <c r="L3334" s="177"/>
      <c r="M3334" s="42">
        <f>K3334*12*I3291</f>
        <v>8848.0320000000011</v>
      </c>
    </row>
    <row r="3335" spans="1:13">
      <c r="A3335" s="43" t="s">
        <v>110</v>
      </c>
      <c r="B3335" s="107"/>
      <c r="C3335" s="107"/>
      <c r="D3335" s="107"/>
      <c r="E3335" s="107"/>
      <c r="F3335" s="59"/>
      <c r="G3335" s="107"/>
      <c r="H3335" s="60"/>
      <c r="I3335" s="178" t="s">
        <v>107</v>
      </c>
      <c r="J3335" s="179"/>
      <c r="K3335" s="164">
        <v>0.2</v>
      </c>
      <c r="L3335" s="165"/>
      <c r="M3335" s="42">
        <f>K3335*12*I3291</f>
        <v>3338.8800000000006</v>
      </c>
    </row>
    <row r="3336" spans="1:13">
      <c r="A3336" s="39" t="s">
        <v>111</v>
      </c>
      <c r="B3336" s="49"/>
      <c r="C3336" s="49"/>
      <c r="D3336" s="49"/>
      <c r="E3336" s="49"/>
      <c r="F3336" s="49"/>
      <c r="G3336" s="49"/>
      <c r="H3336" s="50"/>
      <c r="I3336" s="180" t="s">
        <v>112</v>
      </c>
      <c r="J3336" s="181"/>
      <c r="K3336" s="129"/>
      <c r="L3336" s="130"/>
      <c r="M3336" s="42"/>
    </row>
    <row r="3337" spans="1:13">
      <c r="A3337" s="45" t="s">
        <v>26</v>
      </c>
      <c r="B3337" s="76"/>
      <c r="C3337" s="76"/>
      <c r="D3337" s="76"/>
      <c r="E3337" s="76"/>
      <c r="F3337" s="76"/>
      <c r="G3337" s="76"/>
      <c r="H3337" s="77"/>
      <c r="I3337" s="85" t="s">
        <v>55</v>
      </c>
      <c r="J3337" s="86"/>
      <c r="K3337" s="164">
        <v>0.63</v>
      </c>
      <c r="L3337" s="165"/>
      <c r="M3337" s="42">
        <f>K3337*12*I3291</f>
        <v>10517.472000000002</v>
      </c>
    </row>
    <row r="3338" spans="1:13" ht="15.75" thickBot="1">
      <c r="A3338" s="48" t="s">
        <v>23</v>
      </c>
      <c r="B3338" s="61"/>
      <c r="C3338" s="61"/>
      <c r="D3338" s="61"/>
      <c r="E3338" s="61"/>
      <c r="F3338" s="61"/>
      <c r="G3338" s="61"/>
      <c r="H3338" s="62"/>
      <c r="I3338" s="166" t="s">
        <v>54</v>
      </c>
      <c r="J3338" s="167"/>
      <c r="K3338" s="168">
        <v>0.16</v>
      </c>
      <c r="L3338" s="169"/>
      <c r="M3338" s="42">
        <f>K3338*12*I3291</f>
        <v>2671.1039999999998</v>
      </c>
    </row>
    <row r="3339" spans="1:13" ht="15.75" thickBot="1">
      <c r="A3339" s="87" t="s">
        <v>79</v>
      </c>
      <c r="B3339" s="88"/>
      <c r="C3339" s="88"/>
      <c r="D3339" s="88"/>
      <c r="E3339" s="88"/>
      <c r="F3339" s="88"/>
      <c r="G3339" s="88"/>
      <c r="H3339" s="89"/>
      <c r="I3339" s="170" t="s">
        <v>56</v>
      </c>
      <c r="J3339" s="171"/>
      <c r="K3339" s="172">
        <v>26.53</v>
      </c>
      <c r="L3339" s="173"/>
      <c r="M3339" s="75">
        <f>K3339*12*I3291</f>
        <v>442902.43200000003</v>
      </c>
    </row>
    <row r="3340" spans="1:13" ht="15.75" thickBot="1">
      <c r="A3340" s="156" t="s">
        <v>80</v>
      </c>
      <c r="B3340" s="157"/>
      <c r="C3340" s="157"/>
      <c r="D3340" s="157"/>
      <c r="E3340" s="157"/>
      <c r="F3340" s="157"/>
      <c r="G3340" s="157"/>
      <c r="H3340" s="161"/>
      <c r="I3340" s="154" t="s">
        <v>13</v>
      </c>
      <c r="J3340" s="155"/>
      <c r="K3340" s="162">
        <v>1.74</v>
      </c>
      <c r="L3340" s="163"/>
      <c r="M3340" s="75">
        <f>K3340*12*I3291</f>
        <v>29048.256000000001</v>
      </c>
    </row>
    <row r="3341" spans="1:13" ht="15.75" thickBot="1">
      <c r="A3341" s="87" t="s">
        <v>81</v>
      </c>
      <c r="B3341" s="88"/>
      <c r="C3341" s="88"/>
      <c r="D3341" s="88"/>
      <c r="E3341" s="88"/>
      <c r="F3341" s="88"/>
      <c r="G3341" s="88"/>
      <c r="H3341" s="89"/>
      <c r="I3341" s="73"/>
      <c r="J3341" s="74"/>
      <c r="K3341" s="162">
        <v>0.08</v>
      </c>
      <c r="L3341" s="163"/>
      <c r="M3341" s="75">
        <f>K3341*12*I3291</f>
        <v>1335.5519999999999</v>
      </c>
    </row>
    <row r="3342" spans="1:13">
      <c r="A3342" s="43" t="s">
        <v>29</v>
      </c>
      <c r="B3342" s="59"/>
      <c r="C3342" s="59"/>
      <c r="D3342" s="59"/>
      <c r="E3342" s="59"/>
      <c r="F3342" s="59"/>
      <c r="G3342" s="59"/>
      <c r="H3342" s="60"/>
      <c r="I3342" s="154" t="s">
        <v>8</v>
      </c>
      <c r="J3342" s="155"/>
      <c r="K3342" s="129"/>
      <c r="L3342" s="130"/>
      <c r="M3342" s="42"/>
    </row>
    <row r="3343" spans="1:13" ht="15.75" thickBot="1">
      <c r="A3343" s="43" t="s">
        <v>30</v>
      </c>
      <c r="B3343" s="59"/>
      <c r="C3343" s="59"/>
      <c r="D3343" s="59"/>
      <c r="E3343" s="59"/>
      <c r="F3343" s="59"/>
      <c r="G3343" s="59"/>
      <c r="H3343" s="60"/>
      <c r="I3343" s="10"/>
      <c r="J3343" s="11"/>
      <c r="K3343" s="129"/>
      <c r="L3343" s="130"/>
      <c r="M3343" s="42"/>
    </row>
    <row r="3344" spans="1:13" ht="15.75" thickBot="1">
      <c r="A3344" s="156" t="s">
        <v>104</v>
      </c>
      <c r="B3344" s="157"/>
      <c r="C3344" s="157"/>
      <c r="D3344" s="157"/>
      <c r="E3344" s="157"/>
      <c r="F3344" s="157"/>
      <c r="G3344" s="157"/>
      <c r="H3344" s="161"/>
      <c r="I3344" s="73"/>
      <c r="J3344" s="74"/>
      <c r="K3344" s="162">
        <v>6.42</v>
      </c>
      <c r="L3344" s="163"/>
      <c r="M3344" s="75">
        <f>K3344*12*I3291</f>
        <v>107178.048</v>
      </c>
    </row>
    <row r="3345" spans="1:13">
      <c r="A3345" s="43" t="s">
        <v>138</v>
      </c>
      <c r="B3345" s="107"/>
      <c r="C3345" s="107"/>
      <c r="D3345" s="107"/>
      <c r="E3345" s="107"/>
      <c r="F3345" s="59"/>
      <c r="G3345" s="107"/>
      <c r="H3345" s="60"/>
      <c r="I3345" s="149" t="s">
        <v>86</v>
      </c>
      <c r="J3345" s="150"/>
      <c r="K3345" s="81"/>
      <c r="L3345" s="130"/>
      <c r="M3345" s="42"/>
    </row>
    <row r="3346" spans="1:13">
      <c r="A3346" s="43" t="s">
        <v>137</v>
      </c>
      <c r="B3346" s="107"/>
      <c r="C3346" s="107"/>
      <c r="D3346" s="107"/>
      <c r="E3346" s="107"/>
      <c r="F3346" s="59"/>
      <c r="G3346" s="107"/>
      <c r="H3346" s="60"/>
      <c r="I3346" s="149" t="s">
        <v>88</v>
      </c>
      <c r="J3346" s="150"/>
      <c r="K3346" s="81"/>
      <c r="L3346" s="130"/>
      <c r="M3346" s="42"/>
    </row>
    <row r="3347" spans="1:13">
      <c r="A3347" s="43" t="s">
        <v>136</v>
      </c>
      <c r="B3347" s="107"/>
      <c r="C3347" s="107"/>
      <c r="D3347" s="107"/>
      <c r="E3347" s="107"/>
      <c r="F3347" s="59"/>
      <c r="G3347" s="107"/>
      <c r="H3347" s="60"/>
      <c r="I3347" s="149" t="s">
        <v>90</v>
      </c>
      <c r="J3347" s="150"/>
      <c r="K3347" s="81"/>
      <c r="L3347" s="130"/>
      <c r="M3347" s="42"/>
    </row>
    <row r="3348" spans="1:13">
      <c r="A3348" s="43" t="s">
        <v>135</v>
      </c>
      <c r="B3348" s="107"/>
      <c r="C3348" s="107"/>
      <c r="D3348" s="107"/>
      <c r="E3348" s="107"/>
      <c r="F3348" s="59"/>
      <c r="G3348" s="107"/>
      <c r="H3348" s="60"/>
      <c r="I3348" s="149" t="s">
        <v>92</v>
      </c>
      <c r="J3348" s="150"/>
      <c r="K3348" s="81"/>
      <c r="L3348" s="130"/>
      <c r="M3348" s="42"/>
    </row>
    <row r="3349" spans="1:13">
      <c r="A3349" s="43" t="s">
        <v>134</v>
      </c>
      <c r="B3349" s="107"/>
      <c r="C3349" s="107"/>
      <c r="D3349" s="107"/>
      <c r="E3349" s="107"/>
      <c r="F3349" s="59"/>
      <c r="G3349" s="107"/>
      <c r="H3349" s="60"/>
      <c r="I3349" s="149" t="s">
        <v>94</v>
      </c>
      <c r="J3349" s="150"/>
      <c r="K3349" s="81"/>
      <c r="L3349" s="130"/>
      <c r="M3349" s="42"/>
    </row>
    <row r="3350" spans="1:13">
      <c r="A3350" s="43" t="s">
        <v>133</v>
      </c>
      <c r="B3350" s="107"/>
      <c r="C3350" s="107"/>
      <c r="D3350" s="107"/>
      <c r="E3350" s="107"/>
      <c r="F3350" s="59"/>
      <c r="G3350" s="107"/>
      <c r="H3350" s="60"/>
      <c r="I3350" s="10"/>
      <c r="J3350" s="11"/>
      <c r="K3350" s="81"/>
      <c r="L3350" s="108"/>
      <c r="M3350" s="42"/>
    </row>
    <row r="3351" spans="1:13">
      <c r="A3351" s="43" t="s">
        <v>132</v>
      </c>
      <c r="B3351" s="107"/>
      <c r="C3351" s="107"/>
      <c r="D3351" s="107"/>
      <c r="E3351" s="107"/>
      <c r="F3351" s="59"/>
      <c r="G3351" s="107"/>
      <c r="H3351" s="60"/>
      <c r="I3351" s="10"/>
      <c r="J3351" s="11"/>
      <c r="K3351" s="81"/>
      <c r="L3351" s="130"/>
      <c r="M3351" s="42"/>
    </row>
    <row r="3352" spans="1:13">
      <c r="A3352" s="43" t="s">
        <v>98</v>
      </c>
      <c r="B3352" s="107"/>
      <c r="C3352" s="107"/>
      <c r="D3352" s="107"/>
      <c r="E3352" s="107"/>
      <c r="F3352" s="59"/>
      <c r="G3352" s="107"/>
      <c r="H3352" s="60"/>
      <c r="I3352" s="10"/>
      <c r="J3352" s="11"/>
      <c r="K3352" s="81"/>
      <c r="L3352" s="130"/>
      <c r="M3352" s="42"/>
    </row>
    <row r="3353" spans="1:13" ht="15.75" thickBot="1">
      <c r="A3353" s="43" t="s">
        <v>131</v>
      </c>
      <c r="B3353" s="107"/>
      <c r="C3353" s="107"/>
      <c r="D3353" s="107"/>
      <c r="E3353" s="107"/>
      <c r="F3353" s="59"/>
      <c r="G3353" s="107"/>
      <c r="H3353" s="60"/>
      <c r="I3353" s="10"/>
      <c r="J3353" s="11"/>
      <c r="K3353" s="81"/>
      <c r="L3353" s="130"/>
      <c r="M3353" s="42"/>
    </row>
    <row r="3354" spans="1:13">
      <c r="A3354" s="91" t="s">
        <v>82</v>
      </c>
      <c r="B3354" s="92"/>
      <c r="C3354" s="92"/>
      <c r="D3354" s="92"/>
      <c r="E3354" s="92"/>
      <c r="F3354" s="92"/>
      <c r="G3354" s="92"/>
      <c r="H3354" s="92"/>
      <c r="I3354" s="154" t="s">
        <v>9</v>
      </c>
      <c r="J3354" s="155"/>
      <c r="K3354" s="22"/>
      <c r="L3354" s="23"/>
      <c r="M3354" s="24"/>
    </row>
    <row r="3355" spans="1:13" ht="15.75" thickBot="1">
      <c r="A3355" s="93" t="s">
        <v>49</v>
      </c>
      <c r="B3355" s="94"/>
      <c r="C3355" s="94"/>
      <c r="D3355" s="94"/>
      <c r="E3355" s="94"/>
      <c r="F3355" s="94"/>
      <c r="G3355" s="94"/>
      <c r="H3355" s="94"/>
      <c r="I3355" s="95"/>
      <c r="J3355" s="35"/>
      <c r="K3355" s="36"/>
      <c r="L3355" s="37"/>
      <c r="M3355" s="38"/>
    </row>
    <row r="3356" spans="1:13" ht="15.75" thickBot="1">
      <c r="A3356" s="156" t="s">
        <v>50</v>
      </c>
      <c r="B3356" s="157"/>
      <c r="C3356" s="157"/>
      <c r="D3356" s="157"/>
      <c r="E3356" s="157"/>
      <c r="F3356" s="157"/>
      <c r="G3356" s="157"/>
      <c r="H3356" s="158"/>
      <c r="I3356" s="159" t="s">
        <v>17</v>
      </c>
      <c r="J3356" s="160"/>
      <c r="K3356" s="141">
        <v>1.58</v>
      </c>
      <c r="L3356" s="142"/>
      <c r="M3356" s="97">
        <f>K3356*12*I3291</f>
        <v>26377.152000000002</v>
      </c>
    </row>
    <row r="3357" spans="1:13" ht="15.75" thickBot="1">
      <c r="A3357" s="126" t="s">
        <v>101</v>
      </c>
      <c r="B3357" s="127"/>
      <c r="C3357" s="127"/>
      <c r="D3357" s="127"/>
      <c r="E3357" s="127"/>
      <c r="F3357" s="127"/>
      <c r="G3357" s="127"/>
      <c r="H3357" s="127"/>
      <c r="I3357" s="128"/>
      <c r="J3357" s="133"/>
      <c r="K3357" s="141">
        <v>0.97</v>
      </c>
      <c r="L3357" s="142"/>
      <c r="M3357" s="97">
        <f>K3357*12*I3291</f>
        <v>16193.568000000001</v>
      </c>
    </row>
    <row r="3358" spans="1:13" ht="15.75" thickBot="1">
      <c r="A3358" s="145" t="s">
        <v>58</v>
      </c>
      <c r="B3358" s="146"/>
      <c r="C3358" s="146"/>
      <c r="D3358" s="146"/>
      <c r="E3358" s="146"/>
      <c r="F3358" s="146"/>
      <c r="G3358" s="146"/>
      <c r="H3358" s="146"/>
      <c r="I3358" s="98"/>
      <c r="J3358" s="99"/>
      <c r="K3358" s="147">
        <f>K3292+K3302+K3315+K3344+K3356+K3357</f>
        <v>60.64</v>
      </c>
      <c r="L3358" s="148"/>
      <c r="M3358" s="97">
        <f>M3292+M3302+M3315+M3344+M3356+M3357</f>
        <v>1012348.416</v>
      </c>
    </row>
    <row r="3360" spans="1:13" ht="15.75">
      <c r="A3360" s="215" t="s">
        <v>0</v>
      </c>
      <c r="B3360" s="215"/>
      <c r="C3360" s="215"/>
      <c r="D3360" s="215"/>
      <c r="E3360" s="215"/>
      <c r="F3360" s="215"/>
      <c r="G3360" s="215"/>
      <c r="H3360" s="215"/>
      <c r="I3360" s="215"/>
      <c r="J3360" s="215"/>
      <c r="K3360" s="215"/>
      <c r="L3360" s="215"/>
      <c r="M3360" s="1"/>
    </row>
    <row r="3361" spans="1:13" ht="15.75">
      <c r="A3361" s="216" t="s">
        <v>12</v>
      </c>
      <c r="B3361" s="216"/>
      <c r="C3361" s="216"/>
      <c r="D3361" s="216"/>
      <c r="E3361" s="216"/>
      <c r="F3361" s="216"/>
      <c r="G3361" s="216"/>
      <c r="H3361" s="216"/>
      <c r="I3361" s="216"/>
      <c r="J3361" s="216"/>
      <c r="K3361" s="216"/>
      <c r="L3361" s="216"/>
      <c r="M3361" s="1"/>
    </row>
    <row r="3362" spans="1:13" ht="15.75">
      <c r="A3362" s="2"/>
      <c r="B3362" s="2"/>
      <c r="C3362" s="2"/>
      <c r="D3362" s="2"/>
      <c r="E3362" s="2"/>
      <c r="F3362" s="2" t="s">
        <v>130</v>
      </c>
      <c r="G3362" s="2"/>
      <c r="H3362" s="2"/>
      <c r="I3362" s="2"/>
      <c r="J3362" s="2"/>
      <c r="K3362" s="2" t="s">
        <v>128</v>
      </c>
      <c r="L3362" s="2"/>
      <c r="M3362" s="1"/>
    </row>
    <row r="3363" spans="1:13">
      <c r="A3363" s="3"/>
      <c r="B3363" s="4"/>
      <c r="C3363" s="208" t="s">
        <v>15</v>
      </c>
      <c r="D3363" s="208"/>
      <c r="E3363" s="208"/>
      <c r="F3363" s="4"/>
      <c r="G3363" s="4"/>
      <c r="H3363" s="5"/>
      <c r="I3363" s="195" t="s">
        <v>1</v>
      </c>
      <c r="J3363" s="196"/>
      <c r="K3363" s="209" t="s">
        <v>2</v>
      </c>
      <c r="L3363" s="210"/>
      <c r="M3363" s="6"/>
    </row>
    <row r="3364" spans="1:13">
      <c r="A3364" s="7"/>
      <c r="B3364" s="8"/>
      <c r="C3364" s="8"/>
      <c r="D3364" s="8"/>
      <c r="E3364" s="8"/>
      <c r="F3364" s="8"/>
      <c r="G3364" s="8"/>
      <c r="H3364" s="9"/>
      <c r="I3364" s="10"/>
      <c r="J3364" s="11"/>
      <c r="K3364" s="211" t="s">
        <v>3</v>
      </c>
      <c r="L3364" s="212"/>
      <c r="M3364" s="12" t="s">
        <v>4</v>
      </c>
    </row>
    <row r="3365" spans="1:13">
      <c r="A3365" s="7"/>
      <c r="B3365" s="8"/>
      <c r="C3365" s="8"/>
      <c r="D3365" s="8"/>
      <c r="E3365" s="8"/>
      <c r="F3365" s="8"/>
      <c r="G3365" s="8"/>
      <c r="H3365" s="9"/>
      <c r="I3365" s="149" t="s">
        <v>5</v>
      </c>
      <c r="J3365" s="150"/>
      <c r="K3365" s="213" t="s">
        <v>6</v>
      </c>
      <c r="L3365" s="214"/>
      <c r="M3365" s="12" t="s">
        <v>7</v>
      </c>
    </row>
    <row r="3366" spans="1:13" ht="16.5" thickBot="1">
      <c r="A3366" s="13"/>
      <c r="B3366" s="14"/>
      <c r="C3366" s="14"/>
      <c r="D3366" s="14"/>
      <c r="E3366" s="14"/>
      <c r="F3366" s="14"/>
      <c r="G3366" s="14"/>
      <c r="H3366" s="15"/>
      <c r="I3366" s="203">
        <v>1406.2</v>
      </c>
      <c r="J3366" s="204"/>
      <c r="K3366" s="205"/>
      <c r="L3366" s="206"/>
      <c r="M3366" s="16"/>
    </row>
    <row r="3367" spans="1:13">
      <c r="A3367" s="17" t="s">
        <v>74</v>
      </c>
      <c r="B3367" s="18"/>
      <c r="C3367" s="18"/>
      <c r="D3367" s="18"/>
      <c r="E3367" s="18"/>
      <c r="F3367" s="18"/>
      <c r="G3367" s="18"/>
      <c r="H3367" s="19"/>
      <c r="I3367" s="20"/>
      <c r="J3367" s="21"/>
      <c r="K3367" s="207">
        <f>K3370+K3373</f>
        <v>6.85</v>
      </c>
      <c r="L3367" s="200"/>
      <c r="M3367" s="24">
        <f>K3367*12*I3366</f>
        <v>115589.63999999998</v>
      </c>
    </row>
    <row r="3368" spans="1:13">
      <c r="A3368" s="25" t="s">
        <v>59</v>
      </c>
      <c r="B3368" s="26"/>
      <c r="C3368" s="26"/>
      <c r="D3368" s="26"/>
      <c r="E3368" s="26"/>
      <c r="F3368" s="26"/>
      <c r="G3368" s="26"/>
      <c r="H3368" s="27"/>
      <c r="I3368" s="10"/>
      <c r="J3368" s="11"/>
      <c r="K3368" s="28"/>
      <c r="L3368" s="29"/>
      <c r="M3368" s="30"/>
    </row>
    <row r="3369" spans="1:13" ht="15.75" thickBot="1">
      <c r="A3369" s="31" t="s">
        <v>60</v>
      </c>
      <c r="B3369" s="32"/>
      <c r="C3369" s="32"/>
      <c r="D3369" s="32"/>
      <c r="E3369" s="32"/>
      <c r="F3369" s="32"/>
      <c r="G3369" s="32"/>
      <c r="H3369" s="33"/>
      <c r="I3369" s="34"/>
      <c r="J3369" s="35"/>
      <c r="K3369" s="36"/>
      <c r="L3369" s="37"/>
      <c r="M3369" s="38"/>
    </row>
    <row r="3370" spans="1:13">
      <c r="A3370" s="39" t="s">
        <v>61</v>
      </c>
      <c r="B3370" s="40"/>
      <c r="C3370" s="40"/>
      <c r="D3370" s="40"/>
      <c r="E3370" s="40"/>
      <c r="F3370" s="40"/>
      <c r="G3370" s="40"/>
      <c r="H3370" s="41"/>
      <c r="I3370" s="180" t="s">
        <v>8</v>
      </c>
      <c r="J3370" s="181"/>
      <c r="K3370" s="193">
        <v>4.0999999999999996</v>
      </c>
      <c r="L3370" s="194"/>
      <c r="M3370" s="42">
        <f>K3370*12*I3366</f>
        <v>69185.039999999994</v>
      </c>
    </row>
    <row r="3371" spans="1:13">
      <c r="A3371" s="43" t="s">
        <v>68</v>
      </c>
      <c r="B3371" s="8"/>
      <c r="C3371" s="8"/>
      <c r="D3371" s="8"/>
      <c r="E3371" s="8"/>
      <c r="F3371" s="8"/>
      <c r="G3371" s="8"/>
      <c r="H3371" s="9"/>
      <c r="I3371" s="149" t="s">
        <v>57</v>
      </c>
      <c r="J3371" s="150"/>
      <c r="K3371" s="1"/>
      <c r="L3371" s="29"/>
      <c r="M3371" s="42"/>
    </row>
    <row r="3372" spans="1:13">
      <c r="A3372" s="39" t="s">
        <v>67</v>
      </c>
      <c r="B3372" s="40"/>
      <c r="C3372" s="40"/>
      <c r="D3372" s="40"/>
      <c r="E3372" s="40"/>
      <c r="F3372" s="40"/>
      <c r="G3372" s="40"/>
      <c r="H3372" s="41"/>
      <c r="I3372" s="180"/>
      <c r="J3372" s="181"/>
      <c r="K3372" s="1"/>
      <c r="L3372" s="29"/>
      <c r="M3372" s="42"/>
    </row>
    <row r="3373" spans="1:13">
      <c r="A3373" s="39" t="s">
        <v>62</v>
      </c>
      <c r="B3373" s="40"/>
      <c r="C3373" s="40"/>
      <c r="D3373" s="40"/>
      <c r="E3373" s="40"/>
      <c r="F3373" s="40"/>
      <c r="G3373" s="40"/>
      <c r="H3373" s="41"/>
      <c r="I3373" s="182" t="s">
        <v>11</v>
      </c>
      <c r="J3373" s="183"/>
      <c r="K3373" s="188">
        <v>2.75</v>
      </c>
      <c r="L3373" s="189"/>
      <c r="M3373" s="42">
        <f>K3373*12*I3366</f>
        <v>46404.6</v>
      </c>
    </row>
    <row r="3374" spans="1:13" ht="15.75">
      <c r="A3374" s="45" t="s">
        <v>35</v>
      </c>
      <c r="B3374" s="46"/>
      <c r="C3374" s="46"/>
      <c r="D3374" s="46"/>
      <c r="E3374" s="46"/>
      <c r="F3374" s="46"/>
      <c r="G3374" s="46"/>
      <c r="H3374" s="47"/>
      <c r="I3374" s="149" t="s">
        <v>57</v>
      </c>
      <c r="J3374" s="150"/>
      <c r="K3374" s="2"/>
      <c r="L3374" s="96"/>
      <c r="M3374" s="42"/>
    </row>
    <row r="3375" spans="1:13">
      <c r="A3375" s="48" t="s">
        <v>36</v>
      </c>
      <c r="B3375" s="4"/>
      <c r="C3375" s="4"/>
      <c r="D3375" s="4"/>
      <c r="E3375" s="4"/>
      <c r="F3375" s="4"/>
      <c r="G3375" s="4"/>
      <c r="H3375" s="5"/>
      <c r="I3375" s="149"/>
      <c r="J3375" s="150"/>
      <c r="K3375" s="44"/>
      <c r="L3375" s="29"/>
      <c r="M3375" s="42"/>
    </row>
    <row r="3376" spans="1:13" ht="15.75" thickBot="1">
      <c r="A3376" s="39" t="s">
        <v>37</v>
      </c>
      <c r="B3376" s="49"/>
      <c r="C3376" s="49"/>
      <c r="D3376" s="49"/>
      <c r="E3376" s="49"/>
      <c r="F3376" s="49"/>
      <c r="G3376" s="49"/>
      <c r="H3376" s="50"/>
      <c r="I3376" s="51"/>
      <c r="J3376" s="52"/>
      <c r="K3376" s="164"/>
      <c r="L3376" s="165"/>
      <c r="M3376" s="42"/>
    </row>
    <row r="3377" spans="1:13">
      <c r="A3377" s="17" t="s">
        <v>14</v>
      </c>
      <c r="B3377" s="53"/>
      <c r="C3377" s="53"/>
      <c r="D3377" s="53"/>
      <c r="E3377" s="53"/>
      <c r="F3377" s="53"/>
      <c r="G3377" s="53"/>
      <c r="H3377" s="54"/>
      <c r="I3377" s="20"/>
      <c r="J3377" s="55"/>
      <c r="K3377" s="202">
        <f>K3379+K3384+K3387</f>
        <v>5.6</v>
      </c>
      <c r="L3377" s="200"/>
      <c r="M3377" s="24">
        <f>K3377*12*I3366</f>
        <v>94496.639999999985</v>
      </c>
    </row>
    <row r="3378" spans="1:13" ht="15.75" thickBot="1">
      <c r="A3378" s="31" t="s">
        <v>34</v>
      </c>
      <c r="B3378" s="56"/>
      <c r="C3378" s="56"/>
      <c r="D3378" s="56"/>
      <c r="E3378" s="56"/>
      <c r="F3378" s="56"/>
      <c r="G3378" s="56"/>
      <c r="H3378" s="57"/>
      <c r="I3378" s="34"/>
      <c r="J3378" s="58"/>
      <c r="K3378" s="36"/>
      <c r="L3378" s="37"/>
      <c r="M3378" s="38"/>
    </row>
    <row r="3379" spans="1:13">
      <c r="A3379" s="43" t="s">
        <v>65</v>
      </c>
      <c r="B3379" s="59"/>
      <c r="C3379" s="59"/>
      <c r="D3379" s="59"/>
      <c r="E3379" s="59"/>
      <c r="F3379" s="59"/>
      <c r="G3379" s="59"/>
      <c r="H3379" s="60"/>
      <c r="I3379" s="149" t="s">
        <v>8</v>
      </c>
      <c r="J3379" s="150"/>
      <c r="K3379" s="193">
        <v>2.81</v>
      </c>
      <c r="L3379" s="194"/>
      <c r="M3379" s="42">
        <f>K3379*12*I3366</f>
        <v>47417.063999999998</v>
      </c>
    </row>
    <row r="3380" spans="1:13">
      <c r="A3380" s="39" t="s">
        <v>66</v>
      </c>
      <c r="B3380" s="49"/>
      <c r="C3380" s="49"/>
      <c r="D3380" s="49"/>
      <c r="E3380" s="49"/>
      <c r="F3380" s="49"/>
      <c r="G3380" s="49"/>
      <c r="H3380" s="50"/>
      <c r="I3380" s="131"/>
      <c r="J3380" s="132"/>
      <c r="K3380" s="1"/>
      <c r="L3380" s="29"/>
      <c r="M3380" s="42"/>
    </row>
    <row r="3381" spans="1:13">
      <c r="A3381" s="43" t="s">
        <v>68</v>
      </c>
      <c r="B3381" s="8"/>
      <c r="C3381" s="8"/>
      <c r="D3381" s="8"/>
      <c r="E3381" s="8"/>
      <c r="F3381" s="8"/>
      <c r="G3381" s="8"/>
      <c r="H3381" s="9"/>
      <c r="I3381" s="149" t="s">
        <v>57</v>
      </c>
      <c r="J3381" s="150"/>
      <c r="K3381" s="1"/>
      <c r="L3381" s="29"/>
      <c r="M3381" s="42"/>
    </row>
    <row r="3382" spans="1:13">
      <c r="A3382" s="39" t="s">
        <v>67</v>
      </c>
      <c r="B3382" s="40"/>
      <c r="C3382" s="40"/>
      <c r="D3382" s="40"/>
      <c r="E3382" s="40"/>
      <c r="F3382" s="40"/>
      <c r="G3382" s="40"/>
      <c r="H3382" s="41"/>
      <c r="I3382" s="180"/>
      <c r="J3382" s="181"/>
      <c r="K3382" s="1"/>
      <c r="L3382" s="29"/>
      <c r="M3382" s="42"/>
    </row>
    <row r="3383" spans="1:13">
      <c r="A3383" s="45" t="s">
        <v>63</v>
      </c>
      <c r="B3383" s="46"/>
      <c r="C3383" s="47"/>
      <c r="D3383" s="8"/>
      <c r="E3383" s="8"/>
      <c r="F3383" s="8"/>
      <c r="G3383" s="8"/>
      <c r="H3383" s="9"/>
      <c r="I3383" s="149" t="s">
        <v>57</v>
      </c>
      <c r="J3383" s="150"/>
      <c r="K3383" s="1"/>
      <c r="L3383" s="29"/>
      <c r="M3383" s="42"/>
    </row>
    <row r="3384" spans="1:13">
      <c r="A3384" s="43" t="s">
        <v>64</v>
      </c>
      <c r="B3384" s="8"/>
      <c r="C3384" s="8"/>
      <c r="D3384" s="46"/>
      <c r="E3384" s="46"/>
      <c r="F3384" s="46"/>
      <c r="G3384" s="46"/>
      <c r="H3384" s="47"/>
      <c r="I3384" s="182" t="s">
        <v>11</v>
      </c>
      <c r="J3384" s="183"/>
      <c r="K3384" s="188">
        <v>1.24</v>
      </c>
      <c r="L3384" s="189"/>
      <c r="M3384" s="42">
        <f>K3384*12*I3366</f>
        <v>20924.255999999998</v>
      </c>
    </row>
    <row r="3385" spans="1:13">
      <c r="A3385" s="48" t="s">
        <v>41</v>
      </c>
      <c r="B3385" s="61"/>
      <c r="C3385" s="61"/>
      <c r="D3385" s="61"/>
      <c r="E3385" s="61"/>
      <c r="F3385" s="61"/>
      <c r="G3385" s="61"/>
      <c r="H3385" s="62"/>
      <c r="I3385" s="195" t="s">
        <v>40</v>
      </c>
      <c r="J3385" s="196"/>
      <c r="K3385" s="1"/>
      <c r="L3385" s="29"/>
      <c r="M3385" s="42"/>
    </row>
    <row r="3386" spans="1:13">
      <c r="A3386" s="39"/>
      <c r="B3386" s="49"/>
      <c r="C3386" s="49"/>
      <c r="D3386" s="49"/>
      <c r="E3386" s="49"/>
      <c r="F3386" s="49"/>
      <c r="G3386" s="49"/>
      <c r="H3386" s="50"/>
      <c r="I3386" s="51" t="s">
        <v>42</v>
      </c>
      <c r="J3386" s="52"/>
      <c r="K3386" s="44"/>
      <c r="L3386" s="29"/>
      <c r="M3386" s="42"/>
    </row>
    <row r="3387" spans="1:13">
      <c r="A3387" s="48" t="s">
        <v>43</v>
      </c>
      <c r="B3387" s="61"/>
      <c r="C3387" s="61"/>
      <c r="D3387" s="61"/>
      <c r="E3387" s="61"/>
      <c r="F3387" s="61"/>
      <c r="G3387" s="61"/>
      <c r="H3387" s="62"/>
      <c r="I3387" s="195" t="s">
        <v>11</v>
      </c>
      <c r="J3387" s="196"/>
      <c r="K3387" s="188">
        <v>1.55</v>
      </c>
      <c r="L3387" s="189"/>
      <c r="M3387" s="42">
        <f>K3387*12*I3366</f>
        <v>26155.320000000003</v>
      </c>
    </row>
    <row r="3388" spans="1:13">
      <c r="A3388" s="39" t="s">
        <v>44</v>
      </c>
      <c r="B3388" s="49"/>
      <c r="C3388" s="49"/>
      <c r="D3388" s="49"/>
      <c r="E3388" s="49"/>
      <c r="F3388" s="49"/>
      <c r="G3388" s="49"/>
      <c r="H3388" s="50"/>
      <c r="I3388" s="51"/>
      <c r="J3388" s="52"/>
      <c r="K3388" s="1"/>
      <c r="L3388" s="29"/>
      <c r="M3388" s="42"/>
    </row>
    <row r="3389" spans="1:13">
      <c r="A3389" s="48" t="s">
        <v>45</v>
      </c>
      <c r="B3389" s="61"/>
      <c r="C3389" s="61"/>
      <c r="D3389" s="61"/>
      <c r="E3389" s="61"/>
      <c r="F3389" s="61"/>
      <c r="G3389" s="61"/>
      <c r="H3389" s="62"/>
      <c r="I3389" s="149" t="s">
        <v>57</v>
      </c>
      <c r="J3389" s="150"/>
      <c r="K3389" s="1"/>
      <c r="L3389" s="29"/>
      <c r="M3389" s="42"/>
    </row>
    <row r="3390" spans="1:13">
      <c r="A3390" s="48" t="s">
        <v>48</v>
      </c>
      <c r="B3390" s="61"/>
      <c r="C3390" s="61"/>
      <c r="D3390" s="61"/>
      <c r="E3390" s="61"/>
      <c r="F3390" s="61"/>
      <c r="G3390" s="61"/>
      <c r="H3390" s="62"/>
      <c r="I3390" s="195" t="s">
        <v>46</v>
      </c>
      <c r="J3390" s="196"/>
      <c r="K3390" s="14"/>
      <c r="L3390" s="15"/>
      <c r="M3390" s="63"/>
    </row>
    <row r="3391" spans="1:13" ht="15.75" thickBot="1">
      <c r="A3391" s="39"/>
      <c r="B3391" s="49"/>
      <c r="C3391" s="49"/>
      <c r="D3391" s="49"/>
      <c r="E3391" s="49"/>
      <c r="F3391" s="49"/>
      <c r="G3391" s="49"/>
      <c r="H3391" s="50"/>
      <c r="I3391" s="197" t="s">
        <v>47</v>
      </c>
      <c r="J3391" s="198"/>
      <c r="K3391" s="64"/>
      <c r="L3391" s="65"/>
      <c r="M3391" s="66"/>
    </row>
    <row r="3392" spans="1:13">
      <c r="A3392" s="67" t="s">
        <v>75</v>
      </c>
      <c r="B3392" s="18"/>
      <c r="C3392" s="18"/>
      <c r="D3392" s="18"/>
      <c r="E3392" s="18"/>
      <c r="F3392" s="18"/>
      <c r="G3392" s="68"/>
      <c r="H3392" s="69"/>
      <c r="I3392" s="20"/>
      <c r="J3392" s="21"/>
      <c r="K3392" s="199">
        <f>K3394+K3401+K3409+K3413+K3414+K3418</f>
        <v>35.76</v>
      </c>
      <c r="L3392" s="200"/>
      <c r="M3392" s="24">
        <f>M3394+M3401+M3409+M3413+M3414+M3418</f>
        <v>603428.54400000011</v>
      </c>
    </row>
    <row r="3393" spans="1:13" ht="15.75" thickBot="1">
      <c r="A3393" s="70"/>
      <c r="B3393" s="71"/>
      <c r="C3393" s="71"/>
      <c r="D3393" s="71"/>
      <c r="E3393" s="71"/>
      <c r="F3393" s="71"/>
      <c r="G3393" s="71"/>
      <c r="H3393" s="72"/>
      <c r="I3393" s="34"/>
      <c r="J3393" s="35"/>
      <c r="K3393" s="36"/>
      <c r="L3393" s="37"/>
      <c r="M3393" s="38"/>
    </row>
    <row r="3394" spans="1:13" ht="15.75" thickBot="1">
      <c r="A3394" s="156" t="s">
        <v>76</v>
      </c>
      <c r="B3394" s="157"/>
      <c r="C3394" s="157"/>
      <c r="D3394" s="157"/>
      <c r="E3394" s="157"/>
      <c r="F3394" s="157"/>
      <c r="G3394" s="157"/>
      <c r="H3394" s="161"/>
      <c r="I3394" s="73"/>
      <c r="J3394" s="74"/>
      <c r="K3394" s="224">
        <f>K3395+K3396+K3397+K3399+K3400</f>
        <v>7.080000000000001</v>
      </c>
      <c r="L3394" s="225"/>
      <c r="M3394" s="75">
        <f>K3394*12*I3366</f>
        <v>119470.75200000002</v>
      </c>
    </row>
    <row r="3395" spans="1:13">
      <c r="A3395" s="39" t="s">
        <v>38</v>
      </c>
      <c r="B3395" s="49"/>
      <c r="C3395" s="49"/>
      <c r="D3395" s="49"/>
      <c r="E3395" s="49"/>
      <c r="F3395" s="49"/>
      <c r="G3395" s="49"/>
      <c r="H3395" s="50"/>
      <c r="I3395" s="180" t="s">
        <v>16</v>
      </c>
      <c r="J3395" s="181"/>
      <c r="K3395" s="193">
        <v>1.47</v>
      </c>
      <c r="L3395" s="194"/>
      <c r="M3395" s="42">
        <f>K3395*12*I3366</f>
        <v>24805.368000000002</v>
      </c>
    </row>
    <row r="3396" spans="1:13">
      <c r="A3396" s="45" t="s">
        <v>39</v>
      </c>
      <c r="B3396" s="76"/>
      <c r="C3396" s="76"/>
      <c r="D3396" s="76"/>
      <c r="E3396" s="76"/>
      <c r="F3396" s="76"/>
      <c r="G3396" s="76"/>
      <c r="H3396" s="77"/>
      <c r="I3396" s="180" t="s">
        <v>10</v>
      </c>
      <c r="J3396" s="181"/>
      <c r="K3396" s="188">
        <v>3.48</v>
      </c>
      <c r="L3396" s="189"/>
      <c r="M3396" s="42">
        <f>K3396*12*I3366</f>
        <v>58722.911999999997</v>
      </c>
    </row>
    <row r="3397" spans="1:13">
      <c r="A3397" s="48" t="s">
        <v>31</v>
      </c>
      <c r="B3397" s="61"/>
      <c r="C3397" s="61"/>
      <c r="D3397" s="61"/>
      <c r="E3397" s="61"/>
      <c r="F3397" s="61"/>
      <c r="G3397" s="61"/>
      <c r="H3397" s="62"/>
      <c r="I3397" s="180" t="s">
        <v>11</v>
      </c>
      <c r="J3397" s="181"/>
      <c r="K3397" s="188">
        <v>0.4</v>
      </c>
      <c r="L3397" s="189"/>
      <c r="M3397" s="42">
        <f>K3397*12*I3366</f>
        <v>6749.7600000000011</v>
      </c>
    </row>
    <row r="3398" spans="1:13">
      <c r="A3398" s="78" t="s">
        <v>18</v>
      </c>
      <c r="B3398" s="40"/>
      <c r="C3398" s="40"/>
      <c r="D3398" s="40"/>
      <c r="E3398" s="49"/>
      <c r="F3398" s="49"/>
      <c r="G3398" s="49"/>
      <c r="H3398" s="50"/>
      <c r="I3398" s="51"/>
      <c r="J3398" s="52"/>
      <c r="K3398" s="28"/>
      <c r="L3398" s="29"/>
      <c r="M3398" s="42"/>
    </row>
    <row r="3399" spans="1:13">
      <c r="A3399" s="45" t="s">
        <v>32</v>
      </c>
      <c r="B3399" s="76"/>
      <c r="C3399" s="76"/>
      <c r="D3399" s="76"/>
      <c r="E3399" s="76"/>
      <c r="F3399" s="76"/>
      <c r="G3399" s="76"/>
      <c r="H3399" s="77"/>
      <c r="I3399" s="182" t="s">
        <v>8</v>
      </c>
      <c r="J3399" s="183"/>
      <c r="K3399" s="188">
        <v>0.12</v>
      </c>
      <c r="L3399" s="189"/>
      <c r="M3399" s="42">
        <f>K3399*12*I3366</f>
        <v>2024.9279999999999</v>
      </c>
    </row>
    <row r="3400" spans="1:13" ht="15.75" thickBot="1">
      <c r="A3400" s="48" t="s">
        <v>73</v>
      </c>
      <c r="B3400" s="61"/>
      <c r="C3400" s="61"/>
      <c r="D3400" s="61"/>
      <c r="E3400" s="61"/>
      <c r="F3400" s="61"/>
      <c r="G3400" s="61"/>
      <c r="H3400" s="62"/>
      <c r="I3400" s="166" t="s">
        <v>8</v>
      </c>
      <c r="J3400" s="167"/>
      <c r="K3400" s="190">
        <v>1.61</v>
      </c>
      <c r="L3400" s="191"/>
      <c r="M3400" s="42">
        <f>K3400*12*I3366</f>
        <v>27167.784</v>
      </c>
    </row>
    <row r="3401" spans="1:13" ht="15.75" thickBot="1">
      <c r="A3401" s="184" t="s">
        <v>77</v>
      </c>
      <c r="B3401" s="185"/>
      <c r="C3401" s="185"/>
      <c r="D3401" s="185"/>
      <c r="E3401" s="185"/>
      <c r="F3401" s="185"/>
      <c r="G3401" s="185"/>
      <c r="H3401" s="186"/>
      <c r="I3401" s="73"/>
      <c r="J3401" s="74"/>
      <c r="K3401" s="162">
        <f>K3402+K3403+K3405+K3406+K3407+K3408</f>
        <v>2.3200000000000003</v>
      </c>
      <c r="L3401" s="192"/>
      <c r="M3401" s="75">
        <f>K3401*12*I3366</f>
        <v>39148.608000000007</v>
      </c>
    </row>
    <row r="3402" spans="1:13">
      <c r="A3402" s="79" t="s">
        <v>24</v>
      </c>
      <c r="B3402" s="40"/>
      <c r="C3402" s="40"/>
      <c r="D3402" s="40"/>
      <c r="E3402" s="40"/>
      <c r="F3402" s="49"/>
      <c r="G3402" s="49"/>
      <c r="H3402" s="50"/>
      <c r="I3402" s="80"/>
      <c r="J3402" s="11"/>
      <c r="K3402" s="193">
        <v>0.13</v>
      </c>
      <c r="L3402" s="194"/>
      <c r="M3402" s="42">
        <f>K3402*12*I3366</f>
        <v>2193.672</v>
      </c>
    </row>
    <row r="3403" spans="1:13">
      <c r="A3403" s="3" t="s">
        <v>20</v>
      </c>
      <c r="B3403" s="4"/>
      <c r="C3403" s="4"/>
      <c r="D3403" s="4"/>
      <c r="E3403" s="4"/>
      <c r="F3403" s="61"/>
      <c r="G3403" s="61"/>
      <c r="H3403" s="62"/>
      <c r="I3403" s="149" t="s">
        <v>52</v>
      </c>
      <c r="J3403" s="150"/>
      <c r="K3403" s="188">
        <v>1.1100000000000001</v>
      </c>
      <c r="L3403" s="189"/>
      <c r="M3403" s="42">
        <f>K3403*12*I3366</f>
        <v>18730.584000000003</v>
      </c>
    </row>
    <row r="3404" spans="1:13">
      <c r="A3404" s="39" t="s">
        <v>19</v>
      </c>
      <c r="B3404" s="49"/>
      <c r="C3404" s="49"/>
      <c r="D3404" s="49"/>
      <c r="E3404" s="49"/>
      <c r="F3404" s="49"/>
      <c r="G3404" s="49"/>
      <c r="H3404" s="50"/>
      <c r="I3404" s="180" t="s">
        <v>53</v>
      </c>
      <c r="J3404" s="181"/>
      <c r="K3404" s="1"/>
      <c r="L3404" s="29"/>
      <c r="M3404" s="42"/>
    </row>
    <row r="3405" spans="1:13">
      <c r="A3405" s="45" t="s">
        <v>21</v>
      </c>
      <c r="B3405" s="76"/>
      <c r="C3405" s="76"/>
      <c r="D3405" s="76"/>
      <c r="E3405" s="76"/>
      <c r="F3405" s="76"/>
      <c r="G3405" s="76"/>
      <c r="H3405" s="77"/>
      <c r="I3405" s="182" t="s">
        <v>51</v>
      </c>
      <c r="J3405" s="183"/>
      <c r="K3405" s="188">
        <v>0.68</v>
      </c>
      <c r="L3405" s="189"/>
      <c r="M3405" s="42">
        <f>K3405*12*I3366</f>
        <v>11474.592000000001</v>
      </c>
    </row>
    <row r="3406" spans="1:13">
      <c r="A3406" s="45" t="s">
        <v>22</v>
      </c>
      <c r="B3406" s="76"/>
      <c r="C3406" s="76"/>
      <c r="D3406" s="76"/>
      <c r="E3406" s="76"/>
      <c r="F3406" s="76"/>
      <c r="G3406" s="76"/>
      <c r="H3406" s="77"/>
      <c r="I3406" s="182" t="s">
        <v>69</v>
      </c>
      <c r="J3406" s="183"/>
      <c r="K3406" s="188">
        <v>0.17</v>
      </c>
      <c r="L3406" s="189"/>
      <c r="M3406" s="42">
        <f>K3406*12*I3366</f>
        <v>2868.6480000000001</v>
      </c>
    </row>
    <row r="3407" spans="1:13">
      <c r="A3407" s="48" t="s">
        <v>23</v>
      </c>
      <c r="B3407" s="61"/>
      <c r="C3407" s="61"/>
      <c r="D3407" s="61"/>
      <c r="E3407" s="61"/>
      <c r="F3407" s="61"/>
      <c r="G3407" s="61"/>
      <c r="H3407" s="62"/>
      <c r="I3407" s="182" t="s">
        <v>54</v>
      </c>
      <c r="J3407" s="183"/>
      <c r="K3407" s="164">
        <v>0.09</v>
      </c>
      <c r="L3407" s="165"/>
      <c r="M3407" s="42">
        <f>K3407*12*I3366</f>
        <v>1518.6960000000001</v>
      </c>
    </row>
    <row r="3408" spans="1:13" ht="15.75" thickBot="1">
      <c r="A3408" s="48" t="s">
        <v>71</v>
      </c>
      <c r="B3408" s="61"/>
      <c r="C3408" s="61"/>
      <c r="D3408" s="61"/>
      <c r="E3408" s="61"/>
      <c r="F3408" s="61"/>
      <c r="G3408" s="61"/>
      <c r="H3408" s="62"/>
      <c r="I3408" s="166" t="s">
        <v>72</v>
      </c>
      <c r="J3408" s="167"/>
      <c r="K3408" s="168">
        <v>0.14000000000000001</v>
      </c>
      <c r="L3408" s="169"/>
      <c r="M3408" s="82">
        <f>K3408*12*I3366</f>
        <v>2362.4160000000002</v>
      </c>
    </row>
    <row r="3409" spans="1:13" ht="15.75" thickBot="1">
      <c r="A3409" s="184" t="s">
        <v>78</v>
      </c>
      <c r="B3409" s="185"/>
      <c r="C3409" s="185"/>
      <c r="D3409" s="185"/>
      <c r="E3409" s="185"/>
      <c r="F3409" s="185"/>
      <c r="G3409" s="185"/>
      <c r="H3409" s="186"/>
      <c r="I3409" s="83"/>
      <c r="J3409" s="84"/>
      <c r="K3409" s="187">
        <f>K3410+K3411+K3412</f>
        <v>1.52</v>
      </c>
      <c r="L3409" s="163"/>
      <c r="M3409" s="75">
        <f>K3409*12*I3366</f>
        <v>25649.088000000003</v>
      </c>
    </row>
    <row r="3410" spans="1:13">
      <c r="A3410" s="39" t="s">
        <v>25</v>
      </c>
      <c r="B3410" s="49"/>
      <c r="C3410" s="49"/>
      <c r="D3410" s="49"/>
      <c r="E3410" s="49"/>
      <c r="F3410" s="49"/>
      <c r="G3410" s="49"/>
      <c r="H3410" s="50"/>
      <c r="I3410" s="174" t="s">
        <v>70</v>
      </c>
      <c r="J3410" s="175"/>
      <c r="K3410" s="176">
        <v>0.73</v>
      </c>
      <c r="L3410" s="177"/>
      <c r="M3410" s="42">
        <f>K3410*12*I3366</f>
        <v>12318.312</v>
      </c>
    </row>
    <row r="3411" spans="1:13">
      <c r="A3411" s="45" t="s">
        <v>26</v>
      </c>
      <c r="B3411" s="76"/>
      <c r="C3411" s="76"/>
      <c r="D3411" s="76"/>
      <c r="E3411" s="76"/>
      <c r="F3411" s="76"/>
      <c r="G3411" s="76"/>
      <c r="H3411" s="77"/>
      <c r="I3411" s="85" t="s">
        <v>55</v>
      </c>
      <c r="J3411" s="86"/>
      <c r="K3411" s="164">
        <v>0.64</v>
      </c>
      <c r="L3411" s="165"/>
      <c r="M3411" s="42">
        <f>K3411*12*I3366</f>
        <v>10799.616</v>
      </c>
    </row>
    <row r="3412" spans="1:13" ht="15.75" thickBot="1">
      <c r="A3412" s="48" t="s">
        <v>23</v>
      </c>
      <c r="B3412" s="61"/>
      <c r="C3412" s="61"/>
      <c r="D3412" s="61"/>
      <c r="E3412" s="61"/>
      <c r="F3412" s="61"/>
      <c r="G3412" s="61"/>
      <c r="H3412" s="62"/>
      <c r="I3412" s="166" t="s">
        <v>54</v>
      </c>
      <c r="J3412" s="167"/>
      <c r="K3412" s="168">
        <v>0.15</v>
      </c>
      <c r="L3412" s="169"/>
      <c r="M3412" s="42">
        <f>K3412*12*I3366</f>
        <v>2531.16</v>
      </c>
    </row>
    <row r="3413" spans="1:13" ht="15.75" thickBot="1">
      <c r="A3413" s="87" t="s">
        <v>79</v>
      </c>
      <c r="B3413" s="88"/>
      <c r="C3413" s="88"/>
      <c r="D3413" s="88"/>
      <c r="E3413" s="88"/>
      <c r="F3413" s="88"/>
      <c r="G3413" s="88"/>
      <c r="H3413" s="89"/>
      <c r="I3413" s="170" t="s">
        <v>56</v>
      </c>
      <c r="J3413" s="171"/>
      <c r="K3413" s="172">
        <v>23.02</v>
      </c>
      <c r="L3413" s="173"/>
      <c r="M3413" s="75">
        <f>K3413*12*I3366</f>
        <v>388448.68800000002</v>
      </c>
    </row>
    <row r="3414" spans="1:13" ht="15.75" thickBot="1">
      <c r="A3414" s="156" t="s">
        <v>80</v>
      </c>
      <c r="B3414" s="157"/>
      <c r="C3414" s="157"/>
      <c r="D3414" s="157"/>
      <c r="E3414" s="157"/>
      <c r="F3414" s="157"/>
      <c r="G3414" s="157"/>
      <c r="H3414" s="161"/>
      <c r="I3414" s="73"/>
      <c r="J3414" s="74"/>
      <c r="K3414" s="162">
        <v>1.74</v>
      </c>
      <c r="L3414" s="163"/>
      <c r="M3414" s="75">
        <f>K3414*12*I3366</f>
        <v>29361.455999999998</v>
      </c>
    </row>
    <row r="3415" spans="1:13">
      <c r="A3415" s="43" t="s">
        <v>33</v>
      </c>
      <c r="B3415" s="59"/>
      <c r="C3415" s="59"/>
      <c r="D3415" s="59"/>
      <c r="E3415" s="59"/>
      <c r="F3415" s="59"/>
      <c r="G3415" s="59"/>
      <c r="H3415" s="60"/>
      <c r="I3415" s="154" t="s">
        <v>13</v>
      </c>
      <c r="J3415" s="155"/>
      <c r="K3415" s="81"/>
      <c r="L3415" s="130"/>
      <c r="M3415" s="42"/>
    </row>
    <row r="3416" spans="1:13">
      <c r="A3416" s="43" t="s">
        <v>27</v>
      </c>
      <c r="B3416" s="59"/>
      <c r="C3416" s="59"/>
      <c r="D3416" s="59"/>
      <c r="E3416" s="59"/>
      <c r="F3416" s="59"/>
      <c r="G3416" s="59"/>
      <c r="H3416" s="60"/>
      <c r="I3416" s="10"/>
      <c r="J3416" s="11"/>
      <c r="K3416" s="81"/>
      <c r="L3416" s="130"/>
      <c r="M3416" s="42"/>
    </row>
    <row r="3417" spans="1:13" ht="15.75" thickBot="1">
      <c r="A3417" s="43" t="s">
        <v>28</v>
      </c>
      <c r="B3417" s="59"/>
      <c r="C3417" s="59"/>
      <c r="D3417" s="59"/>
      <c r="E3417" s="59"/>
      <c r="F3417" s="59"/>
      <c r="G3417" s="59"/>
      <c r="H3417" s="60"/>
      <c r="I3417" s="90"/>
      <c r="J3417" s="11"/>
      <c r="K3417" s="81"/>
      <c r="L3417" s="130"/>
      <c r="M3417" s="42"/>
    </row>
    <row r="3418" spans="1:13" ht="15.75" thickBot="1">
      <c r="A3418" s="87" t="s">
        <v>81</v>
      </c>
      <c r="B3418" s="88"/>
      <c r="C3418" s="88"/>
      <c r="D3418" s="88"/>
      <c r="E3418" s="88"/>
      <c r="F3418" s="88"/>
      <c r="G3418" s="88"/>
      <c r="H3418" s="89"/>
      <c r="I3418" s="73"/>
      <c r="J3418" s="74"/>
      <c r="K3418" s="162">
        <v>0.08</v>
      </c>
      <c r="L3418" s="163"/>
      <c r="M3418" s="75">
        <f>K3418*12*I3366</f>
        <v>1349.952</v>
      </c>
    </row>
    <row r="3419" spans="1:13">
      <c r="A3419" s="43" t="s">
        <v>29</v>
      </c>
      <c r="B3419" s="59"/>
      <c r="C3419" s="59"/>
      <c r="D3419" s="59"/>
      <c r="E3419" s="59"/>
      <c r="F3419" s="59"/>
      <c r="G3419" s="59"/>
      <c r="H3419" s="60"/>
      <c r="I3419" s="154" t="s">
        <v>8</v>
      </c>
      <c r="J3419" s="155"/>
      <c r="K3419" s="129"/>
      <c r="L3419" s="130"/>
      <c r="M3419" s="42"/>
    </row>
    <row r="3420" spans="1:13" ht="15.75" thickBot="1">
      <c r="A3420" s="43" t="s">
        <v>30</v>
      </c>
      <c r="B3420" s="59"/>
      <c r="C3420" s="59"/>
      <c r="D3420" s="59"/>
      <c r="E3420" s="59"/>
      <c r="F3420" s="59"/>
      <c r="G3420" s="59"/>
      <c r="H3420" s="60"/>
      <c r="I3420" s="10"/>
      <c r="J3420" s="11"/>
      <c r="K3420" s="129"/>
      <c r="L3420" s="130"/>
      <c r="M3420" s="42"/>
    </row>
    <row r="3421" spans="1:13" ht="15.75" thickBot="1">
      <c r="A3421" s="156" t="s">
        <v>104</v>
      </c>
      <c r="B3421" s="157"/>
      <c r="C3421" s="157"/>
      <c r="D3421" s="157"/>
      <c r="E3421" s="157"/>
      <c r="F3421" s="157"/>
      <c r="G3421" s="157"/>
      <c r="H3421" s="161"/>
      <c r="I3421" s="73"/>
      <c r="J3421" s="74"/>
      <c r="K3421" s="162">
        <v>6.42</v>
      </c>
      <c r="L3421" s="163"/>
      <c r="M3421" s="75">
        <f>K3421*12*I3366</f>
        <v>108333.64799999999</v>
      </c>
    </row>
    <row r="3422" spans="1:13">
      <c r="A3422" s="43" t="s">
        <v>85</v>
      </c>
      <c r="B3422" s="107"/>
      <c r="C3422" s="107"/>
      <c r="D3422" s="107"/>
      <c r="E3422" s="107"/>
      <c r="F3422" s="59"/>
      <c r="G3422" s="107"/>
      <c r="H3422" s="60"/>
      <c r="I3422" s="149" t="s">
        <v>86</v>
      </c>
      <c r="J3422" s="150"/>
      <c r="K3422" s="81"/>
      <c r="L3422" s="130"/>
      <c r="M3422" s="42"/>
    </row>
    <row r="3423" spans="1:13">
      <c r="A3423" s="43" t="s">
        <v>87</v>
      </c>
      <c r="B3423" s="107"/>
      <c r="C3423" s="107"/>
      <c r="D3423" s="107"/>
      <c r="E3423" s="107"/>
      <c r="F3423" s="59"/>
      <c r="G3423" s="107"/>
      <c r="H3423" s="60"/>
      <c r="I3423" s="149" t="s">
        <v>88</v>
      </c>
      <c r="J3423" s="150"/>
      <c r="K3423" s="81"/>
      <c r="L3423" s="130"/>
      <c r="M3423" s="42"/>
    </row>
    <row r="3424" spans="1:13">
      <c r="A3424" s="43" t="s">
        <v>89</v>
      </c>
      <c r="B3424" s="107"/>
      <c r="C3424" s="107"/>
      <c r="D3424" s="107"/>
      <c r="E3424" s="107"/>
      <c r="F3424" s="59"/>
      <c r="G3424" s="107"/>
      <c r="H3424" s="60"/>
      <c r="I3424" s="149" t="s">
        <v>90</v>
      </c>
      <c r="J3424" s="150"/>
      <c r="K3424" s="81"/>
      <c r="L3424" s="130"/>
      <c r="M3424" s="42"/>
    </row>
    <row r="3425" spans="1:13">
      <c r="A3425" s="43" t="s">
        <v>91</v>
      </c>
      <c r="B3425" s="107"/>
      <c r="C3425" s="107"/>
      <c r="D3425" s="107"/>
      <c r="E3425" s="107"/>
      <c r="F3425" s="59"/>
      <c r="G3425" s="107"/>
      <c r="H3425" s="60"/>
      <c r="I3425" s="149" t="s">
        <v>92</v>
      </c>
      <c r="J3425" s="150"/>
      <c r="K3425" s="81"/>
      <c r="L3425" s="130"/>
      <c r="M3425" s="42"/>
    </row>
    <row r="3426" spans="1:13">
      <c r="A3426" s="43" t="s">
        <v>93</v>
      </c>
      <c r="B3426" s="107"/>
      <c r="C3426" s="107"/>
      <c r="D3426" s="107"/>
      <c r="E3426" s="107"/>
      <c r="F3426" s="59"/>
      <c r="G3426" s="107"/>
      <c r="H3426" s="60"/>
      <c r="I3426" s="149" t="s">
        <v>94</v>
      </c>
      <c r="J3426" s="150"/>
      <c r="K3426" s="81"/>
      <c r="L3426" s="130"/>
      <c r="M3426" s="42"/>
    </row>
    <row r="3427" spans="1:13">
      <c r="A3427" s="43" t="s">
        <v>95</v>
      </c>
      <c r="B3427" s="107"/>
      <c r="C3427" s="107"/>
      <c r="D3427" s="107"/>
      <c r="E3427" s="107"/>
      <c r="F3427" s="59"/>
      <c r="G3427" s="107"/>
      <c r="H3427" s="60"/>
      <c r="I3427" s="10"/>
      <c r="J3427" s="11"/>
      <c r="K3427" s="81"/>
      <c r="L3427" s="108"/>
      <c r="M3427" s="42"/>
    </row>
    <row r="3428" spans="1:13">
      <c r="A3428" s="43" t="s">
        <v>96</v>
      </c>
      <c r="B3428" s="107"/>
      <c r="C3428" s="107"/>
      <c r="D3428" s="107"/>
      <c r="E3428" s="107"/>
      <c r="F3428" s="59"/>
      <c r="G3428" s="107"/>
      <c r="H3428" s="60"/>
      <c r="I3428" s="10"/>
      <c r="J3428" s="11"/>
      <c r="K3428" s="81"/>
      <c r="L3428" s="130"/>
      <c r="M3428" s="42"/>
    </row>
    <row r="3429" spans="1:13">
      <c r="A3429" s="43" t="s">
        <v>97</v>
      </c>
      <c r="B3429" s="107"/>
      <c r="C3429" s="107"/>
      <c r="D3429" s="107"/>
      <c r="E3429" s="107"/>
      <c r="F3429" s="59"/>
      <c r="G3429" s="107"/>
      <c r="H3429" s="60"/>
      <c r="I3429" s="10"/>
      <c r="J3429" s="11"/>
      <c r="K3429" s="81"/>
      <c r="L3429" s="130"/>
      <c r="M3429" s="42"/>
    </row>
    <row r="3430" spans="1:13">
      <c r="A3430" s="43" t="s">
        <v>98</v>
      </c>
      <c r="B3430" s="107"/>
      <c r="C3430" s="107"/>
      <c r="D3430" s="107"/>
      <c r="E3430" s="107"/>
      <c r="F3430" s="59"/>
      <c r="G3430" s="107"/>
      <c r="H3430" s="60"/>
      <c r="I3430" s="10"/>
      <c r="J3430" s="11"/>
      <c r="K3430" s="81"/>
      <c r="L3430" s="130"/>
      <c r="M3430" s="42"/>
    </row>
    <row r="3431" spans="1:13">
      <c r="A3431" s="43" t="s">
        <v>99</v>
      </c>
      <c r="B3431" s="107"/>
      <c r="C3431" s="107"/>
      <c r="D3431" s="107"/>
      <c r="E3431" s="107"/>
      <c r="F3431" s="59"/>
      <c r="G3431" s="107"/>
      <c r="H3431" s="60"/>
      <c r="I3431" s="10"/>
      <c r="J3431" s="11"/>
      <c r="K3431" s="81"/>
      <c r="L3431" s="130"/>
      <c r="M3431" s="42"/>
    </row>
    <row r="3432" spans="1:13" ht="15.75" thickBot="1">
      <c r="A3432" s="151" t="s">
        <v>100</v>
      </c>
      <c r="B3432" s="152"/>
      <c r="C3432" s="152"/>
      <c r="D3432" s="152"/>
      <c r="E3432" s="152"/>
      <c r="F3432" s="152"/>
      <c r="G3432" s="152"/>
      <c r="H3432" s="153"/>
      <c r="I3432" s="10"/>
      <c r="J3432" s="11"/>
      <c r="K3432" s="28"/>
      <c r="L3432" s="29"/>
      <c r="M3432" s="42"/>
    </row>
    <row r="3433" spans="1:13">
      <c r="A3433" s="91" t="s">
        <v>82</v>
      </c>
      <c r="B3433" s="92"/>
      <c r="C3433" s="92"/>
      <c r="D3433" s="92"/>
      <c r="E3433" s="92"/>
      <c r="F3433" s="92"/>
      <c r="G3433" s="92"/>
      <c r="H3433" s="92"/>
      <c r="I3433" s="154" t="s">
        <v>9</v>
      </c>
      <c r="J3433" s="155"/>
      <c r="K3433" s="22"/>
      <c r="L3433" s="23"/>
      <c r="M3433" s="24"/>
    </row>
    <row r="3434" spans="1:13" ht="15.75" thickBot="1">
      <c r="A3434" s="93" t="s">
        <v>49</v>
      </c>
      <c r="B3434" s="94"/>
      <c r="C3434" s="94"/>
      <c r="D3434" s="94"/>
      <c r="E3434" s="94"/>
      <c r="F3434" s="94"/>
      <c r="G3434" s="94"/>
      <c r="H3434" s="94"/>
      <c r="I3434" s="95"/>
      <c r="J3434" s="35"/>
      <c r="K3434" s="36"/>
      <c r="L3434" s="37"/>
      <c r="M3434" s="38"/>
    </row>
    <row r="3435" spans="1:13" ht="15.75" thickBot="1">
      <c r="A3435" s="156" t="s">
        <v>50</v>
      </c>
      <c r="B3435" s="157"/>
      <c r="C3435" s="157"/>
      <c r="D3435" s="157"/>
      <c r="E3435" s="157"/>
      <c r="F3435" s="157"/>
      <c r="G3435" s="157"/>
      <c r="H3435" s="158"/>
      <c r="I3435" s="159" t="s">
        <v>17</v>
      </c>
      <c r="J3435" s="160"/>
      <c r="K3435" s="141">
        <v>1.58</v>
      </c>
      <c r="L3435" s="142"/>
      <c r="M3435" s="97">
        <f>K3435*12*I3366</f>
        <v>26661.552000000003</v>
      </c>
    </row>
    <row r="3436" spans="1:13" ht="15.75" thickBot="1">
      <c r="A3436" s="126" t="s">
        <v>101</v>
      </c>
      <c r="B3436" s="127"/>
      <c r="C3436" s="127"/>
      <c r="D3436" s="127"/>
      <c r="E3436" s="127"/>
      <c r="F3436" s="127"/>
      <c r="G3436" s="127"/>
      <c r="H3436" s="127"/>
      <c r="I3436" s="128"/>
      <c r="J3436" s="133"/>
      <c r="K3436" s="141"/>
      <c r="L3436" s="142"/>
      <c r="M3436" s="97"/>
    </row>
    <row r="3437" spans="1:13" ht="15.75" thickBot="1">
      <c r="A3437" s="145" t="s">
        <v>58</v>
      </c>
      <c r="B3437" s="146"/>
      <c r="C3437" s="146"/>
      <c r="D3437" s="146"/>
      <c r="E3437" s="146"/>
      <c r="F3437" s="146"/>
      <c r="G3437" s="146"/>
      <c r="H3437" s="146"/>
      <c r="I3437" s="98"/>
      <c r="J3437" s="99"/>
      <c r="K3437" s="147">
        <f>K3367+K3377+K3392+K3421+K3435+K3436</f>
        <v>56.209999999999994</v>
      </c>
      <c r="L3437" s="148"/>
      <c r="M3437" s="97">
        <f>M3367+M3377+M3392+M3421+M3435+M3436</f>
        <v>948510.02400000009</v>
      </c>
    </row>
    <row r="3439" spans="1:13" ht="15.75">
      <c r="A3439" s="215" t="s">
        <v>0</v>
      </c>
      <c r="B3439" s="215"/>
      <c r="C3439" s="215"/>
      <c r="D3439" s="215"/>
      <c r="E3439" s="215"/>
      <c r="F3439" s="215"/>
      <c r="G3439" s="215"/>
      <c r="H3439" s="215"/>
      <c r="I3439" s="215"/>
      <c r="J3439" s="215"/>
      <c r="K3439" s="215"/>
      <c r="L3439" s="215"/>
      <c r="M3439" s="1"/>
    </row>
    <row r="3440" spans="1:13" ht="15.75">
      <c r="A3440" s="216" t="s">
        <v>12</v>
      </c>
      <c r="B3440" s="216"/>
      <c r="C3440" s="216"/>
      <c r="D3440" s="216"/>
      <c r="E3440" s="216"/>
      <c r="F3440" s="216"/>
      <c r="G3440" s="216"/>
      <c r="H3440" s="216"/>
      <c r="I3440" s="216"/>
      <c r="J3440" s="216"/>
      <c r="K3440" s="216"/>
      <c r="L3440" s="216"/>
      <c r="M3440" s="1"/>
    </row>
    <row r="3441" spans="1:13" ht="15.75">
      <c r="A3441" s="2"/>
      <c r="B3441" s="2"/>
      <c r="C3441" s="2"/>
      <c r="D3441" s="2"/>
      <c r="E3441" s="2"/>
      <c r="F3441" s="2" t="s">
        <v>129</v>
      </c>
      <c r="G3441" s="2"/>
      <c r="H3441" s="2"/>
      <c r="I3441" s="2"/>
      <c r="J3441" s="2"/>
      <c r="K3441" s="2" t="s">
        <v>128</v>
      </c>
      <c r="L3441" s="2"/>
      <c r="M3441" s="1"/>
    </row>
    <row r="3442" spans="1:13">
      <c r="A3442" s="3"/>
      <c r="B3442" s="4"/>
      <c r="C3442" s="208" t="s">
        <v>15</v>
      </c>
      <c r="D3442" s="208"/>
      <c r="E3442" s="208"/>
      <c r="F3442" s="4"/>
      <c r="G3442" s="4"/>
      <c r="H3442" s="5"/>
      <c r="I3442" s="195" t="s">
        <v>1</v>
      </c>
      <c r="J3442" s="196"/>
      <c r="K3442" s="209" t="s">
        <v>2</v>
      </c>
      <c r="L3442" s="210"/>
      <c r="M3442" s="6"/>
    </row>
    <row r="3443" spans="1:13">
      <c r="A3443" s="7"/>
      <c r="B3443" s="8"/>
      <c r="C3443" s="8"/>
      <c r="D3443" s="8"/>
      <c r="E3443" s="8"/>
      <c r="F3443" s="8"/>
      <c r="G3443" s="8"/>
      <c r="H3443" s="9"/>
      <c r="I3443" s="10"/>
      <c r="J3443" s="11"/>
      <c r="K3443" s="211" t="s">
        <v>3</v>
      </c>
      <c r="L3443" s="212"/>
      <c r="M3443" s="12" t="s">
        <v>4</v>
      </c>
    </row>
    <row r="3444" spans="1:13">
      <c r="A3444" s="7"/>
      <c r="B3444" s="8"/>
      <c r="C3444" s="8"/>
      <c r="D3444" s="8"/>
      <c r="E3444" s="8"/>
      <c r="F3444" s="8"/>
      <c r="G3444" s="8"/>
      <c r="H3444" s="9"/>
      <c r="I3444" s="149" t="s">
        <v>5</v>
      </c>
      <c r="J3444" s="150"/>
      <c r="K3444" s="213" t="s">
        <v>6</v>
      </c>
      <c r="L3444" s="214"/>
      <c r="M3444" s="12" t="s">
        <v>7</v>
      </c>
    </row>
    <row r="3445" spans="1:13" ht="16.5" thickBot="1">
      <c r="A3445" s="13"/>
      <c r="B3445" s="14"/>
      <c r="C3445" s="14"/>
      <c r="D3445" s="14"/>
      <c r="E3445" s="14"/>
      <c r="F3445" s="14"/>
      <c r="G3445" s="14"/>
      <c r="H3445" s="15"/>
      <c r="I3445" s="203">
        <v>605.5</v>
      </c>
      <c r="J3445" s="204"/>
      <c r="K3445" s="205"/>
      <c r="L3445" s="206"/>
      <c r="M3445" s="16"/>
    </row>
    <row r="3446" spans="1:13">
      <c r="A3446" s="17" t="s">
        <v>74</v>
      </c>
      <c r="B3446" s="18"/>
      <c r="C3446" s="18"/>
      <c r="D3446" s="18"/>
      <c r="E3446" s="18"/>
      <c r="F3446" s="18"/>
      <c r="G3446" s="18"/>
      <c r="H3446" s="19"/>
      <c r="I3446" s="20"/>
      <c r="J3446" s="21"/>
      <c r="K3446" s="207">
        <f>K3449+K3452</f>
        <v>6.85</v>
      </c>
      <c r="L3446" s="200"/>
      <c r="M3446" s="24">
        <f>K3446*12*I3445</f>
        <v>49772.099999999991</v>
      </c>
    </row>
    <row r="3447" spans="1:13">
      <c r="A3447" s="25" t="s">
        <v>59</v>
      </c>
      <c r="B3447" s="26"/>
      <c r="C3447" s="26"/>
      <c r="D3447" s="26"/>
      <c r="E3447" s="26"/>
      <c r="F3447" s="26"/>
      <c r="G3447" s="26"/>
      <c r="H3447" s="27"/>
      <c r="I3447" s="10"/>
      <c r="J3447" s="11"/>
      <c r="K3447" s="28"/>
      <c r="L3447" s="29"/>
      <c r="M3447" s="30"/>
    </row>
    <row r="3448" spans="1:13" ht="15.75" thickBot="1">
      <c r="A3448" s="31" t="s">
        <v>60</v>
      </c>
      <c r="B3448" s="32"/>
      <c r="C3448" s="32"/>
      <c r="D3448" s="32"/>
      <c r="E3448" s="32"/>
      <c r="F3448" s="32"/>
      <c r="G3448" s="32"/>
      <c r="H3448" s="33"/>
      <c r="I3448" s="34"/>
      <c r="J3448" s="35"/>
      <c r="K3448" s="36"/>
      <c r="L3448" s="37"/>
      <c r="M3448" s="38"/>
    </row>
    <row r="3449" spans="1:13">
      <c r="A3449" s="39" t="s">
        <v>61</v>
      </c>
      <c r="B3449" s="40"/>
      <c r="C3449" s="40"/>
      <c r="D3449" s="40"/>
      <c r="E3449" s="40"/>
      <c r="F3449" s="40"/>
      <c r="G3449" s="40"/>
      <c r="H3449" s="41"/>
      <c r="I3449" s="180" t="s">
        <v>8</v>
      </c>
      <c r="J3449" s="181"/>
      <c r="K3449" s="193">
        <v>4.0999999999999996</v>
      </c>
      <c r="L3449" s="194"/>
      <c r="M3449" s="42">
        <f>K3449*12*I3445</f>
        <v>29790.6</v>
      </c>
    </row>
    <row r="3450" spans="1:13">
      <c r="A3450" s="43" t="s">
        <v>68</v>
      </c>
      <c r="B3450" s="8"/>
      <c r="C3450" s="8"/>
      <c r="D3450" s="8"/>
      <c r="E3450" s="8"/>
      <c r="F3450" s="8"/>
      <c r="G3450" s="8"/>
      <c r="H3450" s="9"/>
      <c r="I3450" s="149" t="s">
        <v>57</v>
      </c>
      <c r="J3450" s="150"/>
      <c r="K3450" s="1"/>
      <c r="L3450" s="29"/>
      <c r="M3450" s="42"/>
    </row>
    <row r="3451" spans="1:13">
      <c r="A3451" s="39" t="s">
        <v>67</v>
      </c>
      <c r="B3451" s="40"/>
      <c r="C3451" s="40"/>
      <c r="D3451" s="40"/>
      <c r="E3451" s="40"/>
      <c r="F3451" s="40"/>
      <c r="G3451" s="40"/>
      <c r="H3451" s="41"/>
      <c r="I3451" s="180"/>
      <c r="J3451" s="181"/>
      <c r="K3451" s="1"/>
      <c r="L3451" s="29"/>
      <c r="M3451" s="42"/>
    </row>
    <row r="3452" spans="1:13">
      <c r="A3452" s="39" t="s">
        <v>62</v>
      </c>
      <c r="B3452" s="40"/>
      <c r="C3452" s="40"/>
      <c r="D3452" s="40"/>
      <c r="E3452" s="40"/>
      <c r="F3452" s="40"/>
      <c r="G3452" s="40"/>
      <c r="H3452" s="41"/>
      <c r="I3452" s="182" t="s">
        <v>11</v>
      </c>
      <c r="J3452" s="183"/>
      <c r="K3452" s="188">
        <v>2.75</v>
      </c>
      <c r="L3452" s="189"/>
      <c r="M3452" s="42">
        <f>K3452*12*I3445</f>
        <v>19981.5</v>
      </c>
    </row>
    <row r="3453" spans="1:13" ht="15.75">
      <c r="A3453" s="45" t="s">
        <v>35</v>
      </c>
      <c r="B3453" s="46"/>
      <c r="C3453" s="46"/>
      <c r="D3453" s="46"/>
      <c r="E3453" s="46"/>
      <c r="F3453" s="46"/>
      <c r="G3453" s="46"/>
      <c r="H3453" s="47"/>
      <c r="I3453" s="149" t="s">
        <v>57</v>
      </c>
      <c r="J3453" s="150"/>
      <c r="K3453" s="2"/>
      <c r="L3453" s="96"/>
      <c r="M3453" s="42"/>
    </row>
    <row r="3454" spans="1:13">
      <c r="A3454" s="48" t="s">
        <v>36</v>
      </c>
      <c r="B3454" s="4"/>
      <c r="C3454" s="4"/>
      <c r="D3454" s="4"/>
      <c r="E3454" s="4"/>
      <c r="F3454" s="4"/>
      <c r="G3454" s="4"/>
      <c r="H3454" s="5"/>
      <c r="I3454" s="149"/>
      <c r="J3454" s="150"/>
      <c r="K3454" s="44"/>
      <c r="L3454" s="29"/>
      <c r="M3454" s="42"/>
    </row>
    <row r="3455" spans="1:13" ht="15.75" thickBot="1">
      <c r="A3455" s="39" t="s">
        <v>37</v>
      </c>
      <c r="B3455" s="49"/>
      <c r="C3455" s="49"/>
      <c r="D3455" s="49"/>
      <c r="E3455" s="49"/>
      <c r="F3455" s="49"/>
      <c r="G3455" s="49"/>
      <c r="H3455" s="50"/>
      <c r="I3455" s="51"/>
      <c r="J3455" s="52"/>
      <c r="K3455" s="164"/>
      <c r="L3455" s="165"/>
      <c r="M3455" s="42"/>
    </row>
    <row r="3456" spans="1:13">
      <c r="A3456" s="17" t="s">
        <v>14</v>
      </c>
      <c r="B3456" s="53"/>
      <c r="C3456" s="53"/>
      <c r="D3456" s="53"/>
      <c r="E3456" s="53"/>
      <c r="F3456" s="53"/>
      <c r="G3456" s="53"/>
      <c r="H3456" s="54"/>
      <c r="I3456" s="20"/>
      <c r="J3456" s="55"/>
      <c r="K3456" s="202">
        <f>K3458+K3463+K3466</f>
        <v>5.6</v>
      </c>
      <c r="L3456" s="200"/>
      <c r="M3456" s="24">
        <f>K3456*12*I3445</f>
        <v>40689.599999999991</v>
      </c>
    </row>
    <row r="3457" spans="1:13" ht="15.75" thickBot="1">
      <c r="A3457" s="31" t="s">
        <v>34</v>
      </c>
      <c r="B3457" s="56"/>
      <c r="C3457" s="56"/>
      <c r="D3457" s="56"/>
      <c r="E3457" s="56"/>
      <c r="F3457" s="56"/>
      <c r="G3457" s="56"/>
      <c r="H3457" s="57"/>
      <c r="I3457" s="34"/>
      <c r="J3457" s="58"/>
      <c r="K3457" s="36"/>
      <c r="L3457" s="37"/>
      <c r="M3457" s="38"/>
    </row>
    <row r="3458" spans="1:13">
      <c r="A3458" s="43" t="s">
        <v>65</v>
      </c>
      <c r="B3458" s="59"/>
      <c r="C3458" s="59"/>
      <c r="D3458" s="59"/>
      <c r="E3458" s="59"/>
      <c r="F3458" s="59"/>
      <c r="G3458" s="59"/>
      <c r="H3458" s="60"/>
      <c r="I3458" s="149" t="s">
        <v>8</v>
      </c>
      <c r="J3458" s="150"/>
      <c r="K3458" s="193">
        <v>2.81</v>
      </c>
      <c r="L3458" s="194"/>
      <c r="M3458" s="42">
        <f>K3458*12*I3445</f>
        <v>20417.46</v>
      </c>
    </row>
    <row r="3459" spans="1:13">
      <c r="A3459" s="39" t="s">
        <v>66</v>
      </c>
      <c r="B3459" s="49"/>
      <c r="C3459" s="49"/>
      <c r="D3459" s="49"/>
      <c r="E3459" s="49"/>
      <c r="F3459" s="49"/>
      <c r="G3459" s="49"/>
      <c r="H3459" s="50"/>
      <c r="I3459" s="131"/>
      <c r="J3459" s="132"/>
      <c r="K3459" s="1"/>
      <c r="L3459" s="29"/>
      <c r="M3459" s="42"/>
    </row>
    <row r="3460" spans="1:13">
      <c r="A3460" s="43" t="s">
        <v>68</v>
      </c>
      <c r="B3460" s="8"/>
      <c r="C3460" s="8"/>
      <c r="D3460" s="8"/>
      <c r="E3460" s="8"/>
      <c r="F3460" s="8"/>
      <c r="G3460" s="8"/>
      <c r="H3460" s="9"/>
      <c r="I3460" s="149" t="s">
        <v>57</v>
      </c>
      <c r="J3460" s="150"/>
      <c r="K3460" s="1"/>
      <c r="L3460" s="29"/>
      <c r="M3460" s="42"/>
    </row>
    <row r="3461" spans="1:13">
      <c r="A3461" s="39" t="s">
        <v>67</v>
      </c>
      <c r="B3461" s="40"/>
      <c r="C3461" s="40"/>
      <c r="D3461" s="40"/>
      <c r="E3461" s="40"/>
      <c r="F3461" s="40"/>
      <c r="G3461" s="40"/>
      <c r="H3461" s="41"/>
      <c r="I3461" s="180"/>
      <c r="J3461" s="181"/>
      <c r="K3461" s="1"/>
      <c r="L3461" s="29"/>
      <c r="M3461" s="42"/>
    </row>
    <row r="3462" spans="1:13">
      <c r="A3462" s="45" t="s">
        <v>63</v>
      </c>
      <c r="B3462" s="46"/>
      <c r="C3462" s="47"/>
      <c r="D3462" s="8"/>
      <c r="E3462" s="8"/>
      <c r="F3462" s="8"/>
      <c r="G3462" s="8"/>
      <c r="H3462" s="9"/>
      <c r="I3462" s="149" t="s">
        <v>57</v>
      </c>
      <c r="J3462" s="150"/>
      <c r="K3462" s="1"/>
      <c r="L3462" s="29"/>
      <c r="M3462" s="42"/>
    </row>
    <row r="3463" spans="1:13">
      <c r="A3463" s="43" t="s">
        <v>64</v>
      </c>
      <c r="B3463" s="8"/>
      <c r="C3463" s="8"/>
      <c r="D3463" s="46"/>
      <c r="E3463" s="46"/>
      <c r="F3463" s="46"/>
      <c r="G3463" s="46"/>
      <c r="H3463" s="47"/>
      <c r="I3463" s="182" t="s">
        <v>11</v>
      </c>
      <c r="J3463" s="183"/>
      <c r="K3463" s="188">
        <v>1.24</v>
      </c>
      <c r="L3463" s="189"/>
      <c r="M3463" s="42">
        <f>K3463*12*I3445</f>
        <v>9009.84</v>
      </c>
    </row>
    <row r="3464" spans="1:13">
      <c r="A3464" s="48" t="s">
        <v>41</v>
      </c>
      <c r="B3464" s="61"/>
      <c r="C3464" s="61"/>
      <c r="D3464" s="61"/>
      <c r="E3464" s="61"/>
      <c r="F3464" s="61"/>
      <c r="G3464" s="61"/>
      <c r="H3464" s="62"/>
      <c r="I3464" s="195" t="s">
        <v>40</v>
      </c>
      <c r="J3464" s="196"/>
      <c r="K3464" s="1"/>
      <c r="L3464" s="29"/>
      <c r="M3464" s="42"/>
    </row>
    <row r="3465" spans="1:13">
      <c r="A3465" s="39"/>
      <c r="B3465" s="49"/>
      <c r="C3465" s="49"/>
      <c r="D3465" s="49"/>
      <c r="E3465" s="49"/>
      <c r="F3465" s="49"/>
      <c r="G3465" s="49"/>
      <c r="H3465" s="50"/>
      <c r="I3465" s="51" t="s">
        <v>42</v>
      </c>
      <c r="J3465" s="52"/>
      <c r="K3465" s="44"/>
      <c r="L3465" s="29"/>
      <c r="M3465" s="42"/>
    </row>
    <row r="3466" spans="1:13">
      <c r="A3466" s="48" t="s">
        <v>43</v>
      </c>
      <c r="B3466" s="61"/>
      <c r="C3466" s="61"/>
      <c r="D3466" s="61"/>
      <c r="E3466" s="61"/>
      <c r="F3466" s="61"/>
      <c r="G3466" s="61"/>
      <c r="H3466" s="62"/>
      <c r="I3466" s="195" t="s">
        <v>11</v>
      </c>
      <c r="J3466" s="196"/>
      <c r="K3466" s="188">
        <v>1.55</v>
      </c>
      <c r="L3466" s="189"/>
      <c r="M3466" s="42">
        <f>K3466*12*I3445</f>
        <v>11262.300000000001</v>
      </c>
    </row>
    <row r="3467" spans="1:13">
      <c r="A3467" s="39" t="s">
        <v>44</v>
      </c>
      <c r="B3467" s="49"/>
      <c r="C3467" s="49"/>
      <c r="D3467" s="49"/>
      <c r="E3467" s="49"/>
      <c r="F3467" s="49"/>
      <c r="G3467" s="49"/>
      <c r="H3467" s="50"/>
      <c r="I3467" s="51"/>
      <c r="J3467" s="52"/>
      <c r="K3467" s="1"/>
      <c r="L3467" s="29"/>
      <c r="M3467" s="42"/>
    </row>
    <row r="3468" spans="1:13">
      <c r="A3468" s="48" t="s">
        <v>45</v>
      </c>
      <c r="B3468" s="61"/>
      <c r="C3468" s="61"/>
      <c r="D3468" s="61"/>
      <c r="E3468" s="61"/>
      <c r="F3468" s="61"/>
      <c r="G3468" s="61"/>
      <c r="H3468" s="62"/>
      <c r="I3468" s="149" t="s">
        <v>57</v>
      </c>
      <c r="J3468" s="150"/>
      <c r="K3468" s="1"/>
      <c r="L3468" s="29"/>
      <c r="M3468" s="42"/>
    </row>
    <row r="3469" spans="1:13">
      <c r="A3469" s="48" t="s">
        <v>48</v>
      </c>
      <c r="B3469" s="61"/>
      <c r="C3469" s="61"/>
      <c r="D3469" s="61"/>
      <c r="E3469" s="61"/>
      <c r="F3469" s="61"/>
      <c r="G3469" s="61"/>
      <c r="H3469" s="62"/>
      <c r="I3469" s="195" t="s">
        <v>46</v>
      </c>
      <c r="J3469" s="196"/>
      <c r="K3469" s="14"/>
      <c r="L3469" s="15"/>
      <c r="M3469" s="63"/>
    </row>
    <row r="3470" spans="1:13" ht="15.75" thickBot="1">
      <c r="A3470" s="39"/>
      <c r="B3470" s="49"/>
      <c r="C3470" s="49"/>
      <c r="D3470" s="49"/>
      <c r="E3470" s="49"/>
      <c r="F3470" s="49"/>
      <c r="G3470" s="49"/>
      <c r="H3470" s="50"/>
      <c r="I3470" s="197" t="s">
        <v>47</v>
      </c>
      <c r="J3470" s="198"/>
      <c r="K3470" s="64"/>
      <c r="L3470" s="65"/>
      <c r="M3470" s="66"/>
    </row>
    <row r="3471" spans="1:13">
      <c r="A3471" s="67" t="s">
        <v>75</v>
      </c>
      <c r="B3471" s="18"/>
      <c r="C3471" s="18"/>
      <c r="D3471" s="18"/>
      <c r="E3471" s="18"/>
      <c r="F3471" s="18"/>
      <c r="G3471" s="68"/>
      <c r="H3471" s="69"/>
      <c r="I3471" s="20"/>
      <c r="J3471" s="21"/>
      <c r="K3471" s="199">
        <f>K3473+K3480+K3490+K3496+K3497+K3501</f>
        <v>54.18</v>
      </c>
      <c r="L3471" s="200"/>
      <c r="M3471" s="24">
        <f>M3473+M3480+M3490+M3496+M3497+M3501</f>
        <v>393671.88000000006</v>
      </c>
    </row>
    <row r="3472" spans="1:13" ht="15.75" thickBot="1">
      <c r="A3472" s="70"/>
      <c r="B3472" s="71"/>
      <c r="C3472" s="71"/>
      <c r="D3472" s="71"/>
      <c r="E3472" s="71"/>
      <c r="F3472" s="71"/>
      <c r="G3472" s="71"/>
      <c r="H3472" s="72"/>
      <c r="I3472" s="34"/>
      <c r="J3472" s="35"/>
      <c r="K3472" s="36"/>
      <c r="L3472" s="37"/>
      <c r="M3472" s="38"/>
    </row>
    <row r="3473" spans="1:13" ht="15.75" thickBot="1">
      <c r="A3473" s="156" t="s">
        <v>76</v>
      </c>
      <c r="B3473" s="157"/>
      <c r="C3473" s="157"/>
      <c r="D3473" s="157"/>
      <c r="E3473" s="157"/>
      <c r="F3473" s="157"/>
      <c r="G3473" s="157"/>
      <c r="H3473" s="161"/>
      <c r="I3473" s="73"/>
      <c r="J3473" s="74"/>
      <c r="K3473" s="224">
        <f>K3474+K3475+K3476+K3478+K3479</f>
        <v>7.9500000000000011</v>
      </c>
      <c r="L3473" s="225"/>
      <c r="M3473" s="75">
        <f>K3473*12*I3445</f>
        <v>57764.700000000004</v>
      </c>
    </row>
    <row r="3474" spans="1:13">
      <c r="A3474" s="39" t="s">
        <v>38</v>
      </c>
      <c r="B3474" s="49"/>
      <c r="C3474" s="49"/>
      <c r="D3474" s="49"/>
      <c r="E3474" s="49"/>
      <c r="F3474" s="49"/>
      <c r="G3474" s="49"/>
      <c r="H3474" s="50"/>
      <c r="I3474" s="180" t="s">
        <v>16</v>
      </c>
      <c r="J3474" s="181"/>
      <c r="K3474" s="193">
        <v>1.47</v>
      </c>
      <c r="L3474" s="194"/>
      <c r="M3474" s="42">
        <f>K3474*12*I3445</f>
        <v>10681.02</v>
      </c>
    </row>
    <row r="3475" spans="1:13">
      <c r="A3475" s="45" t="s">
        <v>39</v>
      </c>
      <c r="B3475" s="76"/>
      <c r="C3475" s="76"/>
      <c r="D3475" s="76"/>
      <c r="E3475" s="76"/>
      <c r="F3475" s="76"/>
      <c r="G3475" s="76"/>
      <c r="H3475" s="77"/>
      <c r="I3475" s="180" t="s">
        <v>10</v>
      </c>
      <c r="J3475" s="181"/>
      <c r="K3475" s="188">
        <v>3.48</v>
      </c>
      <c r="L3475" s="189"/>
      <c r="M3475" s="42">
        <f>K3475*12*I3445</f>
        <v>25285.68</v>
      </c>
    </row>
    <row r="3476" spans="1:13">
      <c r="A3476" s="48" t="s">
        <v>31</v>
      </c>
      <c r="B3476" s="61"/>
      <c r="C3476" s="61"/>
      <c r="D3476" s="61"/>
      <c r="E3476" s="61"/>
      <c r="F3476" s="61"/>
      <c r="G3476" s="61"/>
      <c r="H3476" s="62"/>
      <c r="I3476" s="180" t="s">
        <v>11</v>
      </c>
      <c r="J3476" s="181"/>
      <c r="K3476" s="188">
        <v>0.4</v>
      </c>
      <c r="L3476" s="189"/>
      <c r="M3476" s="42">
        <f>K3476*12*I3445</f>
        <v>2906.4000000000005</v>
      </c>
    </row>
    <row r="3477" spans="1:13">
      <c r="A3477" s="78" t="s">
        <v>18</v>
      </c>
      <c r="B3477" s="40"/>
      <c r="C3477" s="40"/>
      <c r="D3477" s="40"/>
      <c r="E3477" s="49"/>
      <c r="F3477" s="49"/>
      <c r="G3477" s="49"/>
      <c r="H3477" s="50"/>
      <c r="I3477" s="51"/>
      <c r="J3477" s="52"/>
      <c r="K3477" s="28"/>
      <c r="L3477" s="29"/>
      <c r="M3477" s="42"/>
    </row>
    <row r="3478" spans="1:13">
      <c r="A3478" s="45" t="s">
        <v>32</v>
      </c>
      <c r="B3478" s="76"/>
      <c r="C3478" s="76"/>
      <c r="D3478" s="76"/>
      <c r="E3478" s="76"/>
      <c r="F3478" s="76"/>
      <c r="G3478" s="76"/>
      <c r="H3478" s="77"/>
      <c r="I3478" s="182" t="s">
        <v>8</v>
      </c>
      <c r="J3478" s="183"/>
      <c r="K3478" s="188">
        <v>0.12</v>
      </c>
      <c r="L3478" s="189"/>
      <c r="M3478" s="42">
        <f>K3478*12*I3445</f>
        <v>871.92</v>
      </c>
    </row>
    <row r="3479" spans="1:13" ht="15.75" thickBot="1">
      <c r="A3479" s="48" t="s">
        <v>73</v>
      </c>
      <c r="B3479" s="61"/>
      <c r="C3479" s="61"/>
      <c r="D3479" s="61"/>
      <c r="E3479" s="61"/>
      <c r="F3479" s="61"/>
      <c r="G3479" s="61"/>
      <c r="H3479" s="62"/>
      <c r="I3479" s="166" t="s">
        <v>8</v>
      </c>
      <c r="J3479" s="167"/>
      <c r="K3479" s="190">
        <v>2.48</v>
      </c>
      <c r="L3479" s="191"/>
      <c r="M3479" s="42">
        <f>K3479*12*I3445</f>
        <v>18019.68</v>
      </c>
    </row>
    <row r="3480" spans="1:13" ht="15.75" thickBot="1">
      <c r="A3480" s="184" t="s">
        <v>77</v>
      </c>
      <c r="B3480" s="185"/>
      <c r="C3480" s="185"/>
      <c r="D3480" s="185"/>
      <c r="E3480" s="185"/>
      <c r="F3480" s="185"/>
      <c r="G3480" s="185"/>
      <c r="H3480" s="186"/>
      <c r="I3480" s="73"/>
      <c r="J3480" s="74"/>
      <c r="K3480" s="162">
        <f>K3481+K3482+K3484+K3485+K3488+K3489</f>
        <v>2.3200000000000003</v>
      </c>
      <c r="L3480" s="192"/>
      <c r="M3480" s="75">
        <f>K3480*12*I3445</f>
        <v>16857.120000000003</v>
      </c>
    </row>
    <row r="3481" spans="1:13">
      <c r="A3481" s="79" t="s">
        <v>24</v>
      </c>
      <c r="B3481" s="40"/>
      <c r="C3481" s="40"/>
      <c r="D3481" s="40"/>
      <c r="E3481" s="40"/>
      <c r="F3481" s="49"/>
      <c r="G3481" s="49"/>
      <c r="H3481" s="50"/>
      <c r="I3481" s="80"/>
      <c r="J3481" s="11"/>
      <c r="K3481" s="193">
        <v>0.13</v>
      </c>
      <c r="L3481" s="194"/>
      <c r="M3481" s="42">
        <f>K3481*12*I3445</f>
        <v>944.58</v>
      </c>
    </row>
    <row r="3482" spans="1:13">
      <c r="A3482" s="3" t="s">
        <v>20</v>
      </c>
      <c r="B3482" s="4"/>
      <c r="C3482" s="4"/>
      <c r="D3482" s="4"/>
      <c r="E3482" s="4"/>
      <c r="F3482" s="61"/>
      <c r="G3482" s="61"/>
      <c r="H3482" s="62"/>
      <c r="I3482" s="149" t="s">
        <v>52</v>
      </c>
      <c r="J3482" s="150"/>
      <c r="K3482" s="188">
        <v>1.1100000000000001</v>
      </c>
      <c r="L3482" s="189"/>
      <c r="M3482" s="42">
        <f>K3482*12*I3445</f>
        <v>8065.26</v>
      </c>
    </row>
    <row r="3483" spans="1:13">
      <c r="A3483" s="39" t="s">
        <v>19</v>
      </c>
      <c r="B3483" s="49"/>
      <c r="C3483" s="49"/>
      <c r="D3483" s="49"/>
      <c r="E3483" s="49"/>
      <c r="F3483" s="49"/>
      <c r="G3483" s="49"/>
      <c r="H3483" s="50"/>
      <c r="I3483" s="180" t="s">
        <v>53</v>
      </c>
      <c r="J3483" s="181"/>
      <c r="K3483" s="1"/>
      <c r="L3483" s="29"/>
      <c r="M3483" s="42"/>
    </row>
    <row r="3484" spans="1:13">
      <c r="A3484" s="45" t="s">
        <v>21</v>
      </c>
      <c r="B3484" s="76"/>
      <c r="C3484" s="76"/>
      <c r="D3484" s="76"/>
      <c r="E3484" s="76"/>
      <c r="F3484" s="76"/>
      <c r="G3484" s="76"/>
      <c r="H3484" s="77"/>
      <c r="I3484" s="182" t="s">
        <v>51</v>
      </c>
      <c r="J3484" s="183"/>
      <c r="K3484" s="188">
        <v>0.68</v>
      </c>
      <c r="L3484" s="189"/>
      <c r="M3484" s="42">
        <f>K3484*12*I3445</f>
        <v>4940.88</v>
      </c>
    </row>
    <row r="3485" spans="1:13">
      <c r="A3485" s="45" t="s">
        <v>22</v>
      </c>
      <c r="B3485" s="76"/>
      <c r="C3485" s="76"/>
      <c r="D3485" s="76"/>
      <c r="E3485" s="76"/>
      <c r="F3485" s="76"/>
      <c r="G3485" s="76"/>
      <c r="H3485" s="77"/>
      <c r="I3485" s="182" t="s">
        <v>69</v>
      </c>
      <c r="J3485" s="183"/>
      <c r="K3485" s="188">
        <v>0.17</v>
      </c>
      <c r="L3485" s="189"/>
      <c r="M3485" s="42">
        <f>K3485*12*I3445</f>
        <v>1235.22</v>
      </c>
    </row>
    <row r="3486" spans="1:13">
      <c r="A3486" s="48" t="s">
        <v>106</v>
      </c>
      <c r="B3486" s="61"/>
      <c r="C3486" s="61"/>
      <c r="D3486" s="61"/>
      <c r="E3486" s="61"/>
      <c r="F3486" s="61"/>
      <c r="G3486" s="61"/>
      <c r="H3486" s="62"/>
      <c r="I3486" s="178" t="s">
        <v>107</v>
      </c>
      <c r="J3486" s="179"/>
      <c r="K3486" s="1"/>
      <c r="L3486" s="29"/>
      <c r="M3486" s="42"/>
    </row>
    <row r="3487" spans="1:13">
      <c r="A3487" s="39" t="s">
        <v>108</v>
      </c>
      <c r="B3487" s="49"/>
      <c r="C3487" s="49"/>
      <c r="D3487" s="49"/>
      <c r="E3487" s="49"/>
      <c r="F3487" s="49"/>
      <c r="G3487" s="49"/>
      <c r="H3487" s="50"/>
      <c r="I3487" s="180" t="s">
        <v>109</v>
      </c>
      <c r="J3487" s="181"/>
      <c r="K3487" s="164"/>
      <c r="L3487" s="165"/>
      <c r="M3487" s="42"/>
    </row>
    <row r="3488" spans="1:13">
      <c r="A3488" s="48" t="s">
        <v>23</v>
      </c>
      <c r="B3488" s="61"/>
      <c r="C3488" s="61"/>
      <c r="D3488" s="61"/>
      <c r="E3488" s="61"/>
      <c r="F3488" s="61"/>
      <c r="G3488" s="61"/>
      <c r="H3488" s="62"/>
      <c r="I3488" s="182" t="s">
        <v>54</v>
      </c>
      <c r="J3488" s="183"/>
      <c r="K3488" s="164">
        <v>0.09</v>
      </c>
      <c r="L3488" s="165"/>
      <c r="M3488" s="42">
        <f>K3488*12*I3445</f>
        <v>653.94000000000005</v>
      </c>
    </row>
    <row r="3489" spans="1:13" ht="15.75" thickBot="1">
      <c r="A3489" s="48" t="s">
        <v>71</v>
      </c>
      <c r="B3489" s="61"/>
      <c r="C3489" s="61"/>
      <c r="D3489" s="61"/>
      <c r="E3489" s="61"/>
      <c r="F3489" s="61"/>
      <c r="G3489" s="61"/>
      <c r="H3489" s="62"/>
      <c r="I3489" s="166" t="s">
        <v>72</v>
      </c>
      <c r="J3489" s="167"/>
      <c r="K3489" s="168">
        <v>0.14000000000000001</v>
      </c>
      <c r="L3489" s="169"/>
      <c r="M3489" s="82">
        <f>K3489*12*I3445</f>
        <v>1017.2400000000001</v>
      </c>
    </row>
    <row r="3490" spans="1:13" ht="15.75" thickBot="1">
      <c r="A3490" s="184" t="s">
        <v>78</v>
      </c>
      <c r="B3490" s="185"/>
      <c r="C3490" s="185"/>
      <c r="D3490" s="185"/>
      <c r="E3490" s="185"/>
      <c r="F3490" s="185"/>
      <c r="G3490" s="185"/>
      <c r="H3490" s="186"/>
      <c r="I3490" s="83"/>
      <c r="J3490" s="84"/>
      <c r="K3490" s="187">
        <f>K3491+K3492+K3494+K3495</f>
        <v>1.52</v>
      </c>
      <c r="L3490" s="163"/>
      <c r="M3490" s="75">
        <f>K3490*12*I3445</f>
        <v>11044.320000000002</v>
      </c>
    </row>
    <row r="3491" spans="1:13">
      <c r="A3491" s="39" t="s">
        <v>25</v>
      </c>
      <c r="B3491" s="49"/>
      <c r="C3491" s="49"/>
      <c r="D3491" s="49"/>
      <c r="E3491" s="49"/>
      <c r="F3491" s="49"/>
      <c r="G3491" s="49"/>
      <c r="H3491" s="50"/>
      <c r="I3491" s="174" t="s">
        <v>70</v>
      </c>
      <c r="J3491" s="175"/>
      <c r="K3491" s="176">
        <v>0.53</v>
      </c>
      <c r="L3491" s="177"/>
      <c r="M3491" s="42">
        <f>K3491*12*I3445</f>
        <v>3850.98</v>
      </c>
    </row>
    <row r="3492" spans="1:13">
      <c r="A3492" s="43" t="s">
        <v>110</v>
      </c>
      <c r="B3492" s="107"/>
      <c r="C3492" s="107"/>
      <c r="D3492" s="107"/>
      <c r="E3492" s="107"/>
      <c r="F3492" s="59"/>
      <c r="G3492" s="107"/>
      <c r="H3492" s="60"/>
      <c r="I3492" s="178" t="s">
        <v>107</v>
      </c>
      <c r="J3492" s="179"/>
      <c r="K3492" s="164">
        <v>0.22</v>
      </c>
      <c r="L3492" s="165"/>
      <c r="M3492" s="42">
        <f>K3492*12*I3445</f>
        <v>1598.52</v>
      </c>
    </row>
    <row r="3493" spans="1:13">
      <c r="A3493" s="39" t="s">
        <v>111</v>
      </c>
      <c r="B3493" s="49"/>
      <c r="C3493" s="49"/>
      <c r="D3493" s="49"/>
      <c r="E3493" s="49"/>
      <c r="F3493" s="49"/>
      <c r="G3493" s="49"/>
      <c r="H3493" s="50"/>
      <c r="I3493" s="180" t="s">
        <v>112</v>
      </c>
      <c r="J3493" s="181"/>
      <c r="K3493" s="129"/>
      <c r="L3493" s="130"/>
      <c r="M3493" s="42"/>
    </row>
    <row r="3494" spans="1:13">
      <c r="A3494" s="45" t="s">
        <v>26</v>
      </c>
      <c r="B3494" s="76"/>
      <c r="C3494" s="76"/>
      <c r="D3494" s="76"/>
      <c r="E3494" s="76"/>
      <c r="F3494" s="76"/>
      <c r="G3494" s="76"/>
      <c r="H3494" s="77"/>
      <c r="I3494" s="85" t="s">
        <v>55</v>
      </c>
      <c r="J3494" s="86"/>
      <c r="K3494" s="164">
        <v>0.63</v>
      </c>
      <c r="L3494" s="165"/>
      <c r="M3494" s="42">
        <f>K3494*12*I3445</f>
        <v>4577.58</v>
      </c>
    </row>
    <row r="3495" spans="1:13" ht="15.75" thickBot="1">
      <c r="A3495" s="48" t="s">
        <v>23</v>
      </c>
      <c r="B3495" s="61"/>
      <c r="C3495" s="61"/>
      <c r="D3495" s="61"/>
      <c r="E3495" s="61"/>
      <c r="F3495" s="61"/>
      <c r="G3495" s="61"/>
      <c r="H3495" s="62"/>
      <c r="I3495" s="166" t="s">
        <v>54</v>
      </c>
      <c r="J3495" s="167"/>
      <c r="K3495" s="168">
        <v>0.14000000000000001</v>
      </c>
      <c r="L3495" s="169"/>
      <c r="M3495" s="42">
        <f>K3495*12*I3445</f>
        <v>1017.2400000000001</v>
      </c>
    </row>
    <row r="3496" spans="1:13" ht="15.75" thickBot="1">
      <c r="A3496" s="87" t="s">
        <v>79</v>
      </c>
      <c r="B3496" s="88"/>
      <c r="C3496" s="88"/>
      <c r="D3496" s="88"/>
      <c r="E3496" s="88"/>
      <c r="F3496" s="88"/>
      <c r="G3496" s="88"/>
      <c r="H3496" s="89"/>
      <c r="I3496" s="170" t="s">
        <v>56</v>
      </c>
      <c r="J3496" s="171"/>
      <c r="K3496" s="172">
        <v>40.57</v>
      </c>
      <c r="L3496" s="173"/>
      <c r="M3496" s="75">
        <f>K3496*12*I3445</f>
        <v>294781.62</v>
      </c>
    </row>
    <row r="3497" spans="1:13" ht="15.75" thickBot="1">
      <c r="A3497" s="156" t="s">
        <v>80</v>
      </c>
      <c r="B3497" s="157"/>
      <c r="C3497" s="157"/>
      <c r="D3497" s="157"/>
      <c r="E3497" s="157"/>
      <c r="F3497" s="157"/>
      <c r="G3497" s="157"/>
      <c r="H3497" s="161"/>
      <c r="I3497" s="73"/>
      <c r="J3497" s="74"/>
      <c r="K3497" s="162">
        <v>1.74</v>
      </c>
      <c r="L3497" s="163"/>
      <c r="M3497" s="75">
        <f>K3497*12*I3445</f>
        <v>12642.84</v>
      </c>
    </row>
    <row r="3498" spans="1:13">
      <c r="A3498" s="43" t="s">
        <v>33</v>
      </c>
      <c r="B3498" s="59"/>
      <c r="C3498" s="59"/>
      <c r="D3498" s="59"/>
      <c r="E3498" s="59"/>
      <c r="F3498" s="59"/>
      <c r="G3498" s="59"/>
      <c r="H3498" s="60"/>
      <c r="I3498" s="154" t="s">
        <v>13</v>
      </c>
      <c r="J3498" s="155"/>
      <c r="K3498" s="81"/>
      <c r="L3498" s="130"/>
      <c r="M3498" s="42"/>
    </row>
    <row r="3499" spans="1:13">
      <c r="A3499" s="43" t="s">
        <v>27</v>
      </c>
      <c r="B3499" s="59"/>
      <c r="C3499" s="59"/>
      <c r="D3499" s="59"/>
      <c r="E3499" s="59"/>
      <c r="F3499" s="59"/>
      <c r="G3499" s="59"/>
      <c r="H3499" s="60"/>
      <c r="I3499" s="10"/>
      <c r="J3499" s="11"/>
      <c r="K3499" s="81"/>
      <c r="L3499" s="130"/>
      <c r="M3499" s="42"/>
    </row>
    <row r="3500" spans="1:13" ht="15.75" thickBot="1">
      <c r="A3500" s="43" t="s">
        <v>28</v>
      </c>
      <c r="B3500" s="59"/>
      <c r="C3500" s="59"/>
      <c r="D3500" s="59"/>
      <c r="E3500" s="59"/>
      <c r="F3500" s="59"/>
      <c r="G3500" s="59"/>
      <c r="H3500" s="60"/>
      <c r="I3500" s="90"/>
      <c r="J3500" s="11"/>
      <c r="K3500" s="81"/>
      <c r="L3500" s="130"/>
      <c r="M3500" s="42"/>
    </row>
    <row r="3501" spans="1:13" ht="15.75" thickBot="1">
      <c r="A3501" s="87" t="s">
        <v>81</v>
      </c>
      <c r="B3501" s="88"/>
      <c r="C3501" s="88"/>
      <c r="D3501" s="88"/>
      <c r="E3501" s="88"/>
      <c r="F3501" s="88"/>
      <c r="G3501" s="88"/>
      <c r="H3501" s="89"/>
      <c r="I3501" s="73"/>
      <c r="J3501" s="74"/>
      <c r="K3501" s="162">
        <v>0.08</v>
      </c>
      <c r="L3501" s="163"/>
      <c r="M3501" s="75">
        <f>K3501*12*I3445</f>
        <v>581.28</v>
      </c>
    </row>
    <row r="3502" spans="1:13">
      <c r="A3502" s="43" t="s">
        <v>29</v>
      </c>
      <c r="B3502" s="59"/>
      <c r="C3502" s="59"/>
      <c r="D3502" s="59"/>
      <c r="E3502" s="59"/>
      <c r="F3502" s="59"/>
      <c r="G3502" s="59"/>
      <c r="H3502" s="60"/>
      <c r="I3502" s="154" t="s">
        <v>8</v>
      </c>
      <c r="J3502" s="155"/>
      <c r="K3502" s="129"/>
      <c r="L3502" s="130"/>
      <c r="M3502" s="42"/>
    </row>
    <row r="3503" spans="1:13" ht="15.75" thickBot="1">
      <c r="A3503" s="43" t="s">
        <v>30</v>
      </c>
      <c r="B3503" s="59"/>
      <c r="C3503" s="59"/>
      <c r="D3503" s="59"/>
      <c r="E3503" s="59"/>
      <c r="F3503" s="59"/>
      <c r="G3503" s="59"/>
      <c r="H3503" s="60"/>
      <c r="I3503" s="10"/>
      <c r="J3503" s="11"/>
      <c r="K3503" s="129"/>
      <c r="L3503" s="130"/>
      <c r="M3503" s="42"/>
    </row>
    <row r="3504" spans="1:13" ht="15.75" thickBot="1">
      <c r="A3504" s="156" t="s">
        <v>104</v>
      </c>
      <c r="B3504" s="157"/>
      <c r="C3504" s="157"/>
      <c r="D3504" s="157"/>
      <c r="E3504" s="157"/>
      <c r="F3504" s="157"/>
      <c r="G3504" s="157"/>
      <c r="H3504" s="161"/>
      <c r="I3504" s="73"/>
      <c r="J3504" s="74"/>
      <c r="K3504" s="162">
        <v>6.42</v>
      </c>
      <c r="L3504" s="163"/>
      <c r="M3504" s="75">
        <f>K3504*12*I3445</f>
        <v>46647.719999999994</v>
      </c>
    </row>
    <row r="3505" spans="1:13">
      <c r="A3505" s="43" t="s">
        <v>85</v>
      </c>
      <c r="B3505" s="107"/>
      <c r="C3505" s="107"/>
      <c r="D3505" s="107"/>
      <c r="E3505" s="107"/>
      <c r="F3505" s="59"/>
      <c r="G3505" s="107"/>
      <c r="H3505" s="60"/>
      <c r="I3505" s="149" t="s">
        <v>86</v>
      </c>
      <c r="J3505" s="150"/>
      <c r="K3505" s="81"/>
      <c r="L3505" s="130"/>
      <c r="M3505" s="42"/>
    </row>
    <row r="3506" spans="1:13">
      <c r="A3506" s="43" t="s">
        <v>87</v>
      </c>
      <c r="B3506" s="107"/>
      <c r="C3506" s="107"/>
      <c r="D3506" s="107"/>
      <c r="E3506" s="107"/>
      <c r="F3506" s="59"/>
      <c r="G3506" s="107"/>
      <c r="H3506" s="60"/>
      <c r="I3506" s="149" t="s">
        <v>88</v>
      </c>
      <c r="J3506" s="150"/>
      <c r="K3506" s="81"/>
      <c r="L3506" s="130"/>
      <c r="M3506" s="42"/>
    </row>
    <row r="3507" spans="1:13">
      <c r="A3507" s="43" t="s">
        <v>89</v>
      </c>
      <c r="B3507" s="107"/>
      <c r="C3507" s="107"/>
      <c r="D3507" s="107"/>
      <c r="E3507" s="107"/>
      <c r="F3507" s="59"/>
      <c r="G3507" s="107"/>
      <c r="H3507" s="60"/>
      <c r="I3507" s="149" t="s">
        <v>90</v>
      </c>
      <c r="J3507" s="150"/>
      <c r="K3507" s="81"/>
      <c r="L3507" s="130"/>
      <c r="M3507" s="42"/>
    </row>
    <row r="3508" spans="1:13">
      <c r="A3508" s="43" t="s">
        <v>91</v>
      </c>
      <c r="B3508" s="107"/>
      <c r="C3508" s="107"/>
      <c r="D3508" s="107"/>
      <c r="E3508" s="107"/>
      <c r="F3508" s="59"/>
      <c r="G3508" s="107"/>
      <c r="H3508" s="60"/>
      <c r="I3508" s="149" t="s">
        <v>92</v>
      </c>
      <c r="J3508" s="150"/>
      <c r="K3508" s="81"/>
      <c r="L3508" s="130"/>
      <c r="M3508" s="42"/>
    </row>
    <row r="3509" spans="1:13">
      <c r="A3509" s="43" t="s">
        <v>93</v>
      </c>
      <c r="B3509" s="107"/>
      <c r="C3509" s="107"/>
      <c r="D3509" s="107"/>
      <c r="E3509" s="107"/>
      <c r="F3509" s="59"/>
      <c r="G3509" s="107"/>
      <c r="H3509" s="60"/>
      <c r="I3509" s="149" t="s">
        <v>94</v>
      </c>
      <c r="J3509" s="150"/>
      <c r="K3509" s="81"/>
      <c r="L3509" s="130"/>
      <c r="M3509" s="42"/>
    </row>
    <row r="3510" spans="1:13">
      <c r="A3510" s="43" t="s">
        <v>95</v>
      </c>
      <c r="B3510" s="107"/>
      <c r="C3510" s="107"/>
      <c r="D3510" s="107"/>
      <c r="E3510" s="107"/>
      <c r="F3510" s="59"/>
      <c r="G3510" s="107"/>
      <c r="H3510" s="60"/>
      <c r="I3510" s="10"/>
      <c r="J3510" s="11"/>
      <c r="K3510" s="81"/>
      <c r="L3510" s="108"/>
      <c r="M3510" s="42"/>
    </row>
    <row r="3511" spans="1:13">
      <c r="A3511" s="43" t="s">
        <v>96</v>
      </c>
      <c r="B3511" s="107"/>
      <c r="C3511" s="107"/>
      <c r="D3511" s="107"/>
      <c r="E3511" s="107"/>
      <c r="F3511" s="59"/>
      <c r="G3511" s="107"/>
      <c r="H3511" s="60"/>
      <c r="I3511" s="10"/>
      <c r="J3511" s="11"/>
      <c r="K3511" s="81"/>
      <c r="L3511" s="130"/>
      <c r="M3511" s="42"/>
    </row>
    <row r="3512" spans="1:13">
      <c r="A3512" s="43" t="s">
        <v>97</v>
      </c>
      <c r="B3512" s="107"/>
      <c r="C3512" s="107"/>
      <c r="D3512" s="107"/>
      <c r="E3512" s="107"/>
      <c r="F3512" s="59"/>
      <c r="G3512" s="107"/>
      <c r="H3512" s="60"/>
      <c r="I3512" s="10"/>
      <c r="J3512" s="11"/>
      <c r="K3512" s="81"/>
      <c r="L3512" s="130"/>
      <c r="M3512" s="42"/>
    </row>
    <row r="3513" spans="1:13">
      <c r="A3513" s="43" t="s">
        <v>98</v>
      </c>
      <c r="B3513" s="107"/>
      <c r="C3513" s="107"/>
      <c r="D3513" s="107"/>
      <c r="E3513" s="107"/>
      <c r="F3513" s="59"/>
      <c r="G3513" s="107"/>
      <c r="H3513" s="60"/>
      <c r="I3513" s="10"/>
      <c r="J3513" s="11"/>
      <c r="K3513" s="81"/>
      <c r="L3513" s="130"/>
      <c r="M3513" s="42"/>
    </row>
    <row r="3514" spans="1:13">
      <c r="A3514" s="43" t="s">
        <v>99</v>
      </c>
      <c r="B3514" s="107"/>
      <c r="C3514" s="107"/>
      <c r="D3514" s="107"/>
      <c r="E3514" s="107"/>
      <c r="F3514" s="59"/>
      <c r="G3514" s="107"/>
      <c r="H3514" s="60"/>
      <c r="I3514" s="10"/>
      <c r="J3514" s="11"/>
      <c r="K3514" s="81"/>
      <c r="L3514" s="130"/>
      <c r="M3514" s="42"/>
    </row>
    <row r="3515" spans="1:13" ht="15.75" thickBot="1">
      <c r="A3515" s="151" t="s">
        <v>100</v>
      </c>
      <c r="B3515" s="152"/>
      <c r="C3515" s="152"/>
      <c r="D3515" s="152"/>
      <c r="E3515" s="152"/>
      <c r="F3515" s="152"/>
      <c r="G3515" s="152"/>
      <c r="H3515" s="153"/>
      <c r="I3515" s="10"/>
      <c r="J3515" s="11"/>
      <c r="K3515" s="28"/>
      <c r="L3515" s="29"/>
      <c r="M3515" s="42"/>
    </row>
    <row r="3516" spans="1:13">
      <c r="A3516" s="91" t="s">
        <v>82</v>
      </c>
      <c r="B3516" s="92"/>
      <c r="C3516" s="92"/>
      <c r="D3516" s="92"/>
      <c r="E3516" s="92"/>
      <c r="F3516" s="92"/>
      <c r="G3516" s="92"/>
      <c r="H3516" s="92"/>
      <c r="I3516" s="154" t="s">
        <v>9</v>
      </c>
      <c r="J3516" s="155"/>
      <c r="K3516" s="22"/>
      <c r="L3516" s="23"/>
      <c r="M3516" s="24"/>
    </row>
    <row r="3517" spans="1:13" ht="15.75" thickBot="1">
      <c r="A3517" s="93" t="s">
        <v>49</v>
      </c>
      <c r="B3517" s="94"/>
      <c r="C3517" s="94"/>
      <c r="D3517" s="94"/>
      <c r="E3517" s="94"/>
      <c r="F3517" s="94"/>
      <c r="G3517" s="94"/>
      <c r="H3517" s="94"/>
      <c r="I3517" s="95"/>
      <c r="J3517" s="35"/>
      <c r="K3517" s="36"/>
      <c r="L3517" s="37"/>
      <c r="M3517" s="38"/>
    </row>
    <row r="3518" spans="1:13" ht="15.75" thickBot="1">
      <c r="A3518" s="156" t="s">
        <v>50</v>
      </c>
      <c r="B3518" s="157"/>
      <c r="C3518" s="157"/>
      <c r="D3518" s="157"/>
      <c r="E3518" s="157"/>
      <c r="F3518" s="157"/>
      <c r="G3518" s="157"/>
      <c r="H3518" s="158"/>
      <c r="I3518" s="159" t="s">
        <v>17</v>
      </c>
      <c r="J3518" s="160"/>
      <c r="K3518" s="141">
        <v>1.58</v>
      </c>
      <c r="L3518" s="142"/>
      <c r="M3518" s="97">
        <f>K3518*12*I3445</f>
        <v>11480.28</v>
      </c>
    </row>
    <row r="3519" spans="1:13" ht="15.75" thickBot="1">
      <c r="A3519" s="126" t="s">
        <v>101</v>
      </c>
      <c r="B3519" s="127"/>
      <c r="C3519" s="127"/>
      <c r="D3519" s="127"/>
      <c r="E3519" s="127"/>
      <c r="F3519" s="127"/>
      <c r="G3519" s="127"/>
      <c r="H3519" s="127"/>
      <c r="I3519" s="128"/>
      <c r="J3519" s="133"/>
      <c r="K3519" s="141">
        <v>2.2200000000000002</v>
      </c>
      <c r="L3519" s="142"/>
      <c r="M3519" s="97">
        <f>K3519*I3445*12</f>
        <v>16130.52</v>
      </c>
    </row>
    <row r="3520" spans="1:13" ht="15.75" thickBot="1">
      <c r="A3520" s="145" t="s">
        <v>58</v>
      </c>
      <c r="B3520" s="146"/>
      <c r="C3520" s="146"/>
      <c r="D3520" s="146"/>
      <c r="E3520" s="146"/>
      <c r="F3520" s="146"/>
      <c r="G3520" s="146"/>
      <c r="H3520" s="146"/>
      <c r="I3520" s="98"/>
      <c r="J3520" s="99"/>
      <c r="K3520" s="147">
        <f>K3446+K3456+K3471+K3504+K3518+K3519</f>
        <v>76.849999999999994</v>
      </c>
      <c r="L3520" s="148"/>
      <c r="M3520" s="97">
        <f>M3446+M3456+M3471+M3504+M3518+M3519</f>
        <v>558392.10000000009</v>
      </c>
    </row>
  </sheetData>
  <mergeCells count="4320">
    <mergeCell ref="I3516:J3516"/>
    <mergeCell ref="A3518:H3518"/>
    <mergeCell ref="I3518:J3518"/>
    <mergeCell ref="K3518:L3518"/>
    <mergeCell ref="K3519:L3519"/>
    <mergeCell ref="A3520:H3520"/>
    <mergeCell ref="K3520:L3520"/>
    <mergeCell ref="I3505:J3505"/>
    <mergeCell ref="I3506:J3506"/>
    <mergeCell ref="I3507:J3507"/>
    <mergeCell ref="I3508:J3508"/>
    <mergeCell ref="I3509:J3509"/>
    <mergeCell ref="A3515:H3515"/>
    <mergeCell ref="K3481:L3481"/>
    <mergeCell ref="I3482:J3482"/>
    <mergeCell ref="K3482:L3482"/>
    <mergeCell ref="I3483:J3483"/>
    <mergeCell ref="I3484:J3484"/>
    <mergeCell ref="I3495:J3495"/>
    <mergeCell ref="K3495:L3495"/>
    <mergeCell ref="I3496:J3496"/>
    <mergeCell ref="K3496:L3496"/>
    <mergeCell ref="A3497:H3497"/>
    <mergeCell ref="K3497:L3497"/>
    <mergeCell ref="I3491:J3491"/>
    <mergeCell ref="K3491:L3491"/>
    <mergeCell ref="I3492:J3492"/>
    <mergeCell ref="K3492:L3492"/>
    <mergeCell ref="I3493:J3493"/>
    <mergeCell ref="K3494:L3494"/>
    <mergeCell ref="I3488:J3488"/>
    <mergeCell ref="K3488:L3488"/>
    <mergeCell ref="I3489:J3489"/>
    <mergeCell ref="K3489:L3489"/>
    <mergeCell ref="A3490:H3490"/>
    <mergeCell ref="K3490:L3490"/>
    <mergeCell ref="K3484:L3484"/>
    <mergeCell ref="I3485:J3485"/>
    <mergeCell ref="K3485:L3485"/>
    <mergeCell ref="I3486:J3486"/>
    <mergeCell ref="I3487:J3487"/>
    <mergeCell ref="K3487:L3487"/>
    <mergeCell ref="I3498:J3498"/>
    <mergeCell ref="K3501:L3501"/>
    <mergeCell ref="I3502:J3502"/>
    <mergeCell ref="A3504:H3504"/>
    <mergeCell ref="K3504:L3504"/>
    <mergeCell ref="I3454:J3454"/>
    <mergeCell ref="K3455:L3455"/>
    <mergeCell ref="I3478:J3478"/>
    <mergeCell ref="K3478:L3478"/>
    <mergeCell ref="I3479:J3479"/>
    <mergeCell ref="K3479:L3479"/>
    <mergeCell ref="A3480:H3480"/>
    <mergeCell ref="K3480:L3480"/>
    <mergeCell ref="I3474:J3474"/>
    <mergeCell ref="K3474:L3474"/>
    <mergeCell ref="I3475:J3475"/>
    <mergeCell ref="K3475:L3475"/>
    <mergeCell ref="I3476:J3476"/>
    <mergeCell ref="K3476:L3476"/>
    <mergeCell ref="I3468:J3468"/>
    <mergeCell ref="I3469:J3469"/>
    <mergeCell ref="I3470:J3470"/>
    <mergeCell ref="K3471:L3471"/>
    <mergeCell ref="A3473:H3473"/>
    <mergeCell ref="K3473:L3473"/>
    <mergeCell ref="A3414:H3414"/>
    <mergeCell ref="K3414:L3414"/>
    <mergeCell ref="I3415:J3415"/>
    <mergeCell ref="K3418:L3418"/>
    <mergeCell ref="I3419:J3419"/>
    <mergeCell ref="A3437:H3437"/>
    <mergeCell ref="K3437:L3437"/>
    <mergeCell ref="A3439:L3439"/>
    <mergeCell ref="A3440:L3440"/>
    <mergeCell ref="C3442:E3442"/>
    <mergeCell ref="I3442:J3442"/>
    <mergeCell ref="K3442:L3442"/>
    <mergeCell ref="I3463:J3463"/>
    <mergeCell ref="K3463:L3463"/>
    <mergeCell ref="I3464:J3464"/>
    <mergeCell ref="I3466:J3466"/>
    <mergeCell ref="K3466:L3466"/>
    <mergeCell ref="K3436:L3436"/>
    <mergeCell ref="K3443:L3443"/>
    <mergeCell ref="I3444:J3444"/>
    <mergeCell ref="K3444:L3444"/>
    <mergeCell ref="I3445:J3445"/>
    <mergeCell ref="K3456:L3456"/>
    <mergeCell ref="I3458:J3458"/>
    <mergeCell ref="K3458:L3458"/>
    <mergeCell ref="I3460:J3460"/>
    <mergeCell ref="I3461:J3461"/>
    <mergeCell ref="I3462:J3462"/>
    <mergeCell ref="I3451:J3451"/>
    <mergeCell ref="A3394:H3394"/>
    <mergeCell ref="K3394:L3394"/>
    <mergeCell ref="I3395:J3395"/>
    <mergeCell ref="K3395:L3395"/>
    <mergeCell ref="I3396:J3396"/>
    <mergeCell ref="K3396:L3396"/>
    <mergeCell ref="I3452:J3452"/>
    <mergeCell ref="K3452:L3452"/>
    <mergeCell ref="I3453:J3453"/>
    <mergeCell ref="I3426:J3426"/>
    <mergeCell ref="A3432:H3432"/>
    <mergeCell ref="I3433:J3433"/>
    <mergeCell ref="A3435:H3435"/>
    <mergeCell ref="I3435:J3435"/>
    <mergeCell ref="K3435:L3435"/>
    <mergeCell ref="A3421:H3421"/>
    <mergeCell ref="K3421:L3421"/>
    <mergeCell ref="I3422:J3422"/>
    <mergeCell ref="I3423:J3423"/>
    <mergeCell ref="I3424:J3424"/>
    <mergeCell ref="I3425:J3425"/>
    <mergeCell ref="K3445:L3445"/>
    <mergeCell ref="K3446:L3446"/>
    <mergeCell ref="I3449:J3449"/>
    <mergeCell ref="K3449:L3449"/>
    <mergeCell ref="I3450:J3450"/>
    <mergeCell ref="A3409:H3409"/>
    <mergeCell ref="K3409:L3409"/>
    <mergeCell ref="I3410:J3410"/>
    <mergeCell ref="K3410:L3410"/>
    <mergeCell ref="I3404:J3404"/>
    <mergeCell ref="I3405:J3405"/>
    <mergeCell ref="K3405:L3405"/>
    <mergeCell ref="I3406:J3406"/>
    <mergeCell ref="K3406:L3406"/>
    <mergeCell ref="I3407:J3407"/>
    <mergeCell ref="K3407:L3407"/>
    <mergeCell ref="I3400:J3400"/>
    <mergeCell ref="K3400:L3400"/>
    <mergeCell ref="A3401:H3401"/>
    <mergeCell ref="K3401:L3401"/>
    <mergeCell ref="K3402:L3402"/>
    <mergeCell ref="I3403:J3403"/>
    <mergeCell ref="K3403:L3403"/>
    <mergeCell ref="K3411:L3411"/>
    <mergeCell ref="I3412:J3412"/>
    <mergeCell ref="K3412:L3412"/>
    <mergeCell ref="I3413:J3413"/>
    <mergeCell ref="K3413:L3413"/>
    <mergeCell ref="I3371:J3371"/>
    <mergeCell ref="I3372:J3372"/>
    <mergeCell ref="I3373:J3373"/>
    <mergeCell ref="K3373:L3373"/>
    <mergeCell ref="K3364:L3364"/>
    <mergeCell ref="I3365:J3365"/>
    <mergeCell ref="K3365:L3365"/>
    <mergeCell ref="I3366:J3366"/>
    <mergeCell ref="K3366:L3366"/>
    <mergeCell ref="K3367:L3367"/>
    <mergeCell ref="I3387:J3387"/>
    <mergeCell ref="K3387:L3387"/>
    <mergeCell ref="I3389:J3389"/>
    <mergeCell ref="I3390:J3390"/>
    <mergeCell ref="I3391:J3391"/>
    <mergeCell ref="K3392:L3392"/>
    <mergeCell ref="I3397:J3397"/>
    <mergeCell ref="K3397:L3397"/>
    <mergeCell ref="I3399:J3399"/>
    <mergeCell ref="K3399:L3399"/>
    <mergeCell ref="I3408:J3408"/>
    <mergeCell ref="K3408:L3408"/>
    <mergeCell ref="A3360:L3360"/>
    <mergeCell ref="A3361:L3361"/>
    <mergeCell ref="C3363:E3363"/>
    <mergeCell ref="I3363:J3363"/>
    <mergeCell ref="K3363:L3363"/>
    <mergeCell ref="I3381:J3381"/>
    <mergeCell ref="I3382:J3382"/>
    <mergeCell ref="I3383:J3383"/>
    <mergeCell ref="I3384:J3384"/>
    <mergeCell ref="K3384:L3384"/>
    <mergeCell ref="I3385:J3385"/>
    <mergeCell ref="I3374:J3374"/>
    <mergeCell ref="I3375:J3375"/>
    <mergeCell ref="K3376:L3376"/>
    <mergeCell ref="K3377:L3377"/>
    <mergeCell ref="I3379:J3379"/>
    <mergeCell ref="K3379:L3379"/>
    <mergeCell ref="A3323:H3323"/>
    <mergeCell ref="K3323:L3323"/>
    <mergeCell ref="K3322:L3322"/>
    <mergeCell ref="I3311:J3311"/>
    <mergeCell ref="K3311:L3311"/>
    <mergeCell ref="I3313:J3313"/>
    <mergeCell ref="K3315:L3315"/>
    <mergeCell ref="A3316:H3316"/>
    <mergeCell ref="K3316:L3316"/>
    <mergeCell ref="I3314:J3314"/>
    <mergeCell ref="A3356:H3356"/>
    <mergeCell ref="I3356:J3356"/>
    <mergeCell ref="K3356:L3356"/>
    <mergeCell ref="K3357:L3357"/>
    <mergeCell ref="A3358:H3358"/>
    <mergeCell ref="K3358:L3358"/>
    <mergeCell ref="I3370:J3370"/>
    <mergeCell ref="K3370:L3370"/>
    <mergeCell ref="A3340:H3340"/>
    <mergeCell ref="I3340:J3340"/>
    <mergeCell ref="A3344:H3344"/>
    <mergeCell ref="K3344:L3344"/>
    <mergeCell ref="I3345:J3345"/>
    <mergeCell ref="I3339:J3339"/>
    <mergeCell ref="K3340:L3340"/>
    <mergeCell ref="K3341:L3341"/>
    <mergeCell ref="I3342:J3342"/>
    <mergeCell ref="I3326:J3326"/>
    <mergeCell ref="I3327:J3327"/>
    <mergeCell ref="K3332:L3332"/>
    <mergeCell ref="A3333:H3333"/>
    <mergeCell ref="I3336:J3336"/>
    <mergeCell ref="K3339:L3339"/>
    <mergeCell ref="K3330:L3330"/>
    <mergeCell ref="K3331:L3331"/>
    <mergeCell ref="K3333:L3333"/>
    <mergeCell ref="K3334:L3334"/>
    <mergeCell ref="I3335:J3335"/>
    <mergeCell ref="K3335:L3335"/>
    <mergeCell ref="K3337:L3337"/>
    <mergeCell ref="I3338:J3338"/>
    <mergeCell ref="K3338:L3338"/>
    <mergeCell ref="K3317:L3317"/>
    <mergeCell ref="K3319:L3319"/>
    <mergeCell ref="I3321:J3321"/>
    <mergeCell ref="K3321:L3321"/>
    <mergeCell ref="I3322:J3322"/>
    <mergeCell ref="I3348:J3348"/>
    <mergeCell ref="I3354:J3354"/>
    <mergeCell ref="I3346:J3346"/>
    <mergeCell ref="I3347:J3347"/>
    <mergeCell ref="I3349:J3349"/>
    <mergeCell ref="I3329:J3329"/>
    <mergeCell ref="I3330:J3330"/>
    <mergeCell ref="I3331:J3331"/>
    <mergeCell ref="I3332:J3332"/>
    <mergeCell ref="I3334:J3334"/>
    <mergeCell ref="I3317:J3317"/>
    <mergeCell ref="I3318:J3318"/>
    <mergeCell ref="K3318:L3318"/>
    <mergeCell ref="I3319:J3319"/>
    <mergeCell ref="I3306:J3306"/>
    <mergeCell ref="I3307:J3307"/>
    <mergeCell ref="I3308:J3308"/>
    <mergeCell ref="I3309:J3309"/>
    <mergeCell ref="K3309:L3309"/>
    <mergeCell ref="I3310:J3310"/>
    <mergeCell ref="I3299:J3299"/>
    <mergeCell ref="I3300:J3300"/>
    <mergeCell ref="K3301:L3301"/>
    <mergeCell ref="K3302:L3302"/>
    <mergeCell ref="I3304:J3304"/>
    <mergeCell ref="K3304:L3304"/>
    <mergeCell ref="K3324:L3324"/>
    <mergeCell ref="I3325:J3325"/>
    <mergeCell ref="K3325:L3325"/>
    <mergeCell ref="K3327:L3327"/>
    <mergeCell ref="I3328:J3328"/>
    <mergeCell ref="K3328:L3328"/>
    <mergeCell ref="I3297:J3297"/>
    <mergeCell ref="I3298:J3298"/>
    <mergeCell ref="K3298:L3298"/>
    <mergeCell ref="A2:L2"/>
    <mergeCell ref="A1:L1"/>
    <mergeCell ref="I6:J6"/>
    <mergeCell ref="C4:E4"/>
    <mergeCell ref="A32:H32"/>
    <mergeCell ref="I12:J12"/>
    <mergeCell ref="I3290:J3290"/>
    <mergeCell ref="K3290:L3290"/>
    <mergeCell ref="I3291:J3291"/>
    <mergeCell ref="K3291:L3291"/>
    <mergeCell ref="K3292:L3292"/>
    <mergeCell ref="I3295:J3295"/>
    <mergeCell ref="K3295:L3295"/>
    <mergeCell ref="A3285:L3285"/>
    <mergeCell ref="A3286:L3286"/>
    <mergeCell ref="C3288:E3288"/>
    <mergeCell ref="I3288:J3288"/>
    <mergeCell ref="K3288:L3288"/>
    <mergeCell ref="K3289:L3289"/>
    <mergeCell ref="K4:L4"/>
    <mergeCell ref="K5:L5"/>
    <mergeCell ref="I13:J13"/>
    <mergeCell ref="A55:H55"/>
    <mergeCell ref="I7:J7"/>
    <mergeCell ref="K7:L7"/>
    <mergeCell ref="K8:L8"/>
    <mergeCell ref="K11:L11"/>
    <mergeCell ref="I33:J33"/>
    <mergeCell ref="I34:J34"/>
    <mergeCell ref="I11:J11"/>
    <mergeCell ref="I30:J30"/>
    <mergeCell ref="I14:J14"/>
    <mergeCell ref="I24:J24"/>
    <mergeCell ref="I25:J25"/>
    <mergeCell ref="I4:J4"/>
    <mergeCell ref="I3296:J3296"/>
    <mergeCell ref="K44:L44"/>
    <mergeCell ref="K45:L45"/>
    <mergeCell ref="K46:L46"/>
    <mergeCell ref="K47:L47"/>
    <mergeCell ref="I52:J52"/>
    <mergeCell ref="K6:L6"/>
    <mergeCell ref="I16:J16"/>
    <mergeCell ref="I20:J20"/>
    <mergeCell ref="A67:H67"/>
    <mergeCell ref="K67:L67"/>
    <mergeCell ref="I48:J48"/>
    <mergeCell ref="I50:J50"/>
    <mergeCell ref="A52:H52"/>
    <mergeCell ref="I60:J60"/>
    <mergeCell ref="I51:J51"/>
    <mergeCell ref="I35:J35"/>
    <mergeCell ref="I37:J37"/>
    <mergeCell ref="I46:J46"/>
    <mergeCell ref="I22:J22"/>
    <mergeCell ref="I23:J23"/>
    <mergeCell ref="I26:J26"/>
    <mergeCell ref="I27:J27"/>
    <mergeCell ref="I29:J29"/>
    <mergeCell ref="A70:L70"/>
    <mergeCell ref="C72:E72"/>
    <mergeCell ref="I72:J72"/>
    <mergeCell ref="K72:L72"/>
    <mergeCell ref="K52:L52"/>
    <mergeCell ref="K53:L53"/>
    <mergeCell ref="K55:L55"/>
    <mergeCell ref="I56:J56"/>
    <mergeCell ref="I57:J57"/>
    <mergeCell ref="I58:J58"/>
    <mergeCell ref="K14:L14"/>
    <mergeCell ref="K18:L18"/>
    <mergeCell ref="K20:L20"/>
    <mergeCell ref="K25:L25"/>
    <mergeCell ref="K27:L27"/>
    <mergeCell ref="A69:L69"/>
    <mergeCell ref="K48:L48"/>
    <mergeCell ref="K49:L49"/>
    <mergeCell ref="K50:L50"/>
    <mergeCell ref="K51:L51"/>
    <mergeCell ref="K38:L38"/>
    <mergeCell ref="K32:L32"/>
    <mergeCell ref="K39:L39"/>
    <mergeCell ref="K40:L40"/>
    <mergeCell ref="K41:L41"/>
    <mergeCell ref="K31:L31"/>
    <mergeCell ref="K33:L33"/>
    <mergeCell ref="K34:L34"/>
    <mergeCell ref="K35:L35"/>
    <mergeCell ref="K37:L37"/>
    <mergeCell ref="I54:J54"/>
    <mergeCell ref="K43:L43"/>
    <mergeCell ref="I81:J81"/>
    <mergeCell ref="K73:L73"/>
    <mergeCell ref="I74:J74"/>
    <mergeCell ref="K74:L74"/>
    <mergeCell ref="I75:J75"/>
    <mergeCell ref="K75:L75"/>
    <mergeCell ref="I91:J91"/>
    <mergeCell ref="I82:J82"/>
    <mergeCell ref="K82:L82"/>
    <mergeCell ref="I83:J83"/>
    <mergeCell ref="I84:J84"/>
    <mergeCell ref="K85:L85"/>
    <mergeCell ref="A47:H47"/>
    <mergeCell ref="I15:J15"/>
    <mergeCell ref="K86:L86"/>
    <mergeCell ref="I88:J88"/>
    <mergeCell ref="K88:L88"/>
    <mergeCell ref="I90:J90"/>
    <mergeCell ref="K76:L76"/>
    <mergeCell ref="I79:J79"/>
    <mergeCell ref="K79:L79"/>
    <mergeCell ref="I80:J80"/>
    <mergeCell ref="I59:J59"/>
    <mergeCell ref="I65:J65"/>
    <mergeCell ref="K17:L17"/>
    <mergeCell ref="A39:H39"/>
    <mergeCell ref="I45:J45"/>
    <mergeCell ref="I44:J44"/>
    <mergeCell ref="I43:J43"/>
    <mergeCell ref="I41:J41"/>
    <mergeCell ref="I42:J42"/>
    <mergeCell ref="I38:J38"/>
    <mergeCell ref="K95:L95"/>
    <mergeCell ref="I116:J116"/>
    <mergeCell ref="K116:L116"/>
    <mergeCell ref="I113:J113"/>
    <mergeCell ref="K113:L113"/>
    <mergeCell ref="I114:J114"/>
    <mergeCell ref="K114:L114"/>
    <mergeCell ref="I105:J105"/>
    <mergeCell ref="K105:L105"/>
    <mergeCell ref="I106:J106"/>
    <mergeCell ref="I97:J97"/>
    <mergeCell ref="I98:J98"/>
    <mergeCell ref="K99:L99"/>
    <mergeCell ref="A100:H100"/>
    <mergeCell ref="K100:L100"/>
    <mergeCell ref="I92:J92"/>
    <mergeCell ref="I93:J93"/>
    <mergeCell ref="K93:L93"/>
    <mergeCell ref="I94:J94"/>
    <mergeCell ref="I95:J95"/>
    <mergeCell ref="I101:J101"/>
    <mergeCell ref="K101:L101"/>
    <mergeCell ref="I102:J102"/>
    <mergeCell ref="K102:L102"/>
    <mergeCell ref="I103:J103"/>
    <mergeCell ref="K103:L103"/>
    <mergeCell ref="K118:L118"/>
    <mergeCell ref="I119:J119"/>
    <mergeCell ref="K119:L119"/>
    <mergeCell ref="I120:J120"/>
    <mergeCell ref="I142:J142"/>
    <mergeCell ref="K142:L142"/>
    <mergeCell ref="I128:J128"/>
    <mergeCell ref="K121:L121"/>
    <mergeCell ref="I122:J122"/>
    <mergeCell ref="A123:H123"/>
    <mergeCell ref="K123:L123"/>
    <mergeCell ref="I124:J124"/>
    <mergeCell ref="K106:L106"/>
    <mergeCell ref="A107:H107"/>
    <mergeCell ref="K107:L107"/>
    <mergeCell ref="I125:J125"/>
    <mergeCell ref="I126:J126"/>
    <mergeCell ref="I127:J127"/>
    <mergeCell ref="A120:H120"/>
    <mergeCell ref="K120:L120"/>
    <mergeCell ref="K117:L117"/>
    <mergeCell ref="I118:J118"/>
    <mergeCell ref="A115:H115"/>
    <mergeCell ref="K115:L115"/>
    <mergeCell ref="I112:J112"/>
    <mergeCell ref="K112:L112"/>
    <mergeCell ref="K108:L108"/>
    <mergeCell ref="I109:J109"/>
    <mergeCell ref="K109:L109"/>
    <mergeCell ref="I110:J110"/>
    <mergeCell ref="I111:J111"/>
    <mergeCell ref="K111:L111"/>
    <mergeCell ref="K154:L154"/>
    <mergeCell ref="I156:J156"/>
    <mergeCell ref="K156:L156"/>
    <mergeCell ref="A135:H135"/>
    <mergeCell ref="K135:L135"/>
    <mergeCell ref="A137:L137"/>
    <mergeCell ref="I133:J133"/>
    <mergeCell ref="I158:J158"/>
    <mergeCell ref="I159:J159"/>
    <mergeCell ref="I147:J147"/>
    <mergeCell ref="K147:L147"/>
    <mergeCell ref="I148:J148"/>
    <mergeCell ref="I149:J149"/>
    <mergeCell ref="I143:J143"/>
    <mergeCell ref="K143:L143"/>
    <mergeCell ref="K144:L144"/>
    <mergeCell ref="A138:L138"/>
    <mergeCell ref="C140:E140"/>
    <mergeCell ref="I140:J140"/>
    <mergeCell ref="K140:L140"/>
    <mergeCell ref="K141:L141"/>
    <mergeCell ref="I166:J166"/>
    <mergeCell ref="I184:J184"/>
    <mergeCell ref="K184:L184"/>
    <mergeCell ref="I181:J181"/>
    <mergeCell ref="K181:L181"/>
    <mergeCell ref="I182:J182"/>
    <mergeCell ref="K182:L182"/>
    <mergeCell ref="I174:J174"/>
    <mergeCell ref="K174:L174"/>
    <mergeCell ref="I173:J173"/>
    <mergeCell ref="K173:L173"/>
    <mergeCell ref="K167:L167"/>
    <mergeCell ref="A168:H168"/>
    <mergeCell ref="K168:L168"/>
    <mergeCell ref="I169:J169"/>
    <mergeCell ref="K169:L169"/>
    <mergeCell ref="I150:J150"/>
    <mergeCell ref="K150:L150"/>
    <mergeCell ref="I170:J170"/>
    <mergeCell ref="K170:L170"/>
    <mergeCell ref="I171:J171"/>
    <mergeCell ref="K171:L171"/>
    <mergeCell ref="I162:J162"/>
    <mergeCell ref="I163:J163"/>
    <mergeCell ref="K163:L163"/>
    <mergeCell ref="I165:J165"/>
    <mergeCell ref="I160:J160"/>
    <mergeCell ref="I161:J161"/>
    <mergeCell ref="K161:L161"/>
    <mergeCell ref="I151:J151"/>
    <mergeCell ref="I152:J152"/>
    <mergeCell ref="K153:L153"/>
    <mergeCell ref="A175:H175"/>
    <mergeCell ref="K175:L175"/>
    <mergeCell ref="K176:L176"/>
    <mergeCell ref="I193:J193"/>
    <mergeCell ref="I194:J194"/>
    <mergeCell ref="I195:J195"/>
    <mergeCell ref="A188:H188"/>
    <mergeCell ref="K188:L188"/>
    <mergeCell ref="K185:L185"/>
    <mergeCell ref="I186:J186"/>
    <mergeCell ref="A183:H183"/>
    <mergeCell ref="K183:L183"/>
    <mergeCell ref="I180:J180"/>
    <mergeCell ref="K180:L180"/>
    <mergeCell ref="I177:J177"/>
    <mergeCell ref="K177:L177"/>
    <mergeCell ref="I178:J178"/>
    <mergeCell ref="I179:J179"/>
    <mergeCell ref="K179:L179"/>
    <mergeCell ref="I201:J201"/>
    <mergeCell ref="A203:H203"/>
    <mergeCell ref="I203:J203"/>
    <mergeCell ref="K203:L203"/>
    <mergeCell ref="K204:L204"/>
    <mergeCell ref="I213:J213"/>
    <mergeCell ref="K213:L213"/>
    <mergeCell ref="K214:L214"/>
    <mergeCell ref="A208:L208"/>
    <mergeCell ref="C210:E210"/>
    <mergeCell ref="I210:J210"/>
    <mergeCell ref="K210:L210"/>
    <mergeCell ref="K211:L211"/>
    <mergeCell ref="K186:L186"/>
    <mergeCell ref="I187:J187"/>
    <mergeCell ref="K187:L187"/>
    <mergeCell ref="I188:J188"/>
    <mergeCell ref="I212:J212"/>
    <mergeCell ref="K212:L212"/>
    <mergeCell ref="I196:J196"/>
    <mergeCell ref="K189:L189"/>
    <mergeCell ref="I190:J190"/>
    <mergeCell ref="A191:H191"/>
    <mergeCell ref="K191:L191"/>
    <mergeCell ref="I192:J192"/>
    <mergeCell ref="I217:J217"/>
    <mergeCell ref="K217:L217"/>
    <mergeCell ref="I218:J218"/>
    <mergeCell ref="I219:J219"/>
    <mergeCell ref="I220:J220"/>
    <mergeCell ref="K220:L220"/>
    <mergeCell ref="I228:J228"/>
    <mergeCell ref="I229:J229"/>
    <mergeCell ref="I230:J230"/>
    <mergeCell ref="I231:J231"/>
    <mergeCell ref="K231:L231"/>
    <mergeCell ref="I221:J221"/>
    <mergeCell ref="I222:J222"/>
    <mergeCell ref="K223:L223"/>
    <mergeCell ref="K224:L224"/>
    <mergeCell ref="I226:J226"/>
    <mergeCell ref="A205:H205"/>
    <mergeCell ref="K205:L205"/>
    <mergeCell ref="A207:L207"/>
    <mergeCell ref="K237:L237"/>
    <mergeCell ref="A238:H238"/>
    <mergeCell ref="K238:L238"/>
    <mergeCell ref="I239:J239"/>
    <mergeCell ref="K239:L239"/>
    <mergeCell ref="I232:J232"/>
    <mergeCell ref="I233:J233"/>
    <mergeCell ref="K233:L233"/>
    <mergeCell ref="I235:J235"/>
    <mergeCell ref="I236:J236"/>
    <mergeCell ref="I240:J240"/>
    <mergeCell ref="K240:L240"/>
    <mergeCell ref="I241:J241"/>
    <mergeCell ref="K241:L241"/>
    <mergeCell ref="I243:J243"/>
    <mergeCell ref="K243:L243"/>
    <mergeCell ref="K226:L226"/>
    <mergeCell ref="I244:J244"/>
    <mergeCell ref="K244:L244"/>
    <mergeCell ref="A245:H245"/>
    <mergeCell ref="K245:L245"/>
    <mergeCell ref="K246:L246"/>
    <mergeCell ref="I263:J263"/>
    <mergeCell ref="A258:H258"/>
    <mergeCell ref="K258:L258"/>
    <mergeCell ref="K255:L255"/>
    <mergeCell ref="I256:J256"/>
    <mergeCell ref="A253:H253"/>
    <mergeCell ref="K253:L253"/>
    <mergeCell ref="I250:J250"/>
    <mergeCell ref="K250:L250"/>
    <mergeCell ref="I247:J247"/>
    <mergeCell ref="K247:L247"/>
    <mergeCell ref="I248:J248"/>
    <mergeCell ref="I249:J249"/>
    <mergeCell ref="K249:L249"/>
    <mergeCell ref="I254:J254"/>
    <mergeCell ref="K254:L254"/>
    <mergeCell ref="I251:J251"/>
    <mergeCell ref="K251:L251"/>
    <mergeCell ref="I252:J252"/>
    <mergeCell ref="K252:L252"/>
    <mergeCell ref="I271:J271"/>
    <mergeCell ref="A273:H273"/>
    <mergeCell ref="I273:J273"/>
    <mergeCell ref="K273:L273"/>
    <mergeCell ref="K274:L274"/>
    <mergeCell ref="I283:J283"/>
    <mergeCell ref="K283:L283"/>
    <mergeCell ref="K284:L284"/>
    <mergeCell ref="A278:L278"/>
    <mergeCell ref="C280:E280"/>
    <mergeCell ref="I280:J280"/>
    <mergeCell ref="K280:L280"/>
    <mergeCell ref="K281:L281"/>
    <mergeCell ref="K256:L256"/>
    <mergeCell ref="I257:J257"/>
    <mergeCell ref="K257:L257"/>
    <mergeCell ref="I258:J258"/>
    <mergeCell ref="I282:J282"/>
    <mergeCell ref="K282:L282"/>
    <mergeCell ref="I264:J264"/>
    <mergeCell ref="I265:J265"/>
    <mergeCell ref="I266:J266"/>
    <mergeCell ref="K259:L259"/>
    <mergeCell ref="I260:J260"/>
    <mergeCell ref="A261:H261"/>
    <mergeCell ref="K261:L261"/>
    <mergeCell ref="I262:J262"/>
    <mergeCell ref="I287:J287"/>
    <mergeCell ref="K287:L287"/>
    <mergeCell ref="I288:J288"/>
    <mergeCell ref="I289:J289"/>
    <mergeCell ref="I290:J290"/>
    <mergeCell ref="K290:L290"/>
    <mergeCell ref="I298:J298"/>
    <mergeCell ref="I299:J299"/>
    <mergeCell ref="I300:J300"/>
    <mergeCell ref="I301:J301"/>
    <mergeCell ref="K301:L301"/>
    <mergeCell ref="I291:J291"/>
    <mergeCell ref="I292:J292"/>
    <mergeCell ref="K293:L293"/>
    <mergeCell ref="K294:L294"/>
    <mergeCell ref="I296:J296"/>
    <mergeCell ref="A275:H275"/>
    <mergeCell ref="K275:L275"/>
    <mergeCell ref="A277:L277"/>
    <mergeCell ref="K307:L307"/>
    <mergeCell ref="A308:H308"/>
    <mergeCell ref="K308:L308"/>
    <mergeCell ref="I309:J309"/>
    <mergeCell ref="K309:L309"/>
    <mergeCell ref="I302:J302"/>
    <mergeCell ref="I303:J303"/>
    <mergeCell ref="K303:L303"/>
    <mergeCell ref="I305:J305"/>
    <mergeCell ref="I306:J306"/>
    <mergeCell ref="I310:J310"/>
    <mergeCell ref="K310:L310"/>
    <mergeCell ref="I311:J311"/>
    <mergeCell ref="K311:L311"/>
    <mergeCell ref="I313:J313"/>
    <mergeCell ref="K313:L313"/>
    <mergeCell ref="K296:L296"/>
    <mergeCell ref="I314:J314"/>
    <mergeCell ref="K314:L314"/>
    <mergeCell ref="A315:H315"/>
    <mergeCell ref="K315:L315"/>
    <mergeCell ref="K316:L316"/>
    <mergeCell ref="I333:J333"/>
    <mergeCell ref="A328:H328"/>
    <mergeCell ref="K328:L328"/>
    <mergeCell ref="K325:L325"/>
    <mergeCell ref="I326:J326"/>
    <mergeCell ref="A323:H323"/>
    <mergeCell ref="K323:L323"/>
    <mergeCell ref="I320:J320"/>
    <mergeCell ref="K320:L320"/>
    <mergeCell ref="I317:J317"/>
    <mergeCell ref="K317:L317"/>
    <mergeCell ref="I318:J318"/>
    <mergeCell ref="I319:J319"/>
    <mergeCell ref="K319:L319"/>
    <mergeCell ref="I324:J324"/>
    <mergeCell ref="K324:L324"/>
    <mergeCell ref="I321:J321"/>
    <mergeCell ref="K321:L321"/>
    <mergeCell ref="I322:J322"/>
    <mergeCell ref="K322:L322"/>
    <mergeCell ref="I341:J341"/>
    <mergeCell ref="A343:H343"/>
    <mergeCell ref="I343:J343"/>
    <mergeCell ref="K343:L343"/>
    <mergeCell ref="K344:L344"/>
    <mergeCell ref="I353:J353"/>
    <mergeCell ref="K353:L353"/>
    <mergeCell ref="K354:L354"/>
    <mergeCell ref="A348:L348"/>
    <mergeCell ref="C350:E350"/>
    <mergeCell ref="I350:J350"/>
    <mergeCell ref="K350:L350"/>
    <mergeCell ref="K351:L351"/>
    <mergeCell ref="K326:L326"/>
    <mergeCell ref="I327:J327"/>
    <mergeCell ref="K327:L327"/>
    <mergeCell ref="I328:J328"/>
    <mergeCell ref="I352:J352"/>
    <mergeCell ref="K352:L352"/>
    <mergeCell ref="I334:J334"/>
    <mergeCell ref="I335:J335"/>
    <mergeCell ref="I336:J336"/>
    <mergeCell ref="K329:L329"/>
    <mergeCell ref="I330:J330"/>
    <mergeCell ref="A331:H331"/>
    <mergeCell ref="K331:L331"/>
    <mergeCell ref="I332:J332"/>
    <mergeCell ref="I357:J357"/>
    <mergeCell ref="K357:L357"/>
    <mergeCell ref="I358:J358"/>
    <mergeCell ref="I359:J359"/>
    <mergeCell ref="I360:J360"/>
    <mergeCell ref="K360:L360"/>
    <mergeCell ref="I368:J368"/>
    <mergeCell ref="I369:J369"/>
    <mergeCell ref="I370:J370"/>
    <mergeCell ref="I371:J371"/>
    <mergeCell ref="K371:L371"/>
    <mergeCell ref="I361:J361"/>
    <mergeCell ref="I362:J362"/>
    <mergeCell ref="K363:L363"/>
    <mergeCell ref="K364:L364"/>
    <mergeCell ref="I366:J366"/>
    <mergeCell ref="A345:H345"/>
    <mergeCell ref="K345:L345"/>
    <mergeCell ref="A347:L347"/>
    <mergeCell ref="K377:L377"/>
    <mergeCell ref="A378:H378"/>
    <mergeCell ref="K378:L378"/>
    <mergeCell ref="I379:J379"/>
    <mergeCell ref="K379:L379"/>
    <mergeCell ref="I372:J372"/>
    <mergeCell ref="I373:J373"/>
    <mergeCell ref="K373:L373"/>
    <mergeCell ref="I375:J375"/>
    <mergeCell ref="I376:J376"/>
    <mergeCell ref="I380:J380"/>
    <mergeCell ref="K380:L380"/>
    <mergeCell ref="I381:J381"/>
    <mergeCell ref="K381:L381"/>
    <mergeCell ref="I383:J383"/>
    <mergeCell ref="K383:L383"/>
    <mergeCell ref="K366:L366"/>
    <mergeCell ref="I384:J384"/>
    <mergeCell ref="K384:L384"/>
    <mergeCell ref="A385:H385"/>
    <mergeCell ref="K385:L385"/>
    <mergeCell ref="K386:L386"/>
    <mergeCell ref="I403:J403"/>
    <mergeCell ref="A398:H398"/>
    <mergeCell ref="K398:L398"/>
    <mergeCell ref="K395:L395"/>
    <mergeCell ref="I396:J396"/>
    <mergeCell ref="A393:H393"/>
    <mergeCell ref="K393:L393"/>
    <mergeCell ref="I390:J390"/>
    <mergeCell ref="K390:L390"/>
    <mergeCell ref="I387:J387"/>
    <mergeCell ref="K387:L387"/>
    <mergeCell ref="I388:J388"/>
    <mergeCell ref="I389:J389"/>
    <mergeCell ref="K389:L389"/>
    <mergeCell ref="I394:J394"/>
    <mergeCell ref="K394:L394"/>
    <mergeCell ref="I391:J391"/>
    <mergeCell ref="K391:L391"/>
    <mergeCell ref="I392:J392"/>
    <mergeCell ref="K392:L392"/>
    <mergeCell ref="I411:J411"/>
    <mergeCell ref="A413:H413"/>
    <mergeCell ref="I413:J413"/>
    <mergeCell ref="K413:L413"/>
    <mergeCell ref="K414:L414"/>
    <mergeCell ref="I423:J423"/>
    <mergeCell ref="K423:L423"/>
    <mergeCell ref="K424:L424"/>
    <mergeCell ref="A418:L418"/>
    <mergeCell ref="C420:E420"/>
    <mergeCell ref="I420:J420"/>
    <mergeCell ref="K420:L420"/>
    <mergeCell ref="K421:L421"/>
    <mergeCell ref="K396:L396"/>
    <mergeCell ref="I397:J397"/>
    <mergeCell ref="K397:L397"/>
    <mergeCell ref="I398:J398"/>
    <mergeCell ref="I422:J422"/>
    <mergeCell ref="K422:L422"/>
    <mergeCell ref="I404:J404"/>
    <mergeCell ref="I405:J405"/>
    <mergeCell ref="I406:J406"/>
    <mergeCell ref="K399:L399"/>
    <mergeCell ref="I400:J400"/>
    <mergeCell ref="A401:H401"/>
    <mergeCell ref="K401:L401"/>
    <mergeCell ref="I402:J402"/>
    <mergeCell ref="I427:J427"/>
    <mergeCell ref="K427:L427"/>
    <mergeCell ref="I428:J428"/>
    <mergeCell ref="I429:J429"/>
    <mergeCell ref="I430:J430"/>
    <mergeCell ref="K430:L430"/>
    <mergeCell ref="I438:J438"/>
    <mergeCell ref="I439:J439"/>
    <mergeCell ref="I440:J440"/>
    <mergeCell ref="I441:J441"/>
    <mergeCell ref="K441:L441"/>
    <mergeCell ref="I431:J431"/>
    <mergeCell ref="I432:J432"/>
    <mergeCell ref="K433:L433"/>
    <mergeCell ref="K434:L434"/>
    <mergeCell ref="I436:J436"/>
    <mergeCell ref="A415:H415"/>
    <mergeCell ref="K415:L415"/>
    <mergeCell ref="A417:L417"/>
    <mergeCell ref="K447:L447"/>
    <mergeCell ref="A448:H448"/>
    <mergeCell ref="K448:L448"/>
    <mergeCell ref="I449:J449"/>
    <mergeCell ref="K449:L449"/>
    <mergeCell ref="I442:J442"/>
    <mergeCell ref="I443:J443"/>
    <mergeCell ref="K443:L443"/>
    <mergeCell ref="I445:J445"/>
    <mergeCell ref="I446:J446"/>
    <mergeCell ref="I450:J450"/>
    <mergeCell ref="K450:L450"/>
    <mergeCell ref="I451:J451"/>
    <mergeCell ref="K451:L451"/>
    <mergeCell ref="I453:J453"/>
    <mergeCell ref="K453:L453"/>
    <mergeCell ref="K436:L436"/>
    <mergeCell ref="I454:J454"/>
    <mergeCell ref="K454:L454"/>
    <mergeCell ref="A455:H455"/>
    <mergeCell ref="K455:L455"/>
    <mergeCell ref="K456:L456"/>
    <mergeCell ref="I473:J473"/>
    <mergeCell ref="A468:H468"/>
    <mergeCell ref="K468:L468"/>
    <mergeCell ref="K465:L465"/>
    <mergeCell ref="I466:J466"/>
    <mergeCell ref="A463:H463"/>
    <mergeCell ref="K463:L463"/>
    <mergeCell ref="I460:J460"/>
    <mergeCell ref="K460:L460"/>
    <mergeCell ref="I457:J457"/>
    <mergeCell ref="K457:L457"/>
    <mergeCell ref="I458:J458"/>
    <mergeCell ref="I459:J459"/>
    <mergeCell ref="K459:L459"/>
    <mergeCell ref="I464:J464"/>
    <mergeCell ref="K464:L464"/>
    <mergeCell ref="I461:J461"/>
    <mergeCell ref="K461:L461"/>
    <mergeCell ref="I462:J462"/>
    <mergeCell ref="K462:L462"/>
    <mergeCell ref="I481:J481"/>
    <mergeCell ref="A483:H483"/>
    <mergeCell ref="I483:J483"/>
    <mergeCell ref="K483:L483"/>
    <mergeCell ref="K484:L484"/>
    <mergeCell ref="I493:J493"/>
    <mergeCell ref="K493:L493"/>
    <mergeCell ref="K494:L494"/>
    <mergeCell ref="A488:L488"/>
    <mergeCell ref="C490:E490"/>
    <mergeCell ref="I490:J490"/>
    <mergeCell ref="K490:L490"/>
    <mergeCell ref="K491:L491"/>
    <mergeCell ref="K466:L466"/>
    <mergeCell ref="I467:J467"/>
    <mergeCell ref="K467:L467"/>
    <mergeCell ref="I468:J468"/>
    <mergeCell ref="I492:J492"/>
    <mergeCell ref="K492:L492"/>
    <mergeCell ref="I474:J474"/>
    <mergeCell ref="I475:J475"/>
    <mergeCell ref="I476:J476"/>
    <mergeCell ref="K469:L469"/>
    <mergeCell ref="I470:J470"/>
    <mergeCell ref="A471:H471"/>
    <mergeCell ref="K471:L471"/>
    <mergeCell ref="I472:J472"/>
    <mergeCell ref="I497:J497"/>
    <mergeCell ref="K497:L497"/>
    <mergeCell ref="I498:J498"/>
    <mergeCell ref="I499:J499"/>
    <mergeCell ref="I500:J500"/>
    <mergeCell ref="K500:L500"/>
    <mergeCell ref="I508:J508"/>
    <mergeCell ref="I509:J509"/>
    <mergeCell ref="I510:J510"/>
    <mergeCell ref="I511:J511"/>
    <mergeCell ref="K511:L511"/>
    <mergeCell ref="I501:J501"/>
    <mergeCell ref="I502:J502"/>
    <mergeCell ref="K503:L503"/>
    <mergeCell ref="K504:L504"/>
    <mergeCell ref="I506:J506"/>
    <mergeCell ref="A485:H485"/>
    <mergeCell ref="K485:L485"/>
    <mergeCell ref="A487:L487"/>
    <mergeCell ref="K517:L517"/>
    <mergeCell ref="A518:H518"/>
    <mergeCell ref="K518:L518"/>
    <mergeCell ref="I519:J519"/>
    <mergeCell ref="K519:L519"/>
    <mergeCell ref="I512:J512"/>
    <mergeCell ref="I513:J513"/>
    <mergeCell ref="K513:L513"/>
    <mergeCell ref="I515:J515"/>
    <mergeCell ref="I516:J516"/>
    <mergeCell ref="I520:J520"/>
    <mergeCell ref="K520:L520"/>
    <mergeCell ref="I521:J521"/>
    <mergeCell ref="K521:L521"/>
    <mergeCell ref="I523:J523"/>
    <mergeCell ref="K523:L523"/>
    <mergeCell ref="K506:L506"/>
    <mergeCell ref="I524:J524"/>
    <mergeCell ref="K524:L524"/>
    <mergeCell ref="A525:H525"/>
    <mergeCell ref="K525:L525"/>
    <mergeCell ref="K526:L526"/>
    <mergeCell ref="I543:J543"/>
    <mergeCell ref="A538:H538"/>
    <mergeCell ref="K538:L538"/>
    <mergeCell ref="K535:L535"/>
    <mergeCell ref="I536:J536"/>
    <mergeCell ref="A533:H533"/>
    <mergeCell ref="K533:L533"/>
    <mergeCell ref="I530:J530"/>
    <mergeCell ref="K530:L530"/>
    <mergeCell ref="I527:J527"/>
    <mergeCell ref="K527:L527"/>
    <mergeCell ref="I528:J528"/>
    <mergeCell ref="I529:J529"/>
    <mergeCell ref="K529:L529"/>
    <mergeCell ref="I534:J534"/>
    <mergeCell ref="K534:L534"/>
    <mergeCell ref="I531:J531"/>
    <mergeCell ref="K531:L531"/>
    <mergeCell ref="I532:J532"/>
    <mergeCell ref="K532:L532"/>
    <mergeCell ref="I551:J551"/>
    <mergeCell ref="A553:H553"/>
    <mergeCell ref="I553:J553"/>
    <mergeCell ref="K553:L553"/>
    <mergeCell ref="K554:L554"/>
    <mergeCell ref="I563:J563"/>
    <mergeCell ref="K563:L563"/>
    <mergeCell ref="K564:L564"/>
    <mergeCell ref="A558:L558"/>
    <mergeCell ref="C560:E560"/>
    <mergeCell ref="I560:J560"/>
    <mergeCell ref="K560:L560"/>
    <mergeCell ref="K561:L561"/>
    <mergeCell ref="K536:L536"/>
    <mergeCell ref="I537:J537"/>
    <mergeCell ref="K537:L537"/>
    <mergeCell ref="I538:J538"/>
    <mergeCell ref="I562:J562"/>
    <mergeCell ref="K562:L562"/>
    <mergeCell ref="I544:J544"/>
    <mergeCell ref="I545:J545"/>
    <mergeCell ref="I546:J546"/>
    <mergeCell ref="K539:L539"/>
    <mergeCell ref="I540:J540"/>
    <mergeCell ref="A541:H541"/>
    <mergeCell ref="K541:L541"/>
    <mergeCell ref="I542:J542"/>
    <mergeCell ref="I567:J567"/>
    <mergeCell ref="K567:L567"/>
    <mergeCell ref="I568:J568"/>
    <mergeCell ref="I569:J569"/>
    <mergeCell ref="I570:J570"/>
    <mergeCell ref="K570:L570"/>
    <mergeCell ref="I578:J578"/>
    <mergeCell ref="I579:J579"/>
    <mergeCell ref="I580:J580"/>
    <mergeCell ref="I581:J581"/>
    <mergeCell ref="K581:L581"/>
    <mergeCell ref="I571:J571"/>
    <mergeCell ref="I572:J572"/>
    <mergeCell ref="K573:L573"/>
    <mergeCell ref="K574:L574"/>
    <mergeCell ref="I576:J576"/>
    <mergeCell ref="A555:H555"/>
    <mergeCell ref="K555:L555"/>
    <mergeCell ref="A557:L557"/>
    <mergeCell ref="K587:L587"/>
    <mergeCell ref="A588:H588"/>
    <mergeCell ref="K588:L588"/>
    <mergeCell ref="I589:J589"/>
    <mergeCell ref="K589:L589"/>
    <mergeCell ref="I582:J582"/>
    <mergeCell ref="I583:J583"/>
    <mergeCell ref="K583:L583"/>
    <mergeCell ref="I585:J585"/>
    <mergeCell ref="I586:J586"/>
    <mergeCell ref="I590:J590"/>
    <mergeCell ref="K590:L590"/>
    <mergeCell ref="I591:J591"/>
    <mergeCell ref="K591:L591"/>
    <mergeCell ref="I593:J593"/>
    <mergeCell ref="K593:L593"/>
    <mergeCell ref="K576:L576"/>
    <mergeCell ref="I594:J594"/>
    <mergeCell ref="K594:L594"/>
    <mergeCell ref="A595:H595"/>
    <mergeCell ref="K595:L595"/>
    <mergeCell ref="K596:L596"/>
    <mergeCell ref="I613:J613"/>
    <mergeCell ref="A608:H608"/>
    <mergeCell ref="K608:L608"/>
    <mergeCell ref="K605:L605"/>
    <mergeCell ref="I606:J606"/>
    <mergeCell ref="A603:H603"/>
    <mergeCell ref="K603:L603"/>
    <mergeCell ref="I600:J600"/>
    <mergeCell ref="K600:L600"/>
    <mergeCell ref="I597:J597"/>
    <mergeCell ref="K597:L597"/>
    <mergeCell ref="I598:J598"/>
    <mergeCell ref="I599:J599"/>
    <mergeCell ref="K599:L599"/>
    <mergeCell ref="I604:J604"/>
    <mergeCell ref="K604:L604"/>
    <mergeCell ref="I601:J601"/>
    <mergeCell ref="K601:L601"/>
    <mergeCell ref="I602:J602"/>
    <mergeCell ref="K602:L602"/>
    <mergeCell ref="I621:J621"/>
    <mergeCell ref="A623:H623"/>
    <mergeCell ref="I623:J623"/>
    <mergeCell ref="K623:L623"/>
    <mergeCell ref="K624:L624"/>
    <mergeCell ref="I633:J633"/>
    <mergeCell ref="K633:L633"/>
    <mergeCell ref="K634:L634"/>
    <mergeCell ref="A628:L628"/>
    <mergeCell ref="C630:E630"/>
    <mergeCell ref="I630:J630"/>
    <mergeCell ref="K630:L630"/>
    <mergeCell ref="K631:L631"/>
    <mergeCell ref="K606:L606"/>
    <mergeCell ref="I607:J607"/>
    <mergeCell ref="K607:L607"/>
    <mergeCell ref="I608:J608"/>
    <mergeCell ref="I632:J632"/>
    <mergeCell ref="K632:L632"/>
    <mergeCell ref="I614:J614"/>
    <mergeCell ref="I615:J615"/>
    <mergeCell ref="I616:J616"/>
    <mergeCell ref="K609:L609"/>
    <mergeCell ref="I610:J610"/>
    <mergeCell ref="A611:H611"/>
    <mergeCell ref="K611:L611"/>
    <mergeCell ref="I612:J612"/>
    <mergeCell ref="I637:J637"/>
    <mergeCell ref="K637:L637"/>
    <mergeCell ref="I638:J638"/>
    <mergeCell ref="I639:J639"/>
    <mergeCell ref="I640:J640"/>
    <mergeCell ref="K640:L640"/>
    <mergeCell ref="I648:J648"/>
    <mergeCell ref="I649:J649"/>
    <mergeCell ref="I650:J650"/>
    <mergeCell ref="I651:J651"/>
    <mergeCell ref="K651:L651"/>
    <mergeCell ref="I641:J641"/>
    <mergeCell ref="I642:J642"/>
    <mergeCell ref="K643:L643"/>
    <mergeCell ref="K644:L644"/>
    <mergeCell ref="I646:J646"/>
    <mergeCell ref="A625:H625"/>
    <mergeCell ref="K625:L625"/>
    <mergeCell ref="A627:L627"/>
    <mergeCell ref="K657:L657"/>
    <mergeCell ref="A658:H658"/>
    <mergeCell ref="K658:L658"/>
    <mergeCell ref="I659:J659"/>
    <mergeCell ref="K659:L659"/>
    <mergeCell ref="I652:J652"/>
    <mergeCell ref="I653:J653"/>
    <mergeCell ref="K653:L653"/>
    <mergeCell ref="I655:J655"/>
    <mergeCell ref="I656:J656"/>
    <mergeCell ref="I660:J660"/>
    <mergeCell ref="K660:L660"/>
    <mergeCell ref="I661:J661"/>
    <mergeCell ref="K661:L661"/>
    <mergeCell ref="I663:J663"/>
    <mergeCell ref="K663:L663"/>
    <mergeCell ref="K646:L646"/>
    <mergeCell ref="I664:J664"/>
    <mergeCell ref="K664:L664"/>
    <mergeCell ref="A665:H665"/>
    <mergeCell ref="K665:L665"/>
    <mergeCell ref="K666:L666"/>
    <mergeCell ref="I683:J683"/>
    <mergeCell ref="A678:H678"/>
    <mergeCell ref="K678:L678"/>
    <mergeCell ref="K675:L675"/>
    <mergeCell ref="I676:J676"/>
    <mergeCell ref="A673:H673"/>
    <mergeCell ref="K673:L673"/>
    <mergeCell ref="I670:J670"/>
    <mergeCell ref="K670:L670"/>
    <mergeCell ref="I667:J667"/>
    <mergeCell ref="K667:L667"/>
    <mergeCell ref="I668:J668"/>
    <mergeCell ref="I669:J669"/>
    <mergeCell ref="K669:L669"/>
    <mergeCell ref="I674:J674"/>
    <mergeCell ref="K674:L674"/>
    <mergeCell ref="I671:J671"/>
    <mergeCell ref="K671:L671"/>
    <mergeCell ref="I672:J672"/>
    <mergeCell ref="K672:L672"/>
    <mergeCell ref="K694:L694"/>
    <mergeCell ref="I703:J703"/>
    <mergeCell ref="K703:L703"/>
    <mergeCell ref="I704:J704"/>
    <mergeCell ref="K704:L704"/>
    <mergeCell ref="K705:L705"/>
    <mergeCell ref="A699:L699"/>
    <mergeCell ref="C701:E701"/>
    <mergeCell ref="I701:J701"/>
    <mergeCell ref="K701:L701"/>
    <mergeCell ref="K676:L676"/>
    <mergeCell ref="I677:J677"/>
    <mergeCell ref="K677:L677"/>
    <mergeCell ref="I678:J678"/>
    <mergeCell ref="A695:H695"/>
    <mergeCell ref="K695:L695"/>
    <mergeCell ref="I691:J691"/>
    <mergeCell ref="A693:H693"/>
    <mergeCell ref="I693:J693"/>
    <mergeCell ref="K693:L693"/>
    <mergeCell ref="I684:J684"/>
    <mergeCell ref="I685:J685"/>
    <mergeCell ref="I686:J686"/>
    <mergeCell ref="K679:L679"/>
    <mergeCell ref="I680:J680"/>
    <mergeCell ref="A681:H681"/>
    <mergeCell ref="K681:L681"/>
    <mergeCell ref="I682:J682"/>
    <mergeCell ref="I717:J717"/>
    <mergeCell ref="K717:L717"/>
    <mergeCell ref="I708:J708"/>
    <mergeCell ref="K708:L708"/>
    <mergeCell ref="I709:J709"/>
    <mergeCell ref="I710:J710"/>
    <mergeCell ref="I711:J711"/>
    <mergeCell ref="K711:L711"/>
    <mergeCell ref="I727:J727"/>
    <mergeCell ref="I719:J719"/>
    <mergeCell ref="I720:J720"/>
    <mergeCell ref="I721:J721"/>
    <mergeCell ref="I722:J722"/>
    <mergeCell ref="K722:L722"/>
    <mergeCell ref="K702:L702"/>
    <mergeCell ref="A698:L698"/>
    <mergeCell ref="I723:J723"/>
    <mergeCell ref="I724:J724"/>
    <mergeCell ref="K724:L724"/>
    <mergeCell ref="I726:J726"/>
    <mergeCell ref="I712:J712"/>
    <mergeCell ref="I713:J713"/>
    <mergeCell ref="K714:L714"/>
    <mergeCell ref="K715:L715"/>
    <mergeCell ref="A744:H744"/>
    <mergeCell ref="K744:L744"/>
    <mergeCell ref="I741:J741"/>
    <mergeCell ref="K741:L741"/>
    <mergeCell ref="I738:J738"/>
    <mergeCell ref="K738:L738"/>
    <mergeCell ref="I739:J739"/>
    <mergeCell ref="I740:J740"/>
    <mergeCell ref="K740:L740"/>
    <mergeCell ref="I745:J745"/>
    <mergeCell ref="K745:L745"/>
    <mergeCell ref="I742:J742"/>
    <mergeCell ref="K742:L742"/>
    <mergeCell ref="I743:J743"/>
    <mergeCell ref="K743:L743"/>
    <mergeCell ref="K734:L734"/>
    <mergeCell ref="K728:L728"/>
    <mergeCell ref="A729:H729"/>
    <mergeCell ref="K729:L729"/>
    <mergeCell ref="I730:J730"/>
    <mergeCell ref="K730:L730"/>
    <mergeCell ref="I735:J735"/>
    <mergeCell ref="K735:L735"/>
    <mergeCell ref="A736:H736"/>
    <mergeCell ref="K736:L736"/>
    <mergeCell ref="K737:L737"/>
    <mergeCell ref="I731:J731"/>
    <mergeCell ref="K731:L731"/>
    <mergeCell ref="I732:J732"/>
    <mergeCell ref="K732:L732"/>
    <mergeCell ref="I734:J734"/>
    <mergeCell ref="A752:H752"/>
    <mergeCell ref="K752:L752"/>
    <mergeCell ref="I753:J753"/>
    <mergeCell ref="A749:H749"/>
    <mergeCell ref="K749:L749"/>
    <mergeCell ref="K746:L746"/>
    <mergeCell ref="I747:J747"/>
    <mergeCell ref="K747:L747"/>
    <mergeCell ref="I748:J748"/>
    <mergeCell ref="K748:L748"/>
    <mergeCell ref="I754:J754"/>
    <mergeCell ref="I755:J755"/>
    <mergeCell ref="I749:J749"/>
    <mergeCell ref="I756:J756"/>
    <mergeCell ref="I757:J757"/>
    <mergeCell ref="K750:L750"/>
    <mergeCell ref="I751:J751"/>
    <mergeCell ref="A766:H766"/>
    <mergeCell ref="K766:L766"/>
    <mergeCell ref="A768:L768"/>
    <mergeCell ref="I762:J762"/>
    <mergeCell ref="A764:H764"/>
    <mergeCell ref="I764:J764"/>
    <mergeCell ref="K764:L764"/>
    <mergeCell ref="K765:L765"/>
    <mergeCell ref="I773:J773"/>
    <mergeCell ref="K773:L773"/>
    <mergeCell ref="I774:J774"/>
    <mergeCell ref="K774:L774"/>
    <mergeCell ref="K775:L775"/>
    <mergeCell ref="A769:L769"/>
    <mergeCell ref="C771:E771"/>
    <mergeCell ref="I771:J771"/>
    <mergeCell ref="K771:L771"/>
    <mergeCell ref="K772:L772"/>
    <mergeCell ref="I778:J778"/>
    <mergeCell ref="K778:L778"/>
    <mergeCell ref="I779:J779"/>
    <mergeCell ref="I780:J780"/>
    <mergeCell ref="I781:J781"/>
    <mergeCell ref="K781:L781"/>
    <mergeCell ref="I782:J782"/>
    <mergeCell ref="I783:J783"/>
    <mergeCell ref="K784:L784"/>
    <mergeCell ref="K785:L785"/>
    <mergeCell ref="I787:J787"/>
    <mergeCell ref="K787:L787"/>
    <mergeCell ref="I793:J793"/>
    <mergeCell ref="I794:J794"/>
    <mergeCell ref="K794:L794"/>
    <mergeCell ref="I796:J796"/>
    <mergeCell ref="I797:J797"/>
    <mergeCell ref="I789:J789"/>
    <mergeCell ref="I790:J790"/>
    <mergeCell ref="I791:J791"/>
    <mergeCell ref="I792:J792"/>
    <mergeCell ref="K792:L792"/>
    <mergeCell ref="A814:H814"/>
    <mergeCell ref="K814:L814"/>
    <mergeCell ref="I811:J811"/>
    <mergeCell ref="K811:L811"/>
    <mergeCell ref="I808:J808"/>
    <mergeCell ref="K808:L808"/>
    <mergeCell ref="I809:J809"/>
    <mergeCell ref="I810:J810"/>
    <mergeCell ref="K810:L810"/>
    <mergeCell ref="I815:J815"/>
    <mergeCell ref="K815:L815"/>
    <mergeCell ref="I812:J812"/>
    <mergeCell ref="K812:L812"/>
    <mergeCell ref="I813:J813"/>
    <mergeCell ref="K813:L813"/>
    <mergeCell ref="K804:L804"/>
    <mergeCell ref="K798:L798"/>
    <mergeCell ref="A799:H799"/>
    <mergeCell ref="K799:L799"/>
    <mergeCell ref="I800:J800"/>
    <mergeCell ref="K800:L800"/>
    <mergeCell ref="I805:J805"/>
    <mergeCell ref="K805:L805"/>
    <mergeCell ref="A806:H806"/>
    <mergeCell ref="K806:L806"/>
    <mergeCell ref="K807:L807"/>
    <mergeCell ref="I801:J801"/>
    <mergeCell ref="K801:L801"/>
    <mergeCell ref="I802:J802"/>
    <mergeCell ref="K802:L802"/>
    <mergeCell ref="I804:J804"/>
    <mergeCell ref="A823:H823"/>
    <mergeCell ref="K823:L823"/>
    <mergeCell ref="I824:J824"/>
    <mergeCell ref="A819:H819"/>
    <mergeCell ref="K819:L819"/>
    <mergeCell ref="K816:L816"/>
    <mergeCell ref="I817:J817"/>
    <mergeCell ref="K817:L817"/>
    <mergeCell ref="I818:J818"/>
    <mergeCell ref="K818:L818"/>
    <mergeCell ref="I825:J825"/>
    <mergeCell ref="I826:J826"/>
    <mergeCell ref="I819:J819"/>
    <mergeCell ref="I827:J827"/>
    <mergeCell ref="I828:J828"/>
    <mergeCell ref="K820:L820"/>
    <mergeCell ref="I821:J821"/>
    <mergeCell ref="A837:H837"/>
    <mergeCell ref="K837:L837"/>
    <mergeCell ref="A839:L839"/>
    <mergeCell ref="I833:J833"/>
    <mergeCell ref="A835:H835"/>
    <mergeCell ref="I835:J835"/>
    <mergeCell ref="K835:L835"/>
    <mergeCell ref="K836:L836"/>
    <mergeCell ref="I844:J844"/>
    <mergeCell ref="K844:L844"/>
    <mergeCell ref="I845:J845"/>
    <mergeCell ref="K845:L845"/>
    <mergeCell ref="K846:L846"/>
    <mergeCell ref="A840:L840"/>
    <mergeCell ref="C842:E842"/>
    <mergeCell ref="I842:J842"/>
    <mergeCell ref="K842:L842"/>
    <mergeCell ref="K843:L843"/>
    <mergeCell ref="I849:J849"/>
    <mergeCell ref="K849:L849"/>
    <mergeCell ref="I850:J850"/>
    <mergeCell ref="I851:J851"/>
    <mergeCell ref="I852:J852"/>
    <mergeCell ref="K852:L852"/>
    <mergeCell ref="I853:J853"/>
    <mergeCell ref="I854:J854"/>
    <mergeCell ref="K855:L855"/>
    <mergeCell ref="K856:L856"/>
    <mergeCell ref="I858:J858"/>
    <mergeCell ref="K858:L858"/>
    <mergeCell ref="I864:J864"/>
    <mergeCell ref="I865:J865"/>
    <mergeCell ref="K865:L865"/>
    <mergeCell ref="I867:J867"/>
    <mergeCell ref="I868:J868"/>
    <mergeCell ref="I860:J860"/>
    <mergeCell ref="I861:J861"/>
    <mergeCell ref="I862:J862"/>
    <mergeCell ref="I863:J863"/>
    <mergeCell ref="K863:L863"/>
    <mergeCell ref="A885:H885"/>
    <mergeCell ref="K885:L885"/>
    <mergeCell ref="I882:J882"/>
    <mergeCell ref="K882:L882"/>
    <mergeCell ref="I879:J879"/>
    <mergeCell ref="K879:L879"/>
    <mergeCell ref="I880:J880"/>
    <mergeCell ref="I881:J881"/>
    <mergeCell ref="K881:L881"/>
    <mergeCell ref="I886:J886"/>
    <mergeCell ref="K886:L886"/>
    <mergeCell ref="I883:J883"/>
    <mergeCell ref="K883:L883"/>
    <mergeCell ref="I884:J884"/>
    <mergeCell ref="K884:L884"/>
    <mergeCell ref="K875:L875"/>
    <mergeCell ref="K869:L869"/>
    <mergeCell ref="A870:H870"/>
    <mergeCell ref="K870:L870"/>
    <mergeCell ref="I871:J871"/>
    <mergeCell ref="K871:L871"/>
    <mergeCell ref="I876:J876"/>
    <mergeCell ref="K876:L876"/>
    <mergeCell ref="A877:H877"/>
    <mergeCell ref="K877:L877"/>
    <mergeCell ref="K878:L878"/>
    <mergeCell ref="I872:J872"/>
    <mergeCell ref="K872:L872"/>
    <mergeCell ref="I873:J873"/>
    <mergeCell ref="K873:L873"/>
    <mergeCell ref="I875:J875"/>
    <mergeCell ref="A894:H894"/>
    <mergeCell ref="K894:L894"/>
    <mergeCell ref="I895:J895"/>
    <mergeCell ref="A890:H890"/>
    <mergeCell ref="K890:L890"/>
    <mergeCell ref="K887:L887"/>
    <mergeCell ref="I888:J888"/>
    <mergeCell ref="K888:L888"/>
    <mergeCell ref="I889:J889"/>
    <mergeCell ref="K889:L889"/>
    <mergeCell ref="I896:J896"/>
    <mergeCell ref="I897:J897"/>
    <mergeCell ref="I890:J890"/>
    <mergeCell ref="I898:J898"/>
    <mergeCell ref="I899:J899"/>
    <mergeCell ref="K891:L891"/>
    <mergeCell ref="I892:J892"/>
    <mergeCell ref="I904:J904"/>
    <mergeCell ref="I933:J933"/>
    <mergeCell ref="I934:J934"/>
    <mergeCell ref="K934:L934"/>
    <mergeCell ref="K932:L932"/>
    <mergeCell ref="I922:J922"/>
    <mergeCell ref="I923:J923"/>
    <mergeCell ref="I913:J913"/>
    <mergeCell ref="K913:L913"/>
    <mergeCell ref="I914:J914"/>
    <mergeCell ref="K914:L914"/>
    <mergeCell ref="K915:L915"/>
    <mergeCell ref="A909:L909"/>
    <mergeCell ref="C911:E911"/>
    <mergeCell ref="I911:J911"/>
    <mergeCell ref="K911:L911"/>
    <mergeCell ref="K912:L912"/>
    <mergeCell ref="K924:L924"/>
    <mergeCell ref="K925:L925"/>
    <mergeCell ref="I927:J927"/>
    <mergeCell ref="K927:L927"/>
    <mergeCell ref="I918:J918"/>
    <mergeCell ref="K918:L918"/>
    <mergeCell ref="I919:J919"/>
    <mergeCell ref="I920:J920"/>
    <mergeCell ref="I921:J921"/>
    <mergeCell ref="K921:L921"/>
    <mergeCell ref="I936:J936"/>
    <mergeCell ref="I937:J937"/>
    <mergeCell ref="I929:J929"/>
    <mergeCell ref="I930:J930"/>
    <mergeCell ref="I931:J931"/>
    <mergeCell ref="I932:J932"/>
    <mergeCell ref="A906:H906"/>
    <mergeCell ref="K906:L906"/>
    <mergeCell ref="A908:L908"/>
    <mergeCell ref="A954:H954"/>
    <mergeCell ref="K954:L954"/>
    <mergeCell ref="I951:J951"/>
    <mergeCell ref="K951:L951"/>
    <mergeCell ref="I948:J948"/>
    <mergeCell ref="K948:L948"/>
    <mergeCell ref="I949:J949"/>
    <mergeCell ref="I950:J950"/>
    <mergeCell ref="K950:L950"/>
    <mergeCell ref="I955:J955"/>
    <mergeCell ref="K955:L955"/>
    <mergeCell ref="I952:J952"/>
    <mergeCell ref="K952:L952"/>
    <mergeCell ref="I953:J953"/>
    <mergeCell ref="K953:L953"/>
    <mergeCell ref="K944:L944"/>
    <mergeCell ref="K938:L938"/>
    <mergeCell ref="A939:H939"/>
    <mergeCell ref="K939:L939"/>
    <mergeCell ref="I940:J940"/>
    <mergeCell ref="K940:L940"/>
    <mergeCell ref="I945:J945"/>
    <mergeCell ref="K945:L945"/>
    <mergeCell ref="A946:H946"/>
    <mergeCell ref="K946:L946"/>
    <mergeCell ref="K947:L947"/>
    <mergeCell ref="I941:J941"/>
    <mergeCell ref="K941:L941"/>
    <mergeCell ref="I942:J942"/>
    <mergeCell ref="K942:L942"/>
    <mergeCell ref="I944:J944"/>
    <mergeCell ref="A963:H963"/>
    <mergeCell ref="K963:L963"/>
    <mergeCell ref="I964:J964"/>
    <mergeCell ref="A959:H959"/>
    <mergeCell ref="K959:L959"/>
    <mergeCell ref="K956:L956"/>
    <mergeCell ref="I957:J957"/>
    <mergeCell ref="K957:L957"/>
    <mergeCell ref="I958:J958"/>
    <mergeCell ref="K958:L958"/>
    <mergeCell ref="I965:J965"/>
    <mergeCell ref="I966:J966"/>
    <mergeCell ref="I959:J959"/>
    <mergeCell ref="I967:J967"/>
    <mergeCell ref="I968:J968"/>
    <mergeCell ref="K960:L960"/>
    <mergeCell ref="I961:J961"/>
    <mergeCell ref="I973:J973"/>
    <mergeCell ref="I1002:J1002"/>
    <mergeCell ref="I1003:J1003"/>
    <mergeCell ref="K1003:L1003"/>
    <mergeCell ref="K1001:L1001"/>
    <mergeCell ref="I991:J991"/>
    <mergeCell ref="I992:J992"/>
    <mergeCell ref="I982:J982"/>
    <mergeCell ref="K982:L982"/>
    <mergeCell ref="I983:J983"/>
    <mergeCell ref="K983:L983"/>
    <mergeCell ref="K984:L984"/>
    <mergeCell ref="A978:L978"/>
    <mergeCell ref="C980:E980"/>
    <mergeCell ref="I980:J980"/>
    <mergeCell ref="K980:L980"/>
    <mergeCell ref="K981:L981"/>
    <mergeCell ref="K993:L993"/>
    <mergeCell ref="K994:L994"/>
    <mergeCell ref="I996:J996"/>
    <mergeCell ref="K996:L996"/>
    <mergeCell ref="I987:J987"/>
    <mergeCell ref="K987:L987"/>
    <mergeCell ref="I988:J988"/>
    <mergeCell ref="I989:J989"/>
    <mergeCell ref="I990:J990"/>
    <mergeCell ref="K990:L990"/>
    <mergeCell ref="I1005:J1005"/>
    <mergeCell ref="I1006:J1006"/>
    <mergeCell ref="I998:J998"/>
    <mergeCell ref="I999:J999"/>
    <mergeCell ref="I1000:J1000"/>
    <mergeCell ref="I1001:J1001"/>
    <mergeCell ref="A975:H975"/>
    <mergeCell ref="K975:L975"/>
    <mergeCell ref="A977:L977"/>
    <mergeCell ref="A1023:H1023"/>
    <mergeCell ref="K1023:L1023"/>
    <mergeCell ref="I1020:J1020"/>
    <mergeCell ref="K1020:L1020"/>
    <mergeCell ref="I1017:J1017"/>
    <mergeCell ref="K1017:L1017"/>
    <mergeCell ref="I1018:J1018"/>
    <mergeCell ref="I1019:J1019"/>
    <mergeCell ref="K1019:L1019"/>
    <mergeCell ref="I1024:J1024"/>
    <mergeCell ref="K1024:L1024"/>
    <mergeCell ref="I1021:J1021"/>
    <mergeCell ref="K1021:L1021"/>
    <mergeCell ref="I1022:J1022"/>
    <mergeCell ref="K1022:L1022"/>
    <mergeCell ref="K1013:L1013"/>
    <mergeCell ref="K1007:L1007"/>
    <mergeCell ref="A1008:H1008"/>
    <mergeCell ref="K1008:L1008"/>
    <mergeCell ref="I1009:J1009"/>
    <mergeCell ref="K1009:L1009"/>
    <mergeCell ref="I1014:J1014"/>
    <mergeCell ref="K1014:L1014"/>
    <mergeCell ref="A1015:H1015"/>
    <mergeCell ref="K1015:L1015"/>
    <mergeCell ref="K1016:L1016"/>
    <mergeCell ref="I1010:J1010"/>
    <mergeCell ref="K1010:L1010"/>
    <mergeCell ref="I1011:J1011"/>
    <mergeCell ref="K1011:L1011"/>
    <mergeCell ref="I1013:J1013"/>
    <mergeCell ref="A1032:H1032"/>
    <mergeCell ref="K1032:L1032"/>
    <mergeCell ref="I1033:J1033"/>
    <mergeCell ref="A1028:H1028"/>
    <mergeCell ref="K1028:L1028"/>
    <mergeCell ref="K1025:L1025"/>
    <mergeCell ref="I1026:J1026"/>
    <mergeCell ref="K1026:L1026"/>
    <mergeCell ref="I1027:J1027"/>
    <mergeCell ref="K1027:L1027"/>
    <mergeCell ref="I1034:J1034"/>
    <mergeCell ref="I1035:J1035"/>
    <mergeCell ref="I1028:J1028"/>
    <mergeCell ref="I1036:J1036"/>
    <mergeCell ref="I1037:J1037"/>
    <mergeCell ref="K1029:L1029"/>
    <mergeCell ref="I1030:J1030"/>
    <mergeCell ref="A1046:H1046"/>
    <mergeCell ref="K1046:L1046"/>
    <mergeCell ref="A1048:L1048"/>
    <mergeCell ref="I1042:J1042"/>
    <mergeCell ref="A1044:H1044"/>
    <mergeCell ref="I1044:J1044"/>
    <mergeCell ref="K1044:L1044"/>
    <mergeCell ref="K1045:L1045"/>
    <mergeCell ref="I1053:J1053"/>
    <mergeCell ref="K1053:L1053"/>
    <mergeCell ref="I1054:J1054"/>
    <mergeCell ref="K1054:L1054"/>
    <mergeCell ref="K1055:L1055"/>
    <mergeCell ref="A1049:L1049"/>
    <mergeCell ref="C1051:E1051"/>
    <mergeCell ref="I1051:J1051"/>
    <mergeCell ref="K1051:L1051"/>
    <mergeCell ref="K1052:L1052"/>
    <mergeCell ref="I1058:J1058"/>
    <mergeCell ref="K1058:L1058"/>
    <mergeCell ref="I1059:J1059"/>
    <mergeCell ref="I1060:J1060"/>
    <mergeCell ref="I1061:J1061"/>
    <mergeCell ref="K1061:L1061"/>
    <mergeCell ref="I1062:J1062"/>
    <mergeCell ref="I1063:J1063"/>
    <mergeCell ref="K1064:L1064"/>
    <mergeCell ref="K1065:L1065"/>
    <mergeCell ref="I1067:J1067"/>
    <mergeCell ref="K1067:L1067"/>
    <mergeCell ref="I1073:J1073"/>
    <mergeCell ref="I1074:J1074"/>
    <mergeCell ref="K1074:L1074"/>
    <mergeCell ref="I1076:J1076"/>
    <mergeCell ref="I1077:J1077"/>
    <mergeCell ref="I1069:J1069"/>
    <mergeCell ref="I1070:J1070"/>
    <mergeCell ref="I1071:J1071"/>
    <mergeCell ref="I1072:J1072"/>
    <mergeCell ref="K1072:L1072"/>
    <mergeCell ref="A1094:H1094"/>
    <mergeCell ref="K1094:L1094"/>
    <mergeCell ref="I1091:J1091"/>
    <mergeCell ref="K1091:L1091"/>
    <mergeCell ref="I1088:J1088"/>
    <mergeCell ref="K1088:L1088"/>
    <mergeCell ref="I1089:J1089"/>
    <mergeCell ref="I1090:J1090"/>
    <mergeCell ref="K1090:L1090"/>
    <mergeCell ref="I1095:J1095"/>
    <mergeCell ref="K1095:L1095"/>
    <mergeCell ref="I1092:J1092"/>
    <mergeCell ref="K1092:L1092"/>
    <mergeCell ref="I1093:J1093"/>
    <mergeCell ref="K1093:L1093"/>
    <mergeCell ref="K1084:L1084"/>
    <mergeCell ref="K1078:L1078"/>
    <mergeCell ref="A1079:H1079"/>
    <mergeCell ref="K1079:L1079"/>
    <mergeCell ref="I1080:J1080"/>
    <mergeCell ref="K1080:L1080"/>
    <mergeCell ref="I1085:J1085"/>
    <mergeCell ref="K1085:L1085"/>
    <mergeCell ref="A1086:H1086"/>
    <mergeCell ref="K1086:L1086"/>
    <mergeCell ref="K1087:L1087"/>
    <mergeCell ref="I1081:J1081"/>
    <mergeCell ref="K1081:L1081"/>
    <mergeCell ref="I1082:J1082"/>
    <mergeCell ref="K1082:L1082"/>
    <mergeCell ref="I1084:J1084"/>
    <mergeCell ref="A1103:H1103"/>
    <mergeCell ref="K1103:L1103"/>
    <mergeCell ref="I1104:J1104"/>
    <mergeCell ref="A1099:H1099"/>
    <mergeCell ref="K1099:L1099"/>
    <mergeCell ref="K1096:L1096"/>
    <mergeCell ref="I1097:J1097"/>
    <mergeCell ref="K1097:L1097"/>
    <mergeCell ref="I1098:J1098"/>
    <mergeCell ref="K1098:L1098"/>
    <mergeCell ref="I1105:J1105"/>
    <mergeCell ref="I1106:J1106"/>
    <mergeCell ref="I1099:J1099"/>
    <mergeCell ref="I1107:J1107"/>
    <mergeCell ref="I1108:J1108"/>
    <mergeCell ref="K1100:L1100"/>
    <mergeCell ref="I1101:J1101"/>
    <mergeCell ref="I1113:J1113"/>
    <mergeCell ref="I1142:J1142"/>
    <mergeCell ref="I1143:J1143"/>
    <mergeCell ref="K1143:L1143"/>
    <mergeCell ref="K1141:L1141"/>
    <mergeCell ref="I1131:J1131"/>
    <mergeCell ref="I1132:J1132"/>
    <mergeCell ref="I1122:J1122"/>
    <mergeCell ref="K1122:L1122"/>
    <mergeCell ref="I1123:J1123"/>
    <mergeCell ref="K1123:L1123"/>
    <mergeCell ref="K1124:L1124"/>
    <mergeCell ref="A1118:L1118"/>
    <mergeCell ref="C1120:E1120"/>
    <mergeCell ref="I1120:J1120"/>
    <mergeCell ref="K1120:L1120"/>
    <mergeCell ref="K1121:L1121"/>
    <mergeCell ref="K1133:L1133"/>
    <mergeCell ref="K1134:L1134"/>
    <mergeCell ref="I1136:J1136"/>
    <mergeCell ref="K1136:L1136"/>
    <mergeCell ref="I1127:J1127"/>
    <mergeCell ref="K1127:L1127"/>
    <mergeCell ref="I1128:J1128"/>
    <mergeCell ref="I1129:J1129"/>
    <mergeCell ref="I1130:J1130"/>
    <mergeCell ref="K1130:L1130"/>
    <mergeCell ref="I1145:J1145"/>
    <mergeCell ref="I1146:J1146"/>
    <mergeCell ref="I1138:J1138"/>
    <mergeCell ref="I1139:J1139"/>
    <mergeCell ref="I1140:J1140"/>
    <mergeCell ref="I1141:J1141"/>
    <mergeCell ref="A1115:H1115"/>
    <mergeCell ref="K1115:L1115"/>
    <mergeCell ref="A1117:L1117"/>
    <mergeCell ref="A1163:H1163"/>
    <mergeCell ref="K1163:L1163"/>
    <mergeCell ref="I1160:J1160"/>
    <mergeCell ref="K1160:L1160"/>
    <mergeCell ref="I1157:J1157"/>
    <mergeCell ref="K1157:L1157"/>
    <mergeCell ref="I1158:J1158"/>
    <mergeCell ref="I1159:J1159"/>
    <mergeCell ref="K1159:L1159"/>
    <mergeCell ref="I1164:J1164"/>
    <mergeCell ref="K1164:L1164"/>
    <mergeCell ref="I1161:J1161"/>
    <mergeCell ref="K1161:L1161"/>
    <mergeCell ref="I1162:J1162"/>
    <mergeCell ref="K1162:L1162"/>
    <mergeCell ref="K1153:L1153"/>
    <mergeCell ref="K1147:L1147"/>
    <mergeCell ref="A1148:H1148"/>
    <mergeCell ref="K1148:L1148"/>
    <mergeCell ref="I1149:J1149"/>
    <mergeCell ref="K1149:L1149"/>
    <mergeCell ref="I1154:J1154"/>
    <mergeCell ref="K1154:L1154"/>
    <mergeCell ref="A1155:H1155"/>
    <mergeCell ref="K1155:L1155"/>
    <mergeCell ref="K1156:L1156"/>
    <mergeCell ref="I1150:J1150"/>
    <mergeCell ref="K1150:L1150"/>
    <mergeCell ref="I1151:J1151"/>
    <mergeCell ref="K1151:L1151"/>
    <mergeCell ref="I1153:J1153"/>
    <mergeCell ref="A1172:H1172"/>
    <mergeCell ref="K1172:L1172"/>
    <mergeCell ref="I1173:J1173"/>
    <mergeCell ref="A1168:H1168"/>
    <mergeCell ref="K1168:L1168"/>
    <mergeCell ref="K1165:L1165"/>
    <mergeCell ref="I1166:J1166"/>
    <mergeCell ref="K1166:L1166"/>
    <mergeCell ref="I1167:J1167"/>
    <mergeCell ref="K1167:L1167"/>
    <mergeCell ref="I1174:J1174"/>
    <mergeCell ref="I1175:J1175"/>
    <mergeCell ref="I1168:J1168"/>
    <mergeCell ref="I1176:J1176"/>
    <mergeCell ref="I1177:J1177"/>
    <mergeCell ref="K1169:L1169"/>
    <mergeCell ref="I1170:J1170"/>
    <mergeCell ref="I1182:J1182"/>
    <mergeCell ref="I1211:J1211"/>
    <mergeCell ref="I1212:J1212"/>
    <mergeCell ref="K1212:L1212"/>
    <mergeCell ref="K1210:L1210"/>
    <mergeCell ref="I1200:J1200"/>
    <mergeCell ref="I1201:J1201"/>
    <mergeCell ref="I1191:J1191"/>
    <mergeCell ref="K1191:L1191"/>
    <mergeCell ref="I1192:J1192"/>
    <mergeCell ref="K1192:L1192"/>
    <mergeCell ref="K1193:L1193"/>
    <mergeCell ref="A1187:L1187"/>
    <mergeCell ref="C1189:E1189"/>
    <mergeCell ref="I1189:J1189"/>
    <mergeCell ref="K1189:L1189"/>
    <mergeCell ref="K1190:L1190"/>
    <mergeCell ref="K1202:L1202"/>
    <mergeCell ref="K1203:L1203"/>
    <mergeCell ref="I1205:J1205"/>
    <mergeCell ref="K1205:L1205"/>
    <mergeCell ref="I1196:J1196"/>
    <mergeCell ref="K1196:L1196"/>
    <mergeCell ref="I1197:J1197"/>
    <mergeCell ref="I1198:J1198"/>
    <mergeCell ref="I1199:J1199"/>
    <mergeCell ref="K1199:L1199"/>
    <mergeCell ref="I1214:J1214"/>
    <mergeCell ref="I1215:J1215"/>
    <mergeCell ref="I1207:J1207"/>
    <mergeCell ref="I1208:J1208"/>
    <mergeCell ref="I1209:J1209"/>
    <mergeCell ref="I1210:J1210"/>
    <mergeCell ref="A1184:H1184"/>
    <mergeCell ref="K1184:L1184"/>
    <mergeCell ref="A1186:L1186"/>
    <mergeCell ref="A1232:H1232"/>
    <mergeCell ref="K1232:L1232"/>
    <mergeCell ref="I1229:J1229"/>
    <mergeCell ref="K1229:L1229"/>
    <mergeCell ref="I1226:J1226"/>
    <mergeCell ref="K1226:L1226"/>
    <mergeCell ref="I1227:J1227"/>
    <mergeCell ref="I1228:J1228"/>
    <mergeCell ref="K1228:L1228"/>
    <mergeCell ref="I1233:J1233"/>
    <mergeCell ref="K1233:L1233"/>
    <mergeCell ref="I1230:J1230"/>
    <mergeCell ref="K1230:L1230"/>
    <mergeCell ref="I1231:J1231"/>
    <mergeCell ref="K1231:L1231"/>
    <mergeCell ref="K1222:L1222"/>
    <mergeCell ref="K1216:L1216"/>
    <mergeCell ref="A1217:H1217"/>
    <mergeCell ref="K1217:L1217"/>
    <mergeCell ref="I1218:J1218"/>
    <mergeCell ref="K1218:L1218"/>
    <mergeCell ref="I1223:J1223"/>
    <mergeCell ref="K1223:L1223"/>
    <mergeCell ref="A1224:H1224"/>
    <mergeCell ref="K1224:L1224"/>
    <mergeCell ref="K1225:L1225"/>
    <mergeCell ref="I1219:J1219"/>
    <mergeCell ref="K1219:L1219"/>
    <mergeCell ref="I1220:J1220"/>
    <mergeCell ref="K1220:L1220"/>
    <mergeCell ref="I1222:J1222"/>
    <mergeCell ref="A1241:H1241"/>
    <mergeCell ref="K1241:L1241"/>
    <mergeCell ref="I1242:J1242"/>
    <mergeCell ref="A1237:H1237"/>
    <mergeCell ref="K1237:L1237"/>
    <mergeCell ref="K1234:L1234"/>
    <mergeCell ref="I1235:J1235"/>
    <mergeCell ref="K1235:L1235"/>
    <mergeCell ref="I1236:J1236"/>
    <mergeCell ref="K1236:L1236"/>
    <mergeCell ref="I1243:J1243"/>
    <mergeCell ref="I1244:J1244"/>
    <mergeCell ref="I1237:J1237"/>
    <mergeCell ref="I1245:J1245"/>
    <mergeCell ref="I1246:J1246"/>
    <mergeCell ref="K1238:L1238"/>
    <mergeCell ref="I1239:J1239"/>
    <mergeCell ref="A1255:H1255"/>
    <mergeCell ref="K1255:L1255"/>
    <mergeCell ref="A1257:L1257"/>
    <mergeCell ref="I1251:J1251"/>
    <mergeCell ref="A1253:H1253"/>
    <mergeCell ref="I1253:J1253"/>
    <mergeCell ref="K1253:L1253"/>
    <mergeCell ref="K1254:L1254"/>
    <mergeCell ref="I1262:J1262"/>
    <mergeCell ref="K1262:L1262"/>
    <mergeCell ref="I1263:J1263"/>
    <mergeCell ref="K1263:L1263"/>
    <mergeCell ref="K1264:L1264"/>
    <mergeCell ref="A1258:L1258"/>
    <mergeCell ref="C1260:E1260"/>
    <mergeCell ref="I1260:J1260"/>
    <mergeCell ref="K1260:L1260"/>
    <mergeCell ref="K1261:L1261"/>
    <mergeCell ref="I1267:J1267"/>
    <mergeCell ref="K1267:L1267"/>
    <mergeCell ref="I1268:J1268"/>
    <mergeCell ref="I1269:J1269"/>
    <mergeCell ref="I1270:J1270"/>
    <mergeCell ref="K1270:L1270"/>
    <mergeCell ref="I1271:J1271"/>
    <mergeCell ref="I1272:J1272"/>
    <mergeCell ref="K1273:L1273"/>
    <mergeCell ref="K1274:L1274"/>
    <mergeCell ref="I1276:J1276"/>
    <mergeCell ref="K1276:L1276"/>
    <mergeCell ref="I1282:J1282"/>
    <mergeCell ref="I1283:J1283"/>
    <mergeCell ref="K1283:L1283"/>
    <mergeCell ref="I1285:J1285"/>
    <mergeCell ref="I1286:J1286"/>
    <mergeCell ref="I1278:J1278"/>
    <mergeCell ref="I1279:J1279"/>
    <mergeCell ref="I1280:J1280"/>
    <mergeCell ref="I1281:J1281"/>
    <mergeCell ref="K1281:L1281"/>
    <mergeCell ref="A1303:H1303"/>
    <mergeCell ref="K1303:L1303"/>
    <mergeCell ref="I1300:J1300"/>
    <mergeCell ref="K1300:L1300"/>
    <mergeCell ref="I1297:J1297"/>
    <mergeCell ref="K1297:L1297"/>
    <mergeCell ref="I1298:J1298"/>
    <mergeCell ref="I1299:J1299"/>
    <mergeCell ref="K1299:L1299"/>
    <mergeCell ref="I1304:J1304"/>
    <mergeCell ref="K1304:L1304"/>
    <mergeCell ref="I1301:J1301"/>
    <mergeCell ref="K1301:L1301"/>
    <mergeCell ref="I1302:J1302"/>
    <mergeCell ref="K1302:L1302"/>
    <mergeCell ref="K1293:L1293"/>
    <mergeCell ref="K1287:L1287"/>
    <mergeCell ref="A1288:H1288"/>
    <mergeCell ref="K1288:L1288"/>
    <mergeCell ref="I1289:J1289"/>
    <mergeCell ref="K1289:L1289"/>
    <mergeCell ref="I1294:J1294"/>
    <mergeCell ref="K1294:L1294"/>
    <mergeCell ref="A1295:H1295"/>
    <mergeCell ref="K1295:L1295"/>
    <mergeCell ref="K1296:L1296"/>
    <mergeCell ref="I1290:J1290"/>
    <mergeCell ref="K1290:L1290"/>
    <mergeCell ref="I1291:J1291"/>
    <mergeCell ref="K1291:L1291"/>
    <mergeCell ref="I1293:J1293"/>
    <mergeCell ref="A1312:H1312"/>
    <mergeCell ref="K1312:L1312"/>
    <mergeCell ref="I1313:J1313"/>
    <mergeCell ref="A1308:H1308"/>
    <mergeCell ref="K1308:L1308"/>
    <mergeCell ref="K1305:L1305"/>
    <mergeCell ref="I1306:J1306"/>
    <mergeCell ref="K1306:L1306"/>
    <mergeCell ref="I1307:J1307"/>
    <mergeCell ref="K1307:L1307"/>
    <mergeCell ref="I1314:J1314"/>
    <mergeCell ref="I1315:J1315"/>
    <mergeCell ref="I1308:J1308"/>
    <mergeCell ref="I1316:J1316"/>
    <mergeCell ref="I1317:J1317"/>
    <mergeCell ref="K1309:L1309"/>
    <mergeCell ref="I1310:J1310"/>
    <mergeCell ref="A1326:H1326"/>
    <mergeCell ref="K1326:L1326"/>
    <mergeCell ref="A1328:L1328"/>
    <mergeCell ref="I1322:J1322"/>
    <mergeCell ref="A1324:H1324"/>
    <mergeCell ref="I1324:J1324"/>
    <mergeCell ref="K1324:L1324"/>
    <mergeCell ref="K1325:L1325"/>
    <mergeCell ref="I1333:J1333"/>
    <mergeCell ref="K1333:L1333"/>
    <mergeCell ref="I1334:J1334"/>
    <mergeCell ref="K1334:L1334"/>
    <mergeCell ref="K1335:L1335"/>
    <mergeCell ref="A1329:L1329"/>
    <mergeCell ref="C1331:E1331"/>
    <mergeCell ref="I1331:J1331"/>
    <mergeCell ref="K1331:L1331"/>
    <mergeCell ref="K1332:L1332"/>
    <mergeCell ref="I1338:J1338"/>
    <mergeCell ref="K1338:L1338"/>
    <mergeCell ref="I1339:J1339"/>
    <mergeCell ref="I1340:J1340"/>
    <mergeCell ref="I1341:J1341"/>
    <mergeCell ref="K1341:L1341"/>
    <mergeCell ref="I1342:J1342"/>
    <mergeCell ref="I1343:J1343"/>
    <mergeCell ref="K1344:L1344"/>
    <mergeCell ref="K1345:L1345"/>
    <mergeCell ref="I1347:J1347"/>
    <mergeCell ref="K1347:L1347"/>
    <mergeCell ref="I1353:J1353"/>
    <mergeCell ref="I1354:J1354"/>
    <mergeCell ref="K1354:L1354"/>
    <mergeCell ref="I1356:J1356"/>
    <mergeCell ref="I1357:J1357"/>
    <mergeCell ref="I1349:J1349"/>
    <mergeCell ref="I1350:J1350"/>
    <mergeCell ref="I1351:J1351"/>
    <mergeCell ref="I1352:J1352"/>
    <mergeCell ref="K1352:L1352"/>
    <mergeCell ref="A1374:H1374"/>
    <mergeCell ref="K1374:L1374"/>
    <mergeCell ref="I1371:J1371"/>
    <mergeCell ref="K1371:L1371"/>
    <mergeCell ref="I1368:J1368"/>
    <mergeCell ref="K1368:L1368"/>
    <mergeCell ref="I1369:J1369"/>
    <mergeCell ref="I1370:J1370"/>
    <mergeCell ref="K1370:L1370"/>
    <mergeCell ref="I1375:J1375"/>
    <mergeCell ref="K1375:L1375"/>
    <mergeCell ref="I1372:J1372"/>
    <mergeCell ref="K1372:L1372"/>
    <mergeCell ref="I1373:J1373"/>
    <mergeCell ref="K1373:L1373"/>
    <mergeCell ref="K1364:L1364"/>
    <mergeCell ref="K1358:L1358"/>
    <mergeCell ref="A1359:H1359"/>
    <mergeCell ref="K1359:L1359"/>
    <mergeCell ref="I1360:J1360"/>
    <mergeCell ref="K1360:L1360"/>
    <mergeCell ref="I1365:J1365"/>
    <mergeCell ref="K1365:L1365"/>
    <mergeCell ref="A1366:H1366"/>
    <mergeCell ref="K1366:L1366"/>
    <mergeCell ref="K1367:L1367"/>
    <mergeCell ref="I1361:J1361"/>
    <mergeCell ref="K1361:L1361"/>
    <mergeCell ref="I1362:J1362"/>
    <mergeCell ref="K1362:L1362"/>
    <mergeCell ref="I1364:J1364"/>
    <mergeCell ref="A1383:H1383"/>
    <mergeCell ref="K1383:L1383"/>
    <mergeCell ref="I1384:J1384"/>
    <mergeCell ref="A1379:H1379"/>
    <mergeCell ref="K1379:L1379"/>
    <mergeCell ref="K1376:L1376"/>
    <mergeCell ref="I1377:J1377"/>
    <mergeCell ref="K1377:L1377"/>
    <mergeCell ref="I1378:J1378"/>
    <mergeCell ref="K1378:L1378"/>
    <mergeCell ref="I1385:J1385"/>
    <mergeCell ref="I1386:J1386"/>
    <mergeCell ref="I1379:J1379"/>
    <mergeCell ref="I1387:J1387"/>
    <mergeCell ref="I1388:J1388"/>
    <mergeCell ref="K1380:L1380"/>
    <mergeCell ref="I1381:J1381"/>
    <mergeCell ref="A1397:H1397"/>
    <mergeCell ref="K1397:L1397"/>
    <mergeCell ref="A1399:L1399"/>
    <mergeCell ref="I1393:J1393"/>
    <mergeCell ref="A1395:H1395"/>
    <mergeCell ref="I1395:J1395"/>
    <mergeCell ref="K1395:L1395"/>
    <mergeCell ref="K1396:L1396"/>
    <mergeCell ref="I1404:J1404"/>
    <mergeCell ref="K1404:L1404"/>
    <mergeCell ref="I1405:J1405"/>
    <mergeCell ref="K1405:L1405"/>
    <mergeCell ref="K1406:L1406"/>
    <mergeCell ref="A1400:L1400"/>
    <mergeCell ref="C1402:E1402"/>
    <mergeCell ref="I1402:J1402"/>
    <mergeCell ref="K1402:L1402"/>
    <mergeCell ref="K1403:L1403"/>
    <mergeCell ref="I1409:J1409"/>
    <mergeCell ref="K1409:L1409"/>
    <mergeCell ref="I1410:J1410"/>
    <mergeCell ref="I1411:J1411"/>
    <mergeCell ref="I1412:J1412"/>
    <mergeCell ref="K1412:L1412"/>
    <mergeCell ref="I1413:J1413"/>
    <mergeCell ref="I1414:J1414"/>
    <mergeCell ref="K1415:L1415"/>
    <mergeCell ref="K1416:L1416"/>
    <mergeCell ref="I1418:J1418"/>
    <mergeCell ref="K1418:L1418"/>
    <mergeCell ref="I1424:J1424"/>
    <mergeCell ref="I1425:J1425"/>
    <mergeCell ref="K1425:L1425"/>
    <mergeCell ref="I1427:J1427"/>
    <mergeCell ref="I1428:J1428"/>
    <mergeCell ref="I1420:J1420"/>
    <mergeCell ref="I1421:J1421"/>
    <mergeCell ref="I1422:J1422"/>
    <mergeCell ref="I1423:J1423"/>
    <mergeCell ref="K1423:L1423"/>
    <mergeCell ref="I1439:J1439"/>
    <mergeCell ref="K1439:L1439"/>
    <mergeCell ref="I1440:J1440"/>
    <mergeCell ref="I1441:J1441"/>
    <mergeCell ref="K1441:L1441"/>
    <mergeCell ref="I1446:J1446"/>
    <mergeCell ref="K1446:L1446"/>
    <mergeCell ref="I1443:J1443"/>
    <mergeCell ref="K1443:L1443"/>
    <mergeCell ref="I1444:J1444"/>
    <mergeCell ref="K1444:L1444"/>
    <mergeCell ref="K1435:L1435"/>
    <mergeCell ref="K1429:L1429"/>
    <mergeCell ref="A1430:H1430"/>
    <mergeCell ref="K1430:L1430"/>
    <mergeCell ref="I1431:J1431"/>
    <mergeCell ref="K1431:L1431"/>
    <mergeCell ref="I1436:J1436"/>
    <mergeCell ref="K1436:L1436"/>
    <mergeCell ref="A1437:H1437"/>
    <mergeCell ref="K1437:L1437"/>
    <mergeCell ref="K1438:L1438"/>
    <mergeCell ref="I1432:J1432"/>
    <mergeCell ref="K1432:L1432"/>
    <mergeCell ref="I1433:J1433"/>
    <mergeCell ref="K1433:L1433"/>
    <mergeCell ref="I1435:J1435"/>
    <mergeCell ref="A1450:H1450"/>
    <mergeCell ref="K1450:L1450"/>
    <mergeCell ref="K1447:L1447"/>
    <mergeCell ref="I1448:J1448"/>
    <mergeCell ref="K1448:L1448"/>
    <mergeCell ref="I1449:J1449"/>
    <mergeCell ref="K1449:L1449"/>
    <mergeCell ref="I1456:J1456"/>
    <mergeCell ref="I1457:J1457"/>
    <mergeCell ref="I1450:J1450"/>
    <mergeCell ref="I1458:J1458"/>
    <mergeCell ref="I1459:J1459"/>
    <mergeCell ref="K1451:L1451"/>
    <mergeCell ref="I1452:J1452"/>
    <mergeCell ref="A1445:H1445"/>
    <mergeCell ref="K1445:L1445"/>
    <mergeCell ref="I1442:J1442"/>
    <mergeCell ref="K1442:L1442"/>
    <mergeCell ref="K1476:L1476"/>
    <mergeCell ref="A1470:L1470"/>
    <mergeCell ref="C1472:E1472"/>
    <mergeCell ref="I1472:J1472"/>
    <mergeCell ref="K1472:L1472"/>
    <mergeCell ref="K1473:L1473"/>
    <mergeCell ref="A1466:H1466"/>
    <mergeCell ref="K1466:L1466"/>
    <mergeCell ref="I1464:J1464"/>
    <mergeCell ref="I1474:J1474"/>
    <mergeCell ref="K1474:L1474"/>
    <mergeCell ref="I1475:J1475"/>
    <mergeCell ref="K1475:L1475"/>
    <mergeCell ref="A1469:L1469"/>
    <mergeCell ref="A1454:H1454"/>
    <mergeCell ref="K1454:L1454"/>
    <mergeCell ref="I1455:J1455"/>
    <mergeCell ref="I1479:J1479"/>
    <mergeCell ref="K1479:L1479"/>
    <mergeCell ref="I1480:J1480"/>
    <mergeCell ref="I1481:J1481"/>
    <mergeCell ref="I1482:J1482"/>
    <mergeCell ref="K1482:L1482"/>
    <mergeCell ref="I1483:J1483"/>
    <mergeCell ref="I1484:J1484"/>
    <mergeCell ref="K1485:L1485"/>
    <mergeCell ref="K1486:L1486"/>
    <mergeCell ref="I1488:J1488"/>
    <mergeCell ref="K1488:L1488"/>
    <mergeCell ref="I1494:J1494"/>
    <mergeCell ref="I1495:J1495"/>
    <mergeCell ref="K1495:L1495"/>
    <mergeCell ref="I1497:J1497"/>
    <mergeCell ref="I1498:J1498"/>
    <mergeCell ref="I1490:J1490"/>
    <mergeCell ref="I1491:J1491"/>
    <mergeCell ref="I1492:J1492"/>
    <mergeCell ref="I1493:J1493"/>
    <mergeCell ref="K1493:L1493"/>
    <mergeCell ref="A1515:H1515"/>
    <mergeCell ref="K1515:L1515"/>
    <mergeCell ref="I1512:J1512"/>
    <mergeCell ref="K1512:L1512"/>
    <mergeCell ref="I1509:J1509"/>
    <mergeCell ref="K1509:L1509"/>
    <mergeCell ref="I1510:J1510"/>
    <mergeCell ref="I1511:J1511"/>
    <mergeCell ref="K1511:L1511"/>
    <mergeCell ref="I1516:J1516"/>
    <mergeCell ref="K1516:L1516"/>
    <mergeCell ref="I1513:J1513"/>
    <mergeCell ref="K1513:L1513"/>
    <mergeCell ref="I1514:J1514"/>
    <mergeCell ref="K1514:L1514"/>
    <mergeCell ref="K1505:L1505"/>
    <mergeCell ref="K1499:L1499"/>
    <mergeCell ref="A1500:H1500"/>
    <mergeCell ref="K1500:L1500"/>
    <mergeCell ref="I1501:J1501"/>
    <mergeCell ref="K1501:L1501"/>
    <mergeCell ref="I1506:J1506"/>
    <mergeCell ref="K1506:L1506"/>
    <mergeCell ref="A1507:H1507"/>
    <mergeCell ref="K1507:L1507"/>
    <mergeCell ref="K1508:L1508"/>
    <mergeCell ref="I1502:J1502"/>
    <mergeCell ref="K1502:L1502"/>
    <mergeCell ref="I1503:J1503"/>
    <mergeCell ref="K1503:L1503"/>
    <mergeCell ref="I1505:J1505"/>
    <mergeCell ref="A1524:H1524"/>
    <mergeCell ref="K1524:L1524"/>
    <mergeCell ref="I1525:J1525"/>
    <mergeCell ref="A1520:H1520"/>
    <mergeCell ref="K1520:L1520"/>
    <mergeCell ref="K1517:L1517"/>
    <mergeCell ref="I1518:J1518"/>
    <mergeCell ref="K1518:L1518"/>
    <mergeCell ref="I1519:J1519"/>
    <mergeCell ref="K1519:L1519"/>
    <mergeCell ref="I1526:J1526"/>
    <mergeCell ref="I1527:J1527"/>
    <mergeCell ref="I1520:J1520"/>
    <mergeCell ref="I1528:J1528"/>
    <mergeCell ref="I1529:J1529"/>
    <mergeCell ref="K1521:L1521"/>
    <mergeCell ref="I1522:J1522"/>
    <mergeCell ref="A1538:H1538"/>
    <mergeCell ref="K1538:L1538"/>
    <mergeCell ref="A1540:L1540"/>
    <mergeCell ref="I1534:J1534"/>
    <mergeCell ref="A1536:H1536"/>
    <mergeCell ref="I1536:J1536"/>
    <mergeCell ref="K1536:L1536"/>
    <mergeCell ref="K1537:L1537"/>
    <mergeCell ref="I1545:J1545"/>
    <mergeCell ref="K1545:L1545"/>
    <mergeCell ref="I1546:J1546"/>
    <mergeCell ref="K1546:L1546"/>
    <mergeCell ref="K1547:L1547"/>
    <mergeCell ref="A1541:L1541"/>
    <mergeCell ref="C1543:E1543"/>
    <mergeCell ref="I1543:J1543"/>
    <mergeCell ref="K1543:L1543"/>
    <mergeCell ref="K1544:L1544"/>
    <mergeCell ref="I1550:J1550"/>
    <mergeCell ref="K1550:L1550"/>
    <mergeCell ref="I1551:J1551"/>
    <mergeCell ref="I1552:J1552"/>
    <mergeCell ref="I1553:J1553"/>
    <mergeCell ref="K1553:L1553"/>
    <mergeCell ref="I1554:J1554"/>
    <mergeCell ref="I1555:J1555"/>
    <mergeCell ref="K1556:L1556"/>
    <mergeCell ref="K1557:L1557"/>
    <mergeCell ref="I1559:J1559"/>
    <mergeCell ref="K1559:L1559"/>
    <mergeCell ref="I1565:J1565"/>
    <mergeCell ref="I1566:J1566"/>
    <mergeCell ref="K1566:L1566"/>
    <mergeCell ref="I1568:J1568"/>
    <mergeCell ref="I1569:J1569"/>
    <mergeCell ref="I1561:J1561"/>
    <mergeCell ref="I1562:J1562"/>
    <mergeCell ref="I1563:J1563"/>
    <mergeCell ref="I1564:J1564"/>
    <mergeCell ref="K1564:L1564"/>
    <mergeCell ref="A1586:H1586"/>
    <mergeCell ref="K1586:L1586"/>
    <mergeCell ref="I1583:J1583"/>
    <mergeCell ref="K1583:L1583"/>
    <mergeCell ref="I1580:J1580"/>
    <mergeCell ref="K1580:L1580"/>
    <mergeCell ref="I1581:J1581"/>
    <mergeCell ref="I1582:J1582"/>
    <mergeCell ref="K1582:L1582"/>
    <mergeCell ref="I1587:J1587"/>
    <mergeCell ref="K1587:L1587"/>
    <mergeCell ref="I1584:J1584"/>
    <mergeCell ref="K1584:L1584"/>
    <mergeCell ref="I1585:J1585"/>
    <mergeCell ref="K1585:L1585"/>
    <mergeCell ref="K1576:L1576"/>
    <mergeCell ref="K1570:L1570"/>
    <mergeCell ref="A1571:H1571"/>
    <mergeCell ref="K1571:L1571"/>
    <mergeCell ref="I1572:J1572"/>
    <mergeCell ref="K1572:L1572"/>
    <mergeCell ref="I1577:J1577"/>
    <mergeCell ref="K1577:L1577"/>
    <mergeCell ref="A1578:H1578"/>
    <mergeCell ref="K1578:L1578"/>
    <mergeCell ref="K1579:L1579"/>
    <mergeCell ref="I1573:J1573"/>
    <mergeCell ref="K1573:L1573"/>
    <mergeCell ref="I1574:J1574"/>
    <mergeCell ref="K1574:L1574"/>
    <mergeCell ref="I1576:J1576"/>
    <mergeCell ref="A1595:H1595"/>
    <mergeCell ref="K1595:L1595"/>
    <mergeCell ref="I1596:J1596"/>
    <mergeCell ref="A1591:H1591"/>
    <mergeCell ref="K1591:L1591"/>
    <mergeCell ref="K1588:L1588"/>
    <mergeCell ref="I1589:J1589"/>
    <mergeCell ref="K1589:L1589"/>
    <mergeCell ref="I1590:J1590"/>
    <mergeCell ref="K1590:L1590"/>
    <mergeCell ref="I1597:J1597"/>
    <mergeCell ref="I1598:J1598"/>
    <mergeCell ref="I1591:J1591"/>
    <mergeCell ref="I1599:J1599"/>
    <mergeCell ref="I1600:J1600"/>
    <mergeCell ref="K1592:L1592"/>
    <mergeCell ref="I1593:J1593"/>
    <mergeCell ref="A1609:H1609"/>
    <mergeCell ref="K1609:L1609"/>
    <mergeCell ref="A1611:L1611"/>
    <mergeCell ref="I1605:J1605"/>
    <mergeCell ref="A1607:H1607"/>
    <mergeCell ref="I1607:J1607"/>
    <mergeCell ref="K1607:L1607"/>
    <mergeCell ref="K1608:L1608"/>
    <mergeCell ref="I1616:J1616"/>
    <mergeCell ref="K1616:L1616"/>
    <mergeCell ref="I1617:J1617"/>
    <mergeCell ref="K1617:L1617"/>
    <mergeCell ref="K1618:L1618"/>
    <mergeCell ref="A1612:L1612"/>
    <mergeCell ref="C1614:E1614"/>
    <mergeCell ref="I1614:J1614"/>
    <mergeCell ref="K1614:L1614"/>
    <mergeCell ref="K1615:L1615"/>
    <mergeCell ref="I1621:J1621"/>
    <mergeCell ref="K1621:L1621"/>
    <mergeCell ref="I1622:J1622"/>
    <mergeCell ref="I1623:J1623"/>
    <mergeCell ref="I1624:J1624"/>
    <mergeCell ref="K1624:L1624"/>
    <mergeCell ref="I1625:J1625"/>
    <mergeCell ref="I1626:J1626"/>
    <mergeCell ref="K1627:L1627"/>
    <mergeCell ref="K1628:L1628"/>
    <mergeCell ref="I1630:J1630"/>
    <mergeCell ref="K1630:L1630"/>
    <mergeCell ref="I1636:J1636"/>
    <mergeCell ref="I1637:J1637"/>
    <mergeCell ref="K1637:L1637"/>
    <mergeCell ref="I1639:J1639"/>
    <mergeCell ref="I1640:J1640"/>
    <mergeCell ref="I1632:J1632"/>
    <mergeCell ref="I1633:J1633"/>
    <mergeCell ref="I1634:J1634"/>
    <mergeCell ref="I1635:J1635"/>
    <mergeCell ref="K1635:L1635"/>
    <mergeCell ref="A1657:H1657"/>
    <mergeCell ref="K1657:L1657"/>
    <mergeCell ref="I1654:J1654"/>
    <mergeCell ref="K1654:L1654"/>
    <mergeCell ref="I1651:J1651"/>
    <mergeCell ref="K1651:L1651"/>
    <mergeCell ref="I1652:J1652"/>
    <mergeCell ref="I1653:J1653"/>
    <mergeCell ref="K1653:L1653"/>
    <mergeCell ref="I1658:J1658"/>
    <mergeCell ref="K1658:L1658"/>
    <mergeCell ref="I1655:J1655"/>
    <mergeCell ref="K1655:L1655"/>
    <mergeCell ref="I1656:J1656"/>
    <mergeCell ref="K1656:L1656"/>
    <mergeCell ref="K1647:L1647"/>
    <mergeCell ref="K1641:L1641"/>
    <mergeCell ref="A1642:H1642"/>
    <mergeCell ref="K1642:L1642"/>
    <mergeCell ref="I1643:J1643"/>
    <mergeCell ref="K1643:L1643"/>
    <mergeCell ref="I1648:J1648"/>
    <mergeCell ref="K1648:L1648"/>
    <mergeCell ref="A1649:H1649"/>
    <mergeCell ref="K1649:L1649"/>
    <mergeCell ref="K1650:L1650"/>
    <mergeCell ref="I1644:J1644"/>
    <mergeCell ref="K1644:L1644"/>
    <mergeCell ref="I1645:J1645"/>
    <mergeCell ref="K1645:L1645"/>
    <mergeCell ref="I1647:J1647"/>
    <mergeCell ref="A1666:H1666"/>
    <mergeCell ref="K1666:L1666"/>
    <mergeCell ref="I1667:J1667"/>
    <mergeCell ref="A1662:H1662"/>
    <mergeCell ref="K1662:L1662"/>
    <mergeCell ref="K1659:L1659"/>
    <mergeCell ref="I1660:J1660"/>
    <mergeCell ref="K1660:L1660"/>
    <mergeCell ref="I1661:J1661"/>
    <mergeCell ref="K1661:L1661"/>
    <mergeCell ref="I1668:J1668"/>
    <mergeCell ref="I1669:J1669"/>
    <mergeCell ref="I1662:J1662"/>
    <mergeCell ref="I1670:J1670"/>
    <mergeCell ref="I1671:J1671"/>
    <mergeCell ref="K1663:L1663"/>
    <mergeCell ref="I1664:J1664"/>
    <mergeCell ref="I1676:J1676"/>
    <mergeCell ref="I1705:J1705"/>
    <mergeCell ref="I1706:J1706"/>
    <mergeCell ref="K1706:L1706"/>
    <mergeCell ref="K1704:L1704"/>
    <mergeCell ref="I1694:J1694"/>
    <mergeCell ref="I1695:J1695"/>
    <mergeCell ref="I1685:J1685"/>
    <mergeCell ref="K1685:L1685"/>
    <mergeCell ref="I1686:J1686"/>
    <mergeCell ref="K1686:L1686"/>
    <mergeCell ref="K1687:L1687"/>
    <mergeCell ref="A1681:L1681"/>
    <mergeCell ref="C1683:E1683"/>
    <mergeCell ref="I1683:J1683"/>
    <mergeCell ref="K1683:L1683"/>
    <mergeCell ref="K1684:L1684"/>
    <mergeCell ref="K1696:L1696"/>
    <mergeCell ref="K1697:L1697"/>
    <mergeCell ref="I1699:J1699"/>
    <mergeCell ref="K1699:L1699"/>
    <mergeCell ref="I1690:J1690"/>
    <mergeCell ref="K1690:L1690"/>
    <mergeCell ref="I1691:J1691"/>
    <mergeCell ref="I1692:J1692"/>
    <mergeCell ref="I1693:J1693"/>
    <mergeCell ref="K1693:L1693"/>
    <mergeCell ref="I1708:J1708"/>
    <mergeCell ref="I1709:J1709"/>
    <mergeCell ref="I1701:J1701"/>
    <mergeCell ref="I1702:J1702"/>
    <mergeCell ref="I1703:J1703"/>
    <mergeCell ref="I1704:J1704"/>
    <mergeCell ref="A1678:H1678"/>
    <mergeCell ref="K1678:L1678"/>
    <mergeCell ref="A1680:L1680"/>
    <mergeCell ref="A1726:H1726"/>
    <mergeCell ref="K1726:L1726"/>
    <mergeCell ref="I1723:J1723"/>
    <mergeCell ref="K1723:L1723"/>
    <mergeCell ref="I1720:J1720"/>
    <mergeCell ref="K1720:L1720"/>
    <mergeCell ref="I1721:J1721"/>
    <mergeCell ref="I1722:J1722"/>
    <mergeCell ref="K1722:L1722"/>
    <mergeCell ref="I1727:J1727"/>
    <mergeCell ref="K1727:L1727"/>
    <mergeCell ref="I1724:J1724"/>
    <mergeCell ref="K1724:L1724"/>
    <mergeCell ref="I1725:J1725"/>
    <mergeCell ref="K1725:L1725"/>
    <mergeCell ref="K1716:L1716"/>
    <mergeCell ref="K1710:L1710"/>
    <mergeCell ref="A1711:H1711"/>
    <mergeCell ref="K1711:L1711"/>
    <mergeCell ref="I1712:J1712"/>
    <mergeCell ref="K1712:L1712"/>
    <mergeCell ref="I1717:J1717"/>
    <mergeCell ref="K1717:L1717"/>
    <mergeCell ref="A1718:H1718"/>
    <mergeCell ref="K1718:L1718"/>
    <mergeCell ref="K1719:L1719"/>
    <mergeCell ref="I1713:J1713"/>
    <mergeCell ref="K1713:L1713"/>
    <mergeCell ref="I1714:J1714"/>
    <mergeCell ref="K1714:L1714"/>
    <mergeCell ref="I1716:J1716"/>
    <mergeCell ref="A1735:H1735"/>
    <mergeCell ref="K1735:L1735"/>
    <mergeCell ref="I1736:J1736"/>
    <mergeCell ref="A1731:H1731"/>
    <mergeCell ref="K1731:L1731"/>
    <mergeCell ref="K1728:L1728"/>
    <mergeCell ref="I1729:J1729"/>
    <mergeCell ref="K1729:L1729"/>
    <mergeCell ref="I1730:J1730"/>
    <mergeCell ref="K1730:L1730"/>
    <mergeCell ref="I1737:J1737"/>
    <mergeCell ref="I1738:J1738"/>
    <mergeCell ref="I1731:J1731"/>
    <mergeCell ref="I1739:J1739"/>
    <mergeCell ref="I1740:J1740"/>
    <mergeCell ref="K1732:L1732"/>
    <mergeCell ref="I1733:J1733"/>
    <mergeCell ref="A1749:H1749"/>
    <mergeCell ref="K1749:L1749"/>
    <mergeCell ref="A1751:L1751"/>
    <mergeCell ref="I1745:J1745"/>
    <mergeCell ref="A1747:H1747"/>
    <mergeCell ref="I1747:J1747"/>
    <mergeCell ref="K1747:L1747"/>
    <mergeCell ref="K1748:L1748"/>
    <mergeCell ref="I1756:J1756"/>
    <mergeCell ref="K1756:L1756"/>
    <mergeCell ref="I1757:J1757"/>
    <mergeCell ref="K1757:L1757"/>
    <mergeCell ref="K1758:L1758"/>
    <mergeCell ref="A1752:L1752"/>
    <mergeCell ref="C1754:E1754"/>
    <mergeCell ref="I1754:J1754"/>
    <mergeCell ref="K1754:L1754"/>
    <mergeCell ref="K1755:L1755"/>
    <mergeCell ref="I1761:J1761"/>
    <mergeCell ref="K1761:L1761"/>
    <mergeCell ref="I1762:J1762"/>
    <mergeCell ref="I1763:J1763"/>
    <mergeCell ref="I1764:J1764"/>
    <mergeCell ref="K1764:L1764"/>
    <mergeCell ref="I1765:J1765"/>
    <mergeCell ref="I1766:J1766"/>
    <mergeCell ref="K1767:L1767"/>
    <mergeCell ref="K1768:L1768"/>
    <mergeCell ref="I1770:J1770"/>
    <mergeCell ref="K1770:L1770"/>
    <mergeCell ref="I1776:J1776"/>
    <mergeCell ref="I1777:J1777"/>
    <mergeCell ref="K1777:L1777"/>
    <mergeCell ref="I1779:J1779"/>
    <mergeCell ref="I1780:J1780"/>
    <mergeCell ref="I1772:J1772"/>
    <mergeCell ref="I1773:J1773"/>
    <mergeCell ref="I1774:J1774"/>
    <mergeCell ref="I1775:J1775"/>
    <mergeCell ref="K1775:L1775"/>
    <mergeCell ref="A1797:H1797"/>
    <mergeCell ref="K1797:L1797"/>
    <mergeCell ref="I1794:J1794"/>
    <mergeCell ref="K1794:L1794"/>
    <mergeCell ref="I1791:J1791"/>
    <mergeCell ref="K1791:L1791"/>
    <mergeCell ref="I1792:J1792"/>
    <mergeCell ref="I1793:J1793"/>
    <mergeCell ref="K1793:L1793"/>
    <mergeCell ref="I1798:J1798"/>
    <mergeCell ref="K1798:L1798"/>
    <mergeCell ref="I1795:J1795"/>
    <mergeCell ref="K1795:L1795"/>
    <mergeCell ref="I1796:J1796"/>
    <mergeCell ref="K1796:L1796"/>
    <mergeCell ref="K1787:L1787"/>
    <mergeCell ref="K1781:L1781"/>
    <mergeCell ref="A1782:H1782"/>
    <mergeCell ref="K1782:L1782"/>
    <mergeCell ref="I1783:J1783"/>
    <mergeCell ref="K1783:L1783"/>
    <mergeCell ref="I1788:J1788"/>
    <mergeCell ref="K1788:L1788"/>
    <mergeCell ref="A1789:H1789"/>
    <mergeCell ref="K1789:L1789"/>
    <mergeCell ref="K1790:L1790"/>
    <mergeCell ref="I1784:J1784"/>
    <mergeCell ref="K1784:L1784"/>
    <mergeCell ref="I1785:J1785"/>
    <mergeCell ref="K1785:L1785"/>
    <mergeCell ref="I1787:J1787"/>
    <mergeCell ref="A1806:H1806"/>
    <mergeCell ref="K1806:L1806"/>
    <mergeCell ref="I1807:J1807"/>
    <mergeCell ref="A1802:H1802"/>
    <mergeCell ref="K1802:L1802"/>
    <mergeCell ref="K1799:L1799"/>
    <mergeCell ref="I1800:J1800"/>
    <mergeCell ref="K1800:L1800"/>
    <mergeCell ref="I1801:J1801"/>
    <mergeCell ref="K1801:L1801"/>
    <mergeCell ref="I1808:J1808"/>
    <mergeCell ref="I1809:J1809"/>
    <mergeCell ref="I1802:J1802"/>
    <mergeCell ref="I1810:J1810"/>
    <mergeCell ref="I1811:J1811"/>
    <mergeCell ref="K1803:L1803"/>
    <mergeCell ref="I1804:J1804"/>
    <mergeCell ref="I1816:J1816"/>
    <mergeCell ref="I1845:J1845"/>
    <mergeCell ref="I1846:J1846"/>
    <mergeCell ref="K1846:L1846"/>
    <mergeCell ref="K1844:L1844"/>
    <mergeCell ref="I1834:J1834"/>
    <mergeCell ref="I1835:J1835"/>
    <mergeCell ref="I1825:J1825"/>
    <mergeCell ref="K1825:L1825"/>
    <mergeCell ref="I1826:J1826"/>
    <mergeCell ref="K1826:L1826"/>
    <mergeCell ref="K1827:L1827"/>
    <mergeCell ref="A1821:L1821"/>
    <mergeCell ref="C1823:E1823"/>
    <mergeCell ref="I1823:J1823"/>
    <mergeCell ref="K1823:L1823"/>
    <mergeCell ref="K1824:L1824"/>
    <mergeCell ref="K1836:L1836"/>
    <mergeCell ref="K1837:L1837"/>
    <mergeCell ref="I1839:J1839"/>
    <mergeCell ref="K1839:L1839"/>
    <mergeCell ref="I1830:J1830"/>
    <mergeCell ref="K1830:L1830"/>
    <mergeCell ref="I1831:J1831"/>
    <mergeCell ref="I1832:J1832"/>
    <mergeCell ref="I1833:J1833"/>
    <mergeCell ref="K1833:L1833"/>
    <mergeCell ref="I1848:J1848"/>
    <mergeCell ref="I1849:J1849"/>
    <mergeCell ref="I1841:J1841"/>
    <mergeCell ref="I1842:J1842"/>
    <mergeCell ref="I1843:J1843"/>
    <mergeCell ref="I1844:J1844"/>
    <mergeCell ref="A1818:H1818"/>
    <mergeCell ref="K1818:L1818"/>
    <mergeCell ref="A1820:L1820"/>
    <mergeCell ref="A1866:H1866"/>
    <mergeCell ref="K1866:L1866"/>
    <mergeCell ref="I1863:J1863"/>
    <mergeCell ref="K1863:L1863"/>
    <mergeCell ref="I1860:J1860"/>
    <mergeCell ref="K1860:L1860"/>
    <mergeCell ref="I1861:J1861"/>
    <mergeCell ref="I1862:J1862"/>
    <mergeCell ref="K1862:L1862"/>
    <mergeCell ref="I1867:J1867"/>
    <mergeCell ref="K1867:L1867"/>
    <mergeCell ref="I1864:J1864"/>
    <mergeCell ref="K1864:L1864"/>
    <mergeCell ref="I1865:J1865"/>
    <mergeCell ref="K1865:L1865"/>
    <mergeCell ref="K1856:L1856"/>
    <mergeCell ref="K1850:L1850"/>
    <mergeCell ref="A1851:H1851"/>
    <mergeCell ref="K1851:L1851"/>
    <mergeCell ref="I1852:J1852"/>
    <mergeCell ref="K1852:L1852"/>
    <mergeCell ref="I1857:J1857"/>
    <mergeCell ref="K1857:L1857"/>
    <mergeCell ref="A1858:H1858"/>
    <mergeCell ref="K1858:L1858"/>
    <mergeCell ref="K1859:L1859"/>
    <mergeCell ref="I1853:J1853"/>
    <mergeCell ref="K1853:L1853"/>
    <mergeCell ref="I1854:J1854"/>
    <mergeCell ref="K1854:L1854"/>
    <mergeCell ref="I1856:J1856"/>
    <mergeCell ref="A1875:H1875"/>
    <mergeCell ref="K1875:L1875"/>
    <mergeCell ref="I1876:J1876"/>
    <mergeCell ref="A1871:H1871"/>
    <mergeCell ref="K1871:L1871"/>
    <mergeCell ref="K1868:L1868"/>
    <mergeCell ref="I1869:J1869"/>
    <mergeCell ref="K1869:L1869"/>
    <mergeCell ref="I1870:J1870"/>
    <mergeCell ref="K1870:L1870"/>
    <mergeCell ref="I1877:J1877"/>
    <mergeCell ref="I1878:J1878"/>
    <mergeCell ref="I1871:J1871"/>
    <mergeCell ref="I1879:J1879"/>
    <mergeCell ref="I1880:J1880"/>
    <mergeCell ref="K1872:L1872"/>
    <mergeCell ref="I1873:J1873"/>
    <mergeCell ref="I1885:J1885"/>
    <mergeCell ref="I1914:J1914"/>
    <mergeCell ref="I1915:J1915"/>
    <mergeCell ref="K1915:L1915"/>
    <mergeCell ref="K1913:L1913"/>
    <mergeCell ref="I1903:J1903"/>
    <mergeCell ref="I1904:J1904"/>
    <mergeCell ref="I1894:J1894"/>
    <mergeCell ref="K1894:L1894"/>
    <mergeCell ref="I1895:J1895"/>
    <mergeCell ref="K1895:L1895"/>
    <mergeCell ref="K1896:L1896"/>
    <mergeCell ref="A1890:L1890"/>
    <mergeCell ref="C1892:E1892"/>
    <mergeCell ref="I1892:J1892"/>
    <mergeCell ref="K1892:L1892"/>
    <mergeCell ref="K1893:L1893"/>
    <mergeCell ref="K1905:L1905"/>
    <mergeCell ref="K1906:L1906"/>
    <mergeCell ref="I1908:J1908"/>
    <mergeCell ref="K1908:L1908"/>
    <mergeCell ref="I1899:J1899"/>
    <mergeCell ref="K1899:L1899"/>
    <mergeCell ref="I1900:J1900"/>
    <mergeCell ref="I1901:J1901"/>
    <mergeCell ref="I1902:J1902"/>
    <mergeCell ref="K1902:L1902"/>
    <mergeCell ref="I1917:J1917"/>
    <mergeCell ref="I1918:J1918"/>
    <mergeCell ref="I1910:J1910"/>
    <mergeCell ref="I1911:J1911"/>
    <mergeCell ref="I1912:J1912"/>
    <mergeCell ref="I1913:J1913"/>
    <mergeCell ref="A1887:H1887"/>
    <mergeCell ref="K1887:L1887"/>
    <mergeCell ref="A1889:L1889"/>
    <mergeCell ref="I1929:J1929"/>
    <mergeCell ref="K1929:L1929"/>
    <mergeCell ref="I1930:J1930"/>
    <mergeCell ref="I1931:J1931"/>
    <mergeCell ref="K1931:L1931"/>
    <mergeCell ref="I1936:J1936"/>
    <mergeCell ref="K1936:L1936"/>
    <mergeCell ref="I1933:J1933"/>
    <mergeCell ref="K1933:L1933"/>
    <mergeCell ref="I1934:J1934"/>
    <mergeCell ref="K1934:L1934"/>
    <mergeCell ref="K1925:L1925"/>
    <mergeCell ref="K1919:L1919"/>
    <mergeCell ref="A1920:H1920"/>
    <mergeCell ref="K1920:L1920"/>
    <mergeCell ref="I1921:J1921"/>
    <mergeCell ref="K1921:L1921"/>
    <mergeCell ref="I1926:J1926"/>
    <mergeCell ref="K1926:L1926"/>
    <mergeCell ref="A1927:H1927"/>
    <mergeCell ref="K1927:L1927"/>
    <mergeCell ref="K1928:L1928"/>
    <mergeCell ref="I1922:J1922"/>
    <mergeCell ref="K1922:L1922"/>
    <mergeCell ref="I1923:J1923"/>
    <mergeCell ref="K1923:L1923"/>
    <mergeCell ref="I1925:J1925"/>
    <mergeCell ref="A1940:H1940"/>
    <mergeCell ref="K1940:L1940"/>
    <mergeCell ref="K1937:L1937"/>
    <mergeCell ref="I1938:J1938"/>
    <mergeCell ref="K1938:L1938"/>
    <mergeCell ref="I1939:J1939"/>
    <mergeCell ref="K1939:L1939"/>
    <mergeCell ref="I1946:J1946"/>
    <mergeCell ref="I1947:J1947"/>
    <mergeCell ref="I1940:J1940"/>
    <mergeCell ref="I1948:J1948"/>
    <mergeCell ref="I1949:J1949"/>
    <mergeCell ref="K1941:L1941"/>
    <mergeCell ref="I1942:J1942"/>
    <mergeCell ref="A1935:H1935"/>
    <mergeCell ref="K1935:L1935"/>
    <mergeCell ref="I1932:J1932"/>
    <mergeCell ref="K1932:L1932"/>
    <mergeCell ref="K1966:L1966"/>
    <mergeCell ref="A1960:L1960"/>
    <mergeCell ref="C1962:E1962"/>
    <mergeCell ref="I1962:J1962"/>
    <mergeCell ref="K1962:L1962"/>
    <mergeCell ref="K1963:L1963"/>
    <mergeCell ref="A1956:H1956"/>
    <mergeCell ref="K1956:L1956"/>
    <mergeCell ref="I1954:J1954"/>
    <mergeCell ref="I1964:J1964"/>
    <mergeCell ref="K1964:L1964"/>
    <mergeCell ref="I1965:J1965"/>
    <mergeCell ref="K1965:L1965"/>
    <mergeCell ref="A1959:L1959"/>
    <mergeCell ref="A1944:H1944"/>
    <mergeCell ref="K1944:L1944"/>
    <mergeCell ref="I1945:J1945"/>
    <mergeCell ref="I1996:J1996"/>
    <mergeCell ref="K1996:L1996"/>
    <mergeCell ref="I1969:J1969"/>
    <mergeCell ref="K1969:L1969"/>
    <mergeCell ref="I1970:J1970"/>
    <mergeCell ref="I1971:J1971"/>
    <mergeCell ref="I1972:J1972"/>
    <mergeCell ref="K1972:L1972"/>
    <mergeCell ref="I1973:J1973"/>
    <mergeCell ref="I1974:J1974"/>
    <mergeCell ref="K1975:L1975"/>
    <mergeCell ref="K1976:L1976"/>
    <mergeCell ref="I1978:J1978"/>
    <mergeCell ref="K1978:L1978"/>
    <mergeCell ref="I1984:J1984"/>
    <mergeCell ref="I1985:J1985"/>
    <mergeCell ref="K1985:L1985"/>
    <mergeCell ref="I1987:J1987"/>
    <mergeCell ref="I1988:J1988"/>
    <mergeCell ref="I1980:J1980"/>
    <mergeCell ref="I1981:J1981"/>
    <mergeCell ref="I1982:J1982"/>
    <mergeCell ref="I1983:J1983"/>
    <mergeCell ref="K1983:L1983"/>
    <mergeCell ref="I2008:J2008"/>
    <mergeCell ref="K2008:L2008"/>
    <mergeCell ref="I2006:J2006"/>
    <mergeCell ref="K2006:L2006"/>
    <mergeCell ref="I2003:J2003"/>
    <mergeCell ref="K2003:L2003"/>
    <mergeCell ref="I2004:J2004"/>
    <mergeCell ref="K2004:L2004"/>
    <mergeCell ref="K2005:L2005"/>
    <mergeCell ref="K1989:L1989"/>
    <mergeCell ref="A1990:H1990"/>
    <mergeCell ref="K1990:L1990"/>
    <mergeCell ref="I1991:J1991"/>
    <mergeCell ref="K1991:L1991"/>
    <mergeCell ref="K2007:L2007"/>
    <mergeCell ref="A2005:H2005"/>
    <mergeCell ref="I2002:J2002"/>
    <mergeCell ref="K2002:L2002"/>
    <mergeCell ref="A1997:H1997"/>
    <mergeCell ref="K1997:L1997"/>
    <mergeCell ref="K1998:L1998"/>
    <mergeCell ref="I1992:J1992"/>
    <mergeCell ref="K1992:L1992"/>
    <mergeCell ref="I1993:J1993"/>
    <mergeCell ref="K1993:L1993"/>
    <mergeCell ref="I1995:J1995"/>
    <mergeCell ref="K1995:L1995"/>
    <mergeCell ref="I1999:J1999"/>
    <mergeCell ref="K1999:L1999"/>
    <mergeCell ref="I2000:J2000"/>
    <mergeCell ref="I2001:J2001"/>
    <mergeCell ref="K2001:L2001"/>
    <mergeCell ref="A2025:H2025"/>
    <mergeCell ref="K2025:L2025"/>
    <mergeCell ref="K2032:L2032"/>
    <mergeCell ref="I2033:J2033"/>
    <mergeCell ref="K2033:L2033"/>
    <mergeCell ref="I2034:J2034"/>
    <mergeCell ref="K2034:L2034"/>
    <mergeCell ref="A2028:L2028"/>
    <mergeCell ref="A2029:L2029"/>
    <mergeCell ref="C2031:E2031"/>
    <mergeCell ref="A2013:H2013"/>
    <mergeCell ref="K2013:L2013"/>
    <mergeCell ref="I2014:J2014"/>
    <mergeCell ref="A2009:H2009"/>
    <mergeCell ref="K2009:L2009"/>
    <mergeCell ref="I2009:J2009"/>
    <mergeCell ref="I2023:J2023"/>
    <mergeCell ref="I2015:J2015"/>
    <mergeCell ref="I2016:J2016"/>
    <mergeCell ref="I2017:J2017"/>
    <mergeCell ref="I2018:J2018"/>
    <mergeCell ref="K2010:L2010"/>
    <mergeCell ref="I2011:J2011"/>
    <mergeCell ref="K2044:L2044"/>
    <mergeCell ref="K2035:L2035"/>
    <mergeCell ref="I2038:J2038"/>
    <mergeCell ref="K2038:L2038"/>
    <mergeCell ref="I2039:J2039"/>
    <mergeCell ref="I2040:J2040"/>
    <mergeCell ref="I2054:J2054"/>
    <mergeCell ref="K2054:L2054"/>
    <mergeCell ref="K2045:L2045"/>
    <mergeCell ref="I2047:J2047"/>
    <mergeCell ref="K2047:L2047"/>
    <mergeCell ref="I2049:J2049"/>
    <mergeCell ref="I2050:J2050"/>
    <mergeCell ref="I2031:J2031"/>
    <mergeCell ref="K2031:L2031"/>
    <mergeCell ref="I2051:J2051"/>
    <mergeCell ref="I2052:J2052"/>
    <mergeCell ref="K2052:L2052"/>
    <mergeCell ref="I2053:J2053"/>
    <mergeCell ref="I2041:J2041"/>
    <mergeCell ref="K2041:L2041"/>
    <mergeCell ref="I2042:J2042"/>
    <mergeCell ref="I2043:J2043"/>
    <mergeCell ref="K2067:L2067"/>
    <mergeCell ref="I2068:J2068"/>
    <mergeCell ref="K2068:L2068"/>
    <mergeCell ref="I2069:J2069"/>
    <mergeCell ref="I2070:J2070"/>
    <mergeCell ref="I2056:J2056"/>
    <mergeCell ref="I2057:J2057"/>
    <mergeCell ref="K2058:L2058"/>
    <mergeCell ref="A2059:H2059"/>
    <mergeCell ref="K2059:L2059"/>
    <mergeCell ref="I2075:J2075"/>
    <mergeCell ref="K2075:L2075"/>
    <mergeCell ref="I2072:J2072"/>
    <mergeCell ref="K2072:L2072"/>
    <mergeCell ref="I2073:J2073"/>
    <mergeCell ref="I2060:J2060"/>
    <mergeCell ref="K2060:L2060"/>
    <mergeCell ref="I2061:J2061"/>
    <mergeCell ref="K2061:L2061"/>
    <mergeCell ref="I2062:J2062"/>
    <mergeCell ref="K2062:L2062"/>
    <mergeCell ref="I2064:J2064"/>
    <mergeCell ref="K2064:L2064"/>
    <mergeCell ref="I2065:J2065"/>
    <mergeCell ref="K2065:L2065"/>
    <mergeCell ref="A2066:H2066"/>
    <mergeCell ref="K2066:L2066"/>
    <mergeCell ref="A2083:H2083"/>
    <mergeCell ref="K2083:L2083"/>
    <mergeCell ref="I2084:J2084"/>
    <mergeCell ref="A2079:H2079"/>
    <mergeCell ref="K2079:L2079"/>
    <mergeCell ref="K2076:L2076"/>
    <mergeCell ref="I2077:J2077"/>
    <mergeCell ref="K2077:L2077"/>
    <mergeCell ref="I2078:J2078"/>
    <mergeCell ref="K2078:L2078"/>
    <mergeCell ref="K2070:L2070"/>
    <mergeCell ref="I2085:J2085"/>
    <mergeCell ref="I2079:J2079"/>
    <mergeCell ref="I2086:J2086"/>
    <mergeCell ref="I2087:J2087"/>
    <mergeCell ref="I2088:J2088"/>
    <mergeCell ref="K2080:L2080"/>
    <mergeCell ref="I2081:J2081"/>
    <mergeCell ref="K2073:L2073"/>
    <mergeCell ref="A2074:H2074"/>
    <mergeCell ref="K2074:L2074"/>
    <mergeCell ref="I2071:J2071"/>
    <mergeCell ref="K2071:L2071"/>
    <mergeCell ref="A2097:H2097"/>
    <mergeCell ref="K2097:L2097"/>
    <mergeCell ref="A2099:L2099"/>
    <mergeCell ref="I2093:J2093"/>
    <mergeCell ref="A2095:H2095"/>
    <mergeCell ref="I2095:J2095"/>
    <mergeCell ref="K2095:L2095"/>
    <mergeCell ref="K2096:L2096"/>
    <mergeCell ref="I2104:J2104"/>
    <mergeCell ref="K2104:L2104"/>
    <mergeCell ref="I2105:J2105"/>
    <mergeCell ref="K2105:L2105"/>
    <mergeCell ref="K2106:L2106"/>
    <mergeCell ref="A2100:L2100"/>
    <mergeCell ref="C2102:E2102"/>
    <mergeCell ref="I2102:J2102"/>
    <mergeCell ref="K2102:L2102"/>
    <mergeCell ref="K2103:L2103"/>
    <mergeCell ref="I2109:J2109"/>
    <mergeCell ref="K2109:L2109"/>
    <mergeCell ref="I2110:J2110"/>
    <mergeCell ref="I2111:J2111"/>
    <mergeCell ref="I2112:J2112"/>
    <mergeCell ref="K2112:L2112"/>
    <mergeCell ref="I2113:J2113"/>
    <mergeCell ref="I2114:J2114"/>
    <mergeCell ref="K2115:L2115"/>
    <mergeCell ref="K2116:L2116"/>
    <mergeCell ref="I2118:J2118"/>
    <mergeCell ref="K2118:L2118"/>
    <mergeCell ref="I2124:J2124"/>
    <mergeCell ref="I2125:J2125"/>
    <mergeCell ref="K2125:L2125"/>
    <mergeCell ref="I2127:J2127"/>
    <mergeCell ref="I2128:J2128"/>
    <mergeCell ref="I2120:J2120"/>
    <mergeCell ref="I2121:J2121"/>
    <mergeCell ref="I2122:J2122"/>
    <mergeCell ref="I2123:J2123"/>
    <mergeCell ref="K2123:L2123"/>
    <mergeCell ref="A2145:H2145"/>
    <mergeCell ref="K2145:L2145"/>
    <mergeCell ref="I2142:J2142"/>
    <mergeCell ref="K2142:L2142"/>
    <mergeCell ref="I2139:J2139"/>
    <mergeCell ref="K2139:L2139"/>
    <mergeCell ref="I2140:J2140"/>
    <mergeCell ref="I2141:J2141"/>
    <mergeCell ref="K2141:L2141"/>
    <mergeCell ref="I2146:J2146"/>
    <mergeCell ref="K2146:L2146"/>
    <mergeCell ref="I2143:J2143"/>
    <mergeCell ref="K2143:L2143"/>
    <mergeCell ref="I2144:J2144"/>
    <mergeCell ref="K2144:L2144"/>
    <mergeCell ref="K2135:L2135"/>
    <mergeCell ref="K2129:L2129"/>
    <mergeCell ref="A2130:H2130"/>
    <mergeCell ref="K2130:L2130"/>
    <mergeCell ref="I2131:J2131"/>
    <mergeCell ref="K2131:L2131"/>
    <mergeCell ref="I2136:J2136"/>
    <mergeCell ref="K2136:L2136"/>
    <mergeCell ref="A2137:H2137"/>
    <mergeCell ref="K2137:L2137"/>
    <mergeCell ref="K2138:L2138"/>
    <mergeCell ref="I2132:J2132"/>
    <mergeCell ref="K2132:L2132"/>
    <mergeCell ref="I2133:J2133"/>
    <mergeCell ref="K2133:L2133"/>
    <mergeCell ref="I2135:J2135"/>
    <mergeCell ref="A2154:H2154"/>
    <mergeCell ref="K2154:L2154"/>
    <mergeCell ref="I2155:J2155"/>
    <mergeCell ref="A2150:H2150"/>
    <mergeCell ref="K2150:L2150"/>
    <mergeCell ref="K2147:L2147"/>
    <mergeCell ref="I2148:J2148"/>
    <mergeCell ref="K2148:L2148"/>
    <mergeCell ref="I2149:J2149"/>
    <mergeCell ref="K2149:L2149"/>
    <mergeCell ref="I2156:J2156"/>
    <mergeCell ref="I2157:J2157"/>
    <mergeCell ref="I2150:J2150"/>
    <mergeCell ref="I2158:J2158"/>
    <mergeCell ref="I2159:J2159"/>
    <mergeCell ref="K2151:L2151"/>
    <mergeCell ref="I2152:J2152"/>
    <mergeCell ref="A2168:H2168"/>
    <mergeCell ref="K2168:L2168"/>
    <mergeCell ref="A2170:L2170"/>
    <mergeCell ref="I2164:J2164"/>
    <mergeCell ref="A2166:H2166"/>
    <mergeCell ref="I2166:J2166"/>
    <mergeCell ref="K2166:L2166"/>
    <mergeCell ref="K2167:L2167"/>
    <mergeCell ref="I2175:J2175"/>
    <mergeCell ref="K2175:L2175"/>
    <mergeCell ref="I2176:J2176"/>
    <mergeCell ref="K2176:L2176"/>
    <mergeCell ref="K2177:L2177"/>
    <mergeCell ref="A2171:L2171"/>
    <mergeCell ref="C2173:E2173"/>
    <mergeCell ref="I2173:J2173"/>
    <mergeCell ref="K2173:L2173"/>
    <mergeCell ref="K2174:L2174"/>
    <mergeCell ref="I2180:J2180"/>
    <mergeCell ref="K2180:L2180"/>
    <mergeCell ref="I2181:J2181"/>
    <mergeCell ref="I2182:J2182"/>
    <mergeCell ref="I2183:J2183"/>
    <mergeCell ref="K2183:L2183"/>
    <mergeCell ref="I2184:J2184"/>
    <mergeCell ref="I2185:J2185"/>
    <mergeCell ref="K2186:L2186"/>
    <mergeCell ref="K2187:L2187"/>
    <mergeCell ref="I2189:J2189"/>
    <mergeCell ref="K2189:L2189"/>
    <mergeCell ref="I2195:J2195"/>
    <mergeCell ref="I2196:J2196"/>
    <mergeCell ref="K2196:L2196"/>
    <mergeCell ref="I2198:J2198"/>
    <mergeCell ref="I2199:J2199"/>
    <mergeCell ref="I2191:J2191"/>
    <mergeCell ref="I2192:J2192"/>
    <mergeCell ref="I2193:J2193"/>
    <mergeCell ref="I2194:J2194"/>
    <mergeCell ref="K2194:L2194"/>
    <mergeCell ref="A2216:H2216"/>
    <mergeCell ref="K2216:L2216"/>
    <mergeCell ref="I2213:J2213"/>
    <mergeCell ref="K2213:L2213"/>
    <mergeCell ref="I2210:J2210"/>
    <mergeCell ref="K2210:L2210"/>
    <mergeCell ref="I2211:J2211"/>
    <mergeCell ref="I2212:J2212"/>
    <mergeCell ref="K2212:L2212"/>
    <mergeCell ref="I2217:J2217"/>
    <mergeCell ref="K2217:L2217"/>
    <mergeCell ref="I2214:J2214"/>
    <mergeCell ref="K2214:L2214"/>
    <mergeCell ref="I2215:J2215"/>
    <mergeCell ref="K2215:L2215"/>
    <mergeCell ref="K2206:L2206"/>
    <mergeCell ref="K2200:L2200"/>
    <mergeCell ref="A2201:H2201"/>
    <mergeCell ref="K2201:L2201"/>
    <mergeCell ref="I2202:J2202"/>
    <mergeCell ref="K2202:L2202"/>
    <mergeCell ref="I2207:J2207"/>
    <mergeCell ref="K2207:L2207"/>
    <mergeCell ref="A2208:H2208"/>
    <mergeCell ref="K2208:L2208"/>
    <mergeCell ref="K2209:L2209"/>
    <mergeCell ref="I2203:J2203"/>
    <mergeCell ref="K2203:L2203"/>
    <mergeCell ref="I2204:J2204"/>
    <mergeCell ref="K2204:L2204"/>
    <mergeCell ref="I2206:J2206"/>
    <mergeCell ref="A2225:H2225"/>
    <mergeCell ref="K2225:L2225"/>
    <mergeCell ref="I2226:J2226"/>
    <mergeCell ref="A2221:H2221"/>
    <mergeCell ref="K2221:L2221"/>
    <mergeCell ref="K2218:L2218"/>
    <mergeCell ref="I2219:J2219"/>
    <mergeCell ref="K2219:L2219"/>
    <mergeCell ref="I2220:J2220"/>
    <mergeCell ref="K2220:L2220"/>
    <mergeCell ref="I2227:J2227"/>
    <mergeCell ref="I2228:J2228"/>
    <mergeCell ref="I2221:J2221"/>
    <mergeCell ref="I2229:J2229"/>
    <mergeCell ref="I2230:J2230"/>
    <mergeCell ref="K2222:L2222"/>
    <mergeCell ref="I2223:J2223"/>
    <mergeCell ref="A2239:H2239"/>
    <mergeCell ref="K2239:L2239"/>
    <mergeCell ref="A2241:L2241"/>
    <mergeCell ref="I2235:J2235"/>
    <mergeCell ref="A2237:H2237"/>
    <mergeCell ref="I2237:J2237"/>
    <mergeCell ref="K2237:L2237"/>
    <mergeCell ref="K2238:L2238"/>
    <mergeCell ref="I2246:J2246"/>
    <mergeCell ref="K2246:L2246"/>
    <mergeCell ref="I2247:J2247"/>
    <mergeCell ref="K2247:L2247"/>
    <mergeCell ref="K2248:L2248"/>
    <mergeCell ref="A2242:L2242"/>
    <mergeCell ref="C2244:E2244"/>
    <mergeCell ref="I2244:J2244"/>
    <mergeCell ref="K2244:L2244"/>
    <mergeCell ref="K2245:L2245"/>
    <mergeCell ref="I2251:J2251"/>
    <mergeCell ref="K2251:L2251"/>
    <mergeCell ref="I2252:J2252"/>
    <mergeCell ref="I2253:J2253"/>
    <mergeCell ref="I2254:J2254"/>
    <mergeCell ref="K2254:L2254"/>
    <mergeCell ref="I2255:J2255"/>
    <mergeCell ref="I2256:J2256"/>
    <mergeCell ref="K2257:L2257"/>
    <mergeCell ref="K2258:L2258"/>
    <mergeCell ref="I2260:J2260"/>
    <mergeCell ref="K2260:L2260"/>
    <mergeCell ref="I2266:J2266"/>
    <mergeCell ref="I2267:J2267"/>
    <mergeCell ref="K2267:L2267"/>
    <mergeCell ref="I2269:J2269"/>
    <mergeCell ref="I2270:J2270"/>
    <mergeCell ref="I2262:J2262"/>
    <mergeCell ref="I2263:J2263"/>
    <mergeCell ref="I2264:J2264"/>
    <mergeCell ref="I2265:J2265"/>
    <mergeCell ref="K2265:L2265"/>
    <mergeCell ref="A2287:H2287"/>
    <mergeCell ref="K2287:L2287"/>
    <mergeCell ref="I2284:J2284"/>
    <mergeCell ref="K2284:L2284"/>
    <mergeCell ref="I2281:J2281"/>
    <mergeCell ref="K2281:L2281"/>
    <mergeCell ref="I2282:J2282"/>
    <mergeCell ref="I2283:J2283"/>
    <mergeCell ref="K2283:L2283"/>
    <mergeCell ref="I2288:J2288"/>
    <mergeCell ref="K2288:L2288"/>
    <mergeCell ref="I2285:J2285"/>
    <mergeCell ref="K2285:L2285"/>
    <mergeCell ref="I2286:J2286"/>
    <mergeCell ref="K2286:L2286"/>
    <mergeCell ref="K2277:L2277"/>
    <mergeCell ref="K2271:L2271"/>
    <mergeCell ref="A2272:H2272"/>
    <mergeCell ref="K2272:L2272"/>
    <mergeCell ref="I2273:J2273"/>
    <mergeCell ref="K2273:L2273"/>
    <mergeCell ref="I2278:J2278"/>
    <mergeCell ref="K2278:L2278"/>
    <mergeCell ref="A2279:H2279"/>
    <mergeCell ref="K2279:L2279"/>
    <mergeCell ref="K2280:L2280"/>
    <mergeCell ref="I2274:J2274"/>
    <mergeCell ref="K2274:L2274"/>
    <mergeCell ref="I2275:J2275"/>
    <mergeCell ref="K2275:L2275"/>
    <mergeCell ref="I2277:J2277"/>
    <mergeCell ref="A2296:H2296"/>
    <mergeCell ref="K2296:L2296"/>
    <mergeCell ref="I2297:J2297"/>
    <mergeCell ref="A2292:H2292"/>
    <mergeCell ref="K2292:L2292"/>
    <mergeCell ref="K2289:L2289"/>
    <mergeCell ref="I2290:J2290"/>
    <mergeCell ref="K2290:L2290"/>
    <mergeCell ref="I2291:J2291"/>
    <mergeCell ref="K2291:L2291"/>
    <mergeCell ref="I2298:J2298"/>
    <mergeCell ref="I2299:J2299"/>
    <mergeCell ref="I2292:J2292"/>
    <mergeCell ref="I2300:J2300"/>
    <mergeCell ref="I2301:J2301"/>
    <mergeCell ref="K2293:L2293"/>
    <mergeCell ref="I2294:J2294"/>
    <mergeCell ref="A2310:H2310"/>
    <mergeCell ref="K2310:L2310"/>
    <mergeCell ref="A2312:L2312"/>
    <mergeCell ref="I2306:J2306"/>
    <mergeCell ref="A2308:H2308"/>
    <mergeCell ref="I2308:J2308"/>
    <mergeCell ref="K2308:L2308"/>
    <mergeCell ref="K2309:L2309"/>
    <mergeCell ref="I2317:J2317"/>
    <mergeCell ref="K2317:L2317"/>
    <mergeCell ref="I2318:J2318"/>
    <mergeCell ref="K2318:L2318"/>
    <mergeCell ref="K2319:L2319"/>
    <mergeCell ref="A2313:L2313"/>
    <mergeCell ref="C2315:E2315"/>
    <mergeCell ref="I2315:J2315"/>
    <mergeCell ref="K2315:L2315"/>
    <mergeCell ref="K2316:L2316"/>
    <mergeCell ref="I2322:J2322"/>
    <mergeCell ref="K2322:L2322"/>
    <mergeCell ref="I2323:J2323"/>
    <mergeCell ref="I2324:J2324"/>
    <mergeCell ref="I2325:J2325"/>
    <mergeCell ref="K2325:L2325"/>
    <mergeCell ref="I2326:J2326"/>
    <mergeCell ref="I2327:J2327"/>
    <mergeCell ref="K2328:L2328"/>
    <mergeCell ref="K2329:L2329"/>
    <mergeCell ref="I2331:J2331"/>
    <mergeCell ref="K2331:L2331"/>
    <mergeCell ref="I2337:J2337"/>
    <mergeCell ref="I2338:J2338"/>
    <mergeCell ref="K2338:L2338"/>
    <mergeCell ref="I2340:J2340"/>
    <mergeCell ref="I2341:J2341"/>
    <mergeCell ref="I2333:J2333"/>
    <mergeCell ref="I2334:J2334"/>
    <mergeCell ref="I2335:J2335"/>
    <mergeCell ref="I2336:J2336"/>
    <mergeCell ref="K2336:L2336"/>
    <mergeCell ref="I2364:J2364"/>
    <mergeCell ref="K2357:L2357"/>
    <mergeCell ref="A2358:H2358"/>
    <mergeCell ref="K2358:L2358"/>
    <mergeCell ref="I2355:J2355"/>
    <mergeCell ref="K2355:L2355"/>
    <mergeCell ref="I2352:J2352"/>
    <mergeCell ref="K2352:L2352"/>
    <mergeCell ref="I2353:J2353"/>
    <mergeCell ref="I2354:J2354"/>
    <mergeCell ref="K2354:L2354"/>
    <mergeCell ref="K2342:L2342"/>
    <mergeCell ref="A2343:H2343"/>
    <mergeCell ref="K2343:L2343"/>
    <mergeCell ref="I2344:J2344"/>
    <mergeCell ref="K2344:L2344"/>
    <mergeCell ref="I2359:J2359"/>
    <mergeCell ref="K2359:L2359"/>
    <mergeCell ref="I2356:J2356"/>
    <mergeCell ref="K2356:L2356"/>
    <mergeCell ref="I2357:J2357"/>
    <mergeCell ref="I2345:J2345"/>
    <mergeCell ref="K2345:L2345"/>
    <mergeCell ref="I2346:J2346"/>
    <mergeCell ref="K2346:L2346"/>
    <mergeCell ref="I2348:J2348"/>
    <mergeCell ref="K2348:L2348"/>
    <mergeCell ref="I2385:J2385"/>
    <mergeCell ref="K2385:L2385"/>
    <mergeCell ref="I2386:J2386"/>
    <mergeCell ref="K2386:L2386"/>
    <mergeCell ref="A2380:L2380"/>
    <mergeCell ref="A2381:L2381"/>
    <mergeCell ref="C2383:E2383"/>
    <mergeCell ref="I2383:J2383"/>
    <mergeCell ref="K2383:L2383"/>
    <mergeCell ref="K2384:L2384"/>
    <mergeCell ref="I2349:J2349"/>
    <mergeCell ref="K2349:L2349"/>
    <mergeCell ref="A2350:H2350"/>
    <mergeCell ref="K2350:L2350"/>
    <mergeCell ref="K2351:L2351"/>
    <mergeCell ref="A2378:H2378"/>
    <mergeCell ref="K2378:L2378"/>
    <mergeCell ref="I2376:J2376"/>
    <mergeCell ref="A2366:H2366"/>
    <mergeCell ref="K2366:L2366"/>
    <mergeCell ref="I2367:J2367"/>
    <mergeCell ref="A2362:H2362"/>
    <mergeCell ref="K2362:L2362"/>
    <mergeCell ref="K2360:L2360"/>
    <mergeCell ref="I2361:J2361"/>
    <mergeCell ref="K2361:L2361"/>
    <mergeCell ref="I2368:J2368"/>
    <mergeCell ref="I2369:J2369"/>
    <mergeCell ref="I2362:J2362"/>
    <mergeCell ref="I2370:J2370"/>
    <mergeCell ref="I2371:J2371"/>
    <mergeCell ref="K2363:L2363"/>
    <mergeCell ref="K2387:L2387"/>
    <mergeCell ref="I2390:J2390"/>
    <mergeCell ref="K2390:L2390"/>
    <mergeCell ref="I2391:J2391"/>
    <mergeCell ref="I2392:J2392"/>
    <mergeCell ref="I2416:J2416"/>
    <mergeCell ref="K2416:L2416"/>
    <mergeCell ref="I2408:J2408"/>
    <mergeCell ref="I2409:J2409"/>
    <mergeCell ref="K2410:L2410"/>
    <mergeCell ref="K2397:L2397"/>
    <mergeCell ref="I2399:J2399"/>
    <mergeCell ref="K2399:L2399"/>
    <mergeCell ref="I2401:J2401"/>
    <mergeCell ref="I2402:J2402"/>
    <mergeCell ref="I2393:J2393"/>
    <mergeCell ref="K2393:L2393"/>
    <mergeCell ref="I2394:J2394"/>
    <mergeCell ref="I2395:J2395"/>
    <mergeCell ref="K2396:L2396"/>
    <mergeCell ref="I2403:J2403"/>
    <mergeCell ref="I2404:J2404"/>
    <mergeCell ref="K2404:L2404"/>
    <mergeCell ref="I2405:J2405"/>
    <mergeCell ref="I2406:J2406"/>
    <mergeCell ref="K2406:L2406"/>
    <mergeCell ref="I2423:J2423"/>
    <mergeCell ref="K2423:L2423"/>
    <mergeCell ref="K2419:L2419"/>
    <mergeCell ref="I2420:J2420"/>
    <mergeCell ref="K2420:L2420"/>
    <mergeCell ref="I2421:J2421"/>
    <mergeCell ref="I2422:J2422"/>
    <mergeCell ref="K2422:L2422"/>
    <mergeCell ref="A2411:H2411"/>
    <mergeCell ref="K2411:L2411"/>
    <mergeCell ref="I2427:J2427"/>
    <mergeCell ref="K2427:L2427"/>
    <mergeCell ref="I2424:J2424"/>
    <mergeCell ref="K2424:L2424"/>
    <mergeCell ref="I2425:J2425"/>
    <mergeCell ref="K2425:L2425"/>
    <mergeCell ref="A2426:H2426"/>
    <mergeCell ref="K2426:L2426"/>
    <mergeCell ref="I2417:J2417"/>
    <mergeCell ref="K2417:L2417"/>
    <mergeCell ref="A2418:H2418"/>
    <mergeCell ref="K2418:L2418"/>
    <mergeCell ref="I2412:J2412"/>
    <mergeCell ref="K2412:L2412"/>
    <mergeCell ref="I2413:J2413"/>
    <mergeCell ref="K2413:L2413"/>
    <mergeCell ref="I2414:J2414"/>
    <mergeCell ref="K2414:L2414"/>
    <mergeCell ref="K2454:L2454"/>
    <mergeCell ref="I2473:J2473"/>
    <mergeCell ref="I2474:J2474"/>
    <mergeCell ref="K2474:L2474"/>
    <mergeCell ref="I2458:J2458"/>
    <mergeCell ref="K2458:L2458"/>
    <mergeCell ref="I2459:J2459"/>
    <mergeCell ref="I2460:J2460"/>
    <mergeCell ref="K2455:L2455"/>
    <mergeCell ref="K2428:L2428"/>
    <mergeCell ref="I2429:J2429"/>
    <mergeCell ref="K2429:L2429"/>
    <mergeCell ref="K2452:L2452"/>
    <mergeCell ref="I2453:J2453"/>
    <mergeCell ref="K2453:L2453"/>
    <mergeCell ref="A2448:L2448"/>
    <mergeCell ref="A2449:L2449"/>
    <mergeCell ref="C2451:E2451"/>
    <mergeCell ref="I2451:J2451"/>
    <mergeCell ref="I2432:J2432"/>
    <mergeCell ref="A2434:H2434"/>
    <mergeCell ref="K2434:L2434"/>
    <mergeCell ref="I2435:J2435"/>
    <mergeCell ref="A2430:H2430"/>
    <mergeCell ref="K2430:L2430"/>
    <mergeCell ref="I2436:J2436"/>
    <mergeCell ref="I2430:J2430"/>
    <mergeCell ref="I2437:J2437"/>
    <mergeCell ref="I2438:J2438"/>
    <mergeCell ref="I2439:J2439"/>
    <mergeCell ref="K2431:L2431"/>
    <mergeCell ref="I2444:J2444"/>
    <mergeCell ref="I2490:J2490"/>
    <mergeCell ref="K2490:L2490"/>
    <mergeCell ref="I2469:J2469"/>
    <mergeCell ref="I2470:J2470"/>
    <mergeCell ref="I2461:J2461"/>
    <mergeCell ref="K2461:L2461"/>
    <mergeCell ref="I2462:J2462"/>
    <mergeCell ref="I2463:J2463"/>
    <mergeCell ref="K2464:L2464"/>
    <mergeCell ref="K2451:L2451"/>
    <mergeCell ref="A2446:H2446"/>
    <mergeCell ref="K2446:L2446"/>
    <mergeCell ref="A2486:H2486"/>
    <mergeCell ref="K2486:L2486"/>
    <mergeCell ref="I2480:J2480"/>
    <mergeCell ref="K2480:L2480"/>
    <mergeCell ref="I2481:J2481"/>
    <mergeCell ref="K2481:L2481"/>
    <mergeCell ref="I2482:J2482"/>
    <mergeCell ref="K2482:L2482"/>
    <mergeCell ref="I2471:J2471"/>
    <mergeCell ref="I2472:J2472"/>
    <mergeCell ref="K2472:L2472"/>
    <mergeCell ref="K2465:L2465"/>
    <mergeCell ref="I2467:J2467"/>
    <mergeCell ref="K2467:L2467"/>
    <mergeCell ref="I2476:J2476"/>
    <mergeCell ref="I2477:J2477"/>
    <mergeCell ref="K2478:L2478"/>
    <mergeCell ref="A2479:H2479"/>
    <mergeCell ref="K2479:L2479"/>
    <mergeCell ref="I2454:J2454"/>
    <mergeCell ref="I2498:J2498"/>
    <mergeCell ref="I2484:J2484"/>
    <mergeCell ref="K2484:L2484"/>
    <mergeCell ref="I2485:J2485"/>
    <mergeCell ref="K2485:L2485"/>
    <mergeCell ref="I2492:J2492"/>
    <mergeCell ref="K2492:L2492"/>
    <mergeCell ref="I2493:J2493"/>
    <mergeCell ref="K2493:L2493"/>
    <mergeCell ref="K2499:L2499"/>
    <mergeCell ref="I2500:J2500"/>
    <mergeCell ref="A2494:H2494"/>
    <mergeCell ref="K2494:L2494"/>
    <mergeCell ref="I2491:J2491"/>
    <mergeCell ref="K2491:L2491"/>
    <mergeCell ref="A2516:H2516"/>
    <mergeCell ref="K2516:L2516"/>
    <mergeCell ref="I2512:J2512"/>
    <mergeCell ref="A2514:H2514"/>
    <mergeCell ref="I2514:J2514"/>
    <mergeCell ref="K2514:L2514"/>
    <mergeCell ref="A2498:H2498"/>
    <mergeCell ref="K2498:L2498"/>
    <mergeCell ref="K2496:L2496"/>
    <mergeCell ref="I2497:J2497"/>
    <mergeCell ref="K2497:L2497"/>
    <mergeCell ref="I2495:J2495"/>
    <mergeCell ref="K2495:L2495"/>
    <mergeCell ref="K2487:L2487"/>
    <mergeCell ref="I2488:J2488"/>
    <mergeCell ref="K2488:L2488"/>
    <mergeCell ref="I2489:J2489"/>
    <mergeCell ref="C2521:E2521"/>
    <mergeCell ref="I2521:J2521"/>
    <mergeCell ref="K2521:L2521"/>
    <mergeCell ref="K2522:L2522"/>
    <mergeCell ref="I2523:J2523"/>
    <mergeCell ref="K2523:L2523"/>
    <mergeCell ref="I2533:J2533"/>
    <mergeCell ref="K2534:L2534"/>
    <mergeCell ref="K2525:L2525"/>
    <mergeCell ref="I2528:J2528"/>
    <mergeCell ref="K2528:L2528"/>
    <mergeCell ref="I2529:J2529"/>
    <mergeCell ref="I2530:J2530"/>
    <mergeCell ref="A2502:H2502"/>
    <mergeCell ref="K2502:L2502"/>
    <mergeCell ref="I2503:J2503"/>
    <mergeCell ref="I2531:J2531"/>
    <mergeCell ref="K2531:L2531"/>
    <mergeCell ref="I2532:J2532"/>
    <mergeCell ref="I2524:J2524"/>
    <mergeCell ref="K2524:L2524"/>
    <mergeCell ref="A2518:L2518"/>
    <mergeCell ref="A2519:L2519"/>
    <mergeCell ref="K2515:L2515"/>
    <mergeCell ref="I2505:J2505"/>
    <mergeCell ref="I2506:J2506"/>
    <mergeCell ref="I2507:J2507"/>
    <mergeCell ref="I2504:J2504"/>
    <mergeCell ref="K2535:L2535"/>
    <mergeCell ref="I2537:J2537"/>
    <mergeCell ref="K2537:L2537"/>
    <mergeCell ref="I2539:J2539"/>
    <mergeCell ref="I2540:J2540"/>
    <mergeCell ref="I2541:J2541"/>
    <mergeCell ref="I2546:J2546"/>
    <mergeCell ref="I2547:J2547"/>
    <mergeCell ref="K2548:L2548"/>
    <mergeCell ref="A2549:H2549"/>
    <mergeCell ref="K2549:L2549"/>
    <mergeCell ref="I2543:J2543"/>
    <mergeCell ref="I2544:J2544"/>
    <mergeCell ref="K2544:L2544"/>
    <mergeCell ref="I2550:J2550"/>
    <mergeCell ref="K2550:L2550"/>
    <mergeCell ref="I2551:J2551"/>
    <mergeCell ref="K2551:L2551"/>
    <mergeCell ref="I2554:J2554"/>
    <mergeCell ref="K2554:L2554"/>
    <mergeCell ref="I2555:J2555"/>
    <mergeCell ref="K2555:L2555"/>
    <mergeCell ref="A2564:H2564"/>
    <mergeCell ref="K2564:L2564"/>
    <mergeCell ref="I2561:J2561"/>
    <mergeCell ref="K2561:L2561"/>
    <mergeCell ref="K2557:L2557"/>
    <mergeCell ref="I2558:J2558"/>
    <mergeCell ref="K2558:L2558"/>
    <mergeCell ref="I2559:J2559"/>
    <mergeCell ref="I2560:J2560"/>
    <mergeCell ref="K2560:L2560"/>
    <mergeCell ref="I2542:J2542"/>
    <mergeCell ref="K2542:L2542"/>
    <mergeCell ref="I2562:J2562"/>
    <mergeCell ref="K2562:L2562"/>
    <mergeCell ref="I2563:J2563"/>
    <mergeCell ref="K2563:L2563"/>
    <mergeCell ref="I2552:J2552"/>
    <mergeCell ref="K2552:L2552"/>
    <mergeCell ref="A2556:H2556"/>
    <mergeCell ref="K2556:L2556"/>
    <mergeCell ref="I2592:J2592"/>
    <mergeCell ref="K2592:L2592"/>
    <mergeCell ref="A2586:L2586"/>
    <mergeCell ref="A2587:L2587"/>
    <mergeCell ref="C2589:E2589"/>
    <mergeCell ref="I2589:J2589"/>
    <mergeCell ref="K2589:L2589"/>
    <mergeCell ref="I2591:J2591"/>
    <mergeCell ref="K2591:L2591"/>
    <mergeCell ref="I2565:J2565"/>
    <mergeCell ref="K2565:L2565"/>
    <mergeCell ref="A2584:H2584"/>
    <mergeCell ref="K2584:L2584"/>
    <mergeCell ref="I2582:J2582"/>
    <mergeCell ref="A2568:H2568"/>
    <mergeCell ref="K2568:L2568"/>
    <mergeCell ref="K2566:L2566"/>
    <mergeCell ref="I2567:J2567"/>
    <mergeCell ref="K2567:L2567"/>
    <mergeCell ref="K2590:L2590"/>
    <mergeCell ref="I2575:J2575"/>
    <mergeCell ref="I2576:J2576"/>
    <mergeCell ref="I2577:J2577"/>
    <mergeCell ref="K2569:L2569"/>
    <mergeCell ref="I2570:J2570"/>
    <mergeCell ref="A2572:H2572"/>
    <mergeCell ref="K2572:L2572"/>
    <mergeCell ref="I2573:J2573"/>
    <mergeCell ref="I2574:J2574"/>
    <mergeCell ref="I2568:J2568"/>
    <mergeCell ref="K2593:L2593"/>
    <mergeCell ref="I2596:J2596"/>
    <mergeCell ref="K2596:L2596"/>
    <mergeCell ref="I2597:J2597"/>
    <mergeCell ref="I2598:J2598"/>
    <mergeCell ref="I2622:J2622"/>
    <mergeCell ref="K2622:L2622"/>
    <mergeCell ref="I2614:J2614"/>
    <mergeCell ref="I2615:J2615"/>
    <mergeCell ref="K2616:L2616"/>
    <mergeCell ref="K2603:L2603"/>
    <mergeCell ref="I2605:J2605"/>
    <mergeCell ref="K2605:L2605"/>
    <mergeCell ref="I2607:J2607"/>
    <mergeCell ref="I2608:J2608"/>
    <mergeCell ref="I2599:J2599"/>
    <mergeCell ref="K2599:L2599"/>
    <mergeCell ref="I2600:J2600"/>
    <mergeCell ref="I2601:J2601"/>
    <mergeCell ref="K2602:L2602"/>
    <mergeCell ref="I2609:J2609"/>
    <mergeCell ref="I2610:J2610"/>
    <mergeCell ref="K2610:L2610"/>
    <mergeCell ref="I2611:J2611"/>
    <mergeCell ref="I2612:J2612"/>
    <mergeCell ref="K2612:L2612"/>
    <mergeCell ref="K2657:L2657"/>
    <mergeCell ref="A2652:H2652"/>
    <mergeCell ref="K2652:L2652"/>
    <mergeCell ref="I2650:J2650"/>
    <mergeCell ref="I2629:J2629"/>
    <mergeCell ref="K2629:L2629"/>
    <mergeCell ref="K2625:L2625"/>
    <mergeCell ref="I2626:J2626"/>
    <mergeCell ref="K2626:L2626"/>
    <mergeCell ref="I2627:J2627"/>
    <mergeCell ref="I2628:J2628"/>
    <mergeCell ref="K2628:L2628"/>
    <mergeCell ref="A2617:H2617"/>
    <mergeCell ref="K2617:L2617"/>
    <mergeCell ref="I2633:J2633"/>
    <mergeCell ref="K2633:L2633"/>
    <mergeCell ref="I2630:J2630"/>
    <mergeCell ref="K2630:L2630"/>
    <mergeCell ref="I2631:J2631"/>
    <mergeCell ref="K2631:L2631"/>
    <mergeCell ref="A2632:H2632"/>
    <mergeCell ref="K2632:L2632"/>
    <mergeCell ref="I2623:J2623"/>
    <mergeCell ref="K2623:L2623"/>
    <mergeCell ref="A2624:H2624"/>
    <mergeCell ref="K2624:L2624"/>
    <mergeCell ref="I2618:J2618"/>
    <mergeCell ref="K2618:L2618"/>
    <mergeCell ref="I2619:J2619"/>
    <mergeCell ref="K2619:L2619"/>
    <mergeCell ref="I2620:J2620"/>
    <mergeCell ref="K2620:L2620"/>
    <mergeCell ref="K2685:L2685"/>
    <mergeCell ref="I2660:J2660"/>
    <mergeCell ref="K2660:L2660"/>
    <mergeCell ref="I2679:J2679"/>
    <mergeCell ref="I2680:J2680"/>
    <mergeCell ref="K2680:L2680"/>
    <mergeCell ref="I2664:J2664"/>
    <mergeCell ref="K2664:L2664"/>
    <mergeCell ref="I2665:J2665"/>
    <mergeCell ref="I2666:J2666"/>
    <mergeCell ref="K2634:L2634"/>
    <mergeCell ref="I2635:J2635"/>
    <mergeCell ref="K2635:L2635"/>
    <mergeCell ref="K2658:L2658"/>
    <mergeCell ref="I2659:J2659"/>
    <mergeCell ref="K2659:L2659"/>
    <mergeCell ref="A2654:L2654"/>
    <mergeCell ref="A2655:L2655"/>
    <mergeCell ref="C2657:E2657"/>
    <mergeCell ref="I2657:J2657"/>
    <mergeCell ref="I2638:J2638"/>
    <mergeCell ref="A2640:H2640"/>
    <mergeCell ref="K2640:L2640"/>
    <mergeCell ref="I2641:J2641"/>
    <mergeCell ref="A2636:H2636"/>
    <mergeCell ref="K2636:L2636"/>
    <mergeCell ref="I2642:J2642"/>
    <mergeCell ref="I2636:J2636"/>
    <mergeCell ref="I2643:J2643"/>
    <mergeCell ref="I2644:J2644"/>
    <mergeCell ref="I2645:J2645"/>
    <mergeCell ref="K2637:L2637"/>
    <mergeCell ref="A2692:H2692"/>
    <mergeCell ref="K2692:L2692"/>
    <mergeCell ref="I2703:J2703"/>
    <mergeCell ref="K2703:L2703"/>
    <mergeCell ref="I2699:J2699"/>
    <mergeCell ref="K2661:L2661"/>
    <mergeCell ref="I2697:J2697"/>
    <mergeCell ref="K2697:L2697"/>
    <mergeCell ref="K2693:L2693"/>
    <mergeCell ref="I2694:J2694"/>
    <mergeCell ref="K2694:L2694"/>
    <mergeCell ref="I2695:J2695"/>
    <mergeCell ref="I2696:J2696"/>
    <mergeCell ref="K2696:L2696"/>
    <mergeCell ref="I2686:J2686"/>
    <mergeCell ref="I2675:J2675"/>
    <mergeCell ref="I2676:J2676"/>
    <mergeCell ref="I2667:J2667"/>
    <mergeCell ref="K2667:L2667"/>
    <mergeCell ref="I2668:J2668"/>
    <mergeCell ref="I2669:J2669"/>
    <mergeCell ref="K2670:L2670"/>
    <mergeCell ref="I2677:J2677"/>
    <mergeCell ref="I2678:J2678"/>
    <mergeCell ref="K2678:L2678"/>
    <mergeCell ref="K2671:L2671"/>
    <mergeCell ref="I2673:J2673"/>
    <mergeCell ref="K2673:L2673"/>
    <mergeCell ref="I2682:J2682"/>
    <mergeCell ref="I2683:J2683"/>
    <mergeCell ref="K2684:L2684"/>
    <mergeCell ref="A2685:H2685"/>
    <mergeCell ref="I2712:J2712"/>
    <mergeCell ref="I2713:J2713"/>
    <mergeCell ref="K2686:L2686"/>
    <mergeCell ref="I2687:J2687"/>
    <mergeCell ref="K2687:L2687"/>
    <mergeCell ref="I2688:J2688"/>
    <mergeCell ref="K2688:L2688"/>
    <mergeCell ref="K2702:L2702"/>
    <mergeCell ref="I2701:J2701"/>
    <mergeCell ref="K2701:L2701"/>
    <mergeCell ref="I2698:J2698"/>
    <mergeCell ref="K2698:L2698"/>
    <mergeCell ref="I2710:J2710"/>
    <mergeCell ref="I2690:J2690"/>
    <mergeCell ref="K2690:L2690"/>
    <mergeCell ref="I2691:J2691"/>
    <mergeCell ref="K2691:L2691"/>
    <mergeCell ref="I2747:J2747"/>
    <mergeCell ref="I2754:J2754"/>
    <mergeCell ref="K2754:L2754"/>
    <mergeCell ref="I2755:J2755"/>
    <mergeCell ref="K2755:L2755"/>
    <mergeCell ref="I2756:J2756"/>
    <mergeCell ref="K2756:L2756"/>
    <mergeCell ref="K2705:L2705"/>
    <mergeCell ref="I2706:J2706"/>
    <mergeCell ref="A2708:H2708"/>
    <mergeCell ref="K2708:L2708"/>
    <mergeCell ref="I2709:J2709"/>
    <mergeCell ref="A2704:H2704"/>
    <mergeCell ref="K2704:L2704"/>
    <mergeCell ref="K2699:L2699"/>
    <mergeCell ref="A2700:H2700"/>
    <mergeCell ref="K2700:L2700"/>
    <mergeCell ref="I2737:J2737"/>
    <mergeCell ref="K2738:L2738"/>
    <mergeCell ref="K2729:L2729"/>
    <mergeCell ref="I2732:J2732"/>
    <mergeCell ref="K2732:L2732"/>
    <mergeCell ref="I2733:J2733"/>
    <mergeCell ref="I2734:J2734"/>
    <mergeCell ref="K2726:L2726"/>
    <mergeCell ref="I2727:J2727"/>
    <mergeCell ref="K2727:L2727"/>
    <mergeCell ref="I2704:J2704"/>
    <mergeCell ref="A2720:H2720"/>
    <mergeCell ref="K2720:L2720"/>
    <mergeCell ref="I2718:J2718"/>
    <mergeCell ref="I2711:J2711"/>
    <mergeCell ref="K2764:L2764"/>
    <mergeCell ref="I2766:J2766"/>
    <mergeCell ref="K2766:L2766"/>
    <mergeCell ref="I2767:J2767"/>
    <mergeCell ref="K2767:L2767"/>
    <mergeCell ref="A2768:H2768"/>
    <mergeCell ref="K2768:L2768"/>
    <mergeCell ref="I2748:J2748"/>
    <mergeCell ref="K2748:L2748"/>
    <mergeCell ref="K2739:L2739"/>
    <mergeCell ref="I2741:J2741"/>
    <mergeCell ref="K2741:L2741"/>
    <mergeCell ref="I2743:J2743"/>
    <mergeCell ref="I2744:J2744"/>
    <mergeCell ref="A2722:L2722"/>
    <mergeCell ref="A2723:L2723"/>
    <mergeCell ref="C2725:E2725"/>
    <mergeCell ref="I2725:J2725"/>
    <mergeCell ref="K2725:L2725"/>
    <mergeCell ref="I2745:J2745"/>
    <mergeCell ref="I2735:J2735"/>
    <mergeCell ref="K2735:L2735"/>
    <mergeCell ref="I2736:J2736"/>
    <mergeCell ref="I2750:J2750"/>
    <mergeCell ref="I2751:J2751"/>
    <mergeCell ref="K2752:L2752"/>
    <mergeCell ref="A2753:H2753"/>
    <mergeCell ref="K2753:L2753"/>
    <mergeCell ref="I2728:J2728"/>
    <mergeCell ref="K2728:L2728"/>
    <mergeCell ref="I2746:J2746"/>
    <mergeCell ref="K2746:L2746"/>
    <mergeCell ref="I2771:J2771"/>
    <mergeCell ref="K2771:L2771"/>
    <mergeCell ref="I2772:J2772"/>
    <mergeCell ref="K2772:L2772"/>
    <mergeCell ref="I2773:J2773"/>
    <mergeCell ref="I2769:J2769"/>
    <mergeCell ref="K2769:L2769"/>
    <mergeCell ref="I2780:J2780"/>
    <mergeCell ref="I2781:J2781"/>
    <mergeCell ref="I2782:J2782"/>
    <mergeCell ref="K2774:L2774"/>
    <mergeCell ref="I2775:J2775"/>
    <mergeCell ref="A2777:H2777"/>
    <mergeCell ref="K2777:L2777"/>
    <mergeCell ref="I2778:J2778"/>
    <mergeCell ref="I2779:J2779"/>
    <mergeCell ref="I2758:J2758"/>
    <mergeCell ref="K2758:L2758"/>
    <mergeCell ref="I2759:J2759"/>
    <mergeCell ref="K2759:L2759"/>
    <mergeCell ref="A2760:H2760"/>
    <mergeCell ref="K2760:L2760"/>
    <mergeCell ref="A2773:H2773"/>
    <mergeCell ref="K2773:L2773"/>
    <mergeCell ref="K2770:L2770"/>
    <mergeCell ref="I2765:J2765"/>
    <mergeCell ref="K2765:L2765"/>
    <mergeCell ref="K2761:L2761"/>
    <mergeCell ref="I2762:J2762"/>
    <mergeCell ref="K2762:L2762"/>
    <mergeCell ref="I2763:J2763"/>
    <mergeCell ref="I2764:J2764"/>
    <mergeCell ref="A2791:H2791"/>
    <mergeCell ref="K2791:L2791"/>
    <mergeCell ref="A2793:L2793"/>
    <mergeCell ref="I2787:J2787"/>
    <mergeCell ref="A2789:H2789"/>
    <mergeCell ref="I2789:J2789"/>
    <mergeCell ref="K2789:L2789"/>
    <mergeCell ref="K2790:L2790"/>
    <mergeCell ref="I2798:J2798"/>
    <mergeCell ref="K2798:L2798"/>
    <mergeCell ref="I2799:J2799"/>
    <mergeCell ref="K2799:L2799"/>
    <mergeCell ref="K2800:L2800"/>
    <mergeCell ref="A2794:L2794"/>
    <mergeCell ref="C2796:E2796"/>
    <mergeCell ref="I2796:J2796"/>
    <mergeCell ref="K2796:L2796"/>
    <mergeCell ref="K2797:L2797"/>
    <mergeCell ref="K2812:L2812"/>
    <mergeCell ref="I2803:J2803"/>
    <mergeCell ref="K2803:L2803"/>
    <mergeCell ref="I2804:J2804"/>
    <mergeCell ref="I2805:J2805"/>
    <mergeCell ref="I2806:J2806"/>
    <mergeCell ref="K2806:L2806"/>
    <mergeCell ref="I2814:J2814"/>
    <mergeCell ref="I2815:J2815"/>
    <mergeCell ref="I2816:J2816"/>
    <mergeCell ref="I2817:J2817"/>
    <mergeCell ref="K2817:L2817"/>
    <mergeCell ref="I2807:J2807"/>
    <mergeCell ref="I2808:J2808"/>
    <mergeCell ref="K2809:L2809"/>
    <mergeCell ref="K2810:L2810"/>
    <mergeCell ref="I2812:J2812"/>
    <mergeCell ref="I2818:J2818"/>
    <mergeCell ref="I2819:J2819"/>
    <mergeCell ref="K2819:L2819"/>
    <mergeCell ref="I2821:J2821"/>
    <mergeCell ref="I2822:J2822"/>
    <mergeCell ref="I2840:J2840"/>
    <mergeCell ref="K2840:L2840"/>
    <mergeCell ref="I2837:J2837"/>
    <mergeCell ref="K2837:L2837"/>
    <mergeCell ref="I2838:J2838"/>
    <mergeCell ref="K2829:L2829"/>
    <mergeCell ref="K2823:L2823"/>
    <mergeCell ref="A2824:H2824"/>
    <mergeCell ref="K2824:L2824"/>
    <mergeCell ref="I2825:J2825"/>
    <mergeCell ref="K2825:L2825"/>
    <mergeCell ref="I2830:J2830"/>
    <mergeCell ref="K2830:L2830"/>
    <mergeCell ref="A2831:H2831"/>
    <mergeCell ref="K2831:L2831"/>
    <mergeCell ref="K2832:L2832"/>
    <mergeCell ref="I2826:J2826"/>
    <mergeCell ref="K2826:L2826"/>
    <mergeCell ref="I2827:J2827"/>
    <mergeCell ref="K2827:L2827"/>
    <mergeCell ref="I2829:J2829"/>
    <mergeCell ref="K2841:L2841"/>
    <mergeCell ref="I2842:J2842"/>
    <mergeCell ref="K2842:L2842"/>
    <mergeCell ref="I2843:J2843"/>
    <mergeCell ref="K2843:L2843"/>
    <mergeCell ref="I2850:J2850"/>
    <mergeCell ref="I2851:J2851"/>
    <mergeCell ref="I2852:J2852"/>
    <mergeCell ref="I2853:J2853"/>
    <mergeCell ref="K2845:L2845"/>
    <mergeCell ref="I2846:J2846"/>
    <mergeCell ref="K2838:L2838"/>
    <mergeCell ref="A2839:H2839"/>
    <mergeCell ref="K2839:L2839"/>
    <mergeCell ref="I2836:J2836"/>
    <mergeCell ref="K2836:L2836"/>
    <mergeCell ref="I2833:J2833"/>
    <mergeCell ref="K2833:L2833"/>
    <mergeCell ref="I2834:J2834"/>
    <mergeCell ref="I2835:J2835"/>
    <mergeCell ref="K2835:L2835"/>
    <mergeCell ref="I2844:J2844"/>
    <mergeCell ref="I2868:J2868"/>
    <mergeCell ref="K2868:L2868"/>
    <mergeCell ref="K2869:L2869"/>
    <mergeCell ref="A2863:L2863"/>
    <mergeCell ref="C2865:E2865"/>
    <mergeCell ref="I2865:J2865"/>
    <mergeCell ref="K2865:L2865"/>
    <mergeCell ref="A2848:H2848"/>
    <mergeCell ref="K2848:L2848"/>
    <mergeCell ref="I2849:J2849"/>
    <mergeCell ref="A2844:H2844"/>
    <mergeCell ref="K2844:L2844"/>
    <mergeCell ref="I2872:J2872"/>
    <mergeCell ref="K2872:L2872"/>
    <mergeCell ref="I2873:J2873"/>
    <mergeCell ref="I2874:J2874"/>
    <mergeCell ref="K2866:L2866"/>
    <mergeCell ref="A2860:H2860"/>
    <mergeCell ref="K2860:L2860"/>
    <mergeCell ref="A2862:L2862"/>
    <mergeCell ref="K2898:L2898"/>
    <mergeCell ref="K2892:L2892"/>
    <mergeCell ref="A2893:H2893"/>
    <mergeCell ref="K2893:L2893"/>
    <mergeCell ref="I2894:J2894"/>
    <mergeCell ref="K2894:L2894"/>
    <mergeCell ref="I2858:J2858"/>
    <mergeCell ref="I2887:J2887"/>
    <mergeCell ref="I2876:J2876"/>
    <mergeCell ref="I2877:J2877"/>
    <mergeCell ref="K2878:L2878"/>
    <mergeCell ref="K2879:L2879"/>
    <mergeCell ref="I2867:J2867"/>
    <mergeCell ref="K2867:L2867"/>
    <mergeCell ref="I2875:J2875"/>
    <mergeCell ref="K2875:L2875"/>
    <mergeCell ref="I2895:J2895"/>
    <mergeCell ref="K2895:L2895"/>
    <mergeCell ref="I2896:J2896"/>
    <mergeCell ref="K2896:L2896"/>
    <mergeCell ref="I2898:J2898"/>
    <mergeCell ref="I2881:J2881"/>
    <mergeCell ref="K2881:L2881"/>
    <mergeCell ref="K2910:L2910"/>
    <mergeCell ref="I2911:J2911"/>
    <mergeCell ref="K2911:L2911"/>
    <mergeCell ref="I2912:J2912"/>
    <mergeCell ref="K2912:L2912"/>
    <mergeCell ref="I2888:J2888"/>
    <mergeCell ref="K2888:L2888"/>
    <mergeCell ref="I2890:J2890"/>
    <mergeCell ref="I2891:J2891"/>
    <mergeCell ref="I2883:J2883"/>
    <mergeCell ref="I2884:J2884"/>
    <mergeCell ref="I2885:J2885"/>
    <mergeCell ref="I2886:J2886"/>
    <mergeCell ref="K2886:L2886"/>
    <mergeCell ref="A2908:H2908"/>
    <mergeCell ref="K2908:L2908"/>
    <mergeCell ref="I2905:J2905"/>
    <mergeCell ref="K2905:L2905"/>
    <mergeCell ref="I2902:J2902"/>
    <mergeCell ref="K2902:L2902"/>
    <mergeCell ref="I2903:J2903"/>
    <mergeCell ref="I2904:J2904"/>
    <mergeCell ref="K2904:L2904"/>
    <mergeCell ref="I2909:J2909"/>
    <mergeCell ref="K2909:L2909"/>
    <mergeCell ref="I2906:J2906"/>
    <mergeCell ref="K2906:L2906"/>
    <mergeCell ref="I2907:J2907"/>
    <mergeCell ref="K2907:L2907"/>
    <mergeCell ref="I2899:J2899"/>
    <mergeCell ref="K2899:L2899"/>
    <mergeCell ref="A2900:H2900"/>
    <mergeCell ref="K2900:L2900"/>
    <mergeCell ref="K2901:L2901"/>
    <mergeCell ref="I2913:J2913"/>
    <mergeCell ref="I2937:J2937"/>
    <mergeCell ref="K2937:L2937"/>
    <mergeCell ref="K2938:L2938"/>
    <mergeCell ref="A2932:L2932"/>
    <mergeCell ref="C2934:E2934"/>
    <mergeCell ref="I2934:J2934"/>
    <mergeCell ref="K2934:L2934"/>
    <mergeCell ref="A2917:H2917"/>
    <mergeCell ref="K2917:L2917"/>
    <mergeCell ref="I2918:J2918"/>
    <mergeCell ref="A2913:H2913"/>
    <mergeCell ref="K2913:L2913"/>
    <mergeCell ref="I2941:J2941"/>
    <mergeCell ref="K2941:L2941"/>
    <mergeCell ref="I2942:J2942"/>
    <mergeCell ref="I2943:J2943"/>
    <mergeCell ref="I2919:J2919"/>
    <mergeCell ref="I2920:J2920"/>
    <mergeCell ref="I2921:J2921"/>
    <mergeCell ref="I2922:J2922"/>
    <mergeCell ref="K2914:L2914"/>
    <mergeCell ref="I2915:J2915"/>
    <mergeCell ref="K2935:L2935"/>
    <mergeCell ref="A2929:H2929"/>
    <mergeCell ref="K2929:L2929"/>
    <mergeCell ref="A2931:L2931"/>
    <mergeCell ref="K2967:L2967"/>
    <mergeCell ref="K2961:L2961"/>
    <mergeCell ref="A2962:H2962"/>
    <mergeCell ref="K2962:L2962"/>
    <mergeCell ref="I2963:J2963"/>
    <mergeCell ref="K2963:L2963"/>
    <mergeCell ref="I2927:J2927"/>
    <mergeCell ref="I2956:J2956"/>
    <mergeCell ref="I2945:J2945"/>
    <mergeCell ref="I2946:J2946"/>
    <mergeCell ref="K2947:L2947"/>
    <mergeCell ref="K2948:L2948"/>
    <mergeCell ref="I2936:J2936"/>
    <mergeCell ref="K2936:L2936"/>
    <mergeCell ref="I2944:J2944"/>
    <mergeCell ref="K2944:L2944"/>
    <mergeCell ref="I2964:J2964"/>
    <mergeCell ref="K2964:L2964"/>
    <mergeCell ref="I2965:J2965"/>
    <mergeCell ref="K2965:L2965"/>
    <mergeCell ref="I2967:J2967"/>
    <mergeCell ref="I2950:J2950"/>
    <mergeCell ref="K2950:L2950"/>
    <mergeCell ref="K2979:L2979"/>
    <mergeCell ref="I2980:J2980"/>
    <mergeCell ref="K2980:L2980"/>
    <mergeCell ref="I2981:J2981"/>
    <mergeCell ref="K2981:L2981"/>
    <mergeCell ref="I2957:J2957"/>
    <mergeCell ref="K2957:L2957"/>
    <mergeCell ref="I2959:J2959"/>
    <mergeCell ref="I2960:J2960"/>
    <mergeCell ref="I2952:J2952"/>
    <mergeCell ref="I2953:J2953"/>
    <mergeCell ref="I2954:J2954"/>
    <mergeCell ref="I2955:J2955"/>
    <mergeCell ref="K2955:L2955"/>
    <mergeCell ref="A2977:H2977"/>
    <mergeCell ref="K2977:L2977"/>
    <mergeCell ref="I2974:J2974"/>
    <mergeCell ref="K2974:L2974"/>
    <mergeCell ref="I2971:J2971"/>
    <mergeCell ref="K2971:L2971"/>
    <mergeCell ref="I2972:J2972"/>
    <mergeCell ref="I2973:J2973"/>
    <mergeCell ref="K2973:L2973"/>
    <mergeCell ref="I2978:J2978"/>
    <mergeCell ref="K2978:L2978"/>
    <mergeCell ref="I2975:J2975"/>
    <mergeCell ref="K2975:L2975"/>
    <mergeCell ref="I2976:J2976"/>
    <mergeCell ref="K2976:L2976"/>
    <mergeCell ref="I2968:J2968"/>
    <mergeCell ref="K2968:L2968"/>
    <mergeCell ref="A2969:H2969"/>
    <mergeCell ref="K2969:L2969"/>
    <mergeCell ref="K2970:L2970"/>
    <mergeCell ref="I2982:J2982"/>
    <mergeCell ref="I3006:J3006"/>
    <mergeCell ref="K3006:L3006"/>
    <mergeCell ref="K3007:L3007"/>
    <mergeCell ref="A3001:L3001"/>
    <mergeCell ref="C3003:E3003"/>
    <mergeCell ref="I3003:J3003"/>
    <mergeCell ref="K3003:L3003"/>
    <mergeCell ref="A2986:H2986"/>
    <mergeCell ref="K2986:L2986"/>
    <mergeCell ref="I2987:J2987"/>
    <mergeCell ref="A2982:H2982"/>
    <mergeCell ref="K2982:L2982"/>
    <mergeCell ref="I3010:J3010"/>
    <mergeCell ref="K3010:L3010"/>
    <mergeCell ref="I3011:J3011"/>
    <mergeCell ref="I3012:J3012"/>
    <mergeCell ref="I2988:J2988"/>
    <mergeCell ref="I2989:J2989"/>
    <mergeCell ref="I2990:J2990"/>
    <mergeCell ref="I2991:J2991"/>
    <mergeCell ref="K2983:L2983"/>
    <mergeCell ref="I2984:J2984"/>
    <mergeCell ref="K3004:L3004"/>
    <mergeCell ref="A2998:H2998"/>
    <mergeCell ref="K2998:L2998"/>
    <mergeCell ref="A3000:L3000"/>
    <mergeCell ref="K3036:L3036"/>
    <mergeCell ref="K3030:L3030"/>
    <mergeCell ref="A3031:H3031"/>
    <mergeCell ref="K3031:L3031"/>
    <mergeCell ref="I3032:J3032"/>
    <mergeCell ref="K3032:L3032"/>
    <mergeCell ref="I2996:J2996"/>
    <mergeCell ref="I3025:J3025"/>
    <mergeCell ref="I3014:J3014"/>
    <mergeCell ref="I3015:J3015"/>
    <mergeCell ref="K3016:L3016"/>
    <mergeCell ref="K3017:L3017"/>
    <mergeCell ref="I3005:J3005"/>
    <mergeCell ref="K3005:L3005"/>
    <mergeCell ref="I3013:J3013"/>
    <mergeCell ref="K3013:L3013"/>
    <mergeCell ref="I3033:J3033"/>
    <mergeCell ref="K3033:L3033"/>
    <mergeCell ref="I3034:J3034"/>
    <mergeCell ref="K3034:L3034"/>
    <mergeCell ref="I3036:J3036"/>
    <mergeCell ref="I3019:J3019"/>
    <mergeCell ref="K3019:L3019"/>
    <mergeCell ref="K3048:L3048"/>
    <mergeCell ref="I3049:J3049"/>
    <mergeCell ref="K3049:L3049"/>
    <mergeCell ref="I3050:J3050"/>
    <mergeCell ref="K3050:L3050"/>
    <mergeCell ref="I3026:J3026"/>
    <mergeCell ref="K3026:L3026"/>
    <mergeCell ref="I3028:J3028"/>
    <mergeCell ref="I3029:J3029"/>
    <mergeCell ref="I3021:J3021"/>
    <mergeCell ref="I3022:J3022"/>
    <mergeCell ref="I3023:J3023"/>
    <mergeCell ref="I3024:J3024"/>
    <mergeCell ref="K3024:L3024"/>
    <mergeCell ref="A3046:H3046"/>
    <mergeCell ref="K3046:L3046"/>
    <mergeCell ref="I3043:J3043"/>
    <mergeCell ref="K3043:L3043"/>
    <mergeCell ref="I3040:J3040"/>
    <mergeCell ref="K3040:L3040"/>
    <mergeCell ref="I3041:J3041"/>
    <mergeCell ref="I3042:J3042"/>
    <mergeCell ref="K3042:L3042"/>
    <mergeCell ref="I3047:J3047"/>
    <mergeCell ref="K3047:L3047"/>
    <mergeCell ref="I3044:J3044"/>
    <mergeCell ref="K3044:L3044"/>
    <mergeCell ref="I3045:J3045"/>
    <mergeCell ref="K3045:L3045"/>
    <mergeCell ref="I3037:J3037"/>
    <mergeCell ref="K3037:L3037"/>
    <mergeCell ref="A3038:H3038"/>
    <mergeCell ref="K3038:L3038"/>
    <mergeCell ref="K3039:L3039"/>
    <mergeCell ref="I3051:J3051"/>
    <mergeCell ref="I3075:J3075"/>
    <mergeCell ref="K3075:L3075"/>
    <mergeCell ref="K3076:L3076"/>
    <mergeCell ref="A3070:L3070"/>
    <mergeCell ref="C3072:E3072"/>
    <mergeCell ref="I3072:J3072"/>
    <mergeCell ref="K3072:L3072"/>
    <mergeCell ref="A3055:H3055"/>
    <mergeCell ref="K3055:L3055"/>
    <mergeCell ref="I3056:J3056"/>
    <mergeCell ref="A3051:H3051"/>
    <mergeCell ref="K3051:L3051"/>
    <mergeCell ref="I3079:J3079"/>
    <mergeCell ref="K3079:L3079"/>
    <mergeCell ref="I3080:J3080"/>
    <mergeCell ref="I3081:J3081"/>
    <mergeCell ref="I3057:J3057"/>
    <mergeCell ref="I3058:J3058"/>
    <mergeCell ref="I3059:J3059"/>
    <mergeCell ref="I3060:J3060"/>
    <mergeCell ref="K3052:L3052"/>
    <mergeCell ref="I3053:J3053"/>
    <mergeCell ref="K3073:L3073"/>
    <mergeCell ref="A3067:H3067"/>
    <mergeCell ref="K3067:L3067"/>
    <mergeCell ref="A3069:L3069"/>
    <mergeCell ref="K3105:L3105"/>
    <mergeCell ref="K3099:L3099"/>
    <mergeCell ref="A3100:H3100"/>
    <mergeCell ref="K3100:L3100"/>
    <mergeCell ref="I3101:J3101"/>
    <mergeCell ref="K3101:L3101"/>
    <mergeCell ref="I3065:J3065"/>
    <mergeCell ref="I3094:J3094"/>
    <mergeCell ref="I3083:J3083"/>
    <mergeCell ref="I3084:J3084"/>
    <mergeCell ref="K3085:L3085"/>
    <mergeCell ref="K3086:L3086"/>
    <mergeCell ref="I3074:J3074"/>
    <mergeCell ref="K3074:L3074"/>
    <mergeCell ref="I3082:J3082"/>
    <mergeCell ref="K3082:L3082"/>
    <mergeCell ref="I3102:J3102"/>
    <mergeCell ref="K3102:L3102"/>
    <mergeCell ref="I3103:J3103"/>
    <mergeCell ref="K3103:L3103"/>
    <mergeCell ref="I3105:J3105"/>
    <mergeCell ref="I3088:J3088"/>
    <mergeCell ref="K3088:L3088"/>
    <mergeCell ref="K3117:L3117"/>
    <mergeCell ref="I3118:J3118"/>
    <mergeCell ref="K3118:L3118"/>
    <mergeCell ref="I3119:J3119"/>
    <mergeCell ref="K3119:L3119"/>
    <mergeCell ref="I3095:J3095"/>
    <mergeCell ref="K3095:L3095"/>
    <mergeCell ref="I3097:J3097"/>
    <mergeCell ref="I3098:J3098"/>
    <mergeCell ref="I3090:J3090"/>
    <mergeCell ref="I3091:J3091"/>
    <mergeCell ref="I3092:J3092"/>
    <mergeCell ref="I3093:J3093"/>
    <mergeCell ref="K3093:L3093"/>
    <mergeCell ref="A3115:H3115"/>
    <mergeCell ref="K3115:L3115"/>
    <mergeCell ref="I3112:J3112"/>
    <mergeCell ref="K3112:L3112"/>
    <mergeCell ref="I3109:J3109"/>
    <mergeCell ref="K3109:L3109"/>
    <mergeCell ref="I3110:J3110"/>
    <mergeCell ref="I3111:J3111"/>
    <mergeCell ref="K3111:L3111"/>
    <mergeCell ref="I3116:J3116"/>
    <mergeCell ref="K3116:L3116"/>
    <mergeCell ref="I3113:J3113"/>
    <mergeCell ref="K3113:L3113"/>
    <mergeCell ref="I3114:J3114"/>
    <mergeCell ref="K3114:L3114"/>
    <mergeCell ref="I3106:J3106"/>
    <mergeCell ref="K3106:L3106"/>
    <mergeCell ref="A3107:H3107"/>
    <mergeCell ref="K3107:L3107"/>
    <mergeCell ref="K3108:L3108"/>
    <mergeCell ref="K3144:L3144"/>
    <mergeCell ref="A3138:H3138"/>
    <mergeCell ref="K3138:L3138"/>
    <mergeCell ref="A3140:L3140"/>
    <mergeCell ref="I3134:J3134"/>
    <mergeCell ref="A3136:H3136"/>
    <mergeCell ref="I3136:J3136"/>
    <mergeCell ref="K3136:L3136"/>
    <mergeCell ref="K3137:L3137"/>
    <mergeCell ref="I3145:J3145"/>
    <mergeCell ref="K3145:L3145"/>
    <mergeCell ref="I3120:J3120"/>
    <mergeCell ref="I3146:J3146"/>
    <mergeCell ref="K3146:L3146"/>
    <mergeCell ref="K3147:L3147"/>
    <mergeCell ref="A3141:L3141"/>
    <mergeCell ref="C3143:E3143"/>
    <mergeCell ref="I3143:J3143"/>
    <mergeCell ref="K3143:L3143"/>
    <mergeCell ref="A3124:H3124"/>
    <mergeCell ref="K3124:L3124"/>
    <mergeCell ref="I3125:J3125"/>
    <mergeCell ref="A3120:H3120"/>
    <mergeCell ref="K3120:L3120"/>
    <mergeCell ref="I3126:J3126"/>
    <mergeCell ref="I3127:J3127"/>
    <mergeCell ref="I3128:J3128"/>
    <mergeCell ref="I3129:J3129"/>
    <mergeCell ref="K3121:L3121"/>
    <mergeCell ref="I3122:J3122"/>
    <mergeCell ref="I3150:J3150"/>
    <mergeCell ref="K3150:L3150"/>
    <mergeCell ref="I3151:J3151"/>
    <mergeCell ref="I3152:J3152"/>
    <mergeCell ref="I3153:J3153"/>
    <mergeCell ref="K3153:L3153"/>
    <mergeCell ref="I3154:J3154"/>
    <mergeCell ref="I3155:J3155"/>
    <mergeCell ref="K3156:L3156"/>
    <mergeCell ref="K3157:L3157"/>
    <mergeCell ref="I3159:J3159"/>
    <mergeCell ref="K3159:L3159"/>
    <mergeCell ref="I3165:J3165"/>
    <mergeCell ref="I3161:J3161"/>
    <mergeCell ref="I3162:J3162"/>
    <mergeCell ref="I3163:J3163"/>
    <mergeCell ref="I3164:J3164"/>
    <mergeCell ref="K3164:L3164"/>
    <mergeCell ref="I3166:J3166"/>
    <mergeCell ref="K3166:L3166"/>
    <mergeCell ref="I3168:J3168"/>
    <mergeCell ref="I3169:J3169"/>
    <mergeCell ref="I3189:J3189"/>
    <mergeCell ref="K3189:L3189"/>
    <mergeCell ref="I3180:J3180"/>
    <mergeCell ref="K3180:L3180"/>
    <mergeCell ref="I3181:J3181"/>
    <mergeCell ref="I3182:J3182"/>
    <mergeCell ref="K3176:L3176"/>
    <mergeCell ref="K3170:L3170"/>
    <mergeCell ref="A3171:H3171"/>
    <mergeCell ref="K3171:L3171"/>
    <mergeCell ref="I3172:J3172"/>
    <mergeCell ref="K3172:L3172"/>
    <mergeCell ref="I3177:J3177"/>
    <mergeCell ref="K3177:L3177"/>
    <mergeCell ref="A3178:H3178"/>
    <mergeCell ref="K3178:L3178"/>
    <mergeCell ref="K3179:L3179"/>
    <mergeCell ref="I3173:J3173"/>
    <mergeCell ref="K3173:L3173"/>
    <mergeCell ref="I3174:J3174"/>
    <mergeCell ref="K3174:L3174"/>
    <mergeCell ref="I3176:J3176"/>
    <mergeCell ref="K3192:L3192"/>
    <mergeCell ref="I3193:J3193"/>
    <mergeCell ref="K3193:L3193"/>
    <mergeCell ref="I3194:J3194"/>
    <mergeCell ref="K3194:L3194"/>
    <mergeCell ref="K3182:L3182"/>
    <mergeCell ref="I3201:J3201"/>
    <mergeCell ref="I3202:J3202"/>
    <mergeCell ref="I3203:J3203"/>
    <mergeCell ref="I3204:J3204"/>
    <mergeCell ref="K3196:L3196"/>
    <mergeCell ref="I3197:J3197"/>
    <mergeCell ref="I3195:J3195"/>
    <mergeCell ref="A3188:H3188"/>
    <mergeCell ref="K3188:L3188"/>
    <mergeCell ref="I3183:J3183"/>
    <mergeCell ref="K3183:L3183"/>
    <mergeCell ref="I3184:J3184"/>
    <mergeCell ref="I3185:J3185"/>
    <mergeCell ref="K3185:L3185"/>
    <mergeCell ref="I3190:J3190"/>
    <mergeCell ref="K3190:L3190"/>
    <mergeCell ref="I3191:J3191"/>
    <mergeCell ref="I3186:J3186"/>
    <mergeCell ref="K3186:L3186"/>
    <mergeCell ref="I3187:J3187"/>
    <mergeCell ref="K3187:L3187"/>
    <mergeCell ref="I3226:J3226"/>
    <mergeCell ref="K3226:L3226"/>
    <mergeCell ref="I3227:J3227"/>
    <mergeCell ref="I3228:J3228"/>
    <mergeCell ref="I3229:J3229"/>
    <mergeCell ref="K3229:L3229"/>
    <mergeCell ref="A3213:H3213"/>
    <mergeCell ref="K3213:L3213"/>
    <mergeCell ref="I3209:J3209"/>
    <mergeCell ref="A3211:H3211"/>
    <mergeCell ref="I3211:J3211"/>
    <mergeCell ref="K3211:L3211"/>
    <mergeCell ref="K3212:L3212"/>
    <mergeCell ref="A3199:H3199"/>
    <mergeCell ref="K3199:L3199"/>
    <mergeCell ref="I3200:J3200"/>
    <mergeCell ref="A3195:H3195"/>
    <mergeCell ref="K3195:L3195"/>
    <mergeCell ref="I3230:J3230"/>
    <mergeCell ref="I3231:J3231"/>
    <mergeCell ref="K3232:L3232"/>
    <mergeCell ref="K3233:L3233"/>
    <mergeCell ref="I3235:J3235"/>
    <mergeCell ref="K3235:L3235"/>
    <mergeCell ref="I3245:J3245"/>
    <mergeCell ref="I3237:J3237"/>
    <mergeCell ref="I3238:J3238"/>
    <mergeCell ref="I3239:J3239"/>
    <mergeCell ref="I3240:J3240"/>
    <mergeCell ref="K3240:L3240"/>
    <mergeCell ref="A3216:L3216"/>
    <mergeCell ref="K3246:L3246"/>
    <mergeCell ref="A3247:H3247"/>
    <mergeCell ref="K3247:L3247"/>
    <mergeCell ref="I3248:J3248"/>
    <mergeCell ref="K3248:L3248"/>
    <mergeCell ref="I3241:J3241"/>
    <mergeCell ref="I3242:J3242"/>
    <mergeCell ref="K3242:L3242"/>
    <mergeCell ref="I3244:J3244"/>
    <mergeCell ref="I3221:J3221"/>
    <mergeCell ref="K3221:L3221"/>
    <mergeCell ref="I3222:J3222"/>
    <mergeCell ref="K3222:L3222"/>
    <mergeCell ref="K3223:L3223"/>
    <mergeCell ref="A3217:L3217"/>
    <mergeCell ref="C3219:E3219"/>
    <mergeCell ref="I3219:J3219"/>
    <mergeCell ref="K3219:L3219"/>
    <mergeCell ref="K3220:L3220"/>
    <mergeCell ref="K3252:L3252"/>
    <mergeCell ref="A3267:H3267"/>
    <mergeCell ref="K3267:L3267"/>
    <mergeCell ref="K3264:L3264"/>
    <mergeCell ref="I3265:J3265"/>
    <mergeCell ref="K3265:L3265"/>
    <mergeCell ref="I3266:J3266"/>
    <mergeCell ref="K3266:L3266"/>
    <mergeCell ref="I3263:J3263"/>
    <mergeCell ref="K3263:L3263"/>
    <mergeCell ref="I3253:J3253"/>
    <mergeCell ref="K3253:L3253"/>
    <mergeCell ref="A3254:H3254"/>
    <mergeCell ref="K3254:L3254"/>
    <mergeCell ref="K3255:L3255"/>
    <mergeCell ref="I3249:J3249"/>
    <mergeCell ref="K3249:L3249"/>
    <mergeCell ref="I3250:J3250"/>
    <mergeCell ref="K3250:L3250"/>
    <mergeCell ref="I3252:J3252"/>
    <mergeCell ref="I3259:J3259"/>
    <mergeCell ref="K3259:L3259"/>
    <mergeCell ref="I3256:J3256"/>
    <mergeCell ref="K3256:L3256"/>
    <mergeCell ref="I3257:J3257"/>
    <mergeCell ref="I3258:J3258"/>
    <mergeCell ref="K3258:L3258"/>
    <mergeCell ref="K3268:L3268"/>
    <mergeCell ref="I3269:J3269"/>
    <mergeCell ref="A3271:H3271"/>
    <mergeCell ref="K3271:L3271"/>
    <mergeCell ref="I3272:J3272"/>
    <mergeCell ref="I3267:J3267"/>
    <mergeCell ref="A3283:H3283"/>
    <mergeCell ref="K3283:L3283"/>
    <mergeCell ref="I3281:J3281"/>
    <mergeCell ref="I3273:J3273"/>
    <mergeCell ref="I3274:J3274"/>
    <mergeCell ref="I3275:J3275"/>
    <mergeCell ref="I3276:J3276"/>
    <mergeCell ref="I3260:J3260"/>
    <mergeCell ref="K3260:L3260"/>
    <mergeCell ref="I3261:J3261"/>
    <mergeCell ref="K3261:L3261"/>
    <mergeCell ref="A3262:H3262"/>
    <mergeCell ref="K3262:L3262"/>
  </mergeCells>
  <pageMargins left="0.7" right="0.7" top="0.75" bottom="0.75" header="0.3" footer="0.3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171"/>
  <sheetViews>
    <sheetView view="pageBreakPreview" topLeftCell="B5083" zoomScaleNormal="100" zoomScaleSheetLayoutView="100" workbookViewId="0">
      <selection activeCell="J5096" sqref="J5096"/>
    </sheetView>
  </sheetViews>
  <sheetFormatPr defaultRowHeight="18.75"/>
  <cols>
    <col min="1" max="6" width="9.140625" style="399"/>
    <col min="7" max="7" width="9.140625" style="399" customWidth="1"/>
    <col min="8" max="8" width="43.42578125" style="399" customWidth="1"/>
    <col min="9" max="9" width="12" style="399" customWidth="1"/>
    <col min="10" max="10" width="17" style="399" customWidth="1"/>
    <col min="11" max="11" width="12.42578125" style="399" customWidth="1"/>
    <col min="12" max="12" width="12" style="399" customWidth="1"/>
    <col min="13" max="13" width="14.5703125" style="399" customWidth="1"/>
    <col min="14" max="15" width="9.140625" style="399"/>
    <col min="16" max="16" width="10.5703125" style="399" bestFit="1" customWidth="1"/>
    <col min="17" max="16384" width="9.140625" style="399"/>
  </cols>
  <sheetData>
    <row r="1" spans="1:16">
      <c r="A1" s="576" t="s">
        <v>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6">
      <c r="A2" s="575" t="s">
        <v>12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</row>
    <row r="3" spans="1:16">
      <c r="A3" s="723" t="s">
        <v>277</v>
      </c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</row>
    <row r="4" spans="1:16">
      <c r="A4" s="572"/>
      <c r="B4" s="533"/>
      <c r="C4" s="574" t="s">
        <v>15</v>
      </c>
      <c r="D4" s="574"/>
      <c r="E4" s="574"/>
      <c r="F4" s="533"/>
      <c r="G4" s="533"/>
      <c r="H4" s="532"/>
      <c r="I4" s="521" t="s">
        <v>1</v>
      </c>
      <c r="J4" s="520"/>
      <c r="K4" s="521" t="s">
        <v>2</v>
      </c>
      <c r="L4" s="520"/>
      <c r="M4" s="531"/>
    </row>
    <row r="5" spans="1:16">
      <c r="A5" s="463"/>
      <c r="B5" s="433"/>
      <c r="C5" s="433"/>
      <c r="D5" s="433"/>
      <c r="E5" s="433"/>
      <c r="F5" s="433"/>
      <c r="G5" s="433"/>
      <c r="H5" s="432"/>
      <c r="I5" s="433"/>
      <c r="J5" s="432"/>
      <c r="K5" s="447" t="s">
        <v>3</v>
      </c>
      <c r="L5" s="446"/>
      <c r="M5" s="573" t="s">
        <v>4</v>
      </c>
    </row>
    <row r="6" spans="1:16">
      <c r="A6" s="463"/>
      <c r="B6" s="433"/>
      <c r="C6" s="433"/>
      <c r="D6" s="433"/>
      <c r="E6" s="433"/>
      <c r="F6" s="433"/>
      <c r="G6" s="433"/>
      <c r="H6" s="432"/>
      <c r="I6" s="447" t="s">
        <v>5</v>
      </c>
      <c r="J6" s="446"/>
      <c r="K6" s="504" t="s">
        <v>6</v>
      </c>
      <c r="L6" s="503"/>
      <c r="M6" s="573" t="s">
        <v>7</v>
      </c>
    </row>
    <row r="7" spans="1:16" ht="19.5" thickBot="1">
      <c r="A7" s="572"/>
      <c r="B7" s="533"/>
      <c r="C7" s="533"/>
      <c r="D7" s="533"/>
      <c r="E7" s="533"/>
      <c r="F7" s="533"/>
      <c r="G7" s="533"/>
      <c r="H7" s="532"/>
      <c r="I7" s="571">
        <v>1144.23</v>
      </c>
      <c r="J7" s="570"/>
      <c r="K7" s="475"/>
      <c r="L7" s="474"/>
      <c r="M7" s="569"/>
      <c r="P7" s="722"/>
    </row>
    <row r="8" spans="1:16">
      <c r="A8" s="550" t="s">
        <v>74</v>
      </c>
      <c r="B8" s="528"/>
      <c r="C8" s="528"/>
      <c r="D8" s="528"/>
      <c r="E8" s="528"/>
      <c r="F8" s="528"/>
      <c r="G8" s="528"/>
      <c r="H8" s="568"/>
      <c r="I8" s="425"/>
      <c r="J8" s="424"/>
      <c r="K8" s="567">
        <f>K11+K14</f>
        <v>6.65</v>
      </c>
      <c r="L8" s="526"/>
      <c r="M8" s="423">
        <f>K8*12*I7</f>
        <v>91309.554000000018</v>
      </c>
    </row>
    <row r="9" spans="1:16">
      <c r="A9" s="566" t="s">
        <v>59</v>
      </c>
      <c r="B9" s="565"/>
      <c r="C9" s="565"/>
      <c r="D9" s="565"/>
      <c r="E9" s="565"/>
      <c r="F9" s="565"/>
      <c r="G9" s="565"/>
      <c r="H9" s="554"/>
      <c r="I9" s="433"/>
      <c r="J9" s="432"/>
      <c r="K9" s="433"/>
      <c r="L9" s="432"/>
      <c r="M9" s="564"/>
      <c r="P9" s="721"/>
    </row>
    <row r="10" spans="1:16" ht="19.5" thickBot="1">
      <c r="A10" s="545" t="s">
        <v>60</v>
      </c>
      <c r="B10" s="563"/>
      <c r="C10" s="563"/>
      <c r="D10" s="563"/>
      <c r="E10" s="563"/>
      <c r="F10" s="563"/>
      <c r="G10" s="563"/>
      <c r="H10" s="562"/>
      <c r="I10" s="419"/>
      <c r="J10" s="418"/>
      <c r="K10" s="419"/>
      <c r="L10" s="418"/>
      <c r="M10" s="417"/>
    </row>
    <row r="11" spans="1:16">
      <c r="A11" s="492" t="s">
        <v>61</v>
      </c>
      <c r="B11" s="509"/>
      <c r="C11" s="509"/>
      <c r="D11" s="509"/>
      <c r="E11" s="509"/>
      <c r="F11" s="509"/>
      <c r="G11" s="509"/>
      <c r="H11" s="518"/>
      <c r="I11" s="504" t="s">
        <v>8</v>
      </c>
      <c r="J11" s="503"/>
      <c r="K11" s="459">
        <v>3.98</v>
      </c>
      <c r="L11" s="458"/>
      <c r="M11" s="431">
        <f>K11*12*I7</f>
        <v>54648.424800000001</v>
      </c>
    </row>
    <row r="12" spans="1:16">
      <c r="A12" s="442" t="s">
        <v>68</v>
      </c>
      <c r="B12" s="433"/>
      <c r="C12" s="433"/>
      <c r="D12" s="433"/>
      <c r="E12" s="433"/>
      <c r="F12" s="433"/>
      <c r="G12" s="433"/>
      <c r="H12" s="432"/>
      <c r="I12" s="447" t="s">
        <v>57</v>
      </c>
      <c r="J12" s="446"/>
      <c r="K12" s="502"/>
      <c r="L12" s="432"/>
      <c r="M12" s="431"/>
    </row>
    <row r="13" spans="1:16">
      <c r="A13" s="492" t="s">
        <v>67</v>
      </c>
      <c r="B13" s="509"/>
      <c r="C13" s="509"/>
      <c r="D13" s="509"/>
      <c r="E13" s="509"/>
      <c r="F13" s="509"/>
      <c r="G13" s="509"/>
      <c r="H13" s="518"/>
      <c r="I13" s="504"/>
      <c r="J13" s="503"/>
      <c r="K13" s="502"/>
      <c r="L13" s="432"/>
      <c r="M13" s="431"/>
    </row>
    <row r="14" spans="1:16">
      <c r="A14" s="492" t="s">
        <v>62</v>
      </c>
      <c r="B14" s="509"/>
      <c r="C14" s="509"/>
      <c r="D14" s="509"/>
      <c r="E14" s="509"/>
      <c r="F14" s="509"/>
      <c r="G14" s="509"/>
      <c r="H14" s="518"/>
      <c r="I14" s="501" t="s">
        <v>11</v>
      </c>
      <c r="J14" s="500"/>
      <c r="K14" s="447">
        <v>2.67</v>
      </c>
      <c r="L14" s="446"/>
      <c r="M14" s="431">
        <f>K14*12*I7</f>
        <v>36661.129200000003</v>
      </c>
    </row>
    <row r="15" spans="1:16">
      <c r="A15" s="485" t="s">
        <v>35</v>
      </c>
      <c r="B15" s="539"/>
      <c r="C15" s="539"/>
      <c r="D15" s="539"/>
      <c r="E15" s="539"/>
      <c r="F15" s="539"/>
      <c r="G15" s="539"/>
      <c r="H15" s="538"/>
      <c r="I15" s="447" t="s">
        <v>57</v>
      </c>
      <c r="J15" s="446"/>
      <c r="K15" s="555"/>
      <c r="L15" s="554"/>
      <c r="M15" s="431"/>
    </row>
    <row r="16" spans="1:16">
      <c r="A16" s="478" t="s">
        <v>36</v>
      </c>
      <c r="B16" s="533"/>
      <c r="C16" s="533"/>
      <c r="D16" s="533"/>
      <c r="E16" s="533"/>
      <c r="F16" s="533"/>
      <c r="G16" s="533"/>
      <c r="H16" s="532"/>
      <c r="I16" s="447"/>
      <c r="J16" s="446"/>
      <c r="K16" s="502"/>
      <c r="L16" s="432"/>
      <c r="M16" s="431"/>
    </row>
    <row r="17" spans="1:13" ht="19.5" thickBot="1">
      <c r="A17" s="492" t="s">
        <v>37</v>
      </c>
      <c r="B17" s="491"/>
      <c r="C17" s="491"/>
      <c r="D17" s="491"/>
      <c r="E17" s="491"/>
      <c r="F17" s="491"/>
      <c r="G17" s="491"/>
      <c r="H17" s="490"/>
      <c r="I17" s="509"/>
      <c r="J17" s="518"/>
      <c r="K17" s="480"/>
      <c r="L17" s="479"/>
      <c r="M17" s="431"/>
    </row>
    <row r="18" spans="1:13">
      <c r="A18" s="550" t="s">
        <v>14</v>
      </c>
      <c r="B18" s="549"/>
      <c r="C18" s="549"/>
      <c r="D18" s="549"/>
      <c r="E18" s="549"/>
      <c r="F18" s="549"/>
      <c r="G18" s="549"/>
      <c r="H18" s="548"/>
      <c r="I18" s="425"/>
      <c r="J18" s="547"/>
      <c r="K18" s="546">
        <f>K20+K25+K28</f>
        <v>5.4399999999999995</v>
      </c>
      <c r="L18" s="526"/>
      <c r="M18" s="423">
        <f>K18*12*I7</f>
        <v>74695.334400000007</v>
      </c>
    </row>
    <row r="19" spans="1:13" ht="19.5" thickBot="1">
      <c r="A19" s="545" t="s">
        <v>34</v>
      </c>
      <c r="B19" s="544"/>
      <c r="C19" s="544"/>
      <c r="D19" s="544"/>
      <c r="E19" s="544"/>
      <c r="F19" s="544"/>
      <c r="G19" s="544"/>
      <c r="H19" s="543"/>
      <c r="I19" s="419"/>
      <c r="J19" s="542"/>
      <c r="K19" s="419"/>
      <c r="L19" s="418"/>
      <c r="M19" s="417"/>
    </row>
    <row r="20" spans="1:13">
      <c r="A20" s="442" t="s">
        <v>65</v>
      </c>
      <c r="B20" s="441"/>
      <c r="C20" s="441"/>
      <c r="D20" s="441"/>
      <c r="E20" s="441"/>
      <c r="F20" s="441"/>
      <c r="G20" s="441"/>
      <c r="H20" s="439"/>
      <c r="I20" s="447" t="s">
        <v>8</v>
      </c>
      <c r="J20" s="446"/>
      <c r="K20" s="459">
        <v>2.73</v>
      </c>
      <c r="L20" s="458"/>
      <c r="M20" s="431">
        <f>K20*12*I7</f>
        <v>37484.974799999996</v>
      </c>
    </row>
    <row r="21" spans="1:13">
      <c r="A21" s="492" t="s">
        <v>66</v>
      </c>
      <c r="B21" s="491"/>
      <c r="C21" s="491"/>
      <c r="D21" s="491"/>
      <c r="E21" s="491"/>
      <c r="F21" s="491"/>
      <c r="G21" s="491"/>
      <c r="H21" s="490"/>
      <c r="I21" s="541"/>
      <c r="J21" s="540"/>
      <c r="K21" s="502"/>
      <c r="L21" s="432"/>
      <c r="M21" s="431"/>
    </row>
    <row r="22" spans="1:13">
      <c r="A22" s="442" t="s">
        <v>68</v>
      </c>
      <c r="B22" s="433"/>
      <c r="C22" s="433"/>
      <c r="D22" s="433"/>
      <c r="E22" s="433"/>
      <c r="F22" s="433"/>
      <c r="G22" s="433"/>
      <c r="H22" s="432"/>
      <c r="I22" s="447" t="s">
        <v>57</v>
      </c>
      <c r="J22" s="446"/>
      <c r="K22" s="502"/>
      <c r="L22" s="432"/>
      <c r="M22" s="431"/>
    </row>
    <row r="23" spans="1:13">
      <c r="A23" s="492" t="s">
        <v>67</v>
      </c>
      <c r="B23" s="509"/>
      <c r="C23" s="509"/>
      <c r="D23" s="509"/>
      <c r="E23" s="509"/>
      <c r="F23" s="509"/>
      <c r="G23" s="509"/>
      <c r="H23" s="518"/>
      <c r="I23" s="504"/>
      <c r="J23" s="503"/>
      <c r="K23" s="502"/>
      <c r="L23" s="432"/>
      <c r="M23" s="431"/>
    </row>
    <row r="24" spans="1:13">
      <c r="A24" s="485" t="s">
        <v>63</v>
      </c>
      <c r="B24" s="539"/>
      <c r="C24" s="538"/>
      <c r="D24" s="433"/>
      <c r="E24" s="433"/>
      <c r="F24" s="433"/>
      <c r="G24" s="433"/>
      <c r="H24" s="432"/>
      <c r="I24" s="447" t="s">
        <v>57</v>
      </c>
      <c r="J24" s="446"/>
      <c r="K24" s="502"/>
      <c r="L24" s="432"/>
      <c r="M24" s="431"/>
    </row>
    <row r="25" spans="1:13">
      <c r="A25" s="442" t="s">
        <v>64</v>
      </c>
      <c r="B25" s="433"/>
      <c r="C25" s="433"/>
      <c r="D25" s="539"/>
      <c r="E25" s="539"/>
      <c r="F25" s="539"/>
      <c r="G25" s="539"/>
      <c r="H25" s="538"/>
      <c r="I25" s="501" t="s">
        <v>11</v>
      </c>
      <c r="J25" s="500"/>
      <c r="K25" s="447">
        <v>1.2</v>
      </c>
      <c r="L25" s="446"/>
      <c r="M25" s="431"/>
    </row>
    <row r="26" spans="1:13">
      <c r="A26" s="478" t="s">
        <v>41</v>
      </c>
      <c r="B26" s="477"/>
      <c r="C26" s="477"/>
      <c r="D26" s="477"/>
      <c r="E26" s="477"/>
      <c r="F26" s="477"/>
      <c r="G26" s="477"/>
      <c r="H26" s="476"/>
      <c r="I26" s="521" t="s">
        <v>40</v>
      </c>
      <c r="J26" s="520"/>
      <c r="K26" s="502"/>
      <c r="L26" s="432"/>
      <c r="M26" s="431"/>
    </row>
    <row r="27" spans="1:13">
      <c r="A27" s="492"/>
      <c r="B27" s="491"/>
      <c r="C27" s="491"/>
      <c r="D27" s="491"/>
      <c r="E27" s="491"/>
      <c r="F27" s="491"/>
      <c r="G27" s="491"/>
      <c r="H27" s="490"/>
      <c r="I27" s="509" t="s">
        <v>42</v>
      </c>
      <c r="J27" s="518"/>
      <c r="K27" s="502"/>
      <c r="L27" s="432"/>
      <c r="M27" s="431"/>
    </row>
    <row r="28" spans="1:13">
      <c r="A28" s="478" t="s">
        <v>43</v>
      </c>
      <c r="B28" s="477"/>
      <c r="C28" s="477"/>
      <c r="D28" s="477"/>
      <c r="E28" s="477"/>
      <c r="F28" s="477"/>
      <c r="G28" s="477"/>
      <c r="H28" s="476"/>
      <c r="I28" s="521" t="s">
        <v>11</v>
      </c>
      <c r="J28" s="520"/>
      <c r="K28" s="447">
        <v>1.51</v>
      </c>
      <c r="L28" s="446"/>
      <c r="M28" s="431">
        <f>K28*12*I7</f>
        <v>20733.447600000003</v>
      </c>
    </row>
    <row r="29" spans="1:13">
      <c r="A29" s="492" t="s">
        <v>44</v>
      </c>
      <c r="B29" s="491"/>
      <c r="C29" s="491"/>
      <c r="D29" s="491"/>
      <c r="E29" s="491"/>
      <c r="F29" s="491"/>
      <c r="G29" s="491"/>
      <c r="H29" s="490"/>
      <c r="I29" s="509"/>
      <c r="J29" s="518"/>
      <c r="K29" s="502"/>
      <c r="L29" s="432"/>
      <c r="M29" s="431"/>
    </row>
    <row r="30" spans="1:13">
      <c r="A30" s="478" t="s">
        <v>45</v>
      </c>
      <c r="B30" s="477"/>
      <c r="C30" s="477"/>
      <c r="D30" s="477"/>
      <c r="E30" s="477"/>
      <c r="F30" s="477"/>
      <c r="G30" s="477"/>
      <c r="H30" s="476"/>
      <c r="I30" s="447" t="s">
        <v>57</v>
      </c>
      <c r="J30" s="446"/>
      <c r="K30" s="502"/>
      <c r="L30" s="432"/>
      <c r="M30" s="431"/>
    </row>
    <row r="31" spans="1:13">
      <c r="A31" s="478" t="s">
        <v>48</v>
      </c>
      <c r="B31" s="477"/>
      <c r="C31" s="477"/>
      <c r="D31" s="477"/>
      <c r="E31" s="477"/>
      <c r="F31" s="477"/>
      <c r="G31" s="477"/>
      <c r="H31" s="476"/>
      <c r="I31" s="521" t="s">
        <v>46</v>
      </c>
      <c r="J31" s="520"/>
      <c r="K31" s="533"/>
      <c r="L31" s="532"/>
      <c r="M31" s="531"/>
    </row>
    <row r="32" spans="1:13" ht="19.5" thickBot="1">
      <c r="A32" s="492"/>
      <c r="B32" s="491"/>
      <c r="C32" s="491"/>
      <c r="D32" s="491"/>
      <c r="E32" s="491"/>
      <c r="F32" s="491"/>
      <c r="G32" s="491"/>
      <c r="H32" s="490"/>
      <c r="I32" s="513" t="s">
        <v>47</v>
      </c>
      <c r="J32" s="512"/>
      <c r="K32" s="509"/>
      <c r="L32" s="518"/>
      <c r="M32" s="530"/>
    </row>
    <row r="33" spans="1:16">
      <c r="A33" s="529" t="s">
        <v>75</v>
      </c>
      <c r="B33" s="528"/>
      <c r="C33" s="528"/>
      <c r="D33" s="528"/>
      <c r="E33" s="528"/>
      <c r="F33" s="528"/>
      <c r="G33" s="425"/>
      <c r="H33" s="424"/>
      <c r="I33" s="425"/>
      <c r="J33" s="424"/>
      <c r="K33" s="527">
        <f>K35+K42+K50+K54+K55+K59</f>
        <v>44.82</v>
      </c>
      <c r="L33" s="526"/>
      <c r="M33" s="423">
        <f>M35+M42+M50+M54+M55+M59</f>
        <v>615412.66319999995</v>
      </c>
    </row>
    <row r="34" spans="1:16" ht="19.5" thickBot="1">
      <c r="A34" s="525"/>
      <c r="B34" s="419"/>
      <c r="C34" s="419"/>
      <c r="D34" s="419"/>
      <c r="E34" s="419"/>
      <c r="F34" s="419"/>
      <c r="G34" s="419"/>
      <c r="H34" s="418"/>
      <c r="I34" s="419"/>
      <c r="J34" s="418"/>
      <c r="K34" s="419"/>
      <c r="L34" s="418"/>
      <c r="M34" s="417"/>
    </row>
    <row r="35" spans="1:16" ht="19.5" thickBot="1">
      <c r="A35" s="405" t="s">
        <v>76</v>
      </c>
      <c r="B35" s="404"/>
      <c r="C35" s="404"/>
      <c r="D35" s="404"/>
      <c r="E35" s="404"/>
      <c r="F35" s="404"/>
      <c r="G35" s="404"/>
      <c r="H35" s="456"/>
      <c r="I35" s="455"/>
      <c r="J35" s="454"/>
      <c r="K35" s="523">
        <f>K36+K37+K38+K40+K41</f>
        <v>6.36</v>
      </c>
      <c r="L35" s="511"/>
      <c r="M35" s="451">
        <f>K35*12*I7</f>
        <v>87327.633600000016</v>
      </c>
    </row>
    <row r="36" spans="1:16">
      <c r="A36" s="492" t="s">
        <v>38</v>
      </c>
      <c r="B36" s="491"/>
      <c r="C36" s="491"/>
      <c r="D36" s="491"/>
      <c r="E36" s="491"/>
      <c r="F36" s="491"/>
      <c r="G36" s="491"/>
      <c r="H36" s="490"/>
      <c r="I36" s="504" t="s">
        <v>16</v>
      </c>
      <c r="J36" s="503"/>
      <c r="K36" s="459">
        <v>1.34</v>
      </c>
      <c r="L36" s="458"/>
      <c r="M36" s="431">
        <f>K36*12*I7</f>
        <v>18399.218400000002</v>
      </c>
    </row>
    <row r="37" spans="1:16">
      <c r="A37" s="485" t="s">
        <v>39</v>
      </c>
      <c r="B37" s="484"/>
      <c r="C37" s="484"/>
      <c r="D37" s="484"/>
      <c r="E37" s="484"/>
      <c r="F37" s="484"/>
      <c r="G37" s="484"/>
      <c r="H37" s="483"/>
      <c r="I37" s="501" t="s">
        <v>10</v>
      </c>
      <c r="J37" s="500"/>
      <c r="K37" s="447">
        <v>3.16</v>
      </c>
      <c r="L37" s="446"/>
      <c r="M37" s="431">
        <f>K37*12*I7</f>
        <v>43389.2016</v>
      </c>
    </row>
    <row r="38" spans="1:16">
      <c r="A38" s="478" t="s">
        <v>31</v>
      </c>
      <c r="B38" s="477"/>
      <c r="C38" s="477"/>
      <c r="D38" s="477"/>
      <c r="E38" s="477"/>
      <c r="F38" s="477"/>
      <c r="G38" s="477"/>
      <c r="H38" s="476"/>
      <c r="I38" s="521" t="s">
        <v>11</v>
      </c>
      <c r="J38" s="520"/>
      <c r="K38" s="447">
        <v>0.36</v>
      </c>
      <c r="L38" s="446"/>
      <c r="M38" s="431">
        <f>K38*12*I7</f>
        <v>4943.0736000000006</v>
      </c>
    </row>
    <row r="39" spans="1:16">
      <c r="A39" s="519" t="s">
        <v>18</v>
      </c>
      <c r="B39" s="509"/>
      <c r="C39" s="509"/>
      <c r="D39" s="509"/>
      <c r="E39" s="491"/>
      <c r="F39" s="491"/>
      <c r="G39" s="491"/>
      <c r="H39" s="490"/>
      <c r="I39" s="509"/>
      <c r="J39" s="518"/>
      <c r="K39" s="433"/>
      <c r="L39" s="432"/>
      <c r="M39" s="431"/>
    </row>
    <row r="40" spans="1:16">
      <c r="A40" s="485" t="s">
        <v>32</v>
      </c>
      <c r="B40" s="484"/>
      <c r="C40" s="484"/>
      <c r="D40" s="484"/>
      <c r="E40" s="484"/>
      <c r="F40" s="484"/>
      <c r="G40" s="484"/>
      <c r="H40" s="483"/>
      <c r="I40" s="501" t="s">
        <v>8</v>
      </c>
      <c r="J40" s="500"/>
      <c r="K40" s="447">
        <v>0.11</v>
      </c>
      <c r="L40" s="446"/>
      <c r="M40" s="431">
        <f>K40*12*I7</f>
        <v>1510.3836000000001</v>
      </c>
    </row>
    <row r="41" spans="1:16" ht="19.5" thickBot="1">
      <c r="A41" s="478" t="s">
        <v>73</v>
      </c>
      <c r="B41" s="477"/>
      <c r="C41" s="477"/>
      <c r="D41" s="477"/>
      <c r="E41" s="477"/>
      <c r="F41" s="477"/>
      <c r="G41" s="477"/>
      <c r="H41" s="476"/>
      <c r="I41" s="475" t="s">
        <v>8</v>
      </c>
      <c r="J41" s="474"/>
      <c r="K41" s="513">
        <v>1.39</v>
      </c>
      <c r="L41" s="512"/>
      <c r="M41" s="431">
        <f>K41*12*I7</f>
        <v>19085.756399999998</v>
      </c>
    </row>
    <row r="42" spans="1:16" ht="19.5" thickBot="1">
      <c r="A42" s="713" t="s">
        <v>77</v>
      </c>
      <c r="B42" s="712"/>
      <c r="C42" s="712"/>
      <c r="D42" s="712"/>
      <c r="E42" s="712"/>
      <c r="F42" s="712"/>
      <c r="G42" s="712"/>
      <c r="H42" s="711"/>
      <c r="I42" s="455"/>
      <c r="J42" s="454"/>
      <c r="K42" s="453">
        <f>K43+K44+K46+K47+K48+K49</f>
        <v>2.11</v>
      </c>
      <c r="L42" s="511"/>
      <c r="M42" s="451">
        <f>K42*12*I7</f>
        <v>28971.903600000001</v>
      </c>
    </row>
    <row r="43" spans="1:16">
      <c r="A43" s="510" t="s">
        <v>24</v>
      </c>
      <c r="B43" s="509"/>
      <c r="C43" s="509"/>
      <c r="D43" s="509"/>
      <c r="E43" s="509"/>
      <c r="F43" s="491"/>
      <c r="G43" s="491"/>
      <c r="H43" s="490"/>
      <c r="I43" s="508"/>
      <c r="J43" s="432"/>
      <c r="K43" s="459">
        <v>0.12</v>
      </c>
      <c r="L43" s="458"/>
      <c r="M43" s="431">
        <f>K43*12*I7</f>
        <v>1647.6912</v>
      </c>
      <c r="P43" s="721"/>
    </row>
    <row r="44" spans="1:16">
      <c r="A44" s="572" t="s">
        <v>20</v>
      </c>
      <c r="B44" s="533"/>
      <c r="C44" s="533"/>
      <c r="D44" s="533"/>
      <c r="E44" s="533"/>
      <c r="F44" s="477"/>
      <c r="G44" s="477"/>
      <c r="H44" s="476"/>
      <c r="I44" s="447" t="s">
        <v>52</v>
      </c>
      <c r="J44" s="446"/>
      <c r="K44" s="447">
        <v>1.01</v>
      </c>
      <c r="L44" s="446"/>
      <c r="M44" s="431">
        <f>K44*12*I7</f>
        <v>13868.067600000002</v>
      </c>
      <c r="P44" s="721"/>
    </row>
    <row r="45" spans="1:16">
      <c r="A45" s="492" t="s">
        <v>19</v>
      </c>
      <c r="B45" s="491"/>
      <c r="C45" s="491"/>
      <c r="D45" s="491"/>
      <c r="E45" s="491"/>
      <c r="F45" s="491"/>
      <c r="G45" s="491"/>
      <c r="H45" s="490"/>
      <c r="I45" s="504" t="s">
        <v>53</v>
      </c>
      <c r="J45" s="503"/>
      <c r="K45" s="502"/>
      <c r="L45" s="432"/>
      <c r="M45" s="431"/>
      <c r="P45" s="721"/>
    </row>
    <row r="46" spans="1:16">
      <c r="A46" s="485" t="s">
        <v>21</v>
      </c>
      <c r="B46" s="484"/>
      <c r="C46" s="484"/>
      <c r="D46" s="484"/>
      <c r="E46" s="484"/>
      <c r="F46" s="484"/>
      <c r="G46" s="484"/>
      <c r="H46" s="483"/>
      <c r="I46" s="501" t="s">
        <v>51</v>
      </c>
      <c r="J46" s="500"/>
      <c r="K46" s="447">
        <v>0.62</v>
      </c>
      <c r="L46" s="446"/>
      <c r="M46" s="431">
        <f>K46*12*I7</f>
        <v>8513.0712000000003</v>
      </c>
    </row>
    <row r="47" spans="1:16">
      <c r="A47" s="485" t="s">
        <v>22</v>
      </c>
      <c r="B47" s="484"/>
      <c r="C47" s="484"/>
      <c r="D47" s="484"/>
      <c r="E47" s="484"/>
      <c r="F47" s="484"/>
      <c r="G47" s="484"/>
      <c r="H47" s="483"/>
      <c r="I47" s="501" t="s">
        <v>69</v>
      </c>
      <c r="J47" s="500"/>
      <c r="K47" s="447">
        <v>0.15</v>
      </c>
      <c r="L47" s="446"/>
      <c r="M47" s="431">
        <f>K47*12*I7</f>
        <v>2059.614</v>
      </c>
    </row>
    <row r="48" spans="1:16">
      <c r="A48" s="478" t="s">
        <v>23</v>
      </c>
      <c r="B48" s="477"/>
      <c r="C48" s="477"/>
      <c r="D48" s="477"/>
      <c r="E48" s="477"/>
      <c r="F48" s="477"/>
      <c r="G48" s="477"/>
      <c r="H48" s="476"/>
      <c r="I48" s="501" t="s">
        <v>54</v>
      </c>
      <c r="J48" s="500"/>
      <c r="K48" s="480">
        <v>0.08</v>
      </c>
      <c r="L48" s="479"/>
      <c r="M48" s="431">
        <f>K48*12*I7</f>
        <v>1098.4608000000001</v>
      </c>
    </row>
    <row r="49" spans="1:13" ht="19.5" thickBot="1">
      <c r="A49" s="478" t="s">
        <v>71</v>
      </c>
      <c r="B49" s="477"/>
      <c r="C49" s="477"/>
      <c r="D49" s="477"/>
      <c r="E49" s="477"/>
      <c r="F49" s="477"/>
      <c r="G49" s="477"/>
      <c r="H49" s="476"/>
      <c r="I49" s="475" t="s">
        <v>72</v>
      </c>
      <c r="J49" s="474"/>
      <c r="K49" s="473">
        <v>0.13</v>
      </c>
      <c r="L49" s="472"/>
      <c r="M49" s="499">
        <f>K49*12*I7</f>
        <v>1784.9988000000001</v>
      </c>
    </row>
    <row r="50" spans="1:13" ht="19.5" thickBot="1">
      <c r="A50" s="713" t="s">
        <v>202</v>
      </c>
      <c r="B50" s="712"/>
      <c r="C50" s="712"/>
      <c r="D50" s="712"/>
      <c r="E50" s="712"/>
      <c r="F50" s="712"/>
      <c r="G50" s="712"/>
      <c r="H50" s="711"/>
      <c r="I50" s="495"/>
      <c r="J50" s="494"/>
      <c r="K50" s="493">
        <f>K51+K52+K53</f>
        <v>1.38</v>
      </c>
      <c r="L50" s="452"/>
      <c r="M50" s="451">
        <f>K50*12*I7</f>
        <v>18948.448799999998</v>
      </c>
    </row>
    <row r="51" spans="1:13">
      <c r="A51" s="492" t="s">
        <v>25</v>
      </c>
      <c r="B51" s="491"/>
      <c r="C51" s="491"/>
      <c r="D51" s="491"/>
      <c r="E51" s="491"/>
      <c r="F51" s="491"/>
      <c r="G51" s="491"/>
      <c r="H51" s="490"/>
      <c r="I51" s="489" t="s">
        <v>70</v>
      </c>
      <c r="J51" s="488"/>
      <c r="K51" s="487">
        <v>0.66</v>
      </c>
      <c r="L51" s="486"/>
      <c r="M51" s="431">
        <f>K51*12*I7</f>
        <v>9062.3016000000007</v>
      </c>
    </row>
    <row r="52" spans="1:13">
      <c r="A52" s="485" t="s">
        <v>26</v>
      </c>
      <c r="B52" s="484"/>
      <c r="C52" s="484"/>
      <c r="D52" s="484"/>
      <c r="E52" s="484"/>
      <c r="F52" s="484"/>
      <c r="G52" s="484"/>
      <c r="H52" s="483"/>
      <c r="I52" s="539" t="s">
        <v>55</v>
      </c>
      <c r="J52" s="538"/>
      <c r="K52" s="480">
        <v>0.57999999999999996</v>
      </c>
      <c r="L52" s="479"/>
      <c r="M52" s="431">
        <f>K52*12*I7</f>
        <v>7963.840799999999</v>
      </c>
    </row>
    <row r="53" spans="1:13" ht="19.5" thickBot="1">
      <c r="A53" s="478" t="s">
        <v>23</v>
      </c>
      <c r="B53" s="477"/>
      <c r="C53" s="477"/>
      <c r="D53" s="477"/>
      <c r="E53" s="477"/>
      <c r="F53" s="477"/>
      <c r="G53" s="477"/>
      <c r="H53" s="476"/>
      <c r="I53" s="475" t="s">
        <v>54</v>
      </c>
      <c r="J53" s="474"/>
      <c r="K53" s="473">
        <v>0.14000000000000001</v>
      </c>
      <c r="L53" s="472"/>
      <c r="M53" s="431">
        <f>K53*12*I7</f>
        <v>1922.3064000000002</v>
      </c>
    </row>
    <row r="54" spans="1:13" ht="19.5" thickBot="1">
      <c r="A54" s="462" t="s">
        <v>201</v>
      </c>
      <c r="B54" s="461"/>
      <c r="C54" s="461"/>
      <c r="D54" s="461"/>
      <c r="E54" s="461"/>
      <c r="F54" s="461"/>
      <c r="G54" s="461"/>
      <c r="H54" s="460"/>
      <c r="I54" s="467" t="s">
        <v>276</v>
      </c>
      <c r="J54" s="466"/>
      <c r="K54" s="596">
        <v>33.15</v>
      </c>
      <c r="L54" s="595"/>
      <c r="M54" s="451">
        <f>K54*12*I7</f>
        <v>455174.69399999996</v>
      </c>
    </row>
    <row r="55" spans="1:13" ht="19.5" thickBot="1">
      <c r="A55" s="405" t="s">
        <v>158</v>
      </c>
      <c r="B55" s="404"/>
      <c r="C55" s="404"/>
      <c r="D55" s="404"/>
      <c r="E55" s="404"/>
      <c r="F55" s="404"/>
      <c r="G55" s="404"/>
      <c r="H55" s="456"/>
      <c r="I55" s="455"/>
      <c r="J55" s="454"/>
      <c r="K55" s="453">
        <v>1.74</v>
      </c>
      <c r="L55" s="452"/>
      <c r="M55" s="451">
        <f>K55*12*I7</f>
        <v>23891.522399999998</v>
      </c>
    </row>
    <row r="56" spans="1:13">
      <c r="A56" s="442" t="s">
        <v>33</v>
      </c>
      <c r="B56" s="441"/>
      <c r="C56" s="441"/>
      <c r="D56" s="441"/>
      <c r="E56" s="441"/>
      <c r="F56" s="441"/>
      <c r="G56" s="441"/>
      <c r="H56" s="439"/>
      <c r="I56" s="459" t="s">
        <v>13</v>
      </c>
      <c r="J56" s="458"/>
      <c r="K56" s="438"/>
      <c r="L56" s="437"/>
      <c r="M56" s="431"/>
    </row>
    <row r="57" spans="1:13">
      <c r="A57" s="442" t="s">
        <v>27</v>
      </c>
      <c r="B57" s="441"/>
      <c r="C57" s="441"/>
      <c r="D57" s="441"/>
      <c r="E57" s="441"/>
      <c r="F57" s="441"/>
      <c r="G57" s="441"/>
      <c r="H57" s="439"/>
      <c r="I57" s="433"/>
      <c r="J57" s="432"/>
      <c r="K57" s="438"/>
      <c r="L57" s="437"/>
      <c r="M57" s="431"/>
    </row>
    <row r="58" spans="1:13" ht="19.5" thickBot="1">
      <c r="A58" s="442" t="s">
        <v>28</v>
      </c>
      <c r="B58" s="441"/>
      <c r="C58" s="441"/>
      <c r="D58" s="441"/>
      <c r="E58" s="441"/>
      <c r="F58" s="441"/>
      <c r="G58" s="441"/>
      <c r="H58" s="439"/>
      <c r="I58" s="463"/>
      <c r="J58" s="432"/>
      <c r="K58" s="438"/>
      <c r="L58" s="437"/>
      <c r="M58" s="431"/>
    </row>
    <row r="59" spans="1:13" ht="19.5" thickBot="1">
      <c r="A59" s="462" t="s">
        <v>157</v>
      </c>
      <c r="B59" s="461"/>
      <c r="C59" s="461"/>
      <c r="D59" s="461"/>
      <c r="E59" s="461"/>
      <c r="F59" s="461"/>
      <c r="G59" s="461"/>
      <c r="H59" s="460"/>
      <c r="I59" s="455"/>
      <c r="J59" s="454"/>
      <c r="K59" s="453">
        <v>0.08</v>
      </c>
      <c r="L59" s="452"/>
      <c r="M59" s="451">
        <f>K59*12*I7</f>
        <v>1098.4608000000001</v>
      </c>
    </row>
    <row r="60" spans="1:13">
      <c r="A60" s="442" t="s">
        <v>29</v>
      </c>
      <c r="B60" s="441"/>
      <c r="C60" s="441"/>
      <c r="D60" s="441"/>
      <c r="E60" s="441"/>
      <c r="F60" s="441"/>
      <c r="G60" s="441"/>
      <c r="H60" s="439"/>
      <c r="I60" s="459" t="s">
        <v>8</v>
      </c>
      <c r="J60" s="458"/>
      <c r="K60" s="457"/>
      <c r="L60" s="437"/>
      <c r="M60" s="431"/>
    </row>
    <row r="61" spans="1:13" ht="19.5" thickBot="1">
      <c r="A61" s="442" t="s">
        <v>30</v>
      </c>
      <c r="B61" s="441"/>
      <c r="C61" s="441"/>
      <c r="D61" s="441"/>
      <c r="E61" s="441"/>
      <c r="F61" s="441"/>
      <c r="G61" s="441"/>
      <c r="H61" s="439"/>
      <c r="I61" s="433"/>
      <c r="J61" s="432"/>
      <c r="K61" s="457"/>
      <c r="L61" s="437"/>
      <c r="M61" s="431"/>
    </row>
    <row r="62" spans="1:13" ht="19.5" thickBot="1">
      <c r="A62" s="405" t="s">
        <v>104</v>
      </c>
      <c r="B62" s="404"/>
      <c r="C62" s="404"/>
      <c r="D62" s="404"/>
      <c r="E62" s="404"/>
      <c r="F62" s="404"/>
      <c r="G62" s="404"/>
      <c r="H62" s="456"/>
      <c r="I62" s="455"/>
      <c r="J62" s="454"/>
      <c r="K62" s="453">
        <v>6.42</v>
      </c>
      <c r="L62" s="452"/>
      <c r="M62" s="451">
        <f>K62*12*I7</f>
        <v>88151.479199999987</v>
      </c>
    </row>
    <row r="63" spans="1:13">
      <c r="A63" s="442" t="s">
        <v>85</v>
      </c>
      <c r="B63" s="440"/>
      <c r="C63" s="440"/>
      <c r="D63" s="440"/>
      <c r="E63" s="440"/>
      <c r="F63" s="441"/>
      <c r="G63" s="440"/>
      <c r="H63" s="439"/>
      <c r="I63" s="447" t="s">
        <v>86</v>
      </c>
      <c r="J63" s="446"/>
      <c r="K63" s="438"/>
      <c r="L63" s="437"/>
      <c r="M63" s="431"/>
    </row>
    <row r="64" spans="1:13">
      <c r="A64" s="442" t="s">
        <v>87</v>
      </c>
      <c r="B64" s="440"/>
      <c r="C64" s="440"/>
      <c r="D64" s="440"/>
      <c r="E64" s="440"/>
      <c r="F64" s="441"/>
      <c r="G64" s="440"/>
      <c r="H64" s="439"/>
      <c r="I64" s="447" t="s">
        <v>88</v>
      </c>
      <c r="J64" s="446"/>
      <c r="K64" s="438"/>
      <c r="L64" s="437"/>
      <c r="M64" s="431"/>
    </row>
    <row r="65" spans="1:13">
      <c r="A65" s="442" t="s">
        <v>89</v>
      </c>
      <c r="B65" s="440"/>
      <c r="C65" s="440"/>
      <c r="D65" s="440"/>
      <c r="E65" s="440"/>
      <c r="F65" s="441"/>
      <c r="G65" s="440"/>
      <c r="H65" s="439"/>
      <c r="I65" s="447" t="s">
        <v>90</v>
      </c>
      <c r="J65" s="446"/>
      <c r="K65" s="438"/>
      <c r="L65" s="437"/>
      <c r="M65" s="431"/>
    </row>
    <row r="66" spans="1:13">
      <c r="A66" s="442" t="s">
        <v>91</v>
      </c>
      <c r="B66" s="440"/>
      <c r="C66" s="440"/>
      <c r="D66" s="440"/>
      <c r="E66" s="440"/>
      <c r="F66" s="441"/>
      <c r="G66" s="440"/>
      <c r="H66" s="439"/>
      <c r="I66" s="447" t="s">
        <v>92</v>
      </c>
      <c r="J66" s="446"/>
      <c r="K66" s="438"/>
      <c r="L66" s="437"/>
      <c r="M66" s="431"/>
    </row>
    <row r="67" spans="1:13">
      <c r="A67" s="442" t="s">
        <v>93</v>
      </c>
      <c r="B67" s="440"/>
      <c r="C67" s="440"/>
      <c r="D67" s="440"/>
      <c r="E67" s="440"/>
      <c r="F67" s="441"/>
      <c r="G67" s="440"/>
      <c r="H67" s="439"/>
      <c r="I67" s="447" t="s">
        <v>94</v>
      </c>
      <c r="J67" s="446"/>
      <c r="K67" s="438"/>
      <c r="L67" s="437"/>
      <c r="M67" s="431"/>
    </row>
    <row r="68" spans="1:13">
      <c r="A68" s="442" t="s">
        <v>95</v>
      </c>
      <c r="B68" s="440"/>
      <c r="C68" s="440"/>
      <c r="D68" s="440"/>
      <c r="E68" s="440"/>
      <c r="F68" s="441"/>
      <c r="G68" s="440"/>
      <c r="H68" s="439"/>
      <c r="I68" s="433"/>
      <c r="J68" s="432"/>
      <c r="K68" s="438"/>
      <c r="L68" s="437"/>
      <c r="M68" s="431"/>
    </row>
    <row r="69" spans="1:13">
      <c r="A69" s="442" t="s">
        <v>96</v>
      </c>
      <c r="B69" s="440"/>
      <c r="C69" s="440"/>
      <c r="D69" s="440"/>
      <c r="E69" s="440"/>
      <c r="F69" s="441"/>
      <c r="G69" s="440"/>
      <c r="H69" s="439"/>
      <c r="I69" s="433"/>
      <c r="J69" s="432"/>
      <c r="K69" s="438"/>
      <c r="L69" s="437"/>
      <c r="M69" s="431"/>
    </row>
    <row r="70" spans="1:13">
      <c r="A70" s="442" t="s">
        <v>97</v>
      </c>
      <c r="B70" s="440"/>
      <c r="C70" s="440"/>
      <c r="D70" s="440"/>
      <c r="E70" s="440"/>
      <c r="F70" s="441"/>
      <c r="G70" s="440"/>
      <c r="H70" s="439"/>
      <c r="I70" s="433"/>
      <c r="J70" s="432"/>
      <c r="K70" s="438"/>
      <c r="L70" s="437"/>
      <c r="M70" s="431"/>
    </row>
    <row r="71" spans="1:13">
      <c r="A71" s="442" t="s">
        <v>98</v>
      </c>
      <c r="B71" s="440"/>
      <c r="C71" s="440"/>
      <c r="D71" s="440"/>
      <c r="E71" s="440"/>
      <c r="F71" s="441"/>
      <c r="G71" s="440"/>
      <c r="H71" s="439"/>
      <c r="I71" s="433"/>
      <c r="J71" s="432"/>
      <c r="K71" s="438"/>
      <c r="L71" s="437"/>
      <c r="M71" s="431"/>
    </row>
    <row r="72" spans="1:13">
      <c r="A72" s="442" t="s">
        <v>99</v>
      </c>
      <c r="B72" s="440"/>
      <c r="C72" s="440"/>
      <c r="D72" s="440"/>
      <c r="E72" s="440"/>
      <c r="F72" s="441"/>
      <c r="G72" s="440"/>
      <c r="H72" s="439"/>
      <c r="I72" s="433"/>
      <c r="J72" s="432"/>
      <c r="K72" s="438"/>
      <c r="L72" s="437"/>
      <c r="M72" s="431"/>
    </row>
    <row r="73" spans="1:13" ht="19.5" thickBot="1">
      <c r="A73" s="436" t="s">
        <v>100</v>
      </c>
      <c r="B73" s="435"/>
      <c r="C73" s="435"/>
      <c r="D73" s="435"/>
      <c r="E73" s="435"/>
      <c r="F73" s="435"/>
      <c r="G73" s="435"/>
      <c r="H73" s="434"/>
      <c r="I73" s="433"/>
      <c r="J73" s="432"/>
      <c r="K73" s="433"/>
      <c r="L73" s="432"/>
      <c r="M73" s="431"/>
    </row>
    <row r="74" spans="1:13">
      <c r="A74" s="586" t="s">
        <v>82</v>
      </c>
      <c r="B74" s="585"/>
      <c r="C74" s="585"/>
      <c r="D74" s="585"/>
      <c r="E74" s="585"/>
      <c r="F74" s="585"/>
      <c r="G74" s="585"/>
      <c r="H74" s="585"/>
      <c r="I74" s="459" t="s">
        <v>9</v>
      </c>
      <c r="J74" s="458"/>
      <c r="K74" s="425"/>
      <c r="L74" s="424"/>
      <c r="M74" s="423"/>
    </row>
    <row r="75" spans="1:13" ht="19.5" thickBot="1">
      <c r="A75" s="422" t="s">
        <v>49</v>
      </c>
      <c r="B75" s="421"/>
      <c r="C75" s="421"/>
      <c r="D75" s="421"/>
      <c r="E75" s="421"/>
      <c r="F75" s="421"/>
      <c r="G75" s="421"/>
      <c r="H75" s="421"/>
      <c r="I75" s="420"/>
      <c r="J75" s="418"/>
      <c r="K75" s="419"/>
      <c r="L75" s="418"/>
      <c r="M75" s="417"/>
    </row>
    <row r="76" spans="1:13" ht="19.5" thickBot="1">
      <c r="A76" s="405" t="s">
        <v>50</v>
      </c>
      <c r="B76" s="404"/>
      <c r="C76" s="404"/>
      <c r="D76" s="404"/>
      <c r="E76" s="404"/>
      <c r="F76" s="404"/>
      <c r="G76" s="404"/>
      <c r="H76" s="622"/>
      <c r="I76" s="413" t="s">
        <v>17</v>
      </c>
      <c r="J76" s="412"/>
      <c r="K76" s="579">
        <v>1.58</v>
      </c>
      <c r="L76" s="578"/>
      <c r="M76" s="400">
        <f>K76*12*I7</f>
        <v>21694.6008</v>
      </c>
    </row>
    <row r="77" spans="1:13" ht="19.5" thickBot="1">
      <c r="A77" s="411" t="s">
        <v>101</v>
      </c>
      <c r="B77" s="410"/>
      <c r="C77" s="410"/>
      <c r="D77" s="410"/>
      <c r="E77" s="410"/>
      <c r="F77" s="410"/>
      <c r="G77" s="410"/>
      <c r="H77" s="410"/>
      <c r="I77" s="409"/>
      <c r="J77" s="408"/>
      <c r="K77" s="579"/>
      <c r="L77" s="578"/>
      <c r="M77" s="400"/>
    </row>
    <row r="78" spans="1:13" ht="19.5" thickBot="1">
      <c r="A78" s="405" t="s">
        <v>58</v>
      </c>
      <c r="B78" s="404"/>
      <c r="C78" s="404"/>
      <c r="D78" s="404"/>
      <c r="E78" s="404"/>
      <c r="F78" s="404"/>
      <c r="G78" s="404"/>
      <c r="H78" s="404"/>
      <c r="I78" s="403"/>
      <c r="J78" s="400"/>
      <c r="K78" s="402">
        <f>K8+K18+K33+K62+K76+K77</f>
        <v>64.91</v>
      </c>
      <c r="L78" s="401"/>
      <c r="M78" s="400">
        <f>M8+M18+M33+M62+M76+M77</f>
        <v>891263.63159999996</v>
      </c>
    </row>
    <row r="80" spans="1:13">
      <c r="A80" s="576" t="s">
        <v>0</v>
      </c>
      <c r="B80" s="576"/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02"/>
    </row>
    <row r="81" spans="1:13">
      <c r="A81" s="575" t="s">
        <v>12</v>
      </c>
      <c r="B81" s="575"/>
      <c r="C81" s="575"/>
      <c r="D81" s="575"/>
      <c r="E81" s="575"/>
      <c r="F81" s="575"/>
      <c r="G81" s="575"/>
      <c r="H81" s="575"/>
      <c r="I81" s="575"/>
      <c r="J81" s="575"/>
      <c r="K81" s="575"/>
      <c r="L81" s="575"/>
      <c r="M81" s="502"/>
    </row>
    <row r="82" spans="1:13">
      <c r="A82" s="555"/>
      <c r="B82" s="555"/>
      <c r="C82" s="555"/>
      <c r="D82" s="555"/>
      <c r="E82" s="555"/>
      <c r="F82" s="555" t="s">
        <v>275</v>
      </c>
      <c r="G82" s="555"/>
      <c r="H82" s="555"/>
      <c r="I82" s="555" t="s">
        <v>274</v>
      </c>
      <c r="J82" s="555"/>
      <c r="K82" s="555"/>
      <c r="L82" s="555"/>
      <c r="M82" s="502"/>
    </row>
    <row r="83" spans="1:13">
      <c r="A83" s="572"/>
      <c r="B83" s="533"/>
      <c r="C83" s="574" t="s">
        <v>15</v>
      </c>
      <c r="D83" s="574"/>
      <c r="E83" s="574"/>
      <c r="F83" s="533"/>
      <c r="G83" s="533"/>
      <c r="H83" s="532"/>
      <c r="I83" s="521" t="s">
        <v>1</v>
      </c>
      <c r="J83" s="520"/>
      <c r="K83" s="521" t="s">
        <v>2</v>
      </c>
      <c r="L83" s="520"/>
      <c r="M83" s="531"/>
    </row>
    <row r="84" spans="1:13">
      <c r="A84" s="463"/>
      <c r="B84" s="433"/>
      <c r="C84" s="433"/>
      <c r="D84" s="433"/>
      <c r="E84" s="433"/>
      <c r="F84" s="433"/>
      <c r="G84" s="433"/>
      <c r="H84" s="432"/>
      <c r="I84" s="433"/>
      <c r="J84" s="432"/>
      <c r="K84" s="447" t="s">
        <v>3</v>
      </c>
      <c r="L84" s="446"/>
      <c r="M84" s="573" t="s">
        <v>4</v>
      </c>
    </row>
    <row r="85" spans="1:13">
      <c r="A85" s="463"/>
      <c r="B85" s="433"/>
      <c r="C85" s="433"/>
      <c r="D85" s="433"/>
      <c r="E85" s="433"/>
      <c r="F85" s="433"/>
      <c r="G85" s="433"/>
      <c r="H85" s="432"/>
      <c r="I85" s="447" t="s">
        <v>5</v>
      </c>
      <c r="J85" s="446"/>
      <c r="K85" s="504" t="s">
        <v>6</v>
      </c>
      <c r="L85" s="503"/>
      <c r="M85" s="573" t="s">
        <v>7</v>
      </c>
    </row>
    <row r="86" spans="1:13" ht="19.5" thickBot="1">
      <c r="A86" s="572"/>
      <c r="B86" s="533"/>
      <c r="C86" s="533"/>
      <c r="D86" s="533"/>
      <c r="E86" s="533"/>
      <c r="F86" s="533"/>
      <c r="G86" s="533"/>
      <c r="H86" s="532"/>
      <c r="I86" s="571">
        <v>338.3</v>
      </c>
      <c r="J86" s="570"/>
      <c r="K86" s="475"/>
      <c r="L86" s="474"/>
      <c r="M86" s="569"/>
    </row>
    <row r="87" spans="1:13">
      <c r="A87" s="550" t="s">
        <v>74</v>
      </c>
      <c r="B87" s="528"/>
      <c r="C87" s="528"/>
      <c r="D87" s="528"/>
      <c r="E87" s="528"/>
      <c r="F87" s="528"/>
      <c r="G87" s="528"/>
      <c r="H87" s="568"/>
      <c r="I87" s="425"/>
      <c r="J87" s="424"/>
      <c r="K87" s="567">
        <f>K90+K93</f>
        <v>6.65</v>
      </c>
      <c r="L87" s="526"/>
      <c r="M87" s="423">
        <f>K87*12*I86</f>
        <v>26996.340000000004</v>
      </c>
    </row>
    <row r="88" spans="1:13">
      <c r="A88" s="566" t="s">
        <v>59</v>
      </c>
      <c r="B88" s="565"/>
      <c r="C88" s="565"/>
      <c r="D88" s="565"/>
      <c r="E88" s="565"/>
      <c r="F88" s="565"/>
      <c r="G88" s="565"/>
      <c r="H88" s="554"/>
      <c r="I88" s="433"/>
      <c r="J88" s="432"/>
      <c r="K88" s="433"/>
      <c r="L88" s="432"/>
      <c r="M88" s="564"/>
    </row>
    <row r="89" spans="1:13" ht="19.5" thickBot="1">
      <c r="A89" s="545" t="s">
        <v>60</v>
      </c>
      <c r="B89" s="563"/>
      <c r="C89" s="563"/>
      <c r="D89" s="563"/>
      <c r="E89" s="563"/>
      <c r="F89" s="563"/>
      <c r="G89" s="563"/>
      <c r="H89" s="562"/>
      <c r="I89" s="419"/>
      <c r="J89" s="418"/>
      <c r="K89" s="419"/>
      <c r="L89" s="418"/>
      <c r="M89" s="417"/>
    </row>
    <row r="90" spans="1:13">
      <c r="A90" s="492" t="s">
        <v>61</v>
      </c>
      <c r="B90" s="509"/>
      <c r="C90" s="509"/>
      <c r="D90" s="509"/>
      <c r="E90" s="509"/>
      <c r="F90" s="509"/>
      <c r="G90" s="509"/>
      <c r="H90" s="518"/>
      <c r="I90" s="504" t="s">
        <v>8</v>
      </c>
      <c r="J90" s="503"/>
      <c r="K90" s="459">
        <v>3.98</v>
      </c>
      <c r="L90" s="458"/>
      <c r="M90" s="431">
        <f>K90*12*I86</f>
        <v>16157.208000000001</v>
      </c>
    </row>
    <row r="91" spans="1:13">
      <c r="A91" s="442" t="s">
        <v>68</v>
      </c>
      <c r="B91" s="433"/>
      <c r="C91" s="433"/>
      <c r="D91" s="433"/>
      <c r="E91" s="433"/>
      <c r="F91" s="433"/>
      <c r="G91" s="433"/>
      <c r="H91" s="432"/>
      <c r="I91" s="447" t="s">
        <v>57</v>
      </c>
      <c r="J91" s="446"/>
      <c r="K91" s="502"/>
      <c r="L91" s="432"/>
      <c r="M91" s="431"/>
    </row>
    <row r="92" spans="1:13">
      <c r="A92" s="492" t="s">
        <v>67</v>
      </c>
      <c r="B92" s="509"/>
      <c r="C92" s="509"/>
      <c r="D92" s="509"/>
      <c r="E92" s="509"/>
      <c r="F92" s="509"/>
      <c r="G92" s="509"/>
      <c r="H92" s="518"/>
      <c r="I92" s="504"/>
      <c r="J92" s="503"/>
      <c r="K92" s="502"/>
      <c r="L92" s="432"/>
      <c r="M92" s="431"/>
    </row>
    <row r="93" spans="1:13">
      <c r="A93" s="492" t="s">
        <v>62</v>
      </c>
      <c r="B93" s="509"/>
      <c r="C93" s="509"/>
      <c r="D93" s="509"/>
      <c r="E93" s="509"/>
      <c r="F93" s="509"/>
      <c r="G93" s="509"/>
      <c r="H93" s="518"/>
      <c r="I93" s="501" t="s">
        <v>11</v>
      </c>
      <c r="J93" s="500"/>
      <c r="K93" s="447">
        <v>2.67</v>
      </c>
      <c r="L93" s="446"/>
      <c r="M93" s="431">
        <f>K93*12*I86</f>
        <v>10839.132</v>
      </c>
    </row>
    <row r="94" spans="1:13">
      <c r="A94" s="485" t="s">
        <v>35</v>
      </c>
      <c r="B94" s="539"/>
      <c r="C94" s="539"/>
      <c r="D94" s="539"/>
      <c r="E94" s="539"/>
      <c r="F94" s="539"/>
      <c r="G94" s="539"/>
      <c r="H94" s="538"/>
      <c r="I94" s="447" t="s">
        <v>57</v>
      </c>
      <c r="J94" s="446"/>
      <c r="K94" s="555"/>
      <c r="L94" s="554"/>
      <c r="M94" s="431"/>
    </row>
    <row r="95" spans="1:13">
      <c r="A95" s="478" t="s">
        <v>36</v>
      </c>
      <c r="B95" s="533"/>
      <c r="C95" s="533"/>
      <c r="D95" s="533"/>
      <c r="E95" s="533"/>
      <c r="F95" s="533"/>
      <c r="G95" s="533"/>
      <c r="H95" s="532"/>
      <c r="I95" s="447"/>
      <c r="J95" s="446"/>
      <c r="K95" s="502"/>
      <c r="L95" s="432"/>
      <c r="M95" s="431"/>
    </row>
    <row r="96" spans="1:13" ht="19.5" thickBot="1">
      <c r="A96" s="492" t="s">
        <v>37</v>
      </c>
      <c r="B96" s="491"/>
      <c r="C96" s="491"/>
      <c r="D96" s="491"/>
      <c r="E96" s="491"/>
      <c r="F96" s="491"/>
      <c r="G96" s="491"/>
      <c r="H96" s="490"/>
      <c r="I96" s="509"/>
      <c r="J96" s="518"/>
      <c r="K96" s="480"/>
      <c r="L96" s="479"/>
      <c r="M96" s="431"/>
    </row>
    <row r="97" spans="1:13">
      <c r="A97" s="550" t="s">
        <v>14</v>
      </c>
      <c r="B97" s="549"/>
      <c r="C97" s="549"/>
      <c r="D97" s="549"/>
      <c r="E97" s="549"/>
      <c r="F97" s="549"/>
      <c r="G97" s="549"/>
      <c r="H97" s="548"/>
      <c r="I97" s="425"/>
      <c r="J97" s="547"/>
      <c r="K97" s="546">
        <f>K99+K104+K107</f>
        <v>5.4399999999999995</v>
      </c>
      <c r="L97" s="526"/>
      <c r="M97" s="423">
        <f>K97*12*I86</f>
        <v>22084.224000000002</v>
      </c>
    </row>
    <row r="98" spans="1:13" ht="19.5" thickBot="1">
      <c r="A98" s="545" t="s">
        <v>34</v>
      </c>
      <c r="B98" s="544"/>
      <c r="C98" s="544"/>
      <c r="D98" s="544"/>
      <c r="E98" s="544"/>
      <c r="F98" s="544"/>
      <c r="G98" s="544"/>
      <c r="H98" s="543"/>
      <c r="I98" s="419"/>
      <c r="J98" s="542"/>
      <c r="K98" s="419"/>
      <c r="L98" s="418"/>
      <c r="M98" s="417"/>
    </row>
    <row r="99" spans="1:13">
      <c r="A99" s="442" t="s">
        <v>65</v>
      </c>
      <c r="B99" s="441"/>
      <c r="C99" s="441"/>
      <c r="D99" s="441"/>
      <c r="E99" s="441"/>
      <c r="F99" s="441"/>
      <c r="G99" s="441"/>
      <c r="H99" s="439"/>
      <c r="I99" s="447" t="s">
        <v>8</v>
      </c>
      <c r="J99" s="446"/>
      <c r="K99" s="459">
        <v>2.73</v>
      </c>
      <c r="L99" s="458"/>
      <c r="M99" s="431">
        <f>K99*12*I86</f>
        <v>11082.708000000001</v>
      </c>
    </row>
    <row r="100" spans="1:13">
      <c r="A100" s="492" t="s">
        <v>66</v>
      </c>
      <c r="B100" s="491"/>
      <c r="C100" s="491"/>
      <c r="D100" s="491"/>
      <c r="E100" s="491"/>
      <c r="F100" s="491"/>
      <c r="G100" s="491"/>
      <c r="H100" s="490"/>
      <c r="I100" s="541"/>
      <c r="J100" s="540"/>
      <c r="K100" s="502"/>
      <c r="L100" s="432"/>
      <c r="M100" s="431"/>
    </row>
    <row r="101" spans="1:13">
      <c r="A101" s="442" t="s">
        <v>68</v>
      </c>
      <c r="B101" s="433"/>
      <c r="C101" s="433"/>
      <c r="D101" s="433"/>
      <c r="E101" s="433"/>
      <c r="F101" s="433"/>
      <c r="G101" s="433"/>
      <c r="H101" s="432"/>
      <c r="I101" s="447" t="s">
        <v>57</v>
      </c>
      <c r="J101" s="446"/>
      <c r="K101" s="502"/>
      <c r="L101" s="432"/>
      <c r="M101" s="431"/>
    </row>
    <row r="102" spans="1:13">
      <c r="A102" s="492" t="s">
        <v>67</v>
      </c>
      <c r="B102" s="509"/>
      <c r="C102" s="509"/>
      <c r="D102" s="509"/>
      <c r="E102" s="509"/>
      <c r="F102" s="509"/>
      <c r="G102" s="509"/>
      <c r="H102" s="518"/>
      <c r="I102" s="504"/>
      <c r="J102" s="503"/>
      <c r="K102" s="502"/>
      <c r="L102" s="432"/>
      <c r="M102" s="431"/>
    </row>
    <row r="103" spans="1:13">
      <c r="A103" s="485" t="s">
        <v>63</v>
      </c>
      <c r="B103" s="539"/>
      <c r="C103" s="538"/>
      <c r="D103" s="433"/>
      <c r="E103" s="433"/>
      <c r="F103" s="433"/>
      <c r="G103" s="433"/>
      <c r="H103" s="432"/>
      <c r="I103" s="447" t="s">
        <v>57</v>
      </c>
      <c r="J103" s="446"/>
      <c r="K103" s="502"/>
      <c r="L103" s="432"/>
      <c r="M103" s="431"/>
    </row>
    <row r="104" spans="1:13">
      <c r="A104" s="442" t="s">
        <v>64</v>
      </c>
      <c r="B104" s="433"/>
      <c r="C104" s="433"/>
      <c r="D104" s="539"/>
      <c r="E104" s="539"/>
      <c r="F104" s="539"/>
      <c r="G104" s="539"/>
      <c r="H104" s="538"/>
      <c r="I104" s="501" t="s">
        <v>11</v>
      </c>
      <c r="J104" s="500"/>
      <c r="K104" s="447">
        <v>1.2</v>
      </c>
      <c r="L104" s="446"/>
      <c r="M104" s="431">
        <f>K104*12*I86</f>
        <v>4871.5199999999995</v>
      </c>
    </row>
    <row r="105" spans="1:13">
      <c r="A105" s="478" t="s">
        <v>41</v>
      </c>
      <c r="B105" s="477"/>
      <c r="C105" s="477"/>
      <c r="D105" s="477"/>
      <c r="E105" s="477"/>
      <c r="F105" s="477"/>
      <c r="G105" s="477"/>
      <c r="H105" s="476"/>
      <c r="I105" s="521" t="s">
        <v>40</v>
      </c>
      <c r="J105" s="520"/>
      <c r="K105" s="502"/>
      <c r="L105" s="432"/>
      <c r="M105" s="431"/>
    </row>
    <row r="106" spans="1:13">
      <c r="A106" s="492"/>
      <c r="B106" s="491"/>
      <c r="C106" s="491"/>
      <c r="D106" s="491"/>
      <c r="E106" s="491"/>
      <c r="F106" s="491"/>
      <c r="G106" s="491"/>
      <c r="H106" s="490"/>
      <c r="I106" s="509" t="s">
        <v>42</v>
      </c>
      <c r="J106" s="518"/>
      <c r="K106" s="502"/>
      <c r="L106" s="432"/>
      <c r="M106" s="431"/>
    </row>
    <row r="107" spans="1:13">
      <c r="A107" s="478" t="s">
        <v>43</v>
      </c>
      <c r="B107" s="477"/>
      <c r="C107" s="477"/>
      <c r="D107" s="477"/>
      <c r="E107" s="477"/>
      <c r="F107" s="477"/>
      <c r="G107" s="477"/>
      <c r="H107" s="476"/>
      <c r="I107" s="521" t="s">
        <v>11</v>
      </c>
      <c r="J107" s="520"/>
      <c r="K107" s="447">
        <v>1.51</v>
      </c>
      <c r="L107" s="446"/>
      <c r="M107" s="431">
        <f>K107*12*I86</f>
        <v>6129.9960000000001</v>
      </c>
    </row>
    <row r="108" spans="1:13">
      <c r="A108" s="492" t="s">
        <v>44</v>
      </c>
      <c r="B108" s="491"/>
      <c r="C108" s="491"/>
      <c r="D108" s="491"/>
      <c r="E108" s="491"/>
      <c r="F108" s="491"/>
      <c r="G108" s="491"/>
      <c r="H108" s="490"/>
      <c r="I108" s="509"/>
      <c r="J108" s="518"/>
      <c r="K108" s="502"/>
      <c r="L108" s="432"/>
      <c r="M108" s="431"/>
    </row>
    <row r="109" spans="1:13">
      <c r="A109" s="478" t="s">
        <v>45</v>
      </c>
      <c r="B109" s="477"/>
      <c r="C109" s="477"/>
      <c r="D109" s="477"/>
      <c r="E109" s="477"/>
      <c r="F109" s="477"/>
      <c r="G109" s="477"/>
      <c r="H109" s="476"/>
      <c r="I109" s="447" t="s">
        <v>57</v>
      </c>
      <c r="J109" s="446"/>
      <c r="K109" s="502"/>
      <c r="L109" s="432"/>
      <c r="M109" s="431"/>
    </row>
    <row r="110" spans="1:13">
      <c r="A110" s="478" t="s">
        <v>48</v>
      </c>
      <c r="B110" s="477"/>
      <c r="C110" s="477"/>
      <c r="D110" s="477"/>
      <c r="E110" s="477"/>
      <c r="F110" s="477"/>
      <c r="G110" s="477"/>
      <c r="H110" s="476"/>
      <c r="I110" s="521" t="s">
        <v>46</v>
      </c>
      <c r="J110" s="520"/>
      <c r="K110" s="533"/>
      <c r="L110" s="532"/>
      <c r="M110" s="531"/>
    </row>
    <row r="111" spans="1:13" ht="19.5" thickBot="1">
      <c r="A111" s="492"/>
      <c r="B111" s="491"/>
      <c r="C111" s="491"/>
      <c r="D111" s="491"/>
      <c r="E111" s="491"/>
      <c r="F111" s="491"/>
      <c r="G111" s="491"/>
      <c r="H111" s="490"/>
      <c r="I111" s="513" t="s">
        <v>47</v>
      </c>
      <c r="J111" s="512"/>
      <c r="K111" s="509"/>
      <c r="L111" s="518"/>
      <c r="M111" s="530"/>
    </row>
    <row r="112" spans="1:13">
      <c r="A112" s="529" t="s">
        <v>75</v>
      </c>
      <c r="B112" s="528"/>
      <c r="C112" s="528"/>
      <c r="D112" s="528"/>
      <c r="E112" s="528"/>
      <c r="F112" s="528"/>
      <c r="G112" s="425"/>
      <c r="H112" s="424"/>
      <c r="I112" s="425"/>
      <c r="J112" s="424"/>
      <c r="K112" s="527">
        <f>K114+K121+K129+K133+K134+K138</f>
        <v>19.169999999999998</v>
      </c>
      <c r="L112" s="526"/>
      <c r="M112" s="423">
        <f>M114+M121+M129+M133+M134+M138</f>
        <v>77822.531999999992</v>
      </c>
    </row>
    <row r="113" spans="1:13" ht="19.5" thickBot="1">
      <c r="A113" s="525"/>
      <c r="B113" s="419"/>
      <c r="C113" s="419"/>
      <c r="D113" s="419"/>
      <c r="E113" s="419"/>
      <c r="F113" s="419"/>
      <c r="G113" s="419"/>
      <c r="H113" s="418"/>
      <c r="I113" s="419"/>
      <c r="J113" s="418"/>
      <c r="K113" s="419"/>
      <c r="L113" s="418"/>
      <c r="M113" s="417"/>
    </row>
    <row r="114" spans="1:13" ht="19.5" thickBot="1">
      <c r="A114" s="405" t="s">
        <v>76</v>
      </c>
      <c r="B114" s="404"/>
      <c r="C114" s="404"/>
      <c r="D114" s="404"/>
      <c r="E114" s="404"/>
      <c r="F114" s="404"/>
      <c r="G114" s="404"/>
      <c r="H114" s="456"/>
      <c r="I114" s="455"/>
      <c r="J114" s="454"/>
      <c r="K114" s="523">
        <f>K115+K116+K117+K119+K120</f>
        <v>4.9700000000000006</v>
      </c>
      <c r="L114" s="511"/>
      <c r="M114" s="451">
        <f>K114*12*I86</f>
        <v>20176.212000000003</v>
      </c>
    </row>
    <row r="115" spans="1:13">
      <c r="A115" s="492" t="s">
        <v>38</v>
      </c>
      <c r="B115" s="491"/>
      <c r="C115" s="491"/>
      <c r="D115" s="491"/>
      <c r="E115" s="491"/>
      <c r="F115" s="491"/>
      <c r="G115" s="491"/>
      <c r="H115" s="490"/>
      <c r="I115" s="504" t="s">
        <v>16</v>
      </c>
      <c r="J115" s="503"/>
      <c r="K115" s="459">
        <v>1.34</v>
      </c>
      <c r="L115" s="458"/>
      <c r="M115" s="431">
        <f>K115*12*I86</f>
        <v>5439.8640000000005</v>
      </c>
    </row>
    <row r="116" spans="1:13">
      <c r="A116" s="485" t="s">
        <v>39</v>
      </c>
      <c r="B116" s="484"/>
      <c r="C116" s="484"/>
      <c r="D116" s="484"/>
      <c r="E116" s="484"/>
      <c r="F116" s="484"/>
      <c r="G116" s="484"/>
      <c r="H116" s="483"/>
      <c r="I116" s="501" t="s">
        <v>10</v>
      </c>
      <c r="J116" s="500"/>
      <c r="K116" s="447">
        <v>3.16</v>
      </c>
      <c r="L116" s="446"/>
      <c r="M116" s="431">
        <f>K116*12*I86</f>
        <v>12828.336000000001</v>
      </c>
    </row>
    <row r="117" spans="1:13">
      <c r="A117" s="478" t="s">
        <v>31</v>
      </c>
      <c r="B117" s="477"/>
      <c r="C117" s="477"/>
      <c r="D117" s="477"/>
      <c r="E117" s="477"/>
      <c r="F117" s="477"/>
      <c r="G117" s="477"/>
      <c r="H117" s="476"/>
      <c r="I117" s="521" t="s">
        <v>11</v>
      </c>
      <c r="J117" s="520"/>
      <c r="K117" s="447">
        <v>0.36</v>
      </c>
      <c r="L117" s="446"/>
      <c r="M117" s="431">
        <f>K117*12*I86</f>
        <v>1461.4560000000001</v>
      </c>
    </row>
    <row r="118" spans="1:13">
      <c r="A118" s="519" t="s">
        <v>18</v>
      </c>
      <c r="B118" s="509"/>
      <c r="C118" s="509"/>
      <c r="D118" s="509"/>
      <c r="E118" s="491"/>
      <c r="F118" s="491"/>
      <c r="G118" s="491"/>
      <c r="H118" s="490"/>
      <c r="I118" s="509"/>
      <c r="J118" s="518"/>
      <c r="K118" s="433"/>
      <c r="L118" s="432"/>
      <c r="M118" s="431"/>
    </row>
    <row r="119" spans="1:13">
      <c r="A119" s="485" t="s">
        <v>32</v>
      </c>
      <c r="B119" s="484"/>
      <c r="C119" s="484"/>
      <c r="D119" s="484"/>
      <c r="E119" s="484"/>
      <c r="F119" s="484"/>
      <c r="G119" s="484"/>
      <c r="H119" s="483"/>
      <c r="I119" s="501" t="s">
        <v>8</v>
      </c>
      <c r="J119" s="500"/>
      <c r="K119" s="447">
        <v>0.11</v>
      </c>
      <c r="L119" s="446"/>
      <c r="M119" s="431">
        <f>K119*12*I86</f>
        <v>446.55600000000004</v>
      </c>
    </row>
    <row r="120" spans="1:13" ht="19.5" thickBot="1">
      <c r="A120" s="478" t="s">
        <v>73</v>
      </c>
      <c r="B120" s="477"/>
      <c r="C120" s="477"/>
      <c r="D120" s="477"/>
      <c r="E120" s="477"/>
      <c r="F120" s="477"/>
      <c r="G120" s="477"/>
      <c r="H120" s="476"/>
      <c r="I120" s="475" t="s">
        <v>8</v>
      </c>
      <c r="J120" s="474"/>
      <c r="K120" s="513"/>
      <c r="L120" s="512"/>
      <c r="M120" s="431"/>
    </row>
    <row r="121" spans="1:13" ht="19.5" thickBot="1">
      <c r="A121" s="713" t="s">
        <v>77</v>
      </c>
      <c r="B121" s="712"/>
      <c r="C121" s="712"/>
      <c r="D121" s="712"/>
      <c r="E121" s="712"/>
      <c r="F121" s="712"/>
      <c r="G121" s="712"/>
      <c r="H121" s="711"/>
      <c r="I121" s="455"/>
      <c r="J121" s="454"/>
      <c r="K121" s="453">
        <f>K122+K123+K125+K126+K127+K128</f>
        <v>2.11</v>
      </c>
      <c r="L121" s="511"/>
      <c r="M121" s="451">
        <f>K121*12*I86</f>
        <v>8565.7560000000012</v>
      </c>
    </row>
    <row r="122" spans="1:13">
      <c r="A122" s="510" t="s">
        <v>24</v>
      </c>
      <c r="B122" s="509"/>
      <c r="C122" s="509"/>
      <c r="D122" s="509"/>
      <c r="E122" s="509"/>
      <c r="F122" s="491"/>
      <c r="G122" s="491"/>
      <c r="H122" s="490"/>
      <c r="I122" s="508"/>
      <c r="J122" s="432"/>
      <c r="K122" s="459">
        <v>0.12</v>
      </c>
      <c r="L122" s="458"/>
      <c r="M122" s="431">
        <f>K122*12*I86</f>
        <v>487.15199999999999</v>
      </c>
    </row>
    <row r="123" spans="1:13">
      <c r="A123" s="572" t="s">
        <v>20</v>
      </c>
      <c r="B123" s="533"/>
      <c r="C123" s="533"/>
      <c r="D123" s="533"/>
      <c r="E123" s="533"/>
      <c r="F123" s="477"/>
      <c r="G123" s="477"/>
      <c r="H123" s="476"/>
      <c r="I123" s="447" t="s">
        <v>52</v>
      </c>
      <c r="J123" s="446"/>
      <c r="K123" s="447">
        <v>1.01</v>
      </c>
      <c r="L123" s="446"/>
      <c r="M123" s="431">
        <f>K123*12*I86</f>
        <v>4100.1960000000008</v>
      </c>
    </row>
    <row r="124" spans="1:13">
      <c r="A124" s="492" t="s">
        <v>19</v>
      </c>
      <c r="B124" s="491"/>
      <c r="C124" s="491"/>
      <c r="D124" s="491"/>
      <c r="E124" s="491"/>
      <c r="F124" s="491"/>
      <c r="G124" s="491"/>
      <c r="H124" s="490"/>
      <c r="I124" s="504" t="s">
        <v>53</v>
      </c>
      <c r="J124" s="503"/>
      <c r="K124" s="502"/>
      <c r="L124" s="432"/>
      <c r="M124" s="431"/>
    </row>
    <row r="125" spans="1:13">
      <c r="A125" s="485" t="s">
        <v>21</v>
      </c>
      <c r="B125" s="484"/>
      <c r="C125" s="484"/>
      <c r="D125" s="484"/>
      <c r="E125" s="484"/>
      <c r="F125" s="484"/>
      <c r="G125" s="484"/>
      <c r="H125" s="483"/>
      <c r="I125" s="501" t="s">
        <v>51</v>
      </c>
      <c r="J125" s="500"/>
      <c r="K125" s="447">
        <v>0.62</v>
      </c>
      <c r="L125" s="446"/>
      <c r="M125" s="431">
        <f>K125*12*I86</f>
        <v>2516.9519999999998</v>
      </c>
    </row>
    <row r="126" spans="1:13">
      <c r="A126" s="485" t="s">
        <v>22</v>
      </c>
      <c r="B126" s="484"/>
      <c r="C126" s="484"/>
      <c r="D126" s="484"/>
      <c r="E126" s="484"/>
      <c r="F126" s="484"/>
      <c r="G126" s="484"/>
      <c r="H126" s="483"/>
      <c r="I126" s="501" t="s">
        <v>69</v>
      </c>
      <c r="J126" s="500"/>
      <c r="K126" s="447">
        <v>0.15</v>
      </c>
      <c r="L126" s="446"/>
      <c r="M126" s="431">
        <f>K126*12*I86</f>
        <v>608.93999999999994</v>
      </c>
    </row>
    <row r="127" spans="1:13">
      <c r="A127" s="478" t="s">
        <v>23</v>
      </c>
      <c r="B127" s="477"/>
      <c r="C127" s="477"/>
      <c r="D127" s="477"/>
      <c r="E127" s="477"/>
      <c r="F127" s="477"/>
      <c r="G127" s="477"/>
      <c r="H127" s="476"/>
      <c r="I127" s="501" t="s">
        <v>54</v>
      </c>
      <c r="J127" s="500"/>
      <c r="K127" s="480">
        <v>0.08</v>
      </c>
      <c r="L127" s="479"/>
      <c r="M127" s="431">
        <f>K127*12*I86</f>
        <v>324.76799999999997</v>
      </c>
    </row>
    <row r="128" spans="1:13" ht="19.5" thickBot="1">
      <c r="A128" s="478" t="s">
        <v>71</v>
      </c>
      <c r="B128" s="477"/>
      <c r="C128" s="477"/>
      <c r="D128" s="477"/>
      <c r="E128" s="477"/>
      <c r="F128" s="477"/>
      <c r="G128" s="477"/>
      <c r="H128" s="476"/>
      <c r="I128" s="475" t="s">
        <v>72</v>
      </c>
      <c r="J128" s="474"/>
      <c r="K128" s="473">
        <v>0.13</v>
      </c>
      <c r="L128" s="472"/>
      <c r="M128" s="499">
        <f>K128*12*I86</f>
        <v>527.74800000000005</v>
      </c>
    </row>
    <row r="129" spans="1:13" ht="19.5" thickBot="1">
      <c r="A129" s="713" t="s">
        <v>202</v>
      </c>
      <c r="B129" s="712"/>
      <c r="C129" s="712"/>
      <c r="D129" s="712"/>
      <c r="E129" s="712"/>
      <c r="F129" s="712"/>
      <c r="G129" s="712"/>
      <c r="H129" s="711"/>
      <c r="I129" s="495"/>
      <c r="J129" s="494"/>
      <c r="K129" s="493">
        <f>K130+K131+K132</f>
        <v>1.38</v>
      </c>
      <c r="L129" s="452"/>
      <c r="M129" s="451">
        <f>K129*12*I86</f>
        <v>5602.2479999999996</v>
      </c>
    </row>
    <row r="130" spans="1:13">
      <c r="A130" s="492" t="s">
        <v>25</v>
      </c>
      <c r="B130" s="491"/>
      <c r="C130" s="491"/>
      <c r="D130" s="491"/>
      <c r="E130" s="491"/>
      <c r="F130" s="491"/>
      <c r="G130" s="491"/>
      <c r="H130" s="490"/>
      <c r="I130" s="489" t="s">
        <v>70</v>
      </c>
      <c r="J130" s="488"/>
      <c r="K130" s="487">
        <v>0.66</v>
      </c>
      <c r="L130" s="486"/>
      <c r="M130" s="431">
        <f>K130*12*I86</f>
        <v>2679.3360000000002</v>
      </c>
    </row>
    <row r="131" spans="1:13">
      <c r="A131" s="485" t="s">
        <v>26</v>
      </c>
      <c r="B131" s="484"/>
      <c r="C131" s="484"/>
      <c r="D131" s="484"/>
      <c r="E131" s="484"/>
      <c r="F131" s="484"/>
      <c r="G131" s="484"/>
      <c r="H131" s="483"/>
      <c r="I131" s="539" t="s">
        <v>55</v>
      </c>
      <c r="J131" s="538"/>
      <c r="K131" s="480">
        <v>0.57999999999999996</v>
      </c>
      <c r="L131" s="479"/>
      <c r="M131" s="431">
        <f>K131*12*I86</f>
        <v>2354.5679999999998</v>
      </c>
    </row>
    <row r="132" spans="1:13" ht="19.5" thickBot="1">
      <c r="A132" s="478" t="s">
        <v>23</v>
      </c>
      <c r="B132" s="477"/>
      <c r="C132" s="477"/>
      <c r="D132" s="477"/>
      <c r="E132" s="477"/>
      <c r="F132" s="477"/>
      <c r="G132" s="477"/>
      <c r="H132" s="476"/>
      <c r="I132" s="475" t="s">
        <v>54</v>
      </c>
      <c r="J132" s="474"/>
      <c r="K132" s="473">
        <v>0.14000000000000001</v>
      </c>
      <c r="L132" s="472"/>
      <c r="M132" s="431">
        <f>K132*12*I86</f>
        <v>568.34400000000005</v>
      </c>
    </row>
    <row r="133" spans="1:13" ht="19.5" thickBot="1">
      <c r="A133" s="462" t="s">
        <v>201</v>
      </c>
      <c r="B133" s="461"/>
      <c r="C133" s="461"/>
      <c r="D133" s="461"/>
      <c r="E133" s="461"/>
      <c r="F133" s="461"/>
      <c r="G133" s="461"/>
      <c r="H133" s="460"/>
      <c r="I133" s="467" t="s">
        <v>56</v>
      </c>
      <c r="J133" s="466"/>
      <c r="K133" s="465">
        <v>8.89</v>
      </c>
      <c r="L133" s="464"/>
      <c r="M133" s="451">
        <f>K133*12*I86</f>
        <v>36089.844000000005</v>
      </c>
    </row>
    <row r="134" spans="1:13" ht="19.5" thickBot="1">
      <c r="A134" s="405" t="s">
        <v>158</v>
      </c>
      <c r="B134" s="404"/>
      <c r="C134" s="404"/>
      <c r="D134" s="404"/>
      <c r="E134" s="404"/>
      <c r="F134" s="404"/>
      <c r="G134" s="404"/>
      <c r="H134" s="456"/>
      <c r="I134" s="455"/>
      <c r="J134" s="454"/>
      <c r="K134" s="453">
        <v>1.74</v>
      </c>
      <c r="L134" s="452"/>
      <c r="M134" s="451">
        <f>K134*12*I86</f>
        <v>7063.7039999999997</v>
      </c>
    </row>
    <row r="135" spans="1:13">
      <c r="A135" s="442" t="s">
        <v>33</v>
      </c>
      <c r="B135" s="441"/>
      <c r="C135" s="441"/>
      <c r="D135" s="441"/>
      <c r="E135" s="441"/>
      <c r="F135" s="441"/>
      <c r="G135" s="441"/>
      <c r="H135" s="439"/>
      <c r="I135" s="459" t="s">
        <v>13</v>
      </c>
      <c r="J135" s="458"/>
      <c r="K135" s="438"/>
      <c r="L135" s="437"/>
      <c r="M135" s="431"/>
    </row>
    <row r="136" spans="1:13">
      <c r="A136" s="442" t="s">
        <v>27</v>
      </c>
      <c r="B136" s="441"/>
      <c r="C136" s="441"/>
      <c r="D136" s="441"/>
      <c r="E136" s="441"/>
      <c r="F136" s="441"/>
      <c r="G136" s="441"/>
      <c r="H136" s="439"/>
      <c r="I136" s="433"/>
      <c r="J136" s="432"/>
      <c r="K136" s="438"/>
      <c r="L136" s="437"/>
      <c r="M136" s="431"/>
    </row>
    <row r="137" spans="1:13" ht="19.5" thickBot="1">
      <c r="A137" s="442" t="s">
        <v>28</v>
      </c>
      <c r="B137" s="441"/>
      <c r="C137" s="441"/>
      <c r="D137" s="441"/>
      <c r="E137" s="441"/>
      <c r="F137" s="441"/>
      <c r="G137" s="441"/>
      <c r="H137" s="439"/>
      <c r="I137" s="463"/>
      <c r="J137" s="432"/>
      <c r="K137" s="438"/>
      <c r="L137" s="437"/>
      <c r="M137" s="431"/>
    </row>
    <row r="138" spans="1:13" ht="19.5" thickBot="1">
      <c r="A138" s="462" t="s">
        <v>157</v>
      </c>
      <c r="B138" s="461"/>
      <c r="C138" s="461"/>
      <c r="D138" s="461"/>
      <c r="E138" s="461"/>
      <c r="F138" s="461"/>
      <c r="G138" s="461"/>
      <c r="H138" s="460"/>
      <c r="I138" s="455"/>
      <c r="J138" s="454"/>
      <c r="K138" s="453">
        <v>0.08</v>
      </c>
      <c r="L138" s="452"/>
      <c r="M138" s="451">
        <f>K138*12*I86</f>
        <v>324.76799999999997</v>
      </c>
    </row>
    <row r="139" spans="1:13">
      <c r="A139" s="442" t="s">
        <v>29</v>
      </c>
      <c r="B139" s="441"/>
      <c r="C139" s="441"/>
      <c r="D139" s="441"/>
      <c r="E139" s="441"/>
      <c r="F139" s="441"/>
      <c r="G139" s="441"/>
      <c r="H139" s="439"/>
      <c r="I139" s="459" t="s">
        <v>8</v>
      </c>
      <c r="J139" s="458"/>
      <c r="K139" s="457"/>
      <c r="L139" s="437"/>
      <c r="M139" s="431"/>
    </row>
    <row r="140" spans="1:13" ht="19.5" thickBot="1">
      <c r="A140" s="442" t="s">
        <v>30</v>
      </c>
      <c r="B140" s="441"/>
      <c r="C140" s="441"/>
      <c r="D140" s="441"/>
      <c r="E140" s="441"/>
      <c r="F140" s="441"/>
      <c r="G140" s="441"/>
      <c r="H140" s="439"/>
      <c r="I140" s="433"/>
      <c r="J140" s="432"/>
      <c r="K140" s="457"/>
      <c r="L140" s="437"/>
      <c r="M140" s="431"/>
    </row>
    <row r="141" spans="1:13" ht="19.5" thickBot="1">
      <c r="A141" s="405" t="s">
        <v>104</v>
      </c>
      <c r="B141" s="404"/>
      <c r="C141" s="404"/>
      <c r="D141" s="404"/>
      <c r="E141" s="404"/>
      <c r="F141" s="404"/>
      <c r="G141" s="404"/>
      <c r="H141" s="456"/>
      <c r="I141" s="455"/>
      <c r="J141" s="454"/>
      <c r="K141" s="453">
        <v>6.42</v>
      </c>
      <c r="L141" s="452"/>
      <c r="M141" s="451">
        <f>K141*12*I86</f>
        <v>26062.631999999998</v>
      </c>
    </row>
    <row r="142" spans="1:13">
      <c r="A142" s="442" t="s">
        <v>85</v>
      </c>
      <c r="B142" s="440"/>
      <c r="C142" s="440"/>
      <c r="D142" s="440"/>
      <c r="E142" s="440"/>
      <c r="F142" s="441"/>
      <c r="G142" s="440"/>
      <c r="H142" s="439"/>
      <c r="I142" s="447" t="s">
        <v>86</v>
      </c>
      <c r="J142" s="446"/>
      <c r="K142" s="438"/>
      <c r="L142" s="437"/>
      <c r="M142" s="431"/>
    </row>
    <row r="143" spans="1:13">
      <c r="A143" s="442" t="s">
        <v>87</v>
      </c>
      <c r="B143" s="440"/>
      <c r="C143" s="440"/>
      <c r="D143" s="440"/>
      <c r="E143" s="440"/>
      <c r="F143" s="441"/>
      <c r="G143" s="440"/>
      <c r="H143" s="439"/>
      <c r="I143" s="447" t="s">
        <v>88</v>
      </c>
      <c r="J143" s="446"/>
      <c r="K143" s="438"/>
      <c r="L143" s="437"/>
      <c r="M143" s="431"/>
    </row>
    <row r="144" spans="1:13">
      <c r="A144" s="442" t="s">
        <v>89</v>
      </c>
      <c r="B144" s="440"/>
      <c r="C144" s="440"/>
      <c r="D144" s="440"/>
      <c r="E144" s="440"/>
      <c r="F144" s="441"/>
      <c r="G144" s="440"/>
      <c r="H144" s="439"/>
      <c r="I144" s="447" t="s">
        <v>90</v>
      </c>
      <c r="J144" s="446"/>
      <c r="K144" s="438"/>
      <c r="L144" s="437"/>
      <c r="M144" s="431"/>
    </row>
    <row r="145" spans="1:13">
      <c r="A145" s="442" t="s">
        <v>91</v>
      </c>
      <c r="B145" s="440"/>
      <c r="C145" s="440"/>
      <c r="D145" s="440"/>
      <c r="E145" s="440"/>
      <c r="F145" s="441"/>
      <c r="G145" s="440"/>
      <c r="H145" s="439"/>
      <c r="I145" s="447" t="s">
        <v>92</v>
      </c>
      <c r="J145" s="446"/>
      <c r="K145" s="438"/>
      <c r="L145" s="437"/>
      <c r="M145" s="431"/>
    </row>
    <row r="146" spans="1:13">
      <c r="A146" s="442" t="s">
        <v>93</v>
      </c>
      <c r="B146" s="440"/>
      <c r="C146" s="440"/>
      <c r="D146" s="440"/>
      <c r="E146" s="440"/>
      <c r="F146" s="441"/>
      <c r="G146" s="440"/>
      <c r="H146" s="439"/>
      <c r="I146" s="447" t="s">
        <v>94</v>
      </c>
      <c r="J146" s="446"/>
      <c r="K146" s="438"/>
      <c r="L146" s="437"/>
      <c r="M146" s="431"/>
    </row>
    <row r="147" spans="1:13">
      <c r="A147" s="442" t="s">
        <v>95</v>
      </c>
      <c r="B147" s="440"/>
      <c r="C147" s="440"/>
      <c r="D147" s="440"/>
      <c r="E147" s="440"/>
      <c r="F147" s="441"/>
      <c r="G147" s="440"/>
      <c r="H147" s="439"/>
      <c r="I147" s="433"/>
      <c r="J147" s="432"/>
      <c r="K147" s="438"/>
      <c r="L147" s="437"/>
      <c r="M147" s="431"/>
    </row>
    <row r="148" spans="1:13">
      <c r="A148" s="442" t="s">
        <v>96</v>
      </c>
      <c r="B148" s="440"/>
      <c r="C148" s="440"/>
      <c r="D148" s="440"/>
      <c r="E148" s="440"/>
      <c r="F148" s="441"/>
      <c r="G148" s="440"/>
      <c r="H148" s="439"/>
      <c r="I148" s="433"/>
      <c r="J148" s="432"/>
      <c r="K148" s="438"/>
      <c r="L148" s="437"/>
      <c r="M148" s="431"/>
    </row>
    <row r="149" spans="1:13">
      <c r="A149" s="442" t="s">
        <v>97</v>
      </c>
      <c r="B149" s="440"/>
      <c r="C149" s="440"/>
      <c r="D149" s="440"/>
      <c r="E149" s="440"/>
      <c r="F149" s="441"/>
      <c r="G149" s="440"/>
      <c r="H149" s="439"/>
      <c r="I149" s="433"/>
      <c r="J149" s="432"/>
      <c r="K149" s="438"/>
      <c r="L149" s="437"/>
      <c r="M149" s="431"/>
    </row>
    <row r="150" spans="1:13">
      <c r="A150" s="442" t="s">
        <v>98</v>
      </c>
      <c r="B150" s="440"/>
      <c r="C150" s="440"/>
      <c r="D150" s="440"/>
      <c r="E150" s="440"/>
      <c r="F150" s="441"/>
      <c r="G150" s="440"/>
      <c r="H150" s="439"/>
      <c r="I150" s="433"/>
      <c r="J150" s="432"/>
      <c r="K150" s="438"/>
      <c r="L150" s="437"/>
      <c r="M150" s="431"/>
    </row>
    <row r="151" spans="1:13">
      <c r="A151" s="442" t="s">
        <v>99</v>
      </c>
      <c r="B151" s="440"/>
      <c r="C151" s="440"/>
      <c r="D151" s="440"/>
      <c r="E151" s="440"/>
      <c r="F151" s="441"/>
      <c r="G151" s="440"/>
      <c r="H151" s="439"/>
      <c r="I151" s="433"/>
      <c r="J151" s="432"/>
      <c r="K151" s="438"/>
      <c r="L151" s="437"/>
      <c r="M151" s="431"/>
    </row>
    <row r="152" spans="1:13" ht="19.5" thickBot="1">
      <c r="A152" s="436" t="s">
        <v>100</v>
      </c>
      <c r="B152" s="435"/>
      <c r="C152" s="435"/>
      <c r="D152" s="435"/>
      <c r="E152" s="435"/>
      <c r="F152" s="435"/>
      <c r="G152" s="435"/>
      <c r="H152" s="434"/>
      <c r="I152" s="433"/>
      <c r="J152" s="432"/>
      <c r="K152" s="433"/>
      <c r="L152" s="432"/>
      <c r="M152" s="431"/>
    </row>
    <row r="153" spans="1:13">
      <c r="A153" s="586" t="s">
        <v>82</v>
      </c>
      <c r="B153" s="585"/>
      <c r="C153" s="585"/>
      <c r="D153" s="585"/>
      <c r="E153" s="585"/>
      <c r="F153" s="585"/>
      <c r="G153" s="585"/>
      <c r="H153" s="585"/>
      <c r="I153" s="459" t="s">
        <v>9</v>
      </c>
      <c r="J153" s="458"/>
      <c r="K153" s="425"/>
      <c r="L153" s="424"/>
      <c r="M153" s="423"/>
    </row>
    <row r="154" spans="1:13" ht="19.5" thickBot="1">
      <c r="A154" s="422" t="s">
        <v>49</v>
      </c>
      <c r="B154" s="421"/>
      <c r="C154" s="421"/>
      <c r="D154" s="421"/>
      <c r="E154" s="421"/>
      <c r="F154" s="421"/>
      <c r="G154" s="421"/>
      <c r="H154" s="421"/>
      <c r="I154" s="420"/>
      <c r="J154" s="418"/>
      <c r="K154" s="419"/>
      <c r="L154" s="418"/>
      <c r="M154" s="417"/>
    </row>
    <row r="155" spans="1:13" ht="19.5" thickBot="1">
      <c r="A155" s="405" t="s">
        <v>50</v>
      </c>
      <c r="B155" s="404"/>
      <c r="C155" s="404"/>
      <c r="D155" s="404"/>
      <c r="E155" s="404"/>
      <c r="F155" s="404"/>
      <c r="G155" s="404"/>
      <c r="H155" s="622"/>
      <c r="I155" s="413" t="s">
        <v>17</v>
      </c>
      <c r="J155" s="412"/>
      <c r="K155" s="407">
        <v>1.58</v>
      </c>
      <c r="L155" s="406"/>
      <c r="M155" s="400">
        <f>K155*12*I86</f>
        <v>6414.1680000000006</v>
      </c>
    </row>
    <row r="156" spans="1:13" ht="19.5" thickBot="1">
      <c r="A156" s="411" t="s">
        <v>101</v>
      </c>
      <c r="B156" s="410"/>
      <c r="C156" s="410"/>
      <c r="D156" s="410"/>
      <c r="E156" s="410"/>
      <c r="F156" s="410"/>
      <c r="G156" s="410"/>
      <c r="H156" s="410"/>
      <c r="I156" s="409"/>
      <c r="J156" s="408"/>
      <c r="K156" s="407"/>
      <c r="L156" s="406"/>
      <c r="M156" s="400">
        <f>K156*12*I86</f>
        <v>0</v>
      </c>
    </row>
    <row r="157" spans="1:13" ht="19.5" thickBot="1">
      <c r="A157" s="405" t="s">
        <v>58</v>
      </c>
      <c r="B157" s="404"/>
      <c r="C157" s="404"/>
      <c r="D157" s="404"/>
      <c r="E157" s="404"/>
      <c r="F157" s="404"/>
      <c r="G157" s="404"/>
      <c r="H157" s="404"/>
      <c r="I157" s="403"/>
      <c r="J157" s="400"/>
      <c r="K157" s="402">
        <f>K87+K97+K112+K141+K155+K156</f>
        <v>39.26</v>
      </c>
      <c r="L157" s="401"/>
      <c r="M157" s="400">
        <f>M87+M97+M112+M141+M155+M156</f>
        <v>159379.89600000001</v>
      </c>
    </row>
    <row r="159" spans="1:13">
      <c r="A159" s="576" t="s">
        <v>0</v>
      </c>
      <c r="B159" s="576"/>
      <c r="C159" s="576"/>
      <c r="D159" s="576"/>
      <c r="E159" s="576"/>
      <c r="F159" s="576"/>
      <c r="G159" s="576"/>
      <c r="H159" s="576"/>
      <c r="I159" s="576"/>
      <c r="J159" s="576"/>
      <c r="K159" s="576"/>
      <c r="L159" s="576"/>
      <c r="M159" s="502"/>
    </row>
    <row r="160" spans="1:13">
      <c r="A160" s="575" t="s">
        <v>12</v>
      </c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02"/>
    </row>
    <row r="161" spans="1:13">
      <c r="A161" s="555"/>
      <c r="B161" s="555"/>
      <c r="C161" s="555"/>
      <c r="D161" s="555"/>
      <c r="E161" s="555"/>
      <c r="F161" s="555" t="s">
        <v>273</v>
      </c>
      <c r="G161" s="555"/>
      <c r="H161" s="555"/>
      <c r="I161" s="555"/>
      <c r="J161" s="555" t="s">
        <v>203</v>
      </c>
      <c r="K161" s="555"/>
      <c r="L161" s="555"/>
      <c r="M161" s="502"/>
    </row>
    <row r="162" spans="1:13">
      <c r="A162" s="572"/>
      <c r="B162" s="533"/>
      <c r="C162" s="574" t="s">
        <v>15</v>
      </c>
      <c r="D162" s="574"/>
      <c r="E162" s="574"/>
      <c r="F162" s="533"/>
      <c r="G162" s="533"/>
      <c r="H162" s="532"/>
      <c r="I162" s="521" t="s">
        <v>1</v>
      </c>
      <c r="J162" s="520"/>
      <c r="K162" s="521" t="s">
        <v>2</v>
      </c>
      <c r="L162" s="520"/>
      <c r="M162" s="531"/>
    </row>
    <row r="163" spans="1:13">
      <c r="A163" s="463"/>
      <c r="B163" s="433"/>
      <c r="C163" s="433"/>
      <c r="D163" s="433"/>
      <c r="E163" s="433"/>
      <c r="F163" s="433"/>
      <c r="G163" s="433"/>
      <c r="H163" s="432"/>
      <c r="I163" s="433"/>
      <c r="J163" s="432"/>
      <c r="K163" s="447" t="s">
        <v>3</v>
      </c>
      <c r="L163" s="446"/>
      <c r="M163" s="573" t="s">
        <v>4</v>
      </c>
    </row>
    <row r="164" spans="1:13">
      <c r="A164" s="463"/>
      <c r="B164" s="433"/>
      <c r="C164" s="433"/>
      <c r="D164" s="433"/>
      <c r="E164" s="433"/>
      <c r="F164" s="433"/>
      <c r="G164" s="433"/>
      <c r="H164" s="432"/>
      <c r="I164" s="447" t="s">
        <v>5</v>
      </c>
      <c r="J164" s="446"/>
      <c r="K164" s="504" t="s">
        <v>6</v>
      </c>
      <c r="L164" s="503"/>
      <c r="M164" s="573" t="s">
        <v>7</v>
      </c>
    </row>
    <row r="165" spans="1:13" ht="19.5" thickBot="1">
      <c r="A165" s="572"/>
      <c r="B165" s="533"/>
      <c r="C165" s="533"/>
      <c r="D165" s="533"/>
      <c r="E165" s="533"/>
      <c r="F165" s="533"/>
      <c r="G165" s="533"/>
      <c r="H165" s="532"/>
      <c r="I165" s="571">
        <v>355.5</v>
      </c>
      <c r="J165" s="570"/>
      <c r="K165" s="475"/>
      <c r="L165" s="474"/>
      <c r="M165" s="569"/>
    </row>
    <row r="166" spans="1:13">
      <c r="A166" s="550" t="s">
        <v>74</v>
      </c>
      <c r="B166" s="528"/>
      <c r="C166" s="528"/>
      <c r="D166" s="528"/>
      <c r="E166" s="528"/>
      <c r="F166" s="528"/>
      <c r="G166" s="528"/>
      <c r="H166" s="568"/>
      <c r="I166" s="425"/>
      <c r="J166" s="424"/>
      <c r="K166" s="567">
        <f>K169+K172</f>
        <v>6.65</v>
      </c>
      <c r="L166" s="526"/>
      <c r="M166" s="423">
        <f>K166*12*I165</f>
        <v>28368.900000000005</v>
      </c>
    </row>
    <row r="167" spans="1:13">
      <c r="A167" s="566" t="s">
        <v>59</v>
      </c>
      <c r="B167" s="565"/>
      <c r="C167" s="565"/>
      <c r="D167" s="565"/>
      <c r="E167" s="565"/>
      <c r="F167" s="565"/>
      <c r="G167" s="565"/>
      <c r="H167" s="554"/>
      <c r="I167" s="433"/>
      <c r="J167" s="432"/>
      <c r="K167" s="433"/>
      <c r="L167" s="432"/>
      <c r="M167" s="564"/>
    </row>
    <row r="168" spans="1:13" ht="19.5" thickBot="1">
      <c r="A168" s="545" t="s">
        <v>60</v>
      </c>
      <c r="B168" s="563"/>
      <c r="C168" s="563"/>
      <c r="D168" s="563"/>
      <c r="E168" s="563"/>
      <c r="F168" s="563"/>
      <c r="G168" s="563"/>
      <c r="H168" s="562"/>
      <c r="I168" s="419"/>
      <c r="J168" s="418"/>
      <c r="K168" s="419"/>
      <c r="L168" s="418"/>
      <c r="M168" s="417"/>
    </row>
    <row r="169" spans="1:13">
      <c r="A169" s="492" t="s">
        <v>61</v>
      </c>
      <c r="B169" s="509"/>
      <c r="C169" s="509"/>
      <c r="D169" s="509"/>
      <c r="E169" s="509"/>
      <c r="F169" s="509"/>
      <c r="G169" s="509"/>
      <c r="H169" s="518"/>
      <c r="I169" s="504" t="s">
        <v>8</v>
      </c>
      <c r="J169" s="503"/>
      <c r="K169" s="459">
        <v>3.98</v>
      </c>
      <c r="L169" s="458"/>
      <c r="M169" s="431">
        <f>K169*12*I165</f>
        <v>16978.68</v>
      </c>
    </row>
    <row r="170" spans="1:13">
      <c r="A170" s="442" t="s">
        <v>68</v>
      </c>
      <c r="B170" s="433"/>
      <c r="C170" s="433"/>
      <c r="D170" s="433"/>
      <c r="E170" s="433"/>
      <c r="F170" s="433"/>
      <c r="G170" s="433"/>
      <c r="H170" s="432"/>
      <c r="I170" s="447" t="s">
        <v>57</v>
      </c>
      <c r="J170" s="446"/>
      <c r="K170" s="502"/>
      <c r="L170" s="432"/>
      <c r="M170" s="431"/>
    </row>
    <row r="171" spans="1:13">
      <c r="A171" s="492" t="s">
        <v>67</v>
      </c>
      <c r="B171" s="509"/>
      <c r="C171" s="509"/>
      <c r="D171" s="509"/>
      <c r="E171" s="509"/>
      <c r="F171" s="509"/>
      <c r="G171" s="509"/>
      <c r="H171" s="518"/>
      <c r="I171" s="504"/>
      <c r="J171" s="503"/>
      <c r="K171" s="502"/>
      <c r="L171" s="432"/>
      <c r="M171" s="431"/>
    </row>
    <row r="172" spans="1:13">
      <c r="A172" s="492" t="s">
        <v>62</v>
      </c>
      <c r="B172" s="509"/>
      <c r="C172" s="509"/>
      <c r="D172" s="509"/>
      <c r="E172" s="509"/>
      <c r="F172" s="509"/>
      <c r="G172" s="509"/>
      <c r="H172" s="518"/>
      <c r="I172" s="501" t="s">
        <v>11</v>
      </c>
      <c r="J172" s="500"/>
      <c r="K172" s="447">
        <v>2.67</v>
      </c>
      <c r="L172" s="446"/>
      <c r="M172" s="431">
        <f>K172*12*I165</f>
        <v>11390.22</v>
      </c>
    </row>
    <row r="173" spans="1:13">
      <c r="A173" s="485" t="s">
        <v>35</v>
      </c>
      <c r="B173" s="539"/>
      <c r="C173" s="539"/>
      <c r="D173" s="539"/>
      <c r="E173" s="539"/>
      <c r="F173" s="539"/>
      <c r="G173" s="539"/>
      <c r="H173" s="538"/>
      <c r="I173" s="447" t="s">
        <v>57</v>
      </c>
      <c r="J173" s="446"/>
      <c r="K173" s="555"/>
      <c r="L173" s="554"/>
      <c r="M173" s="431"/>
    </row>
    <row r="174" spans="1:13">
      <c r="A174" s="478" t="s">
        <v>36</v>
      </c>
      <c r="B174" s="533"/>
      <c r="C174" s="533"/>
      <c r="D174" s="533"/>
      <c r="E174" s="533"/>
      <c r="F174" s="533"/>
      <c r="G174" s="533"/>
      <c r="H174" s="532"/>
      <c r="I174" s="447"/>
      <c r="J174" s="446"/>
      <c r="K174" s="502"/>
      <c r="L174" s="432"/>
      <c r="M174" s="431"/>
    </row>
    <row r="175" spans="1:13" ht="19.5" thickBot="1">
      <c r="A175" s="492" t="s">
        <v>37</v>
      </c>
      <c r="B175" s="491"/>
      <c r="C175" s="491"/>
      <c r="D175" s="491"/>
      <c r="E175" s="491"/>
      <c r="F175" s="491"/>
      <c r="G175" s="491"/>
      <c r="H175" s="490"/>
      <c r="I175" s="509"/>
      <c r="J175" s="518"/>
      <c r="K175" s="480"/>
      <c r="L175" s="479"/>
      <c r="M175" s="431"/>
    </row>
    <row r="176" spans="1:13">
      <c r="A176" s="550" t="s">
        <v>14</v>
      </c>
      <c r="B176" s="549"/>
      <c r="C176" s="549"/>
      <c r="D176" s="549"/>
      <c r="E176" s="549"/>
      <c r="F176" s="549"/>
      <c r="G176" s="549"/>
      <c r="H176" s="548"/>
      <c r="I176" s="425"/>
      <c r="J176" s="547"/>
      <c r="K176" s="546">
        <f>K178+K183+K186</f>
        <v>5.4399999999999995</v>
      </c>
      <c r="L176" s="526"/>
      <c r="M176" s="423">
        <f>K176*12*I165</f>
        <v>23207.040000000001</v>
      </c>
    </row>
    <row r="177" spans="1:13" ht="19.5" thickBot="1">
      <c r="A177" s="545" t="s">
        <v>34</v>
      </c>
      <c r="B177" s="544"/>
      <c r="C177" s="544"/>
      <c r="D177" s="544"/>
      <c r="E177" s="544"/>
      <c r="F177" s="544"/>
      <c r="G177" s="544"/>
      <c r="H177" s="543"/>
      <c r="I177" s="419"/>
      <c r="J177" s="542"/>
      <c r="K177" s="419"/>
      <c r="L177" s="418"/>
      <c r="M177" s="417"/>
    </row>
    <row r="178" spans="1:13">
      <c r="A178" s="442" t="s">
        <v>65</v>
      </c>
      <c r="B178" s="441"/>
      <c r="C178" s="441"/>
      <c r="D178" s="441"/>
      <c r="E178" s="441"/>
      <c r="F178" s="441"/>
      <c r="G178" s="441"/>
      <c r="H178" s="439"/>
      <c r="I178" s="447" t="s">
        <v>8</v>
      </c>
      <c r="J178" s="446"/>
      <c r="K178" s="459">
        <v>2.73</v>
      </c>
      <c r="L178" s="458"/>
      <c r="M178" s="431">
        <f>K178*12*I165</f>
        <v>11646.179999999998</v>
      </c>
    </row>
    <row r="179" spans="1:13">
      <c r="A179" s="492" t="s">
        <v>66</v>
      </c>
      <c r="B179" s="491"/>
      <c r="C179" s="491"/>
      <c r="D179" s="491"/>
      <c r="E179" s="491"/>
      <c r="F179" s="491"/>
      <c r="G179" s="491"/>
      <c r="H179" s="490"/>
      <c r="I179" s="541"/>
      <c r="J179" s="540"/>
      <c r="K179" s="502"/>
      <c r="L179" s="432"/>
      <c r="M179" s="431"/>
    </row>
    <row r="180" spans="1:13">
      <c r="A180" s="442" t="s">
        <v>68</v>
      </c>
      <c r="B180" s="433"/>
      <c r="C180" s="433"/>
      <c r="D180" s="433"/>
      <c r="E180" s="433"/>
      <c r="F180" s="433"/>
      <c r="G180" s="433"/>
      <c r="H180" s="432"/>
      <c r="I180" s="447" t="s">
        <v>57</v>
      </c>
      <c r="J180" s="446"/>
      <c r="K180" s="502"/>
      <c r="L180" s="432"/>
      <c r="M180" s="431"/>
    </row>
    <row r="181" spans="1:13">
      <c r="A181" s="492" t="s">
        <v>67</v>
      </c>
      <c r="B181" s="509"/>
      <c r="C181" s="509"/>
      <c r="D181" s="509"/>
      <c r="E181" s="509"/>
      <c r="F181" s="509"/>
      <c r="G181" s="509"/>
      <c r="H181" s="518"/>
      <c r="I181" s="504"/>
      <c r="J181" s="503"/>
      <c r="K181" s="502"/>
      <c r="L181" s="432"/>
      <c r="M181" s="431"/>
    </row>
    <row r="182" spans="1:13">
      <c r="A182" s="485" t="s">
        <v>63</v>
      </c>
      <c r="B182" s="539"/>
      <c r="C182" s="538"/>
      <c r="D182" s="433"/>
      <c r="E182" s="433"/>
      <c r="F182" s="433"/>
      <c r="G182" s="433"/>
      <c r="H182" s="432"/>
      <c r="I182" s="447" t="s">
        <v>57</v>
      </c>
      <c r="J182" s="446"/>
      <c r="K182" s="502"/>
      <c r="L182" s="432"/>
      <c r="M182" s="431"/>
    </row>
    <row r="183" spans="1:13">
      <c r="A183" s="442" t="s">
        <v>64</v>
      </c>
      <c r="B183" s="433"/>
      <c r="C183" s="433"/>
      <c r="D183" s="539"/>
      <c r="E183" s="539"/>
      <c r="F183" s="539"/>
      <c r="G183" s="539"/>
      <c r="H183" s="538"/>
      <c r="I183" s="501" t="s">
        <v>11</v>
      </c>
      <c r="J183" s="500"/>
      <c r="K183" s="447">
        <v>1.2</v>
      </c>
      <c r="L183" s="446"/>
      <c r="M183" s="431">
        <f>K183*12*I165</f>
        <v>5119.2</v>
      </c>
    </row>
    <row r="184" spans="1:13">
      <c r="A184" s="478" t="s">
        <v>41</v>
      </c>
      <c r="B184" s="477"/>
      <c r="C184" s="477"/>
      <c r="D184" s="477"/>
      <c r="E184" s="477"/>
      <c r="F184" s="477"/>
      <c r="G184" s="477"/>
      <c r="H184" s="476"/>
      <c r="I184" s="521" t="s">
        <v>40</v>
      </c>
      <c r="J184" s="520"/>
      <c r="K184" s="502"/>
      <c r="L184" s="432"/>
      <c r="M184" s="431"/>
    </row>
    <row r="185" spans="1:13">
      <c r="A185" s="492"/>
      <c r="B185" s="491"/>
      <c r="C185" s="491"/>
      <c r="D185" s="491"/>
      <c r="E185" s="491"/>
      <c r="F185" s="491"/>
      <c r="G185" s="491"/>
      <c r="H185" s="490"/>
      <c r="I185" s="509" t="s">
        <v>42</v>
      </c>
      <c r="J185" s="518"/>
      <c r="K185" s="502"/>
      <c r="L185" s="432"/>
      <c r="M185" s="431"/>
    </row>
    <row r="186" spans="1:13">
      <c r="A186" s="478" t="s">
        <v>43</v>
      </c>
      <c r="B186" s="477"/>
      <c r="C186" s="477"/>
      <c r="D186" s="477"/>
      <c r="E186" s="477"/>
      <c r="F186" s="477"/>
      <c r="G186" s="477"/>
      <c r="H186" s="476"/>
      <c r="I186" s="521" t="s">
        <v>11</v>
      </c>
      <c r="J186" s="520"/>
      <c r="K186" s="447">
        <v>1.51</v>
      </c>
      <c r="L186" s="446"/>
      <c r="M186" s="431">
        <f>K186*12*I165</f>
        <v>6441.6600000000008</v>
      </c>
    </row>
    <row r="187" spans="1:13">
      <c r="A187" s="492" t="s">
        <v>44</v>
      </c>
      <c r="B187" s="491"/>
      <c r="C187" s="491"/>
      <c r="D187" s="491"/>
      <c r="E187" s="491"/>
      <c r="F187" s="491"/>
      <c r="G187" s="491"/>
      <c r="H187" s="490"/>
      <c r="I187" s="509"/>
      <c r="J187" s="518"/>
      <c r="K187" s="502"/>
      <c r="L187" s="432"/>
      <c r="M187" s="431"/>
    </row>
    <row r="188" spans="1:13">
      <c r="A188" s="478" t="s">
        <v>45</v>
      </c>
      <c r="B188" s="477"/>
      <c r="C188" s="477"/>
      <c r="D188" s="477"/>
      <c r="E188" s="477"/>
      <c r="F188" s="477"/>
      <c r="G188" s="477"/>
      <c r="H188" s="476"/>
      <c r="I188" s="447" t="s">
        <v>57</v>
      </c>
      <c r="J188" s="446"/>
      <c r="K188" s="502"/>
      <c r="L188" s="432"/>
      <c r="M188" s="431"/>
    </row>
    <row r="189" spans="1:13">
      <c r="A189" s="478" t="s">
        <v>48</v>
      </c>
      <c r="B189" s="477"/>
      <c r="C189" s="477"/>
      <c r="D189" s="477"/>
      <c r="E189" s="477"/>
      <c r="F189" s="477"/>
      <c r="G189" s="477"/>
      <c r="H189" s="476"/>
      <c r="I189" s="521" t="s">
        <v>46</v>
      </c>
      <c r="J189" s="520"/>
      <c r="K189" s="533"/>
      <c r="L189" s="532"/>
      <c r="M189" s="531"/>
    </row>
    <row r="190" spans="1:13" ht="19.5" thickBot="1">
      <c r="A190" s="492"/>
      <c r="B190" s="491"/>
      <c r="C190" s="491"/>
      <c r="D190" s="491"/>
      <c r="E190" s="491"/>
      <c r="F190" s="491"/>
      <c r="G190" s="491"/>
      <c r="H190" s="490"/>
      <c r="I190" s="513" t="s">
        <v>47</v>
      </c>
      <c r="J190" s="512"/>
      <c r="K190" s="509"/>
      <c r="L190" s="518"/>
      <c r="M190" s="530"/>
    </row>
    <row r="191" spans="1:13">
      <c r="A191" s="529" t="s">
        <v>75</v>
      </c>
      <c r="B191" s="528"/>
      <c r="C191" s="528"/>
      <c r="D191" s="528"/>
      <c r="E191" s="528"/>
      <c r="F191" s="528"/>
      <c r="G191" s="425"/>
      <c r="H191" s="424"/>
      <c r="I191" s="425"/>
      <c r="J191" s="424"/>
      <c r="K191" s="527">
        <f>K193+K200+K208+K212+K213+K217</f>
        <v>34.470000000000006</v>
      </c>
      <c r="L191" s="526"/>
      <c r="M191" s="423">
        <f>M193+M200+M208+M212+M213+M217</f>
        <v>147049.02000000002</v>
      </c>
    </row>
    <row r="192" spans="1:13" ht="19.5" thickBot="1">
      <c r="A192" s="525"/>
      <c r="B192" s="419"/>
      <c r="C192" s="419"/>
      <c r="D192" s="419"/>
      <c r="E192" s="419"/>
      <c r="F192" s="419"/>
      <c r="G192" s="419"/>
      <c r="H192" s="418"/>
      <c r="I192" s="419"/>
      <c r="J192" s="418"/>
      <c r="K192" s="419"/>
      <c r="L192" s="418"/>
      <c r="M192" s="417"/>
    </row>
    <row r="193" spans="1:13" ht="19.5" thickBot="1">
      <c r="A193" s="405" t="s">
        <v>76</v>
      </c>
      <c r="B193" s="404"/>
      <c r="C193" s="404"/>
      <c r="D193" s="404"/>
      <c r="E193" s="404"/>
      <c r="F193" s="404"/>
      <c r="G193" s="404"/>
      <c r="H193" s="456"/>
      <c r="I193" s="455"/>
      <c r="J193" s="454"/>
      <c r="K193" s="523">
        <f>K194+K195+K196+K198+K199</f>
        <v>4.9700000000000006</v>
      </c>
      <c r="L193" s="511"/>
      <c r="M193" s="451">
        <f>K193*12*I165</f>
        <v>21202.020000000004</v>
      </c>
    </row>
    <row r="194" spans="1:13">
      <c r="A194" s="492" t="s">
        <v>38</v>
      </c>
      <c r="B194" s="491"/>
      <c r="C194" s="491"/>
      <c r="D194" s="491"/>
      <c r="E194" s="491"/>
      <c r="F194" s="491"/>
      <c r="G194" s="491"/>
      <c r="H194" s="490"/>
      <c r="I194" s="504" t="s">
        <v>16</v>
      </c>
      <c r="J194" s="503"/>
      <c r="K194" s="459">
        <v>1.34</v>
      </c>
      <c r="L194" s="458"/>
      <c r="M194" s="431">
        <f>K194*12*I165</f>
        <v>5716.4400000000005</v>
      </c>
    </row>
    <row r="195" spans="1:13">
      <c r="A195" s="485" t="s">
        <v>39</v>
      </c>
      <c r="B195" s="484"/>
      <c r="C195" s="484"/>
      <c r="D195" s="484"/>
      <c r="E195" s="484"/>
      <c r="F195" s="484"/>
      <c r="G195" s="484"/>
      <c r="H195" s="483"/>
      <c r="I195" s="501" t="s">
        <v>10</v>
      </c>
      <c r="J195" s="500"/>
      <c r="K195" s="447">
        <v>3.16</v>
      </c>
      <c r="L195" s="446"/>
      <c r="M195" s="431">
        <f>K195*12*I165</f>
        <v>13480.560000000001</v>
      </c>
    </row>
    <row r="196" spans="1:13">
      <c r="A196" s="478" t="s">
        <v>31</v>
      </c>
      <c r="B196" s="477"/>
      <c r="C196" s="477"/>
      <c r="D196" s="477"/>
      <c r="E196" s="477"/>
      <c r="F196" s="477"/>
      <c r="G196" s="477"/>
      <c r="H196" s="476"/>
      <c r="I196" s="521" t="s">
        <v>11</v>
      </c>
      <c r="J196" s="520"/>
      <c r="K196" s="447">
        <v>0.36</v>
      </c>
      <c r="L196" s="446"/>
      <c r="M196" s="431">
        <f>K196*12*I165</f>
        <v>1535.76</v>
      </c>
    </row>
    <row r="197" spans="1:13">
      <c r="A197" s="519" t="s">
        <v>18</v>
      </c>
      <c r="B197" s="509"/>
      <c r="C197" s="509"/>
      <c r="D197" s="509"/>
      <c r="E197" s="491"/>
      <c r="F197" s="491"/>
      <c r="G197" s="491"/>
      <c r="H197" s="490"/>
      <c r="I197" s="509"/>
      <c r="J197" s="518"/>
      <c r="K197" s="433"/>
      <c r="L197" s="432"/>
      <c r="M197" s="431"/>
    </row>
    <row r="198" spans="1:13">
      <c r="A198" s="485" t="s">
        <v>32</v>
      </c>
      <c r="B198" s="484"/>
      <c r="C198" s="484"/>
      <c r="D198" s="484"/>
      <c r="E198" s="484"/>
      <c r="F198" s="484"/>
      <c r="G198" s="484"/>
      <c r="H198" s="483"/>
      <c r="I198" s="501" t="s">
        <v>8</v>
      </c>
      <c r="J198" s="500"/>
      <c r="K198" s="447">
        <v>0.11</v>
      </c>
      <c r="L198" s="446"/>
      <c r="M198" s="431">
        <f>K198*12*I165</f>
        <v>469.26000000000005</v>
      </c>
    </row>
    <row r="199" spans="1:13" ht="19.5" thickBot="1">
      <c r="A199" s="478" t="s">
        <v>73</v>
      </c>
      <c r="B199" s="477"/>
      <c r="C199" s="477"/>
      <c r="D199" s="477"/>
      <c r="E199" s="477"/>
      <c r="F199" s="477"/>
      <c r="G199" s="477"/>
      <c r="H199" s="476"/>
      <c r="I199" s="475" t="s">
        <v>8</v>
      </c>
      <c r="J199" s="474"/>
      <c r="K199" s="513"/>
      <c r="L199" s="512"/>
      <c r="M199" s="431"/>
    </row>
    <row r="200" spans="1:13" ht="19.5" thickBot="1">
      <c r="A200" s="713" t="s">
        <v>77</v>
      </c>
      <c r="B200" s="712"/>
      <c r="C200" s="712"/>
      <c r="D200" s="712"/>
      <c r="E200" s="712"/>
      <c r="F200" s="712"/>
      <c r="G200" s="712"/>
      <c r="H200" s="711"/>
      <c r="I200" s="455"/>
      <c r="J200" s="454"/>
      <c r="K200" s="453">
        <f>K201+K202+K204+K205+K206+K207</f>
        <v>2.11</v>
      </c>
      <c r="L200" s="511"/>
      <c r="M200" s="451">
        <f>K200*12*I165</f>
        <v>9001.26</v>
      </c>
    </row>
    <row r="201" spans="1:13">
      <c r="A201" s="510" t="s">
        <v>24</v>
      </c>
      <c r="B201" s="509"/>
      <c r="C201" s="509"/>
      <c r="D201" s="509"/>
      <c r="E201" s="509"/>
      <c r="F201" s="491"/>
      <c r="G201" s="491"/>
      <c r="H201" s="490"/>
      <c r="I201" s="508"/>
      <c r="J201" s="432"/>
      <c r="K201" s="459">
        <v>0.12</v>
      </c>
      <c r="L201" s="458"/>
      <c r="M201" s="431">
        <f>K201*12*I165</f>
        <v>511.91999999999996</v>
      </c>
    </row>
    <row r="202" spans="1:13">
      <c r="A202" s="572" t="s">
        <v>20</v>
      </c>
      <c r="B202" s="533"/>
      <c r="C202" s="533"/>
      <c r="D202" s="533"/>
      <c r="E202" s="533"/>
      <c r="F202" s="477"/>
      <c r="G202" s="477"/>
      <c r="H202" s="476"/>
      <c r="I202" s="447" t="s">
        <v>52</v>
      </c>
      <c r="J202" s="446"/>
      <c r="K202" s="447">
        <v>1.01</v>
      </c>
      <c r="L202" s="446"/>
      <c r="M202" s="431">
        <f>K202*12*I165</f>
        <v>4308.6600000000008</v>
      </c>
    </row>
    <row r="203" spans="1:13">
      <c r="A203" s="492" t="s">
        <v>19</v>
      </c>
      <c r="B203" s="491"/>
      <c r="C203" s="491"/>
      <c r="D203" s="491"/>
      <c r="E203" s="491"/>
      <c r="F203" s="491"/>
      <c r="G203" s="491"/>
      <c r="H203" s="490"/>
      <c r="I203" s="504" t="s">
        <v>53</v>
      </c>
      <c r="J203" s="503"/>
      <c r="K203" s="502"/>
      <c r="L203" s="432"/>
      <c r="M203" s="431"/>
    </row>
    <row r="204" spans="1:13">
      <c r="A204" s="485" t="s">
        <v>21</v>
      </c>
      <c r="B204" s="484"/>
      <c r="C204" s="484"/>
      <c r="D204" s="484"/>
      <c r="E204" s="484"/>
      <c r="F204" s="484"/>
      <c r="G204" s="484"/>
      <c r="H204" s="483"/>
      <c r="I204" s="501" t="s">
        <v>51</v>
      </c>
      <c r="J204" s="500"/>
      <c r="K204" s="447">
        <v>0.62</v>
      </c>
      <c r="L204" s="446"/>
      <c r="M204" s="431">
        <f>K204*12*I165</f>
        <v>2644.9199999999996</v>
      </c>
    </row>
    <row r="205" spans="1:13">
      <c r="A205" s="485" t="s">
        <v>22</v>
      </c>
      <c r="B205" s="484"/>
      <c r="C205" s="484"/>
      <c r="D205" s="484"/>
      <c r="E205" s="484"/>
      <c r="F205" s="484"/>
      <c r="G205" s="484"/>
      <c r="H205" s="483"/>
      <c r="I205" s="501" t="s">
        <v>69</v>
      </c>
      <c r="J205" s="500"/>
      <c r="K205" s="447">
        <v>0.15</v>
      </c>
      <c r="L205" s="446"/>
      <c r="M205" s="431">
        <f>K205*12*I165</f>
        <v>639.9</v>
      </c>
    </row>
    <row r="206" spans="1:13">
      <c r="A206" s="478" t="s">
        <v>23</v>
      </c>
      <c r="B206" s="477"/>
      <c r="C206" s="477"/>
      <c r="D206" s="477"/>
      <c r="E206" s="477"/>
      <c r="F206" s="477"/>
      <c r="G206" s="477"/>
      <c r="H206" s="476"/>
      <c r="I206" s="501" t="s">
        <v>54</v>
      </c>
      <c r="J206" s="500"/>
      <c r="K206" s="480">
        <v>0.08</v>
      </c>
      <c r="L206" s="479"/>
      <c r="M206" s="431">
        <f>K206*12*I165</f>
        <v>341.28</v>
      </c>
    </row>
    <row r="207" spans="1:13" ht="19.5" thickBot="1">
      <c r="A207" s="478" t="s">
        <v>71</v>
      </c>
      <c r="B207" s="477"/>
      <c r="C207" s="477"/>
      <c r="D207" s="477"/>
      <c r="E207" s="477"/>
      <c r="F207" s="477"/>
      <c r="G207" s="477"/>
      <c r="H207" s="476"/>
      <c r="I207" s="475" t="s">
        <v>72</v>
      </c>
      <c r="J207" s="474"/>
      <c r="K207" s="473">
        <v>0.13</v>
      </c>
      <c r="L207" s="472"/>
      <c r="M207" s="499">
        <f>K207*12*I165</f>
        <v>554.58000000000004</v>
      </c>
    </row>
    <row r="208" spans="1:13" ht="19.5" thickBot="1">
      <c r="A208" s="713" t="s">
        <v>202</v>
      </c>
      <c r="B208" s="712"/>
      <c r="C208" s="712"/>
      <c r="D208" s="712"/>
      <c r="E208" s="712"/>
      <c r="F208" s="712"/>
      <c r="G208" s="712"/>
      <c r="H208" s="711"/>
      <c r="I208" s="495"/>
      <c r="J208" s="494"/>
      <c r="K208" s="493">
        <f>K209+K210+K211</f>
        <v>1.38</v>
      </c>
      <c r="L208" s="452"/>
      <c r="M208" s="451">
        <f>K208*12*I165</f>
        <v>5887.08</v>
      </c>
    </row>
    <row r="209" spans="1:13">
      <c r="A209" s="492" t="s">
        <v>25</v>
      </c>
      <c r="B209" s="491"/>
      <c r="C209" s="491"/>
      <c r="D209" s="491"/>
      <c r="E209" s="491"/>
      <c r="F209" s="491"/>
      <c r="G209" s="491"/>
      <c r="H209" s="490"/>
      <c r="I209" s="489" t="s">
        <v>70</v>
      </c>
      <c r="J209" s="488"/>
      <c r="K209" s="487">
        <v>0.66</v>
      </c>
      <c r="L209" s="486"/>
      <c r="M209" s="431">
        <f>K209*12*I165</f>
        <v>2815.56</v>
      </c>
    </row>
    <row r="210" spans="1:13">
      <c r="A210" s="485" t="s">
        <v>26</v>
      </c>
      <c r="B210" s="484"/>
      <c r="C210" s="484"/>
      <c r="D210" s="484"/>
      <c r="E210" s="484"/>
      <c r="F210" s="484"/>
      <c r="G210" s="484"/>
      <c r="H210" s="483"/>
      <c r="I210" s="539" t="s">
        <v>55</v>
      </c>
      <c r="J210" s="538"/>
      <c r="K210" s="480">
        <v>0.57999999999999996</v>
      </c>
      <c r="L210" s="479"/>
      <c r="M210" s="431">
        <f>K210*12*I165</f>
        <v>2474.2799999999997</v>
      </c>
    </row>
    <row r="211" spans="1:13" ht="19.5" thickBot="1">
      <c r="A211" s="478" t="s">
        <v>23</v>
      </c>
      <c r="B211" s="477"/>
      <c r="C211" s="477"/>
      <c r="D211" s="477"/>
      <c r="E211" s="477"/>
      <c r="F211" s="477"/>
      <c r="G211" s="477"/>
      <c r="H211" s="476"/>
      <c r="I211" s="475" t="s">
        <v>54</v>
      </c>
      <c r="J211" s="474"/>
      <c r="K211" s="473">
        <v>0.14000000000000001</v>
      </c>
      <c r="L211" s="472"/>
      <c r="M211" s="431">
        <f>K211*12*I165</f>
        <v>597.24</v>
      </c>
    </row>
    <row r="212" spans="1:13" ht="19.5" thickBot="1">
      <c r="A212" s="462" t="s">
        <v>201</v>
      </c>
      <c r="B212" s="461"/>
      <c r="C212" s="461"/>
      <c r="D212" s="461"/>
      <c r="E212" s="461"/>
      <c r="F212" s="461"/>
      <c r="G212" s="461"/>
      <c r="H212" s="460"/>
      <c r="I212" s="467" t="s">
        <v>56</v>
      </c>
      <c r="J212" s="466"/>
      <c r="K212" s="465">
        <v>24.19</v>
      </c>
      <c r="L212" s="464"/>
      <c r="M212" s="451">
        <f>K212*12*I165</f>
        <v>103194.54000000001</v>
      </c>
    </row>
    <row r="213" spans="1:13" ht="19.5" thickBot="1">
      <c r="A213" s="405" t="s">
        <v>158</v>
      </c>
      <c r="B213" s="404"/>
      <c r="C213" s="404"/>
      <c r="D213" s="404"/>
      <c r="E213" s="404"/>
      <c r="F213" s="404"/>
      <c r="G213" s="404"/>
      <c r="H213" s="456"/>
      <c r="I213" s="455"/>
      <c r="J213" s="454"/>
      <c r="K213" s="453">
        <v>1.74</v>
      </c>
      <c r="L213" s="452"/>
      <c r="M213" s="451">
        <f>K213*12*I165</f>
        <v>7422.8399999999992</v>
      </c>
    </row>
    <row r="214" spans="1:13">
      <c r="A214" s="442" t="s">
        <v>33</v>
      </c>
      <c r="B214" s="441"/>
      <c r="C214" s="441"/>
      <c r="D214" s="441"/>
      <c r="E214" s="441"/>
      <c r="F214" s="441"/>
      <c r="G214" s="441"/>
      <c r="H214" s="439"/>
      <c r="I214" s="459" t="s">
        <v>13</v>
      </c>
      <c r="J214" s="458"/>
      <c r="K214" s="438"/>
      <c r="L214" s="437"/>
      <c r="M214" s="431"/>
    </row>
    <row r="215" spans="1:13">
      <c r="A215" s="442" t="s">
        <v>27</v>
      </c>
      <c r="B215" s="441"/>
      <c r="C215" s="441"/>
      <c r="D215" s="441"/>
      <c r="E215" s="441"/>
      <c r="F215" s="441"/>
      <c r="G215" s="441"/>
      <c r="H215" s="439"/>
      <c r="I215" s="433"/>
      <c r="J215" s="432"/>
      <c r="K215" s="438"/>
      <c r="L215" s="437"/>
      <c r="M215" s="431"/>
    </row>
    <row r="216" spans="1:13" ht="19.5" thickBot="1">
      <c r="A216" s="442" t="s">
        <v>28</v>
      </c>
      <c r="B216" s="441"/>
      <c r="C216" s="441"/>
      <c r="D216" s="441"/>
      <c r="E216" s="441"/>
      <c r="F216" s="441"/>
      <c r="G216" s="441"/>
      <c r="H216" s="439"/>
      <c r="I216" s="463"/>
      <c r="J216" s="432"/>
      <c r="K216" s="438"/>
      <c r="L216" s="437"/>
      <c r="M216" s="431"/>
    </row>
    <row r="217" spans="1:13" ht="19.5" thickBot="1">
      <c r="A217" s="462" t="s">
        <v>157</v>
      </c>
      <c r="B217" s="461"/>
      <c r="C217" s="461"/>
      <c r="D217" s="461"/>
      <c r="E217" s="461"/>
      <c r="F217" s="461"/>
      <c r="G217" s="461"/>
      <c r="H217" s="460"/>
      <c r="I217" s="455"/>
      <c r="J217" s="454"/>
      <c r="K217" s="453">
        <v>0.08</v>
      </c>
      <c r="L217" s="452"/>
      <c r="M217" s="451">
        <f>K217*12*I165</f>
        <v>341.28</v>
      </c>
    </row>
    <row r="218" spans="1:13">
      <c r="A218" s="442" t="s">
        <v>29</v>
      </c>
      <c r="B218" s="441"/>
      <c r="C218" s="441"/>
      <c r="D218" s="441"/>
      <c r="E218" s="441"/>
      <c r="F218" s="441"/>
      <c r="G218" s="441"/>
      <c r="H218" s="439"/>
      <c r="I218" s="459" t="s">
        <v>8</v>
      </c>
      <c r="J218" s="458"/>
      <c r="K218" s="457"/>
      <c r="L218" s="437"/>
      <c r="M218" s="431"/>
    </row>
    <row r="219" spans="1:13" ht="19.5" thickBot="1">
      <c r="A219" s="442" t="s">
        <v>30</v>
      </c>
      <c r="B219" s="441"/>
      <c r="C219" s="441"/>
      <c r="D219" s="441"/>
      <c r="E219" s="441"/>
      <c r="F219" s="441"/>
      <c r="G219" s="441"/>
      <c r="H219" s="439"/>
      <c r="I219" s="433"/>
      <c r="J219" s="432"/>
      <c r="K219" s="457"/>
      <c r="L219" s="437"/>
      <c r="M219" s="431"/>
    </row>
    <row r="220" spans="1:13" ht="19.5" thickBot="1">
      <c r="A220" s="405" t="s">
        <v>104</v>
      </c>
      <c r="B220" s="404"/>
      <c r="C220" s="404"/>
      <c r="D220" s="404"/>
      <c r="E220" s="404"/>
      <c r="F220" s="404"/>
      <c r="G220" s="404"/>
      <c r="H220" s="456"/>
      <c r="I220" s="455"/>
      <c r="J220" s="454"/>
      <c r="K220" s="453">
        <v>6.42</v>
      </c>
      <c r="L220" s="452"/>
      <c r="M220" s="451">
        <f>K220*12*I165</f>
        <v>27387.719999999998</v>
      </c>
    </row>
    <row r="221" spans="1:13">
      <c r="A221" s="442" t="s">
        <v>85</v>
      </c>
      <c r="B221" s="440"/>
      <c r="C221" s="440"/>
      <c r="D221" s="440"/>
      <c r="E221" s="440"/>
      <c r="F221" s="441"/>
      <c r="G221" s="440"/>
      <c r="H221" s="439"/>
      <c r="I221" s="447" t="s">
        <v>86</v>
      </c>
      <c r="J221" s="446"/>
      <c r="K221" s="438"/>
      <c r="L221" s="437"/>
      <c r="M221" s="431"/>
    </row>
    <row r="222" spans="1:13">
      <c r="A222" s="442" t="s">
        <v>87</v>
      </c>
      <c r="B222" s="440"/>
      <c r="C222" s="440"/>
      <c r="D222" s="440"/>
      <c r="E222" s="440"/>
      <c r="F222" s="441"/>
      <c r="G222" s="440"/>
      <c r="H222" s="439"/>
      <c r="I222" s="447" t="s">
        <v>88</v>
      </c>
      <c r="J222" s="446"/>
      <c r="K222" s="438"/>
      <c r="L222" s="437"/>
      <c r="M222" s="431"/>
    </row>
    <row r="223" spans="1:13">
      <c r="A223" s="442" t="s">
        <v>89</v>
      </c>
      <c r="B223" s="440"/>
      <c r="C223" s="440"/>
      <c r="D223" s="440"/>
      <c r="E223" s="440"/>
      <c r="F223" s="441"/>
      <c r="G223" s="440"/>
      <c r="H223" s="439"/>
      <c r="I223" s="447" t="s">
        <v>90</v>
      </c>
      <c r="J223" s="446"/>
      <c r="K223" s="438"/>
      <c r="L223" s="437"/>
      <c r="M223" s="431"/>
    </row>
    <row r="224" spans="1:13">
      <c r="A224" s="442" t="s">
        <v>91</v>
      </c>
      <c r="B224" s="440"/>
      <c r="C224" s="440"/>
      <c r="D224" s="440"/>
      <c r="E224" s="440"/>
      <c r="F224" s="441"/>
      <c r="G224" s="440"/>
      <c r="H224" s="439"/>
      <c r="I224" s="447" t="s">
        <v>92</v>
      </c>
      <c r="J224" s="446"/>
      <c r="K224" s="438"/>
      <c r="L224" s="437"/>
      <c r="M224" s="431"/>
    </row>
    <row r="225" spans="1:13">
      <c r="A225" s="442" t="s">
        <v>93</v>
      </c>
      <c r="B225" s="440"/>
      <c r="C225" s="440"/>
      <c r="D225" s="440"/>
      <c r="E225" s="440"/>
      <c r="F225" s="441"/>
      <c r="G225" s="440"/>
      <c r="H225" s="439"/>
      <c r="I225" s="447" t="s">
        <v>94</v>
      </c>
      <c r="J225" s="446"/>
      <c r="K225" s="438"/>
      <c r="L225" s="437"/>
      <c r="M225" s="431"/>
    </row>
    <row r="226" spans="1:13">
      <c r="A226" s="442" t="s">
        <v>95</v>
      </c>
      <c r="B226" s="440"/>
      <c r="C226" s="440"/>
      <c r="D226" s="440"/>
      <c r="E226" s="440"/>
      <c r="F226" s="441"/>
      <c r="G226" s="440"/>
      <c r="H226" s="439"/>
      <c r="I226" s="433"/>
      <c r="J226" s="432"/>
      <c r="K226" s="438"/>
      <c r="L226" s="437"/>
      <c r="M226" s="431"/>
    </row>
    <row r="227" spans="1:13">
      <c r="A227" s="442" t="s">
        <v>96</v>
      </c>
      <c r="B227" s="440"/>
      <c r="C227" s="440"/>
      <c r="D227" s="440"/>
      <c r="E227" s="440"/>
      <c r="F227" s="441"/>
      <c r="G227" s="440"/>
      <c r="H227" s="439"/>
      <c r="I227" s="433"/>
      <c r="J227" s="432"/>
      <c r="K227" s="438"/>
      <c r="L227" s="437"/>
      <c r="M227" s="431"/>
    </row>
    <row r="228" spans="1:13">
      <c r="A228" s="442" t="s">
        <v>97</v>
      </c>
      <c r="B228" s="440"/>
      <c r="C228" s="440"/>
      <c r="D228" s="440"/>
      <c r="E228" s="440"/>
      <c r="F228" s="441"/>
      <c r="G228" s="440"/>
      <c r="H228" s="439"/>
      <c r="I228" s="433"/>
      <c r="J228" s="432"/>
      <c r="K228" s="438"/>
      <c r="L228" s="437"/>
      <c r="M228" s="431"/>
    </row>
    <row r="229" spans="1:13">
      <c r="A229" s="442" t="s">
        <v>98</v>
      </c>
      <c r="B229" s="440"/>
      <c r="C229" s="440"/>
      <c r="D229" s="440"/>
      <c r="E229" s="440"/>
      <c r="F229" s="441"/>
      <c r="G229" s="440"/>
      <c r="H229" s="439"/>
      <c r="I229" s="433"/>
      <c r="J229" s="432"/>
      <c r="K229" s="438"/>
      <c r="L229" s="437"/>
      <c r="M229" s="431"/>
    </row>
    <row r="230" spans="1:13">
      <c r="A230" s="442" t="s">
        <v>99</v>
      </c>
      <c r="B230" s="440"/>
      <c r="C230" s="440"/>
      <c r="D230" s="440"/>
      <c r="E230" s="440"/>
      <c r="F230" s="441"/>
      <c r="G230" s="440"/>
      <c r="H230" s="439"/>
      <c r="I230" s="433"/>
      <c r="J230" s="432"/>
      <c r="K230" s="438"/>
      <c r="L230" s="437"/>
      <c r="M230" s="431"/>
    </row>
    <row r="231" spans="1:13" ht="19.5" thickBot="1">
      <c r="A231" s="436" t="s">
        <v>100</v>
      </c>
      <c r="B231" s="435"/>
      <c r="C231" s="435"/>
      <c r="D231" s="435"/>
      <c r="E231" s="435"/>
      <c r="F231" s="435"/>
      <c r="G231" s="435"/>
      <c r="H231" s="434"/>
      <c r="I231" s="433"/>
      <c r="J231" s="432"/>
      <c r="K231" s="433"/>
      <c r="L231" s="432"/>
      <c r="M231" s="431"/>
    </row>
    <row r="232" spans="1:13">
      <c r="A232" s="586" t="s">
        <v>82</v>
      </c>
      <c r="B232" s="585"/>
      <c r="C232" s="585"/>
      <c r="D232" s="585"/>
      <c r="E232" s="585"/>
      <c r="F232" s="585"/>
      <c r="G232" s="585"/>
      <c r="H232" s="585"/>
      <c r="I232" s="459" t="s">
        <v>9</v>
      </c>
      <c r="J232" s="458"/>
      <c r="K232" s="425"/>
      <c r="L232" s="424"/>
      <c r="M232" s="423"/>
    </row>
    <row r="233" spans="1:13" ht="19.5" thickBot="1">
      <c r="A233" s="422" t="s">
        <v>49</v>
      </c>
      <c r="B233" s="421"/>
      <c r="C233" s="421"/>
      <c r="D233" s="421"/>
      <c r="E233" s="421"/>
      <c r="F233" s="421"/>
      <c r="G233" s="421"/>
      <c r="H233" s="421"/>
      <c r="I233" s="420"/>
      <c r="J233" s="418"/>
      <c r="K233" s="419"/>
      <c r="L233" s="418"/>
      <c r="M233" s="417"/>
    </row>
    <row r="234" spans="1:13" ht="19.5" thickBot="1">
      <c r="A234" s="405" t="s">
        <v>50</v>
      </c>
      <c r="B234" s="404"/>
      <c r="C234" s="404"/>
      <c r="D234" s="404"/>
      <c r="E234" s="404"/>
      <c r="F234" s="404"/>
      <c r="G234" s="404"/>
      <c r="H234" s="622"/>
      <c r="I234" s="413" t="s">
        <v>17</v>
      </c>
      <c r="J234" s="412"/>
      <c r="K234" s="407">
        <v>1.58</v>
      </c>
      <c r="L234" s="406"/>
      <c r="M234" s="400">
        <f>K234*12*I165</f>
        <v>6740.2800000000007</v>
      </c>
    </row>
    <row r="235" spans="1:13" ht="19.5" thickBot="1">
      <c r="A235" s="411" t="s">
        <v>101</v>
      </c>
      <c r="B235" s="410"/>
      <c r="C235" s="410"/>
      <c r="D235" s="410"/>
      <c r="E235" s="410"/>
      <c r="F235" s="410"/>
      <c r="G235" s="410"/>
      <c r="H235" s="410"/>
      <c r="I235" s="409"/>
      <c r="J235" s="408"/>
      <c r="K235" s="407">
        <v>3.78</v>
      </c>
      <c r="L235" s="406"/>
      <c r="M235" s="400">
        <f>K235*12*I165</f>
        <v>16125.48</v>
      </c>
    </row>
    <row r="236" spans="1:13" ht="19.5" thickBot="1">
      <c r="A236" s="405" t="s">
        <v>58</v>
      </c>
      <c r="B236" s="404"/>
      <c r="C236" s="404"/>
      <c r="D236" s="404"/>
      <c r="E236" s="404"/>
      <c r="F236" s="404"/>
      <c r="G236" s="404"/>
      <c r="H236" s="404"/>
      <c r="I236" s="403"/>
      <c r="J236" s="400"/>
      <c r="K236" s="402">
        <f>K166+K176+K191+K220+K234+K235</f>
        <v>58.34</v>
      </c>
      <c r="L236" s="401"/>
      <c r="M236" s="400">
        <f>M166+M176+M191+M220+M234+M235</f>
        <v>248878.44000000003</v>
      </c>
    </row>
    <row r="238" spans="1:13">
      <c r="A238" s="576" t="s">
        <v>0</v>
      </c>
      <c r="B238" s="576"/>
      <c r="C238" s="576"/>
      <c r="D238" s="576"/>
      <c r="E238" s="576"/>
      <c r="F238" s="576"/>
      <c r="G238" s="576"/>
      <c r="H238" s="576"/>
      <c r="I238" s="576"/>
      <c r="J238" s="576"/>
      <c r="K238" s="576"/>
      <c r="L238" s="576"/>
      <c r="M238" s="502"/>
    </row>
    <row r="239" spans="1:13">
      <c r="A239" s="575" t="s">
        <v>12</v>
      </c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02"/>
    </row>
    <row r="240" spans="1:13">
      <c r="A240" s="555"/>
      <c r="B240" s="555"/>
      <c r="C240" s="555"/>
      <c r="D240" s="555"/>
      <c r="E240" s="555"/>
      <c r="F240" s="555" t="s">
        <v>272</v>
      </c>
      <c r="G240" s="555"/>
      <c r="H240" s="555"/>
      <c r="I240" s="555"/>
      <c r="J240" s="555" t="s">
        <v>203</v>
      </c>
      <c r="K240" s="555"/>
      <c r="L240" s="555"/>
      <c r="M240" s="502"/>
    </row>
    <row r="241" spans="1:13">
      <c r="A241" s="572"/>
      <c r="B241" s="533"/>
      <c r="C241" s="574" t="s">
        <v>15</v>
      </c>
      <c r="D241" s="574"/>
      <c r="E241" s="574"/>
      <c r="F241" s="533"/>
      <c r="G241" s="533"/>
      <c r="H241" s="532"/>
      <c r="I241" s="521" t="s">
        <v>1</v>
      </c>
      <c r="J241" s="520"/>
      <c r="K241" s="521" t="s">
        <v>2</v>
      </c>
      <c r="L241" s="520"/>
      <c r="M241" s="531"/>
    </row>
    <row r="242" spans="1:13">
      <c r="A242" s="463"/>
      <c r="B242" s="433"/>
      <c r="C242" s="433"/>
      <c r="D242" s="433"/>
      <c r="E242" s="433"/>
      <c r="F242" s="433"/>
      <c r="G242" s="433"/>
      <c r="H242" s="432"/>
      <c r="I242" s="433"/>
      <c r="J242" s="432"/>
      <c r="K242" s="447" t="s">
        <v>3</v>
      </c>
      <c r="L242" s="446"/>
      <c r="M242" s="573" t="s">
        <v>4</v>
      </c>
    </row>
    <row r="243" spans="1:13">
      <c r="A243" s="463"/>
      <c r="B243" s="433"/>
      <c r="C243" s="433"/>
      <c r="D243" s="433"/>
      <c r="E243" s="433"/>
      <c r="F243" s="433"/>
      <c r="G243" s="433"/>
      <c r="H243" s="432"/>
      <c r="I243" s="447" t="s">
        <v>5</v>
      </c>
      <c r="J243" s="446"/>
      <c r="K243" s="504" t="s">
        <v>6</v>
      </c>
      <c r="L243" s="503"/>
      <c r="M243" s="573" t="s">
        <v>7</v>
      </c>
    </row>
    <row r="244" spans="1:13" ht="19.5" thickBot="1">
      <c r="A244" s="572"/>
      <c r="B244" s="533"/>
      <c r="C244" s="533"/>
      <c r="D244" s="533"/>
      <c r="E244" s="533"/>
      <c r="F244" s="533"/>
      <c r="G244" s="533"/>
      <c r="H244" s="532"/>
      <c r="I244" s="571">
        <v>1285.8</v>
      </c>
      <c r="J244" s="570"/>
      <c r="K244" s="475"/>
      <c r="L244" s="474"/>
      <c r="M244" s="569"/>
    </row>
    <row r="245" spans="1:13">
      <c r="A245" s="550" t="s">
        <v>74</v>
      </c>
      <c r="B245" s="528"/>
      <c r="C245" s="528"/>
      <c r="D245" s="528"/>
      <c r="E245" s="528"/>
      <c r="F245" s="528"/>
      <c r="G245" s="528"/>
      <c r="H245" s="568"/>
      <c r="I245" s="425"/>
      <c r="J245" s="424"/>
      <c r="K245" s="567">
        <f>K248+K251</f>
        <v>6.65</v>
      </c>
      <c r="L245" s="526"/>
      <c r="M245" s="423">
        <f>K245*12*I244</f>
        <v>102606.84000000001</v>
      </c>
    </row>
    <row r="246" spans="1:13">
      <c r="A246" s="566" t="s">
        <v>59</v>
      </c>
      <c r="B246" s="565"/>
      <c r="C246" s="565"/>
      <c r="D246" s="565"/>
      <c r="E246" s="565"/>
      <c r="F246" s="565"/>
      <c r="G246" s="565"/>
      <c r="H246" s="554"/>
      <c r="I246" s="433"/>
      <c r="J246" s="432"/>
      <c r="K246" s="433"/>
      <c r="L246" s="432"/>
      <c r="M246" s="564"/>
    </row>
    <row r="247" spans="1:13" ht="19.5" thickBot="1">
      <c r="A247" s="545" t="s">
        <v>60</v>
      </c>
      <c r="B247" s="563"/>
      <c r="C247" s="563"/>
      <c r="D247" s="563"/>
      <c r="E247" s="563"/>
      <c r="F247" s="563"/>
      <c r="G247" s="563"/>
      <c r="H247" s="562"/>
      <c r="I247" s="419"/>
      <c r="J247" s="418"/>
      <c r="K247" s="419"/>
      <c r="L247" s="418"/>
      <c r="M247" s="417"/>
    </row>
    <row r="248" spans="1:13">
      <c r="A248" s="492" t="s">
        <v>61</v>
      </c>
      <c r="B248" s="509"/>
      <c r="C248" s="509"/>
      <c r="D248" s="509"/>
      <c r="E248" s="509"/>
      <c r="F248" s="509"/>
      <c r="G248" s="509"/>
      <c r="H248" s="518"/>
      <c r="I248" s="504" t="s">
        <v>8</v>
      </c>
      <c r="J248" s="503"/>
      <c r="K248" s="459">
        <v>3.98</v>
      </c>
      <c r="L248" s="458"/>
      <c r="M248" s="431">
        <f>K248*12*I244</f>
        <v>61409.807999999997</v>
      </c>
    </row>
    <row r="249" spans="1:13">
      <c r="A249" s="442" t="s">
        <v>68</v>
      </c>
      <c r="B249" s="433"/>
      <c r="C249" s="433"/>
      <c r="D249" s="433"/>
      <c r="E249" s="433"/>
      <c r="F249" s="433"/>
      <c r="G249" s="433"/>
      <c r="H249" s="432"/>
      <c r="I249" s="447" t="s">
        <v>57</v>
      </c>
      <c r="J249" s="446"/>
      <c r="K249" s="502"/>
      <c r="L249" s="432"/>
      <c r="M249" s="431"/>
    </row>
    <row r="250" spans="1:13">
      <c r="A250" s="492" t="s">
        <v>67</v>
      </c>
      <c r="B250" s="509"/>
      <c r="C250" s="509"/>
      <c r="D250" s="509"/>
      <c r="E250" s="509"/>
      <c r="F250" s="509"/>
      <c r="G250" s="509"/>
      <c r="H250" s="518"/>
      <c r="I250" s="504"/>
      <c r="J250" s="503"/>
      <c r="K250" s="502"/>
      <c r="L250" s="432"/>
      <c r="M250" s="431"/>
    </row>
    <row r="251" spans="1:13">
      <c r="A251" s="492" t="s">
        <v>62</v>
      </c>
      <c r="B251" s="509"/>
      <c r="C251" s="509"/>
      <c r="D251" s="509"/>
      <c r="E251" s="509"/>
      <c r="F251" s="509"/>
      <c r="G251" s="509"/>
      <c r="H251" s="518"/>
      <c r="I251" s="501" t="s">
        <v>11</v>
      </c>
      <c r="J251" s="500"/>
      <c r="K251" s="447">
        <v>2.67</v>
      </c>
      <c r="L251" s="446"/>
      <c r="M251" s="431">
        <f>K251*12*I244</f>
        <v>41197.031999999999</v>
      </c>
    </row>
    <row r="252" spans="1:13">
      <c r="A252" s="485" t="s">
        <v>35</v>
      </c>
      <c r="B252" s="539"/>
      <c r="C252" s="539"/>
      <c r="D252" s="539"/>
      <c r="E252" s="539"/>
      <c r="F252" s="539"/>
      <c r="G252" s="539"/>
      <c r="H252" s="538"/>
      <c r="I252" s="447" t="s">
        <v>57</v>
      </c>
      <c r="J252" s="446"/>
      <c r="K252" s="555"/>
      <c r="L252" s="554"/>
      <c r="M252" s="431"/>
    </row>
    <row r="253" spans="1:13">
      <c r="A253" s="478" t="s">
        <v>36</v>
      </c>
      <c r="B253" s="533"/>
      <c r="C253" s="533"/>
      <c r="D253" s="533"/>
      <c r="E253" s="533"/>
      <c r="F253" s="533"/>
      <c r="G253" s="533"/>
      <c r="H253" s="532"/>
      <c r="I253" s="447"/>
      <c r="J253" s="446"/>
      <c r="K253" s="502"/>
      <c r="L253" s="432"/>
      <c r="M253" s="431"/>
    </row>
    <row r="254" spans="1:13" ht="19.5" thickBot="1">
      <c r="A254" s="492" t="s">
        <v>37</v>
      </c>
      <c r="B254" s="491"/>
      <c r="C254" s="491"/>
      <c r="D254" s="491"/>
      <c r="E254" s="491"/>
      <c r="F254" s="491"/>
      <c r="G254" s="491"/>
      <c r="H254" s="490"/>
      <c r="I254" s="509"/>
      <c r="J254" s="518"/>
      <c r="K254" s="480"/>
      <c r="L254" s="479"/>
      <c r="M254" s="431"/>
    </row>
    <row r="255" spans="1:13">
      <c r="A255" s="550" t="s">
        <v>14</v>
      </c>
      <c r="B255" s="549"/>
      <c r="C255" s="549"/>
      <c r="D255" s="549"/>
      <c r="E255" s="549"/>
      <c r="F255" s="549"/>
      <c r="G255" s="549"/>
      <c r="H255" s="548"/>
      <c r="I255" s="425"/>
      <c r="J255" s="547"/>
      <c r="K255" s="546">
        <f>K257+K262+K265</f>
        <v>5.4399999999999995</v>
      </c>
      <c r="L255" s="526"/>
      <c r="M255" s="423">
        <f>K255*12*I244</f>
        <v>83937.024000000005</v>
      </c>
    </row>
    <row r="256" spans="1:13" ht="19.5" thickBot="1">
      <c r="A256" s="545" t="s">
        <v>34</v>
      </c>
      <c r="B256" s="544"/>
      <c r="C256" s="544"/>
      <c r="D256" s="544"/>
      <c r="E256" s="544"/>
      <c r="F256" s="544"/>
      <c r="G256" s="544"/>
      <c r="H256" s="543"/>
      <c r="I256" s="419"/>
      <c r="J256" s="542"/>
      <c r="K256" s="419"/>
      <c r="L256" s="418"/>
      <c r="M256" s="417"/>
    </row>
    <row r="257" spans="1:13">
      <c r="A257" s="442" t="s">
        <v>65</v>
      </c>
      <c r="B257" s="441"/>
      <c r="C257" s="441"/>
      <c r="D257" s="441"/>
      <c r="E257" s="441"/>
      <c r="F257" s="441"/>
      <c r="G257" s="441"/>
      <c r="H257" s="439"/>
      <c r="I257" s="447" t="s">
        <v>8</v>
      </c>
      <c r="J257" s="446"/>
      <c r="K257" s="459">
        <v>2.73</v>
      </c>
      <c r="L257" s="458"/>
      <c r="M257" s="431">
        <f>K257*12*I244</f>
        <v>42122.807999999997</v>
      </c>
    </row>
    <row r="258" spans="1:13">
      <c r="A258" s="492" t="s">
        <v>66</v>
      </c>
      <c r="B258" s="491"/>
      <c r="C258" s="491"/>
      <c r="D258" s="491"/>
      <c r="E258" s="491"/>
      <c r="F258" s="491"/>
      <c r="G258" s="491"/>
      <c r="H258" s="490"/>
      <c r="I258" s="541"/>
      <c r="J258" s="540"/>
      <c r="K258" s="502"/>
      <c r="L258" s="432"/>
      <c r="M258" s="431"/>
    </row>
    <row r="259" spans="1:13">
      <c r="A259" s="442" t="s">
        <v>68</v>
      </c>
      <c r="B259" s="433"/>
      <c r="C259" s="433"/>
      <c r="D259" s="433"/>
      <c r="E259" s="433"/>
      <c r="F259" s="433"/>
      <c r="G259" s="433"/>
      <c r="H259" s="432"/>
      <c r="I259" s="447" t="s">
        <v>57</v>
      </c>
      <c r="J259" s="446"/>
      <c r="K259" s="502"/>
      <c r="L259" s="432"/>
      <c r="M259" s="431"/>
    </row>
    <row r="260" spans="1:13">
      <c r="A260" s="492" t="s">
        <v>67</v>
      </c>
      <c r="B260" s="509"/>
      <c r="C260" s="509"/>
      <c r="D260" s="509"/>
      <c r="E260" s="509"/>
      <c r="F260" s="509"/>
      <c r="G260" s="509"/>
      <c r="H260" s="518"/>
      <c r="I260" s="504"/>
      <c r="J260" s="503"/>
      <c r="K260" s="502"/>
      <c r="L260" s="432"/>
      <c r="M260" s="431"/>
    </row>
    <row r="261" spans="1:13">
      <c r="A261" s="485" t="s">
        <v>63</v>
      </c>
      <c r="B261" s="539"/>
      <c r="C261" s="538"/>
      <c r="D261" s="433"/>
      <c r="E261" s="433"/>
      <c r="F261" s="433"/>
      <c r="G261" s="433"/>
      <c r="H261" s="432"/>
      <c r="I261" s="447" t="s">
        <v>57</v>
      </c>
      <c r="J261" s="446"/>
      <c r="K261" s="502"/>
      <c r="L261" s="432"/>
      <c r="M261" s="431"/>
    </row>
    <row r="262" spans="1:13">
      <c r="A262" s="442" t="s">
        <v>64</v>
      </c>
      <c r="B262" s="433"/>
      <c r="C262" s="433"/>
      <c r="D262" s="539"/>
      <c r="E262" s="539"/>
      <c r="F262" s="539"/>
      <c r="G262" s="539"/>
      <c r="H262" s="538"/>
      <c r="I262" s="501" t="s">
        <v>11</v>
      </c>
      <c r="J262" s="500"/>
      <c r="K262" s="447">
        <v>1.2</v>
      </c>
      <c r="L262" s="446"/>
      <c r="M262" s="431">
        <f>K262*12*I244</f>
        <v>18515.519999999997</v>
      </c>
    </row>
    <row r="263" spans="1:13">
      <c r="A263" s="478" t="s">
        <v>41</v>
      </c>
      <c r="B263" s="477"/>
      <c r="C263" s="477"/>
      <c r="D263" s="477"/>
      <c r="E263" s="477"/>
      <c r="F263" s="477"/>
      <c r="G263" s="477"/>
      <c r="H263" s="476"/>
      <c r="I263" s="521" t="s">
        <v>40</v>
      </c>
      <c r="J263" s="520"/>
      <c r="K263" s="502"/>
      <c r="L263" s="432"/>
      <c r="M263" s="431"/>
    </row>
    <row r="264" spans="1:13">
      <c r="A264" s="492"/>
      <c r="B264" s="491"/>
      <c r="C264" s="491"/>
      <c r="D264" s="491"/>
      <c r="E264" s="491"/>
      <c r="F264" s="491"/>
      <c r="G264" s="491"/>
      <c r="H264" s="490"/>
      <c r="I264" s="509" t="s">
        <v>42</v>
      </c>
      <c r="J264" s="518"/>
      <c r="K264" s="502"/>
      <c r="L264" s="432"/>
      <c r="M264" s="431"/>
    </row>
    <row r="265" spans="1:13">
      <c r="A265" s="478" t="s">
        <v>43</v>
      </c>
      <c r="B265" s="477"/>
      <c r="C265" s="477"/>
      <c r="D265" s="477"/>
      <c r="E265" s="477"/>
      <c r="F265" s="477"/>
      <c r="G265" s="477"/>
      <c r="H265" s="476"/>
      <c r="I265" s="521" t="s">
        <v>11</v>
      </c>
      <c r="J265" s="520"/>
      <c r="K265" s="447">
        <v>1.51</v>
      </c>
      <c r="L265" s="446"/>
      <c r="M265" s="431">
        <f>K265*12*I244</f>
        <v>23298.696</v>
      </c>
    </row>
    <row r="266" spans="1:13">
      <c r="A266" s="492" t="s">
        <v>44</v>
      </c>
      <c r="B266" s="491"/>
      <c r="C266" s="491"/>
      <c r="D266" s="491"/>
      <c r="E266" s="491"/>
      <c r="F266" s="491"/>
      <c r="G266" s="491"/>
      <c r="H266" s="490"/>
      <c r="I266" s="509"/>
      <c r="J266" s="518"/>
      <c r="K266" s="502"/>
      <c r="L266" s="432"/>
      <c r="M266" s="431"/>
    </row>
    <row r="267" spans="1:13">
      <c r="A267" s="478" t="s">
        <v>45</v>
      </c>
      <c r="B267" s="477"/>
      <c r="C267" s="477"/>
      <c r="D267" s="477"/>
      <c r="E267" s="477"/>
      <c r="F267" s="477"/>
      <c r="G267" s="477"/>
      <c r="H267" s="476"/>
      <c r="I267" s="447" t="s">
        <v>57</v>
      </c>
      <c r="J267" s="446"/>
      <c r="K267" s="502"/>
      <c r="L267" s="432"/>
      <c r="M267" s="431"/>
    </row>
    <row r="268" spans="1:13">
      <c r="A268" s="478" t="s">
        <v>48</v>
      </c>
      <c r="B268" s="477"/>
      <c r="C268" s="477"/>
      <c r="D268" s="477"/>
      <c r="E268" s="477"/>
      <c r="F268" s="477"/>
      <c r="G268" s="477"/>
      <c r="H268" s="476"/>
      <c r="I268" s="521" t="s">
        <v>46</v>
      </c>
      <c r="J268" s="520"/>
      <c r="K268" s="533"/>
      <c r="L268" s="532"/>
      <c r="M268" s="531"/>
    </row>
    <row r="269" spans="1:13" ht="19.5" thickBot="1">
      <c r="A269" s="492"/>
      <c r="B269" s="491"/>
      <c r="C269" s="491"/>
      <c r="D269" s="491"/>
      <c r="E269" s="491"/>
      <c r="F269" s="491"/>
      <c r="G269" s="491"/>
      <c r="H269" s="490"/>
      <c r="I269" s="513" t="s">
        <v>47</v>
      </c>
      <c r="J269" s="512"/>
      <c r="K269" s="509"/>
      <c r="L269" s="518"/>
      <c r="M269" s="530"/>
    </row>
    <row r="270" spans="1:13">
      <c r="A270" s="529" t="s">
        <v>75</v>
      </c>
      <c r="B270" s="528"/>
      <c r="C270" s="528"/>
      <c r="D270" s="528"/>
      <c r="E270" s="528"/>
      <c r="F270" s="528"/>
      <c r="G270" s="425"/>
      <c r="H270" s="424"/>
      <c r="I270" s="425"/>
      <c r="J270" s="424"/>
      <c r="K270" s="527">
        <f>K272+K279+K287+K291+K292+K296</f>
        <v>35.619999999999997</v>
      </c>
      <c r="L270" s="526"/>
      <c r="M270" s="423">
        <f>M272+M279+M287+M291+M292+M296</f>
        <v>549602.35200000007</v>
      </c>
    </row>
    <row r="271" spans="1:13" ht="19.5" thickBot="1">
      <c r="A271" s="525"/>
      <c r="B271" s="419"/>
      <c r="C271" s="419"/>
      <c r="D271" s="419"/>
      <c r="E271" s="419"/>
      <c r="F271" s="419"/>
      <c r="G271" s="419"/>
      <c r="H271" s="418"/>
      <c r="I271" s="419"/>
      <c r="J271" s="418"/>
      <c r="K271" s="419"/>
      <c r="L271" s="418"/>
      <c r="M271" s="417"/>
    </row>
    <row r="272" spans="1:13" ht="19.5" thickBot="1">
      <c r="A272" s="405" t="s">
        <v>76</v>
      </c>
      <c r="B272" s="404"/>
      <c r="C272" s="404"/>
      <c r="D272" s="404"/>
      <c r="E272" s="404"/>
      <c r="F272" s="404"/>
      <c r="G272" s="404"/>
      <c r="H272" s="456"/>
      <c r="I272" s="455"/>
      <c r="J272" s="454"/>
      <c r="K272" s="523">
        <f>K273+K274+K275+K277+K278</f>
        <v>7.4600000000000009</v>
      </c>
      <c r="L272" s="511"/>
      <c r="M272" s="451">
        <f>K272*12*I244</f>
        <v>115104.81600000001</v>
      </c>
    </row>
    <row r="273" spans="1:13">
      <c r="A273" s="492" t="s">
        <v>38</v>
      </c>
      <c r="B273" s="491"/>
      <c r="C273" s="491"/>
      <c r="D273" s="491"/>
      <c r="E273" s="491"/>
      <c r="F273" s="491"/>
      <c r="G273" s="491"/>
      <c r="H273" s="490"/>
      <c r="I273" s="504" t="s">
        <v>16</v>
      </c>
      <c r="J273" s="503"/>
      <c r="K273" s="459">
        <v>1.34</v>
      </c>
      <c r="L273" s="458"/>
      <c r="M273" s="431">
        <f>K273*12*I244</f>
        <v>20675.664000000001</v>
      </c>
    </row>
    <row r="274" spans="1:13">
      <c r="A274" s="485" t="s">
        <v>39</v>
      </c>
      <c r="B274" s="484"/>
      <c r="C274" s="484"/>
      <c r="D274" s="484"/>
      <c r="E274" s="484"/>
      <c r="F274" s="484"/>
      <c r="G274" s="484"/>
      <c r="H274" s="483"/>
      <c r="I274" s="501" t="s">
        <v>10</v>
      </c>
      <c r="J274" s="500"/>
      <c r="K274" s="447">
        <v>3.16</v>
      </c>
      <c r="L274" s="446"/>
      <c r="M274" s="431">
        <f>K274*12*I244</f>
        <v>48757.536</v>
      </c>
    </row>
    <row r="275" spans="1:13">
      <c r="A275" s="478" t="s">
        <v>31</v>
      </c>
      <c r="B275" s="477"/>
      <c r="C275" s="477"/>
      <c r="D275" s="477"/>
      <c r="E275" s="477"/>
      <c r="F275" s="477"/>
      <c r="G275" s="477"/>
      <c r="H275" s="476"/>
      <c r="I275" s="521" t="s">
        <v>11</v>
      </c>
      <c r="J275" s="520"/>
      <c r="K275" s="447">
        <v>0.36</v>
      </c>
      <c r="L275" s="446"/>
      <c r="M275" s="431">
        <f>K275*12*I244</f>
        <v>5554.6559999999999</v>
      </c>
    </row>
    <row r="276" spans="1:13">
      <c r="A276" s="519" t="s">
        <v>18</v>
      </c>
      <c r="B276" s="509"/>
      <c r="C276" s="509"/>
      <c r="D276" s="509"/>
      <c r="E276" s="491"/>
      <c r="F276" s="491"/>
      <c r="G276" s="491"/>
      <c r="H276" s="490"/>
      <c r="I276" s="509"/>
      <c r="J276" s="518"/>
      <c r="K276" s="433"/>
      <c r="L276" s="432"/>
      <c r="M276" s="431"/>
    </row>
    <row r="277" spans="1:13">
      <c r="A277" s="485" t="s">
        <v>32</v>
      </c>
      <c r="B277" s="484"/>
      <c r="C277" s="484"/>
      <c r="D277" s="484"/>
      <c r="E277" s="484"/>
      <c r="F277" s="484"/>
      <c r="G277" s="484"/>
      <c r="H277" s="483"/>
      <c r="I277" s="501" t="s">
        <v>8</v>
      </c>
      <c r="J277" s="500"/>
      <c r="K277" s="447">
        <v>0.11</v>
      </c>
      <c r="L277" s="446"/>
      <c r="M277" s="431">
        <f>K277*12*I244</f>
        <v>1697.2560000000001</v>
      </c>
    </row>
    <row r="278" spans="1:13" ht="19.5" thickBot="1">
      <c r="A278" s="478" t="s">
        <v>73</v>
      </c>
      <c r="B278" s="477"/>
      <c r="C278" s="477"/>
      <c r="D278" s="477"/>
      <c r="E278" s="477"/>
      <c r="F278" s="477"/>
      <c r="G278" s="477"/>
      <c r="H278" s="476"/>
      <c r="I278" s="475" t="s">
        <v>8</v>
      </c>
      <c r="J278" s="474"/>
      <c r="K278" s="617">
        <v>2.4900000000000002</v>
      </c>
      <c r="L278" s="616"/>
      <c r="M278" s="431">
        <f>K278*12*I244</f>
        <v>38419.704000000005</v>
      </c>
    </row>
    <row r="279" spans="1:13" ht="19.5" thickBot="1">
      <c r="A279" s="713" t="s">
        <v>77</v>
      </c>
      <c r="B279" s="712"/>
      <c r="C279" s="712"/>
      <c r="D279" s="712"/>
      <c r="E279" s="712"/>
      <c r="F279" s="712"/>
      <c r="G279" s="712"/>
      <c r="H279" s="711"/>
      <c r="I279" s="455"/>
      <c r="J279" s="454"/>
      <c r="K279" s="453">
        <f>K280+K281+K283+K284+K285+K286</f>
        <v>2.11</v>
      </c>
      <c r="L279" s="511"/>
      <c r="M279" s="451">
        <f>K279*12*I244</f>
        <v>32556.455999999998</v>
      </c>
    </row>
    <row r="280" spans="1:13">
      <c r="A280" s="510" t="s">
        <v>24</v>
      </c>
      <c r="B280" s="509"/>
      <c r="C280" s="509"/>
      <c r="D280" s="509"/>
      <c r="E280" s="509"/>
      <c r="F280" s="491"/>
      <c r="G280" s="491"/>
      <c r="H280" s="490"/>
      <c r="I280" s="508"/>
      <c r="J280" s="432"/>
      <c r="K280" s="459">
        <v>0.12</v>
      </c>
      <c r="L280" s="458"/>
      <c r="M280" s="431">
        <f>K280*12*I244</f>
        <v>1851.5519999999999</v>
      </c>
    </row>
    <row r="281" spans="1:13">
      <c r="A281" s="572" t="s">
        <v>20</v>
      </c>
      <c r="B281" s="533"/>
      <c r="C281" s="533"/>
      <c r="D281" s="533"/>
      <c r="E281" s="533"/>
      <c r="F281" s="477"/>
      <c r="G281" s="477"/>
      <c r="H281" s="476"/>
      <c r="I281" s="447" t="s">
        <v>52</v>
      </c>
      <c r="J281" s="446"/>
      <c r="K281" s="447">
        <v>1.01</v>
      </c>
      <c r="L281" s="446"/>
      <c r="M281" s="431">
        <f>K281*12*I244</f>
        <v>15583.896000000001</v>
      </c>
    </row>
    <row r="282" spans="1:13">
      <c r="A282" s="492" t="s">
        <v>19</v>
      </c>
      <c r="B282" s="491"/>
      <c r="C282" s="491"/>
      <c r="D282" s="491"/>
      <c r="E282" s="491"/>
      <c r="F282" s="491"/>
      <c r="G282" s="491"/>
      <c r="H282" s="490"/>
      <c r="I282" s="504" t="s">
        <v>53</v>
      </c>
      <c r="J282" s="503"/>
      <c r="K282" s="502"/>
      <c r="L282" s="432"/>
      <c r="M282" s="431"/>
    </row>
    <row r="283" spans="1:13">
      <c r="A283" s="485" t="s">
        <v>21</v>
      </c>
      <c r="B283" s="484"/>
      <c r="C283" s="484"/>
      <c r="D283" s="484"/>
      <c r="E283" s="484"/>
      <c r="F283" s="484"/>
      <c r="G283" s="484"/>
      <c r="H283" s="483"/>
      <c r="I283" s="501" t="s">
        <v>51</v>
      </c>
      <c r="J283" s="500"/>
      <c r="K283" s="447">
        <v>0.62</v>
      </c>
      <c r="L283" s="446"/>
      <c r="M283" s="431">
        <f>K283*12*I244</f>
        <v>9566.351999999999</v>
      </c>
    </row>
    <row r="284" spans="1:13">
      <c r="A284" s="485" t="s">
        <v>22</v>
      </c>
      <c r="B284" s="484"/>
      <c r="C284" s="484"/>
      <c r="D284" s="484"/>
      <c r="E284" s="484"/>
      <c r="F284" s="484"/>
      <c r="G284" s="484"/>
      <c r="H284" s="483"/>
      <c r="I284" s="501" t="s">
        <v>69</v>
      </c>
      <c r="J284" s="500"/>
      <c r="K284" s="447">
        <v>0.15</v>
      </c>
      <c r="L284" s="446"/>
      <c r="M284" s="431">
        <f>K284*12*I244</f>
        <v>2314.4399999999996</v>
      </c>
    </row>
    <row r="285" spans="1:13">
      <c r="A285" s="478" t="s">
        <v>23</v>
      </c>
      <c r="B285" s="477"/>
      <c r="C285" s="477"/>
      <c r="D285" s="477"/>
      <c r="E285" s="477"/>
      <c r="F285" s="477"/>
      <c r="G285" s="477"/>
      <c r="H285" s="476"/>
      <c r="I285" s="501" t="s">
        <v>54</v>
      </c>
      <c r="J285" s="500"/>
      <c r="K285" s="480">
        <v>0.08</v>
      </c>
      <c r="L285" s="479"/>
      <c r="M285" s="431">
        <f>K285*12*I244</f>
        <v>1234.3679999999999</v>
      </c>
    </row>
    <row r="286" spans="1:13" ht="19.5" thickBot="1">
      <c r="A286" s="478" t="s">
        <v>71</v>
      </c>
      <c r="B286" s="477"/>
      <c r="C286" s="477"/>
      <c r="D286" s="477"/>
      <c r="E286" s="477"/>
      <c r="F286" s="477"/>
      <c r="G286" s="477"/>
      <c r="H286" s="476"/>
      <c r="I286" s="475" t="s">
        <v>72</v>
      </c>
      <c r="J286" s="474"/>
      <c r="K286" s="473">
        <v>0.13</v>
      </c>
      <c r="L286" s="472"/>
      <c r="M286" s="499">
        <f>K286*12*I244</f>
        <v>2005.848</v>
      </c>
    </row>
    <row r="287" spans="1:13" ht="19.5" thickBot="1">
      <c r="A287" s="713" t="s">
        <v>202</v>
      </c>
      <c r="B287" s="712"/>
      <c r="C287" s="712"/>
      <c r="D287" s="712"/>
      <c r="E287" s="712"/>
      <c r="F287" s="712"/>
      <c r="G287" s="712"/>
      <c r="H287" s="711"/>
      <c r="I287" s="495"/>
      <c r="J287" s="494"/>
      <c r="K287" s="493">
        <f>K288+K289+K290</f>
        <v>1.38</v>
      </c>
      <c r="L287" s="452"/>
      <c r="M287" s="451">
        <f>K287*12*I244</f>
        <v>21292.847999999998</v>
      </c>
    </row>
    <row r="288" spans="1:13">
      <c r="A288" s="492" t="s">
        <v>25</v>
      </c>
      <c r="B288" s="491"/>
      <c r="C288" s="491"/>
      <c r="D288" s="491"/>
      <c r="E288" s="491"/>
      <c r="F288" s="491"/>
      <c r="G288" s="491"/>
      <c r="H288" s="490"/>
      <c r="I288" s="489" t="s">
        <v>70</v>
      </c>
      <c r="J288" s="488"/>
      <c r="K288" s="487">
        <v>0.66</v>
      </c>
      <c r="L288" s="486"/>
      <c r="M288" s="431">
        <f>K288*12*I244</f>
        <v>10183.536</v>
      </c>
    </row>
    <row r="289" spans="1:13">
      <c r="A289" s="485" t="s">
        <v>26</v>
      </c>
      <c r="B289" s="484"/>
      <c r="C289" s="484"/>
      <c r="D289" s="484"/>
      <c r="E289" s="484"/>
      <c r="F289" s="484"/>
      <c r="G289" s="484"/>
      <c r="H289" s="483"/>
      <c r="I289" s="539" t="s">
        <v>55</v>
      </c>
      <c r="J289" s="538"/>
      <c r="K289" s="480">
        <v>0.57999999999999996</v>
      </c>
      <c r="L289" s="479"/>
      <c r="M289" s="431">
        <f>K289*12*I244</f>
        <v>8949.1679999999978</v>
      </c>
    </row>
    <row r="290" spans="1:13" ht="19.5" thickBot="1">
      <c r="A290" s="478" t="s">
        <v>23</v>
      </c>
      <c r="B290" s="477"/>
      <c r="C290" s="477"/>
      <c r="D290" s="477"/>
      <c r="E290" s="477"/>
      <c r="F290" s="477"/>
      <c r="G290" s="477"/>
      <c r="H290" s="476"/>
      <c r="I290" s="475" t="s">
        <v>54</v>
      </c>
      <c r="J290" s="474"/>
      <c r="K290" s="473">
        <v>0.14000000000000001</v>
      </c>
      <c r="L290" s="472"/>
      <c r="M290" s="431">
        <f>K290*12*I244</f>
        <v>2160.1440000000002</v>
      </c>
    </row>
    <row r="291" spans="1:13" ht="19.5" thickBot="1">
      <c r="A291" s="462" t="s">
        <v>201</v>
      </c>
      <c r="B291" s="461"/>
      <c r="C291" s="461"/>
      <c r="D291" s="461"/>
      <c r="E291" s="461"/>
      <c r="F291" s="461"/>
      <c r="G291" s="461"/>
      <c r="H291" s="460"/>
      <c r="I291" s="467" t="s">
        <v>56</v>
      </c>
      <c r="J291" s="466"/>
      <c r="K291" s="465">
        <v>22.85</v>
      </c>
      <c r="L291" s="464"/>
      <c r="M291" s="451">
        <f>K291*12*I244</f>
        <v>352566.36000000004</v>
      </c>
    </row>
    <row r="292" spans="1:13" ht="19.5" thickBot="1">
      <c r="A292" s="405" t="s">
        <v>158</v>
      </c>
      <c r="B292" s="404"/>
      <c r="C292" s="404"/>
      <c r="D292" s="404"/>
      <c r="E292" s="404"/>
      <c r="F292" s="404"/>
      <c r="G292" s="404"/>
      <c r="H292" s="456"/>
      <c r="I292" s="455"/>
      <c r="J292" s="454"/>
      <c r="K292" s="453">
        <v>1.74</v>
      </c>
      <c r="L292" s="452"/>
      <c r="M292" s="451">
        <f>K292*12*I244</f>
        <v>26847.503999999997</v>
      </c>
    </row>
    <row r="293" spans="1:13">
      <c r="A293" s="442" t="s">
        <v>33</v>
      </c>
      <c r="B293" s="441"/>
      <c r="C293" s="441"/>
      <c r="D293" s="441"/>
      <c r="E293" s="441"/>
      <c r="F293" s="441"/>
      <c r="G293" s="441"/>
      <c r="H293" s="439"/>
      <c r="I293" s="459" t="s">
        <v>13</v>
      </c>
      <c r="J293" s="458"/>
      <c r="K293" s="438"/>
      <c r="L293" s="437"/>
      <c r="M293" s="431"/>
    </row>
    <row r="294" spans="1:13">
      <c r="A294" s="442" t="s">
        <v>27</v>
      </c>
      <c r="B294" s="441"/>
      <c r="C294" s="441"/>
      <c r="D294" s="441"/>
      <c r="E294" s="441"/>
      <c r="F294" s="441"/>
      <c r="G294" s="441"/>
      <c r="H294" s="439"/>
      <c r="I294" s="433"/>
      <c r="J294" s="432"/>
      <c r="K294" s="438"/>
      <c r="L294" s="437"/>
      <c r="M294" s="431"/>
    </row>
    <row r="295" spans="1:13" ht="19.5" thickBot="1">
      <c r="A295" s="442" t="s">
        <v>28</v>
      </c>
      <c r="B295" s="441"/>
      <c r="C295" s="441"/>
      <c r="D295" s="441"/>
      <c r="E295" s="441"/>
      <c r="F295" s="441"/>
      <c r="G295" s="441"/>
      <c r="H295" s="439"/>
      <c r="I295" s="463"/>
      <c r="J295" s="432"/>
      <c r="K295" s="438"/>
      <c r="L295" s="437"/>
      <c r="M295" s="431"/>
    </row>
    <row r="296" spans="1:13" ht="19.5" thickBot="1">
      <c r="A296" s="462" t="s">
        <v>157</v>
      </c>
      <c r="B296" s="461"/>
      <c r="C296" s="461"/>
      <c r="D296" s="461"/>
      <c r="E296" s="461"/>
      <c r="F296" s="461"/>
      <c r="G296" s="461"/>
      <c r="H296" s="460"/>
      <c r="I296" s="455"/>
      <c r="J296" s="454"/>
      <c r="K296" s="453">
        <v>0.08</v>
      </c>
      <c r="L296" s="452"/>
      <c r="M296" s="451">
        <f>K296*12*I244</f>
        <v>1234.3679999999999</v>
      </c>
    </row>
    <row r="297" spans="1:13">
      <c r="A297" s="442" t="s">
        <v>29</v>
      </c>
      <c r="B297" s="441"/>
      <c r="C297" s="441"/>
      <c r="D297" s="441"/>
      <c r="E297" s="441"/>
      <c r="F297" s="441"/>
      <c r="G297" s="441"/>
      <c r="H297" s="439"/>
      <c r="I297" s="459" t="s">
        <v>8</v>
      </c>
      <c r="J297" s="458"/>
      <c r="K297" s="457"/>
      <c r="L297" s="437"/>
      <c r="M297" s="431"/>
    </row>
    <row r="298" spans="1:13" ht="19.5" thickBot="1">
      <c r="A298" s="442" t="s">
        <v>30</v>
      </c>
      <c r="B298" s="441"/>
      <c r="C298" s="441"/>
      <c r="D298" s="441"/>
      <c r="E298" s="441"/>
      <c r="F298" s="441"/>
      <c r="G298" s="441"/>
      <c r="H298" s="439"/>
      <c r="I298" s="433"/>
      <c r="J298" s="432"/>
      <c r="K298" s="457"/>
      <c r="L298" s="437"/>
      <c r="M298" s="431"/>
    </row>
    <row r="299" spans="1:13" ht="19.5" thickBot="1">
      <c r="A299" s="405" t="s">
        <v>104</v>
      </c>
      <c r="B299" s="404"/>
      <c r="C299" s="404"/>
      <c r="D299" s="404"/>
      <c r="E299" s="404"/>
      <c r="F299" s="404"/>
      <c r="G299" s="404"/>
      <c r="H299" s="456"/>
      <c r="I299" s="455"/>
      <c r="J299" s="454"/>
      <c r="K299" s="453">
        <v>6.42</v>
      </c>
      <c r="L299" s="452"/>
      <c r="M299" s="451">
        <f>K299*12*I244</f>
        <v>99058.031999999992</v>
      </c>
    </row>
    <row r="300" spans="1:13">
      <c r="A300" s="442" t="s">
        <v>85</v>
      </c>
      <c r="B300" s="440"/>
      <c r="C300" s="440"/>
      <c r="D300" s="440"/>
      <c r="E300" s="440"/>
      <c r="F300" s="441"/>
      <c r="G300" s="440"/>
      <c r="H300" s="439"/>
      <c r="I300" s="447" t="s">
        <v>86</v>
      </c>
      <c r="J300" s="446"/>
      <c r="K300" s="438"/>
      <c r="L300" s="437"/>
      <c r="M300" s="431"/>
    </row>
    <row r="301" spans="1:13">
      <c r="A301" s="442" t="s">
        <v>87</v>
      </c>
      <c r="B301" s="440"/>
      <c r="C301" s="440"/>
      <c r="D301" s="440"/>
      <c r="E301" s="440"/>
      <c r="F301" s="441"/>
      <c r="G301" s="440"/>
      <c r="H301" s="439"/>
      <c r="I301" s="447" t="s">
        <v>88</v>
      </c>
      <c r="J301" s="446"/>
      <c r="K301" s="438"/>
      <c r="L301" s="437"/>
      <c r="M301" s="431"/>
    </row>
    <row r="302" spans="1:13">
      <c r="A302" s="442" t="s">
        <v>89</v>
      </c>
      <c r="B302" s="440"/>
      <c r="C302" s="440"/>
      <c r="D302" s="440"/>
      <c r="E302" s="440"/>
      <c r="F302" s="441"/>
      <c r="G302" s="440"/>
      <c r="H302" s="439"/>
      <c r="I302" s="447" t="s">
        <v>90</v>
      </c>
      <c r="J302" s="446"/>
      <c r="K302" s="438"/>
      <c r="L302" s="437"/>
      <c r="M302" s="431"/>
    </row>
    <row r="303" spans="1:13">
      <c r="A303" s="442" t="s">
        <v>91</v>
      </c>
      <c r="B303" s="440"/>
      <c r="C303" s="440"/>
      <c r="D303" s="440"/>
      <c r="E303" s="440"/>
      <c r="F303" s="441"/>
      <c r="G303" s="440"/>
      <c r="H303" s="439"/>
      <c r="I303" s="447" t="s">
        <v>92</v>
      </c>
      <c r="J303" s="446"/>
      <c r="K303" s="438"/>
      <c r="L303" s="437"/>
      <c r="M303" s="431"/>
    </row>
    <row r="304" spans="1:13">
      <c r="A304" s="442" t="s">
        <v>93</v>
      </c>
      <c r="B304" s="440"/>
      <c r="C304" s="440"/>
      <c r="D304" s="440"/>
      <c r="E304" s="440"/>
      <c r="F304" s="441"/>
      <c r="G304" s="440"/>
      <c r="H304" s="439"/>
      <c r="I304" s="447" t="s">
        <v>94</v>
      </c>
      <c r="J304" s="446"/>
      <c r="K304" s="438"/>
      <c r="L304" s="437"/>
      <c r="M304" s="431"/>
    </row>
    <row r="305" spans="1:13">
      <c r="A305" s="442" t="s">
        <v>95</v>
      </c>
      <c r="B305" s="440"/>
      <c r="C305" s="440"/>
      <c r="D305" s="440"/>
      <c r="E305" s="440"/>
      <c r="F305" s="441"/>
      <c r="G305" s="440"/>
      <c r="H305" s="439"/>
      <c r="I305" s="433"/>
      <c r="J305" s="432"/>
      <c r="K305" s="438"/>
      <c r="L305" s="437"/>
      <c r="M305" s="431"/>
    </row>
    <row r="306" spans="1:13">
      <c r="A306" s="442" t="s">
        <v>96</v>
      </c>
      <c r="B306" s="440"/>
      <c r="C306" s="440"/>
      <c r="D306" s="440"/>
      <c r="E306" s="440"/>
      <c r="F306" s="441"/>
      <c r="G306" s="440"/>
      <c r="H306" s="439"/>
      <c r="I306" s="433"/>
      <c r="J306" s="432"/>
      <c r="K306" s="438"/>
      <c r="L306" s="437"/>
      <c r="M306" s="431"/>
    </row>
    <row r="307" spans="1:13">
      <c r="A307" s="442" t="s">
        <v>97</v>
      </c>
      <c r="B307" s="440"/>
      <c r="C307" s="440"/>
      <c r="D307" s="440"/>
      <c r="E307" s="440"/>
      <c r="F307" s="441"/>
      <c r="G307" s="440"/>
      <c r="H307" s="439"/>
      <c r="I307" s="433"/>
      <c r="J307" s="432"/>
      <c r="K307" s="438"/>
      <c r="L307" s="437"/>
      <c r="M307" s="431"/>
    </row>
    <row r="308" spans="1:13">
      <c r="A308" s="442" t="s">
        <v>98</v>
      </c>
      <c r="B308" s="440"/>
      <c r="C308" s="440"/>
      <c r="D308" s="440"/>
      <c r="E308" s="440"/>
      <c r="F308" s="441"/>
      <c r="G308" s="440"/>
      <c r="H308" s="439"/>
      <c r="I308" s="433"/>
      <c r="J308" s="432"/>
      <c r="K308" s="438"/>
      <c r="L308" s="437"/>
      <c r="M308" s="431"/>
    </row>
    <row r="309" spans="1:13">
      <c r="A309" s="442" t="s">
        <v>99</v>
      </c>
      <c r="B309" s="440"/>
      <c r="C309" s="440"/>
      <c r="D309" s="440"/>
      <c r="E309" s="440"/>
      <c r="F309" s="441"/>
      <c r="G309" s="440"/>
      <c r="H309" s="439"/>
      <c r="I309" s="433"/>
      <c r="J309" s="432"/>
      <c r="K309" s="438"/>
      <c r="L309" s="437"/>
      <c r="M309" s="431"/>
    </row>
    <row r="310" spans="1:13" ht="19.5" thickBot="1">
      <c r="A310" s="436" t="s">
        <v>100</v>
      </c>
      <c r="B310" s="435"/>
      <c r="C310" s="435"/>
      <c r="D310" s="435"/>
      <c r="E310" s="435"/>
      <c r="F310" s="435"/>
      <c r="G310" s="435"/>
      <c r="H310" s="434"/>
      <c r="I310" s="433"/>
      <c r="J310" s="432"/>
      <c r="K310" s="433"/>
      <c r="L310" s="432"/>
      <c r="M310" s="431"/>
    </row>
    <row r="311" spans="1:13">
      <c r="A311" s="586" t="s">
        <v>82</v>
      </c>
      <c r="B311" s="585"/>
      <c r="C311" s="585"/>
      <c r="D311" s="585"/>
      <c r="E311" s="585"/>
      <c r="F311" s="585"/>
      <c r="G311" s="585"/>
      <c r="H311" s="585"/>
      <c r="I311" s="459" t="s">
        <v>9</v>
      </c>
      <c r="J311" s="458"/>
      <c r="K311" s="425"/>
      <c r="L311" s="424"/>
      <c r="M311" s="423"/>
    </row>
    <row r="312" spans="1:13" ht="19.5" thickBot="1">
      <c r="A312" s="422" t="s">
        <v>49</v>
      </c>
      <c r="B312" s="421"/>
      <c r="C312" s="421"/>
      <c r="D312" s="421"/>
      <c r="E312" s="421"/>
      <c r="F312" s="421"/>
      <c r="G312" s="421"/>
      <c r="H312" s="421"/>
      <c r="I312" s="420"/>
      <c r="J312" s="418"/>
      <c r="K312" s="419"/>
      <c r="L312" s="418"/>
      <c r="M312" s="417"/>
    </row>
    <row r="313" spans="1:13" ht="19.5" thickBot="1">
      <c r="A313" s="405" t="s">
        <v>50</v>
      </c>
      <c r="B313" s="404"/>
      <c r="C313" s="404"/>
      <c r="D313" s="404"/>
      <c r="E313" s="404"/>
      <c r="F313" s="404"/>
      <c r="G313" s="404"/>
      <c r="H313" s="622"/>
      <c r="I313" s="413" t="s">
        <v>17</v>
      </c>
      <c r="J313" s="412"/>
      <c r="K313" s="407">
        <v>1.58</v>
      </c>
      <c r="L313" s="406"/>
      <c r="M313" s="400">
        <f>K313*12*I244</f>
        <v>24378.768</v>
      </c>
    </row>
    <row r="314" spans="1:13" ht="19.5" thickBot="1">
      <c r="A314" s="411" t="s">
        <v>101</v>
      </c>
      <c r="B314" s="410"/>
      <c r="C314" s="410"/>
      <c r="D314" s="410"/>
      <c r="E314" s="410"/>
      <c r="F314" s="410"/>
      <c r="G314" s="410"/>
      <c r="H314" s="410"/>
      <c r="I314" s="409"/>
      <c r="J314" s="408"/>
      <c r="K314" s="407">
        <v>1.05</v>
      </c>
      <c r="L314" s="406"/>
      <c r="M314" s="400">
        <f>K314*12*I244</f>
        <v>16201.080000000002</v>
      </c>
    </row>
    <row r="315" spans="1:13" ht="19.5" thickBot="1">
      <c r="A315" s="405" t="s">
        <v>58</v>
      </c>
      <c r="B315" s="404"/>
      <c r="C315" s="404"/>
      <c r="D315" s="404"/>
      <c r="E315" s="404"/>
      <c r="F315" s="404"/>
      <c r="G315" s="404"/>
      <c r="H315" s="404"/>
      <c r="I315" s="403"/>
      <c r="J315" s="400"/>
      <c r="K315" s="402">
        <f>K245+K255+K270+K299+K313+K314</f>
        <v>56.759999999999991</v>
      </c>
      <c r="L315" s="401"/>
      <c r="M315" s="400">
        <f>M245+M255+M270+M299+M313+M314</f>
        <v>875784.09600000002</v>
      </c>
    </row>
    <row r="317" spans="1:13">
      <c r="A317" s="576" t="s">
        <v>0</v>
      </c>
      <c r="B317" s="576"/>
      <c r="C317" s="576"/>
      <c r="D317" s="576"/>
      <c r="E317" s="576"/>
      <c r="F317" s="576"/>
      <c r="G317" s="576"/>
      <c r="H317" s="576"/>
      <c r="I317" s="576"/>
      <c r="J317" s="576"/>
      <c r="K317" s="576"/>
      <c r="L317" s="576"/>
      <c r="M317" s="502"/>
    </row>
    <row r="318" spans="1:13">
      <c r="A318" s="575" t="s">
        <v>12</v>
      </c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02"/>
    </row>
    <row r="319" spans="1:13">
      <c r="A319" s="555"/>
      <c r="B319" s="555"/>
      <c r="C319" s="555"/>
      <c r="D319" s="555"/>
      <c r="E319" s="555"/>
      <c r="F319" s="555" t="s">
        <v>271</v>
      </c>
      <c r="G319" s="555"/>
      <c r="H319" s="555"/>
      <c r="I319" s="555"/>
      <c r="J319" s="555" t="s">
        <v>203</v>
      </c>
      <c r="K319" s="555"/>
      <c r="L319" s="555"/>
      <c r="M319" s="502"/>
    </row>
    <row r="320" spans="1:13">
      <c r="A320" s="572"/>
      <c r="B320" s="533"/>
      <c r="C320" s="574" t="s">
        <v>15</v>
      </c>
      <c r="D320" s="574"/>
      <c r="E320" s="574"/>
      <c r="F320" s="533"/>
      <c r="G320" s="533"/>
      <c r="H320" s="532"/>
      <c r="I320" s="521" t="s">
        <v>1</v>
      </c>
      <c r="J320" s="520"/>
      <c r="K320" s="521" t="s">
        <v>2</v>
      </c>
      <c r="L320" s="520"/>
      <c r="M320" s="531"/>
    </row>
    <row r="321" spans="1:13">
      <c r="A321" s="463"/>
      <c r="B321" s="433"/>
      <c r="C321" s="433"/>
      <c r="D321" s="433"/>
      <c r="E321" s="433"/>
      <c r="F321" s="433"/>
      <c r="G321" s="433"/>
      <c r="H321" s="432"/>
      <c r="I321" s="433"/>
      <c r="J321" s="432"/>
      <c r="K321" s="447" t="s">
        <v>3</v>
      </c>
      <c r="L321" s="446"/>
      <c r="M321" s="573" t="s">
        <v>4</v>
      </c>
    </row>
    <row r="322" spans="1:13">
      <c r="A322" s="463"/>
      <c r="B322" s="433"/>
      <c r="C322" s="433"/>
      <c r="D322" s="433"/>
      <c r="E322" s="433"/>
      <c r="F322" s="433"/>
      <c r="G322" s="433"/>
      <c r="H322" s="432"/>
      <c r="I322" s="447" t="s">
        <v>5</v>
      </c>
      <c r="J322" s="446"/>
      <c r="K322" s="504" t="s">
        <v>6</v>
      </c>
      <c r="L322" s="503"/>
      <c r="M322" s="573" t="s">
        <v>7</v>
      </c>
    </row>
    <row r="323" spans="1:13" ht="19.5" thickBot="1">
      <c r="A323" s="572"/>
      <c r="B323" s="533"/>
      <c r="C323" s="533"/>
      <c r="D323" s="533"/>
      <c r="E323" s="533"/>
      <c r="F323" s="533"/>
      <c r="G323" s="533"/>
      <c r="H323" s="532"/>
      <c r="I323" s="571">
        <v>1655.94</v>
      </c>
      <c r="J323" s="570"/>
      <c r="K323" s="475"/>
      <c r="L323" s="474"/>
      <c r="M323" s="569"/>
    </row>
    <row r="324" spans="1:13">
      <c r="A324" s="550" t="s">
        <v>74</v>
      </c>
      <c r="B324" s="528"/>
      <c r="C324" s="528"/>
      <c r="D324" s="528"/>
      <c r="E324" s="528"/>
      <c r="F324" s="528"/>
      <c r="G324" s="528"/>
      <c r="H324" s="568"/>
      <c r="I324" s="425"/>
      <c r="J324" s="424"/>
      <c r="K324" s="567">
        <f>K327+K330</f>
        <v>6.65</v>
      </c>
      <c r="L324" s="526"/>
      <c r="M324" s="423">
        <f>K324*12*I323</f>
        <v>132144.01200000002</v>
      </c>
    </row>
    <row r="325" spans="1:13">
      <c r="A325" s="566" t="s">
        <v>59</v>
      </c>
      <c r="B325" s="565"/>
      <c r="C325" s="565"/>
      <c r="D325" s="565"/>
      <c r="E325" s="565"/>
      <c r="F325" s="565"/>
      <c r="G325" s="565"/>
      <c r="H325" s="554"/>
      <c r="I325" s="433"/>
      <c r="J325" s="432"/>
      <c r="K325" s="433"/>
      <c r="L325" s="432"/>
      <c r="M325" s="564"/>
    </row>
    <row r="326" spans="1:13" ht="19.5" thickBot="1">
      <c r="A326" s="545" t="s">
        <v>60</v>
      </c>
      <c r="B326" s="563"/>
      <c r="C326" s="563"/>
      <c r="D326" s="563"/>
      <c r="E326" s="563"/>
      <c r="F326" s="563"/>
      <c r="G326" s="563"/>
      <c r="H326" s="562"/>
      <c r="I326" s="419"/>
      <c r="J326" s="418"/>
      <c r="K326" s="419"/>
      <c r="L326" s="418"/>
      <c r="M326" s="417"/>
    </row>
    <row r="327" spans="1:13">
      <c r="A327" s="492" t="s">
        <v>61</v>
      </c>
      <c r="B327" s="509"/>
      <c r="C327" s="509"/>
      <c r="D327" s="509"/>
      <c r="E327" s="509"/>
      <c r="F327" s="509"/>
      <c r="G327" s="509"/>
      <c r="H327" s="518"/>
      <c r="I327" s="504" t="s">
        <v>8</v>
      </c>
      <c r="J327" s="503"/>
      <c r="K327" s="459">
        <v>3.98</v>
      </c>
      <c r="L327" s="458"/>
      <c r="M327" s="431">
        <f>K327*12*I323</f>
        <v>79087.694399999993</v>
      </c>
    </row>
    <row r="328" spans="1:13">
      <c r="A328" s="442" t="s">
        <v>68</v>
      </c>
      <c r="B328" s="433"/>
      <c r="C328" s="433"/>
      <c r="D328" s="433"/>
      <c r="E328" s="433"/>
      <c r="F328" s="433"/>
      <c r="G328" s="433"/>
      <c r="H328" s="432"/>
      <c r="I328" s="447" t="s">
        <v>57</v>
      </c>
      <c r="J328" s="446"/>
      <c r="K328" s="502"/>
      <c r="L328" s="432"/>
      <c r="M328" s="431"/>
    </row>
    <row r="329" spans="1:13">
      <c r="A329" s="492" t="s">
        <v>67</v>
      </c>
      <c r="B329" s="509"/>
      <c r="C329" s="509"/>
      <c r="D329" s="509"/>
      <c r="E329" s="509"/>
      <c r="F329" s="509"/>
      <c r="G329" s="509"/>
      <c r="H329" s="518"/>
      <c r="I329" s="504"/>
      <c r="J329" s="503"/>
      <c r="K329" s="502"/>
      <c r="L329" s="432"/>
      <c r="M329" s="431"/>
    </row>
    <row r="330" spans="1:13">
      <c r="A330" s="492" t="s">
        <v>62</v>
      </c>
      <c r="B330" s="509"/>
      <c r="C330" s="509"/>
      <c r="D330" s="509"/>
      <c r="E330" s="509"/>
      <c r="F330" s="509"/>
      <c r="G330" s="509"/>
      <c r="H330" s="518"/>
      <c r="I330" s="501" t="s">
        <v>11</v>
      </c>
      <c r="J330" s="500"/>
      <c r="K330" s="447">
        <v>2.67</v>
      </c>
      <c r="L330" s="446"/>
      <c r="M330" s="431">
        <f>K330*12*I323</f>
        <v>53056.317600000002</v>
      </c>
    </row>
    <row r="331" spans="1:13">
      <c r="A331" s="485" t="s">
        <v>35</v>
      </c>
      <c r="B331" s="539"/>
      <c r="C331" s="539"/>
      <c r="D331" s="539"/>
      <c r="E331" s="539"/>
      <c r="F331" s="539"/>
      <c r="G331" s="539"/>
      <c r="H331" s="538"/>
      <c r="I331" s="447" t="s">
        <v>57</v>
      </c>
      <c r="J331" s="446"/>
      <c r="K331" s="555"/>
      <c r="L331" s="554"/>
      <c r="M331" s="431"/>
    </row>
    <row r="332" spans="1:13">
      <c r="A332" s="478" t="s">
        <v>36</v>
      </c>
      <c r="B332" s="533"/>
      <c r="C332" s="533"/>
      <c r="D332" s="533"/>
      <c r="E332" s="533"/>
      <c r="F332" s="533"/>
      <c r="G332" s="533"/>
      <c r="H332" s="532"/>
      <c r="I332" s="447"/>
      <c r="J332" s="446"/>
      <c r="K332" s="502"/>
      <c r="L332" s="432"/>
      <c r="M332" s="431"/>
    </row>
    <row r="333" spans="1:13" ht="19.5" thickBot="1">
      <c r="A333" s="492" t="s">
        <v>37</v>
      </c>
      <c r="B333" s="491"/>
      <c r="C333" s="491"/>
      <c r="D333" s="491"/>
      <c r="E333" s="491"/>
      <c r="F333" s="491"/>
      <c r="G333" s="491"/>
      <c r="H333" s="490"/>
      <c r="I333" s="509"/>
      <c r="J333" s="518"/>
      <c r="K333" s="480"/>
      <c r="L333" s="479"/>
      <c r="M333" s="431"/>
    </row>
    <row r="334" spans="1:13">
      <c r="A334" s="550" t="s">
        <v>14</v>
      </c>
      <c r="B334" s="549"/>
      <c r="C334" s="549"/>
      <c r="D334" s="549"/>
      <c r="E334" s="549"/>
      <c r="F334" s="549"/>
      <c r="G334" s="549"/>
      <c r="H334" s="548"/>
      <c r="I334" s="425"/>
      <c r="J334" s="547"/>
      <c r="K334" s="546">
        <f>K336+K341+K344</f>
        <v>5.4399999999999995</v>
      </c>
      <c r="L334" s="526"/>
      <c r="M334" s="423">
        <f>K334*12*I323</f>
        <v>108099.7632</v>
      </c>
    </row>
    <row r="335" spans="1:13" ht="19.5" thickBot="1">
      <c r="A335" s="545" t="s">
        <v>34</v>
      </c>
      <c r="B335" s="544"/>
      <c r="C335" s="544"/>
      <c r="D335" s="544"/>
      <c r="E335" s="544"/>
      <c r="F335" s="544"/>
      <c r="G335" s="544"/>
      <c r="H335" s="543"/>
      <c r="I335" s="419"/>
      <c r="J335" s="542"/>
      <c r="K335" s="419"/>
      <c r="L335" s="418"/>
      <c r="M335" s="417"/>
    </row>
    <row r="336" spans="1:13">
      <c r="A336" s="442" t="s">
        <v>65</v>
      </c>
      <c r="B336" s="441"/>
      <c r="C336" s="441"/>
      <c r="D336" s="441"/>
      <c r="E336" s="441"/>
      <c r="F336" s="441"/>
      <c r="G336" s="441"/>
      <c r="H336" s="439"/>
      <c r="I336" s="447" t="s">
        <v>8</v>
      </c>
      <c r="J336" s="446"/>
      <c r="K336" s="634">
        <v>2.73</v>
      </c>
      <c r="L336" s="633"/>
      <c r="M336" s="431">
        <f>K336*12*I323</f>
        <v>54248.594400000002</v>
      </c>
    </row>
    <row r="337" spans="1:13">
      <c r="A337" s="492" t="s">
        <v>66</v>
      </c>
      <c r="B337" s="491"/>
      <c r="C337" s="491"/>
      <c r="D337" s="491"/>
      <c r="E337" s="491"/>
      <c r="F337" s="491"/>
      <c r="G337" s="491"/>
      <c r="H337" s="490"/>
      <c r="I337" s="541"/>
      <c r="J337" s="540"/>
      <c r="K337" s="502"/>
      <c r="L337" s="432"/>
      <c r="M337" s="431"/>
    </row>
    <row r="338" spans="1:13">
      <c r="A338" s="442" t="s">
        <v>68</v>
      </c>
      <c r="B338" s="433"/>
      <c r="C338" s="433"/>
      <c r="D338" s="433"/>
      <c r="E338" s="433"/>
      <c r="F338" s="433"/>
      <c r="G338" s="433"/>
      <c r="H338" s="432"/>
      <c r="I338" s="447" t="s">
        <v>57</v>
      </c>
      <c r="J338" s="446"/>
      <c r="K338" s="502"/>
      <c r="L338" s="432"/>
      <c r="M338" s="431"/>
    </row>
    <row r="339" spans="1:13">
      <c r="A339" s="492" t="s">
        <v>67</v>
      </c>
      <c r="B339" s="509"/>
      <c r="C339" s="509"/>
      <c r="D339" s="509"/>
      <c r="E339" s="509"/>
      <c r="F339" s="509"/>
      <c r="G339" s="509"/>
      <c r="H339" s="518"/>
      <c r="I339" s="504"/>
      <c r="J339" s="503"/>
      <c r="K339" s="502"/>
      <c r="L339" s="432"/>
      <c r="M339" s="431"/>
    </row>
    <row r="340" spans="1:13">
      <c r="A340" s="485" t="s">
        <v>63</v>
      </c>
      <c r="B340" s="539"/>
      <c r="C340" s="538"/>
      <c r="D340" s="433"/>
      <c r="E340" s="433"/>
      <c r="F340" s="433"/>
      <c r="G340" s="433"/>
      <c r="H340" s="432"/>
      <c r="I340" s="447" t="s">
        <v>57</v>
      </c>
      <c r="J340" s="446"/>
      <c r="K340" s="502"/>
      <c r="L340" s="432"/>
      <c r="M340" s="431"/>
    </row>
    <row r="341" spans="1:13">
      <c r="A341" s="442" t="s">
        <v>64</v>
      </c>
      <c r="B341" s="433"/>
      <c r="C341" s="433"/>
      <c r="D341" s="539"/>
      <c r="E341" s="539"/>
      <c r="F341" s="539"/>
      <c r="G341" s="539"/>
      <c r="H341" s="538"/>
      <c r="I341" s="501" t="s">
        <v>11</v>
      </c>
      <c r="J341" s="500"/>
      <c r="K341" s="447">
        <v>1.2</v>
      </c>
      <c r="L341" s="446"/>
      <c r="M341" s="431">
        <f>K341*12*I323</f>
        <v>23845.536</v>
      </c>
    </row>
    <row r="342" spans="1:13">
      <c r="A342" s="478" t="s">
        <v>41</v>
      </c>
      <c r="B342" s="477"/>
      <c r="C342" s="477"/>
      <c r="D342" s="477"/>
      <c r="E342" s="477"/>
      <c r="F342" s="477"/>
      <c r="G342" s="477"/>
      <c r="H342" s="476"/>
      <c r="I342" s="521" t="s">
        <v>40</v>
      </c>
      <c r="J342" s="520"/>
      <c r="K342" s="502"/>
      <c r="L342" s="432"/>
      <c r="M342" s="431"/>
    </row>
    <row r="343" spans="1:13">
      <c r="A343" s="492"/>
      <c r="B343" s="491"/>
      <c r="C343" s="491"/>
      <c r="D343" s="491"/>
      <c r="E343" s="491"/>
      <c r="F343" s="491"/>
      <c r="G343" s="491"/>
      <c r="H343" s="490"/>
      <c r="I343" s="509" t="s">
        <v>42</v>
      </c>
      <c r="J343" s="518"/>
      <c r="K343" s="502"/>
      <c r="L343" s="432"/>
      <c r="M343" s="431"/>
    </row>
    <row r="344" spans="1:13">
      <c r="A344" s="478" t="s">
        <v>43</v>
      </c>
      <c r="B344" s="477"/>
      <c r="C344" s="477"/>
      <c r="D344" s="477"/>
      <c r="E344" s="477"/>
      <c r="F344" s="477"/>
      <c r="G344" s="477"/>
      <c r="H344" s="476"/>
      <c r="I344" s="521" t="s">
        <v>11</v>
      </c>
      <c r="J344" s="520"/>
      <c r="K344" s="447">
        <v>1.51</v>
      </c>
      <c r="L344" s="446"/>
      <c r="M344" s="431">
        <f>K344*12*I323</f>
        <v>30005.632800000003</v>
      </c>
    </row>
    <row r="345" spans="1:13">
      <c r="A345" s="492" t="s">
        <v>44</v>
      </c>
      <c r="B345" s="491"/>
      <c r="C345" s="491"/>
      <c r="D345" s="491"/>
      <c r="E345" s="491"/>
      <c r="F345" s="491"/>
      <c r="G345" s="491"/>
      <c r="H345" s="490"/>
      <c r="I345" s="509"/>
      <c r="J345" s="518"/>
      <c r="K345" s="502"/>
      <c r="L345" s="432"/>
      <c r="M345" s="431"/>
    </row>
    <row r="346" spans="1:13">
      <c r="A346" s="478" t="s">
        <v>45</v>
      </c>
      <c r="B346" s="477"/>
      <c r="C346" s="477"/>
      <c r="D346" s="477"/>
      <c r="E346" s="477"/>
      <c r="F346" s="477"/>
      <c r="G346" s="477"/>
      <c r="H346" s="476"/>
      <c r="I346" s="447" t="s">
        <v>57</v>
      </c>
      <c r="J346" s="446"/>
      <c r="K346" s="502"/>
      <c r="L346" s="432"/>
      <c r="M346" s="431"/>
    </row>
    <row r="347" spans="1:13">
      <c r="A347" s="478" t="s">
        <v>48</v>
      </c>
      <c r="B347" s="477"/>
      <c r="C347" s="477"/>
      <c r="D347" s="477"/>
      <c r="E347" s="477"/>
      <c r="F347" s="477"/>
      <c r="G347" s="477"/>
      <c r="H347" s="476"/>
      <c r="I347" s="521" t="s">
        <v>46</v>
      </c>
      <c r="J347" s="520"/>
      <c r="K347" s="533"/>
      <c r="L347" s="532"/>
      <c r="M347" s="531"/>
    </row>
    <row r="348" spans="1:13" ht="19.5" thickBot="1">
      <c r="A348" s="492"/>
      <c r="B348" s="491"/>
      <c r="C348" s="491"/>
      <c r="D348" s="491"/>
      <c r="E348" s="491"/>
      <c r="F348" s="491"/>
      <c r="G348" s="491"/>
      <c r="H348" s="490"/>
      <c r="I348" s="513" t="s">
        <v>47</v>
      </c>
      <c r="J348" s="512"/>
      <c r="K348" s="509"/>
      <c r="L348" s="518"/>
      <c r="M348" s="530"/>
    </row>
    <row r="349" spans="1:13">
      <c r="A349" s="529" t="s">
        <v>75</v>
      </c>
      <c r="B349" s="528"/>
      <c r="C349" s="528"/>
      <c r="D349" s="528"/>
      <c r="E349" s="528"/>
      <c r="F349" s="528"/>
      <c r="G349" s="425"/>
      <c r="H349" s="424"/>
      <c r="I349" s="425"/>
      <c r="J349" s="424"/>
      <c r="K349" s="527">
        <f>K351+K358+K366+K370+K371+K375</f>
        <v>30.4</v>
      </c>
      <c r="L349" s="526"/>
      <c r="M349" s="423">
        <f>M351+M358+M366+M370+M371+M375</f>
        <v>604086.91200000001</v>
      </c>
    </row>
    <row r="350" spans="1:13" ht="19.5" thickBot="1">
      <c r="A350" s="525"/>
      <c r="B350" s="419"/>
      <c r="C350" s="419"/>
      <c r="D350" s="419"/>
      <c r="E350" s="419"/>
      <c r="F350" s="419"/>
      <c r="G350" s="419"/>
      <c r="H350" s="418"/>
      <c r="I350" s="419"/>
      <c r="J350" s="418"/>
      <c r="K350" s="419"/>
      <c r="L350" s="418"/>
      <c r="M350" s="417"/>
    </row>
    <row r="351" spans="1:13" ht="19.5" thickBot="1">
      <c r="A351" s="405" t="s">
        <v>76</v>
      </c>
      <c r="B351" s="404"/>
      <c r="C351" s="404"/>
      <c r="D351" s="404"/>
      <c r="E351" s="404"/>
      <c r="F351" s="404"/>
      <c r="G351" s="404"/>
      <c r="H351" s="456"/>
      <c r="I351" s="455"/>
      <c r="J351" s="454"/>
      <c r="K351" s="523">
        <f>K352+K353+K354+K356+K357</f>
        <v>6.9500000000000011</v>
      </c>
      <c r="L351" s="511"/>
      <c r="M351" s="451">
        <f>K351*12*I323</f>
        <v>138105.39600000001</v>
      </c>
    </row>
    <row r="352" spans="1:13">
      <c r="A352" s="492" t="s">
        <v>38</v>
      </c>
      <c r="B352" s="491"/>
      <c r="C352" s="491"/>
      <c r="D352" s="491"/>
      <c r="E352" s="491"/>
      <c r="F352" s="491"/>
      <c r="G352" s="491"/>
      <c r="H352" s="490"/>
      <c r="I352" s="504" t="s">
        <v>16</v>
      </c>
      <c r="J352" s="503"/>
      <c r="K352" s="459">
        <v>1.34</v>
      </c>
      <c r="L352" s="458"/>
      <c r="M352" s="431">
        <f>K352*12*I323</f>
        <v>26627.515200000005</v>
      </c>
    </row>
    <row r="353" spans="1:13">
      <c r="A353" s="485" t="s">
        <v>39</v>
      </c>
      <c r="B353" s="484"/>
      <c r="C353" s="484"/>
      <c r="D353" s="484"/>
      <c r="E353" s="484"/>
      <c r="F353" s="484"/>
      <c r="G353" s="484"/>
      <c r="H353" s="483"/>
      <c r="I353" s="501" t="s">
        <v>10</v>
      </c>
      <c r="J353" s="500"/>
      <c r="K353" s="447">
        <v>3.16</v>
      </c>
      <c r="L353" s="446"/>
      <c r="M353" s="431">
        <f>K353*12*I323</f>
        <v>62793.244800000008</v>
      </c>
    </row>
    <row r="354" spans="1:13">
      <c r="A354" s="478" t="s">
        <v>31</v>
      </c>
      <c r="B354" s="477"/>
      <c r="C354" s="477"/>
      <c r="D354" s="477"/>
      <c r="E354" s="477"/>
      <c r="F354" s="477"/>
      <c r="G354" s="477"/>
      <c r="H354" s="476"/>
      <c r="I354" s="521" t="s">
        <v>11</v>
      </c>
      <c r="J354" s="520"/>
      <c r="K354" s="447">
        <v>0.36</v>
      </c>
      <c r="L354" s="446"/>
      <c r="M354" s="431">
        <f>K354*12*I323</f>
        <v>7153.6608000000006</v>
      </c>
    </row>
    <row r="355" spans="1:13">
      <c r="A355" s="519" t="s">
        <v>18</v>
      </c>
      <c r="B355" s="509"/>
      <c r="C355" s="509"/>
      <c r="D355" s="509"/>
      <c r="E355" s="491"/>
      <c r="F355" s="491"/>
      <c r="G355" s="491"/>
      <c r="H355" s="490"/>
      <c r="I355" s="509"/>
      <c r="J355" s="518"/>
      <c r="K355" s="433"/>
      <c r="L355" s="432"/>
      <c r="M355" s="431"/>
    </row>
    <row r="356" spans="1:13">
      <c r="A356" s="485" t="s">
        <v>32</v>
      </c>
      <c r="B356" s="484"/>
      <c r="C356" s="484"/>
      <c r="D356" s="484"/>
      <c r="E356" s="484"/>
      <c r="F356" s="484"/>
      <c r="G356" s="484"/>
      <c r="H356" s="483"/>
      <c r="I356" s="501" t="s">
        <v>8</v>
      </c>
      <c r="J356" s="500"/>
      <c r="K356" s="447">
        <v>0.11</v>
      </c>
      <c r="L356" s="446"/>
      <c r="M356" s="431">
        <f>K356*12*I323</f>
        <v>2185.8408000000004</v>
      </c>
    </row>
    <row r="357" spans="1:13" ht="19.5" thickBot="1">
      <c r="A357" s="478" t="s">
        <v>73</v>
      </c>
      <c r="B357" s="477"/>
      <c r="C357" s="477"/>
      <c r="D357" s="477"/>
      <c r="E357" s="477"/>
      <c r="F357" s="477"/>
      <c r="G357" s="477"/>
      <c r="H357" s="476"/>
      <c r="I357" s="475" t="s">
        <v>8</v>
      </c>
      <c r="J357" s="474"/>
      <c r="K357" s="617">
        <v>1.98</v>
      </c>
      <c r="L357" s="616"/>
      <c r="M357" s="431">
        <f>K357*12*I323</f>
        <v>39345.134399999995</v>
      </c>
    </row>
    <row r="358" spans="1:13" ht="19.5" thickBot="1">
      <c r="A358" s="713" t="s">
        <v>77</v>
      </c>
      <c r="B358" s="712"/>
      <c r="C358" s="712"/>
      <c r="D358" s="712"/>
      <c r="E358" s="712"/>
      <c r="F358" s="712"/>
      <c r="G358" s="712"/>
      <c r="H358" s="711"/>
      <c r="I358" s="455"/>
      <c r="J358" s="454"/>
      <c r="K358" s="453">
        <f>K359+K360+K362+K363+K364+K365</f>
        <v>2.11</v>
      </c>
      <c r="L358" s="511"/>
      <c r="M358" s="451">
        <f>K358*12*I323</f>
        <v>41928.400800000003</v>
      </c>
    </row>
    <row r="359" spans="1:13">
      <c r="A359" s="510" t="s">
        <v>24</v>
      </c>
      <c r="B359" s="509"/>
      <c r="C359" s="509"/>
      <c r="D359" s="509"/>
      <c r="E359" s="509"/>
      <c r="F359" s="491"/>
      <c r="G359" s="491"/>
      <c r="H359" s="490"/>
      <c r="I359" s="508"/>
      <c r="J359" s="432"/>
      <c r="K359" s="459">
        <v>0.12</v>
      </c>
      <c r="L359" s="458"/>
      <c r="M359" s="431">
        <f>K359*12*I323</f>
        <v>2384.5536000000002</v>
      </c>
    </row>
    <row r="360" spans="1:13">
      <c r="A360" s="572" t="s">
        <v>20</v>
      </c>
      <c r="B360" s="533"/>
      <c r="C360" s="533"/>
      <c r="D360" s="533"/>
      <c r="E360" s="533"/>
      <c r="F360" s="477"/>
      <c r="G360" s="477"/>
      <c r="H360" s="476"/>
      <c r="I360" s="447" t="s">
        <v>52</v>
      </c>
      <c r="J360" s="446"/>
      <c r="K360" s="447">
        <v>1.01</v>
      </c>
      <c r="L360" s="446"/>
      <c r="M360" s="431">
        <f>K360*12*I323</f>
        <v>20069.992800000004</v>
      </c>
    </row>
    <row r="361" spans="1:13">
      <c r="A361" s="492" t="s">
        <v>19</v>
      </c>
      <c r="B361" s="491"/>
      <c r="C361" s="491"/>
      <c r="D361" s="491"/>
      <c r="E361" s="491"/>
      <c r="F361" s="491"/>
      <c r="G361" s="491"/>
      <c r="H361" s="490"/>
      <c r="I361" s="504" t="s">
        <v>53</v>
      </c>
      <c r="J361" s="503"/>
      <c r="K361" s="502"/>
      <c r="L361" s="432"/>
      <c r="M361" s="431"/>
    </row>
    <row r="362" spans="1:13">
      <c r="A362" s="485" t="s">
        <v>21</v>
      </c>
      <c r="B362" s="484"/>
      <c r="C362" s="484"/>
      <c r="D362" s="484"/>
      <c r="E362" s="484"/>
      <c r="F362" s="484"/>
      <c r="G362" s="484"/>
      <c r="H362" s="483"/>
      <c r="I362" s="501" t="s">
        <v>51</v>
      </c>
      <c r="J362" s="500"/>
      <c r="K362" s="447">
        <v>0.62</v>
      </c>
      <c r="L362" s="446"/>
      <c r="M362" s="431">
        <f>K362*12*I323</f>
        <v>12320.193599999999</v>
      </c>
    </row>
    <row r="363" spans="1:13">
      <c r="A363" s="485" t="s">
        <v>22</v>
      </c>
      <c r="B363" s="484"/>
      <c r="C363" s="484"/>
      <c r="D363" s="484"/>
      <c r="E363" s="484"/>
      <c r="F363" s="484"/>
      <c r="G363" s="484"/>
      <c r="H363" s="483"/>
      <c r="I363" s="501" t="s">
        <v>69</v>
      </c>
      <c r="J363" s="500"/>
      <c r="K363" s="447">
        <v>0.15</v>
      </c>
      <c r="L363" s="446"/>
      <c r="M363" s="431">
        <f>K363*12*I323</f>
        <v>2980.692</v>
      </c>
    </row>
    <row r="364" spans="1:13">
      <c r="A364" s="478" t="s">
        <v>23</v>
      </c>
      <c r="B364" s="477"/>
      <c r="C364" s="477"/>
      <c r="D364" s="477"/>
      <c r="E364" s="477"/>
      <c r="F364" s="477"/>
      <c r="G364" s="477"/>
      <c r="H364" s="476"/>
      <c r="I364" s="501" t="s">
        <v>54</v>
      </c>
      <c r="J364" s="500"/>
      <c r="K364" s="480">
        <v>0.08</v>
      </c>
      <c r="L364" s="479"/>
      <c r="M364" s="431">
        <f>K364*12*I323</f>
        <v>1589.7023999999999</v>
      </c>
    </row>
    <row r="365" spans="1:13" ht="19.5" thickBot="1">
      <c r="A365" s="478" t="s">
        <v>71</v>
      </c>
      <c r="B365" s="477"/>
      <c r="C365" s="477"/>
      <c r="D365" s="477"/>
      <c r="E365" s="477"/>
      <c r="F365" s="477"/>
      <c r="G365" s="477"/>
      <c r="H365" s="476"/>
      <c r="I365" s="475" t="s">
        <v>72</v>
      </c>
      <c r="J365" s="474"/>
      <c r="K365" s="473">
        <v>0.13</v>
      </c>
      <c r="L365" s="472"/>
      <c r="M365" s="499">
        <f>K365*12*I323</f>
        <v>2583.2664</v>
      </c>
    </row>
    <row r="366" spans="1:13" ht="19.5" thickBot="1">
      <c r="A366" s="713" t="s">
        <v>202</v>
      </c>
      <c r="B366" s="712"/>
      <c r="C366" s="712"/>
      <c r="D366" s="712"/>
      <c r="E366" s="712"/>
      <c r="F366" s="712"/>
      <c r="G366" s="712"/>
      <c r="H366" s="711"/>
      <c r="I366" s="495"/>
      <c r="J366" s="494"/>
      <c r="K366" s="493">
        <f>K367+K368+K369</f>
        <v>1.38</v>
      </c>
      <c r="L366" s="452"/>
      <c r="M366" s="451">
        <f>K366*12*I323</f>
        <v>27422.366399999999</v>
      </c>
    </row>
    <row r="367" spans="1:13">
      <c r="A367" s="492" t="s">
        <v>25</v>
      </c>
      <c r="B367" s="491"/>
      <c r="C367" s="491"/>
      <c r="D367" s="491"/>
      <c r="E367" s="491"/>
      <c r="F367" s="491"/>
      <c r="G367" s="491"/>
      <c r="H367" s="490"/>
      <c r="I367" s="489" t="s">
        <v>70</v>
      </c>
      <c r="J367" s="488"/>
      <c r="K367" s="487">
        <v>0.66</v>
      </c>
      <c r="L367" s="486"/>
      <c r="M367" s="431">
        <f>K367*12*I323</f>
        <v>13115.0448</v>
      </c>
    </row>
    <row r="368" spans="1:13">
      <c r="A368" s="485" t="s">
        <v>26</v>
      </c>
      <c r="B368" s="484"/>
      <c r="C368" s="484"/>
      <c r="D368" s="484"/>
      <c r="E368" s="484"/>
      <c r="F368" s="484"/>
      <c r="G368" s="484"/>
      <c r="H368" s="483"/>
      <c r="I368" s="539" t="s">
        <v>55</v>
      </c>
      <c r="J368" s="538"/>
      <c r="K368" s="480">
        <v>0.57999999999999996</v>
      </c>
      <c r="L368" s="479"/>
      <c r="M368" s="431">
        <f>K368*12*I323</f>
        <v>11525.3424</v>
      </c>
    </row>
    <row r="369" spans="1:13" ht="19.5" thickBot="1">
      <c r="A369" s="478" t="s">
        <v>23</v>
      </c>
      <c r="B369" s="477"/>
      <c r="C369" s="477"/>
      <c r="D369" s="477"/>
      <c r="E369" s="477"/>
      <c r="F369" s="477"/>
      <c r="G369" s="477"/>
      <c r="H369" s="476"/>
      <c r="I369" s="475" t="s">
        <v>54</v>
      </c>
      <c r="J369" s="474"/>
      <c r="K369" s="473">
        <v>0.14000000000000001</v>
      </c>
      <c r="L369" s="472"/>
      <c r="M369" s="431">
        <f>K369*12*I323</f>
        <v>2781.9792000000002</v>
      </c>
    </row>
    <row r="370" spans="1:13" ht="19.5" thickBot="1">
      <c r="A370" s="462" t="s">
        <v>201</v>
      </c>
      <c r="B370" s="461"/>
      <c r="C370" s="461"/>
      <c r="D370" s="461"/>
      <c r="E370" s="461"/>
      <c r="F370" s="461"/>
      <c r="G370" s="461"/>
      <c r="H370" s="460"/>
      <c r="I370" s="467" t="s">
        <v>56</v>
      </c>
      <c r="J370" s="466"/>
      <c r="K370" s="465">
        <v>18.14</v>
      </c>
      <c r="L370" s="464"/>
      <c r="M370" s="451">
        <f>K370*12*I323</f>
        <v>360465.01920000004</v>
      </c>
    </row>
    <row r="371" spans="1:13" ht="19.5" thickBot="1">
      <c r="A371" s="405" t="s">
        <v>158</v>
      </c>
      <c r="B371" s="404"/>
      <c r="C371" s="404"/>
      <c r="D371" s="404"/>
      <c r="E371" s="404"/>
      <c r="F371" s="404"/>
      <c r="G371" s="404"/>
      <c r="H371" s="456"/>
      <c r="I371" s="455"/>
      <c r="J371" s="454"/>
      <c r="K371" s="453">
        <v>1.74</v>
      </c>
      <c r="L371" s="452"/>
      <c r="M371" s="451">
        <f>K371*12*I323</f>
        <v>34576.027199999997</v>
      </c>
    </row>
    <row r="372" spans="1:13">
      <c r="A372" s="442" t="s">
        <v>33</v>
      </c>
      <c r="B372" s="441"/>
      <c r="C372" s="441"/>
      <c r="D372" s="441"/>
      <c r="E372" s="441"/>
      <c r="F372" s="441"/>
      <c r="G372" s="441"/>
      <c r="H372" s="439"/>
      <c r="I372" s="459" t="s">
        <v>13</v>
      </c>
      <c r="J372" s="458"/>
      <c r="K372" s="438"/>
      <c r="L372" s="437"/>
      <c r="M372" s="431"/>
    </row>
    <row r="373" spans="1:13">
      <c r="A373" s="442" t="s">
        <v>27</v>
      </c>
      <c r="B373" s="441"/>
      <c r="C373" s="441"/>
      <c r="D373" s="441"/>
      <c r="E373" s="441"/>
      <c r="F373" s="441"/>
      <c r="G373" s="441"/>
      <c r="H373" s="439"/>
      <c r="I373" s="433"/>
      <c r="J373" s="432"/>
      <c r="K373" s="438"/>
      <c r="L373" s="437"/>
      <c r="M373" s="431"/>
    </row>
    <row r="374" spans="1:13" ht="19.5" thickBot="1">
      <c r="A374" s="442" t="s">
        <v>28</v>
      </c>
      <c r="B374" s="441"/>
      <c r="C374" s="441"/>
      <c r="D374" s="441"/>
      <c r="E374" s="441"/>
      <c r="F374" s="441"/>
      <c r="G374" s="441"/>
      <c r="H374" s="439"/>
      <c r="I374" s="463"/>
      <c r="J374" s="432"/>
      <c r="K374" s="438"/>
      <c r="L374" s="437"/>
      <c r="M374" s="431"/>
    </row>
    <row r="375" spans="1:13" ht="19.5" thickBot="1">
      <c r="A375" s="462" t="s">
        <v>157</v>
      </c>
      <c r="B375" s="461"/>
      <c r="C375" s="461"/>
      <c r="D375" s="461"/>
      <c r="E375" s="461"/>
      <c r="F375" s="461"/>
      <c r="G375" s="461"/>
      <c r="H375" s="460"/>
      <c r="I375" s="455"/>
      <c r="J375" s="454"/>
      <c r="K375" s="453">
        <v>0.08</v>
      </c>
      <c r="L375" s="452"/>
      <c r="M375" s="451">
        <f>K375*12*I323</f>
        <v>1589.7023999999999</v>
      </c>
    </row>
    <row r="376" spans="1:13">
      <c r="A376" s="442" t="s">
        <v>29</v>
      </c>
      <c r="B376" s="441"/>
      <c r="C376" s="441"/>
      <c r="D376" s="441"/>
      <c r="E376" s="441"/>
      <c r="F376" s="441"/>
      <c r="G376" s="441"/>
      <c r="H376" s="439"/>
      <c r="I376" s="459" t="s">
        <v>8</v>
      </c>
      <c r="J376" s="458"/>
      <c r="K376" s="457"/>
      <c r="L376" s="437"/>
      <c r="M376" s="431"/>
    </row>
    <row r="377" spans="1:13" ht="19.5" thickBot="1">
      <c r="A377" s="442" t="s">
        <v>30</v>
      </c>
      <c r="B377" s="441"/>
      <c r="C377" s="441"/>
      <c r="D377" s="441"/>
      <c r="E377" s="441"/>
      <c r="F377" s="441"/>
      <c r="G377" s="441"/>
      <c r="H377" s="439"/>
      <c r="I377" s="433"/>
      <c r="J377" s="432"/>
      <c r="K377" s="457"/>
      <c r="L377" s="437"/>
      <c r="M377" s="431"/>
    </row>
    <row r="378" spans="1:13" ht="19.5" thickBot="1">
      <c r="A378" s="405" t="s">
        <v>104</v>
      </c>
      <c r="B378" s="404"/>
      <c r="C378" s="404"/>
      <c r="D378" s="404"/>
      <c r="E378" s="404"/>
      <c r="F378" s="404"/>
      <c r="G378" s="404"/>
      <c r="H378" s="456"/>
      <c r="I378" s="455"/>
      <c r="J378" s="454"/>
      <c r="K378" s="453">
        <v>6.42</v>
      </c>
      <c r="L378" s="452"/>
      <c r="M378" s="451">
        <f>K378*12*I323</f>
        <v>127573.6176</v>
      </c>
    </row>
    <row r="379" spans="1:13">
      <c r="A379" s="442" t="s">
        <v>85</v>
      </c>
      <c r="B379" s="440"/>
      <c r="C379" s="440"/>
      <c r="D379" s="440"/>
      <c r="E379" s="440"/>
      <c r="F379" s="441"/>
      <c r="G379" s="440"/>
      <c r="H379" s="439"/>
      <c r="I379" s="447" t="s">
        <v>86</v>
      </c>
      <c r="J379" s="446"/>
      <c r="K379" s="438"/>
      <c r="L379" s="437"/>
      <c r="M379" s="431"/>
    </row>
    <row r="380" spans="1:13">
      <c r="A380" s="442" t="s">
        <v>87</v>
      </c>
      <c r="B380" s="440"/>
      <c r="C380" s="440"/>
      <c r="D380" s="440"/>
      <c r="E380" s="440"/>
      <c r="F380" s="441"/>
      <c r="G380" s="440"/>
      <c r="H380" s="439"/>
      <c r="I380" s="447" t="s">
        <v>88</v>
      </c>
      <c r="J380" s="446"/>
      <c r="K380" s="438"/>
      <c r="L380" s="437"/>
      <c r="M380" s="431"/>
    </row>
    <row r="381" spans="1:13">
      <c r="A381" s="442" t="s">
        <v>89</v>
      </c>
      <c r="B381" s="440"/>
      <c r="C381" s="440"/>
      <c r="D381" s="440"/>
      <c r="E381" s="440"/>
      <c r="F381" s="441"/>
      <c r="G381" s="440"/>
      <c r="H381" s="439"/>
      <c r="I381" s="447" t="s">
        <v>90</v>
      </c>
      <c r="J381" s="446"/>
      <c r="K381" s="438"/>
      <c r="L381" s="437"/>
      <c r="M381" s="431"/>
    </row>
    <row r="382" spans="1:13">
      <c r="A382" s="442" t="s">
        <v>91</v>
      </c>
      <c r="B382" s="440"/>
      <c r="C382" s="440"/>
      <c r="D382" s="440"/>
      <c r="E382" s="440"/>
      <c r="F382" s="441"/>
      <c r="G382" s="440"/>
      <c r="H382" s="439"/>
      <c r="I382" s="447" t="s">
        <v>92</v>
      </c>
      <c r="J382" s="446"/>
      <c r="K382" s="438"/>
      <c r="L382" s="437"/>
      <c r="M382" s="431"/>
    </row>
    <row r="383" spans="1:13">
      <c r="A383" s="442" t="s">
        <v>93</v>
      </c>
      <c r="B383" s="440"/>
      <c r="C383" s="440"/>
      <c r="D383" s="440"/>
      <c r="E383" s="440"/>
      <c r="F383" s="441"/>
      <c r="G383" s="440"/>
      <c r="H383" s="439"/>
      <c r="I383" s="447" t="s">
        <v>94</v>
      </c>
      <c r="J383" s="446"/>
      <c r="K383" s="438"/>
      <c r="L383" s="437"/>
      <c r="M383" s="431"/>
    </row>
    <row r="384" spans="1:13">
      <c r="A384" s="442" t="s">
        <v>95</v>
      </c>
      <c r="B384" s="440"/>
      <c r="C384" s="440"/>
      <c r="D384" s="440"/>
      <c r="E384" s="440"/>
      <c r="F384" s="441"/>
      <c r="G384" s="440"/>
      <c r="H384" s="439"/>
      <c r="I384" s="433"/>
      <c r="J384" s="432"/>
      <c r="K384" s="438"/>
      <c r="L384" s="437"/>
      <c r="M384" s="431"/>
    </row>
    <row r="385" spans="1:13">
      <c r="A385" s="442" t="s">
        <v>96</v>
      </c>
      <c r="B385" s="440"/>
      <c r="C385" s="440"/>
      <c r="D385" s="440"/>
      <c r="E385" s="440"/>
      <c r="F385" s="441"/>
      <c r="G385" s="440"/>
      <c r="H385" s="439"/>
      <c r="I385" s="433"/>
      <c r="J385" s="432"/>
      <c r="K385" s="438"/>
      <c r="L385" s="437"/>
      <c r="M385" s="431"/>
    </row>
    <row r="386" spans="1:13">
      <c r="A386" s="442" t="s">
        <v>97</v>
      </c>
      <c r="B386" s="440"/>
      <c r="C386" s="440"/>
      <c r="D386" s="440"/>
      <c r="E386" s="440"/>
      <c r="F386" s="441"/>
      <c r="G386" s="440"/>
      <c r="H386" s="439"/>
      <c r="I386" s="433"/>
      <c r="J386" s="432"/>
      <c r="K386" s="438"/>
      <c r="L386" s="437"/>
      <c r="M386" s="431"/>
    </row>
    <row r="387" spans="1:13">
      <c r="A387" s="442" t="s">
        <v>98</v>
      </c>
      <c r="B387" s="440"/>
      <c r="C387" s="440"/>
      <c r="D387" s="440"/>
      <c r="E387" s="440"/>
      <c r="F387" s="441"/>
      <c r="G387" s="440"/>
      <c r="H387" s="439"/>
      <c r="I387" s="433"/>
      <c r="J387" s="432"/>
      <c r="K387" s="438"/>
      <c r="L387" s="437"/>
      <c r="M387" s="431"/>
    </row>
    <row r="388" spans="1:13">
      <c r="A388" s="442" t="s">
        <v>99</v>
      </c>
      <c r="B388" s="440"/>
      <c r="C388" s="440"/>
      <c r="D388" s="440"/>
      <c r="E388" s="440"/>
      <c r="F388" s="441"/>
      <c r="G388" s="440"/>
      <c r="H388" s="439"/>
      <c r="I388" s="433"/>
      <c r="J388" s="432"/>
      <c r="K388" s="438"/>
      <c r="L388" s="437"/>
      <c r="M388" s="431"/>
    </row>
    <row r="389" spans="1:13" ht="19.5" thickBot="1">
      <c r="A389" s="436" t="s">
        <v>100</v>
      </c>
      <c r="B389" s="435"/>
      <c r="C389" s="435"/>
      <c r="D389" s="435"/>
      <c r="E389" s="435"/>
      <c r="F389" s="435"/>
      <c r="G389" s="435"/>
      <c r="H389" s="434"/>
      <c r="I389" s="433"/>
      <c r="J389" s="432"/>
      <c r="K389" s="433"/>
      <c r="L389" s="432"/>
      <c r="M389" s="431"/>
    </row>
    <row r="390" spans="1:13">
      <c r="A390" s="586" t="s">
        <v>82</v>
      </c>
      <c r="B390" s="585"/>
      <c r="C390" s="585"/>
      <c r="D390" s="585"/>
      <c r="E390" s="585"/>
      <c r="F390" s="585"/>
      <c r="G390" s="585"/>
      <c r="H390" s="585"/>
      <c r="I390" s="459" t="s">
        <v>9</v>
      </c>
      <c r="J390" s="458"/>
      <c r="K390" s="425"/>
      <c r="L390" s="424"/>
      <c r="M390" s="423"/>
    </row>
    <row r="391" spans="1:13" ht="19.5" thickBot="1">
      <c r="A391" s="422" t="s">
        <v>49</v>
      </c>
      <c r="B391" s="421"/>
      <c r="C391" s="421"/>
      <c r="D391" s="421"/>
      <c r="E391" s="421"/>
      <c r="F391" s="421"/>
      <c r="G391" s="421"/>
      <c r="H391" s="421"/>
      <c r="I391" s="420"/>
      <c r="J391" s="418"/>
      <c r="K391" s="419"/>
      <c r="L391" s="418"/>
      <c r="M391" s="417"/>
    </row>
    <row r="392" spans="1:13" ht="19.5" thickBot="1">
      <c r="A392" s="405" t="s">
        <v>50</v>
      </c>
      <c r="B392" s="404"/>
      <c r="C392" s="404"/>
      <c r="D392" s="404"/>
      <c r="E392" s="404"/>
      <c r="F392" s="404"/>
      <c r="G392" s="404"/>
      <c r="H392" s="622"/>
      <c r="I392" s="413" t="s">
        <v>17</v>
      </c>
      <c r="J392" s="412"/>
      <c r="K392" s="407">
        <v>1.58</v>
      </c>
      <c r="L392" s="406"/>
      <c r="M392" s="400">
        <f>K392*12*I323</f>
        <v>31396.622400000004</v>
      </c>
    </row>
    <row r="393" spans="1:13" ht="19.5" thickBot="1">
      <c r="A393" s="411" t="s">
        <v>101</v>
      </c>
      <c r="B393" s="410"/>
      <c r="C393" s="410"/>
      <c r="D393" s="410"/>
      <c r="E393" s="410"/>
      <c r="F393" s="410"/>
      <c r="G393" s="410"/>
      <c r="H393" s="410"/>
      <c r="I393" s="409"/>
      <c r="J393" s="408"/>
      <c r="K393" s="407"/>
      <c r="L393" s="406"/>
      <c r="M393" s="400">
        <f>K393*12*I323</f>
        <v>0</v>
      </c>
    </row>
    <row r="394" spans="1:13" ht="19.5" thickBot="1">
      <c r="A394" s="405" t="s">
        <v>58</v>
      </c>
      <c r="B394" s="404"/>
      <c r="C394" s="404"/>
      <c r="D394" s="404"/>
      <c r="E394" s="404"/>
      <c r="F394" s="404"/>
      <c r="G394" s="404"/>
      <c r="H394" s="404"/>
      <c r="I394" s="403"/>
      <c r="J394" s="400"/>
      <c r="K394" s="402">
        <f>K324+K334+K349+K378+K392+K393</f>
        <v>50.489999999999995</v>
      </c>
      <c r="L394" s="401"/>
      <c r="M394" s="400">
        <f>M324+M334+M349+M378+M392+M393</f>
        <v>1003300.9272</v>
      </c>
    </row>
    <row r="396" spans="1:13">
      <c r="A396" s="576" t="s">
        <v>0</v>
      </c>
      <c r="B396" s="576"/>
      <c r="C396" s="576"/>
      <c r="D396" s="576"/>
      <c r="E396" s="576"/>
      <c r="F396" s="576"/>
      <c r="G396" s="576"/>
      <c r="H396" s="576"/>
      <c r="I396" s="576"/>
      <c r="J396" s="576"/>
      <c r="K396" s="576"/>
      <c r="L396" s="576"/>
      <c r="M396" s="502"/>
    </row>
    <row r="397" spans="1:13">
      <c r="A397" s="575" t="s">
        <v>12</v>
      </c>
      <c r="B397" s="575"/>
      <c r="C397" s="575"/>
      <c r="D397" s="575"/>
      <c r="E397" s="575"/>
      <c r="F397" s="575"/>
      <c r="G397" s="575"/>
      <c r="H397" s="575"/>
      <c r="I397" s="575"/>
      <c r="J397" s="575"/>
      <c r="K397" s="575"/>
      <c r="L397" s="575"/>
      <c r="M397" s="502"/>
    </row>
    <row r="398" spans="1:13">
      <c r="A398" s="555"/>
      <c r="B398" s="555"/>
      <c r="C398" s="555"/>
      <c r="D398" s="555"/>
      <c r="E398" s="555"/>
      <c r="F398" s="555" t="s">
        <v>270</v>
      </c>
      <c r="G398" s="555"/>
      <c r="H398" s="555"/>
      <c r="I398" s="555"/>
      <c r="J398" s="555" t="s">
        <v>203</v>
      </c>
      <c r="K398" s="555"/>
      <c r="L398" s="555"/>
      <c r="M398" s="502"/>
    </row>
    <row r="399" spans="1:13">
      <c r="A399" s="572"/>
      <c r="B399" s="533"/>
      <c r="C399" s="574" t="s">
        <v>15</v>
      </c>
      <c r="D399" s="574"/>
      <c r="E399" s="574"/>
      <c r="F399" s="533"/>
      <c r="G399" s="533"/>
      <c r="H399" s="532"/>
      <c r="I399" s="521" t="s">
        <v>1</v>
      </c>
      <c r="J399" s="520"/>
      <c r="K399" s="521" t="s">
        <v>2</v>
      </c>
      <c r="L399" s="520"/>
      <c r="M399" s="531"/>
    </row>
    <row r="400" spans="1:13">
      <c r="A400" s="463"/>
      <c r="B400" s="433"/>
      <c r="C400" s="433"/>
      <c r="D400" s="433"/>
      <c r="E400" s="433"/>
      <c r="F400" s="433"/>
      <c r="G400" s="433"/>
      <c r="H400" s="432"/>
      <c r="I400" s="433"/>
      <c r="J400" s="432"/>
      <c r="K400" s="447" t="s">
        <v>3</v>
      </c>
      <c r="L400" s="446"/>
      <c r="M400" s="573" t="s">
        <v>4</v>
      </c>
    </row>
    <row r="401" spans="1:13">
      <c r="A401" s="463"/>
      <c r="B401" s="433"/>
      <c r="C401" s="433"/>
      <c r="D401" s="433"/>
      <c r="E401" s="433"/>
      <c r="F401" s="433"/>
      <c r="G401" s="433"/>
      <c r="H401" s="432"/>
      <c r="I401" s="447" t="s">
        <v>5</v>
      </c>
      <c r="J401" s="446"/>
      <c r="K401" s="504" t="s">
        <v>6</v>
      </c>
      <c r="L401" s="503"/>
      <c r="M401" s="573" t="s">
        <v>7</v>
      </c>
    </row>
    <row r="402" spans="1:13" ht="19.5" thickBot="1">
      <c r="A402" s="572"/>
      <c r="B402" s="533"/>
      <c r="C402" s="533"/>
      <c r="D402" s="533"/>
      <c r="E402" s="533"/>
      <c r="F402" s="533"/>
      <c r="G402" s="533"/>
      <c r="H402" s="532"/>
      <c r="I402" s="571">
        <v>573.79999999999995</v>
      </c>
      <c r="J402" s="570"/>
      <c r="K402" s="475"/>
      <c r="L402" s="474"/>
      <c r="M402" s="569"/>
    </row>
    <row r="403" spans="1:13">
      <c r="A403" s="550" t="s">
        <v>74</v>
      </c>
      <c r="B403" s="528"/>
      <c r="C403" s="528"/>
      <c r="D403" s="528"/>
      <c r="E403" s="528"/>
      <c r="F403" s="528"/>
      <c r="G403" s="528"/>
      <c r="H403" s="568"/>
      <c r="I403" s="425"/>
      <c r="J403" s="424"/>
      <c r="K403" s="567">
        <f>K406+K409</f>
        <v>6.65</v>
      </c>
      <c r="L403" s="526"/>
      <c r="M403" s="423">
        <f>K403*12*I402</f>
        <v>45789.240000000005</v>
      </c>
    </row>
    <row r="404" spans="1:13">
      <c r="A404" s="566" t="s">
        <v>59</v>
      </c>
      <c r="B404" s="565"/>
      <c r="C404" s="565"/>
      <c r="D404" s="565"/>
      <c r="E404" s="565"/>
      <c r="F404" s="565"/>
      <c r="G404" s="565"/>
      <c r="H404" s="554"/>
      <c r="I404" s="433"/>
      <c r="J404" s="432"/>
      <c r="K404" s="433"/>
      <c r="L404" s="432"/>
      <c r="M404" s="564"/>
    </row>
    <row r="405" spans="1:13" ht="19.5" thickBot="1">
      <c r="A405" s="545" t="s">
        <v>60</v>
      </c>
      <c r="B405" s="563"/>
      <c r="C405" s="563"/>
      <c r="D405" s="563"/>
      <c r="E405" s="563"/>
      <c r="F405" s="563"/>
      <c r="G405" s="563"/>
      <c r="H405" s="562"/>
      <c r="I405" s="419"/>
      <c r="J405" s="418"/>
      <c r="K405" s="419"/>
      <c r="L405" s="418"/>
      <c r="M405" s="417"/>
    </row>
    <row r="406" spans="1:13">
      <c r="A406" s="492" t="s">
        <v>61</v>
      </c>
      <c r="B406" s="509"/>
      <c r="C406" s="509"/>
      <c r="D406" s="509"/>
      <c r="E406" s="509"/>
      <c r="F406" s="509"/>
      <c r="G406" s="509"/>
      <c r="H406" s="518"/>
      <c r="I406" s="504" t="s">
        <v>8</v>
      </c>
      <c r="J406" s="503"/>
      <c r="K406" s="459">
        <v>3.98</v>
      </c>
      <c r="L406" s="458"/>
      <c r="M406" s="431">
        <f>K406*12*I402</f>
        <v>27404.687999999998</v>
      </c>
    </row>
    <row r="407" spans="1:13">
      <c r="A407" s="442" t="s">
        <v>68</v>
      </c>
      <c r="B407" s="433"/>
      <c r="C407" s="433"/>
      <c r="D407" s="433"/>
      <c r="E407" s="433"/>
      <c r="F407" s="433"/>
      <c r="G407" s="433"/>
      <c r="H407" s="432"/>
      <c r="I407" s="447" t="s">
        <v>57</v>
      </c>
      <c r="J407" s="446"/>
      <c r="K407" s="502"/>
      <c r="L407" s="432"/>
      <c r="M407" s="431"/>
    </row>
    <row r="408" spans="1:13">
      <c r="A408" s="492" t="s">
        <v>67</v>
      </c>
      <c r="B408" s="509"/>
      <c r="C408" s="509"/>
      <c r="D408" s="509"/>
      <c r="E408" s="509"/>
      <c r="F408" s="509"/>
      <c r="G408" s="509"/>
      <c r="H408" s="518"/>
      <c r="I408" s="504"/>
      <c r="J408" s="503"/>
      <c r="K408" s="502"/>
      <c r="L408" s="432"/>
      <c r="M408" s="431"/>
    </row>
    <row r="409" spans="1:13">
      <c r="A409" s="492" t="s">
        <v>62</v>
      </c>
      <c r="B409" s="509"/>
      <c r="C409" s="509"/>
      <c r="D409" s="509"/>
      <c r="E409" s="509"/>
      <c r="F409" s="509"/>
      <c r="G409" s="509"/>
      <c r="H409" s="518"/>
      <c r="I409" s="501" t="s">
        <v>11</v>
      </c>
      <c r="J409" s="500"/>
      <c r="K409" s="447">
        <v>2.67</v>
      </c>
      <c r="L409" s="446"/>
      <c r="M409" s="431">
        <f>K409*12*I402</f>
        <v>18384.552</v>
      </c>
    </row>
    <row r="410" spans="1:13">
      <c r="A410" s="485" t="s">
        <v>35</v>
      </c>
      <c r="B410" s="539"/>
      <c r="C410" s="539"/>
      <c r="D410" s="539"/>
      <c r="E410" s="539"/>
      <c r="F410" s="539"/>
      <c r="G410" s="539"/>
      <c r="H410" s="538"/>
      <c r="I410" s="447" t="s">
        <v>57</v>
      </c>
      <c r="J410" s="446"/>
      <c r="K410" s="555"/>
      <c r="L410" s="554"/>
      <c r="M410" s="431"/>
    </row>
    <row r="411" spans="1:13">
      <c r="A411" s="478" t="s">
        <v>36</v>
      </c>
      <c r="B411" s="533"/>
      <c r="C411" s="533"/>
      <c r="D411" s="533"/>
      <c r="E411" s="533"/>
      <c r="F411" s="533"/>
      <c r="G411" s="533"/>
      <c r="H411" s="532"/>
      <c r="I411" s="447"/>
      <c r="J411" s="446"/>
      <c r="K411" s="502"/>
      <c r="L411" s="432"/>
      <c r="M411" s="431"/>
    </row>
    <row r="412" spans="1:13" ht="19.5" thickBot="1">
      <c r="A412" s="492" t="s">
        <v>37</v>
      </c>
      <c r="B412" s="491"/>
      <c r="C412" s="491"/>
      <c r="D412" s="491"/>
      <c r="E412" s="491"/>
      <c r="F412" s="491"/>
      <c r="G412" s="491"/>
      <c r="H412" s="490"/>
      <c r="I412" s="509"/>
      <c r="J412" s="518"/>
      <c r="K412" s="480"/>
      <c r="L412" s="479"/>
      <c r="M412" s="431"/>
    </row>
    <row r="413" spans="1:13">
      <c r="A413" s="550" t="s">
        <v>14</v>
      </c>
      <c r="B413" s="549"/>
      <c r="C413" s="549"/>
      <c r="D413" s="549"/>
      <c r="E413" s="549"/>
      <c r="F413" s="549"/>
      <c r="G413" s="549"/>
      <c r="H413" s="548"/>
      <c r="I413" s="425"/>
      <c r="J413" s="547"/>
      <c r="K413" s="546">
        <f>K415+K420+K423</f>
        <v>5.4399999999999995</v>
      </c>
      <c r="L413" s="526"/>
      <c r="M413" s="423">
        <f>K413*12*I402</f>
        <v>37457.663999999997</v>
      </c>
    </row>
    <row r="414" spans="1:13" ht="19.5" thickBot="1">
      <c r="A414" s="545" t="s">
        <v>34</v>
      </c>
      <c r="B414" s="544"/>
      <c r="C414" s="544"/>
      <c r="D414" s="544"/>
      <c r="E414" s="544"/>
      <c r="F414" s="544"/>
      <c r="G414" s="544"/>
      <c r="H414" s="543"/>
      <c r="I414" s="419"/>
      <c r="J414" s="542"/>
      <c r="K414" s="419"/>
      <c r="L414" s="418"/>
      <c r="M414" s="417"/>
    </row>
    <row r="415" spans="1:13">
      <c r="A415" s="442" t="s">
        <v>65</v>
      </c>
      <c r="B415" s="441"/>
      <c r="C415" s="441"/>
      <c r="D415" s="441"/>
      <c r="E415" s="441"/>
      <c r="F415" s="441"/>
      <c r="G415" s="441"/>
      <c r="H415" s="439"/>
      <c r="I415" s="447" t="s">
        <v>8</v>
      </c>
      <c r="J415" s="446"/>
      <c r="K415" s="459">
        <v>2.73</v>
      </c>
      <c r="L415" s="458"/>
      <c r="M415" s="431">
        <f>K415*12*I402</f>
        <v>18797.687999999998</v>
      </c>
    </row>
    <row r="416" spans="1:13">
      <c r="A416" s="492" t="s">
        <v>66</v>
      </c>
      <c r="B416" s="491"/>
      <c r="C416" s="491"/>
      <c r="D416" s="491"/>
      <c r="E416" s="491"/>
      <c r="F416" s="491"/>
      <c r="G416" s="491"/>
      <c r="H416" s="490"/>
      <c r="I416" s="541"/>
      <c r="J416" s="540"/>
      <c r="K416" s="502"/>
      <c r="L416" s="432"/>
      <c r="M416" s="431"/>
    </row>
    <row r="417" spans="1:13">
      <c r="A417" s="442" t="s">
        <v>68</v>
      </c>
      <c r="B417" s="433"/>
      <c r="C417" s="433"/>
      <c r="D417" s="433"/>
      <c r="E417" s="433"/>
      <c r="F417" s="433"/>
      <c r="G417" s="433"/>
      <c r="H417" s="432"/>
      <c r="I417" s="447" t="s">
        <v>57</v>
      </c>
      <c r="J417" s="446"/>
      <c r="K417" s="502"/>
      <c r="L417" s="432"/>
      <c r="M417" s="431"/>
    </row>
    <row r="418" spans="1:13">
      <c r="A418" s="492" t="s">
        <v>67</v>
      </c>
      <c r="B418" s="509"/>
      <c r="C418" s="509"/>
      <c r="D418" s="509"/>
      <c r="E418" s="509"/>
      <c r="F418" s="509"/>
      <c r="G418" s="509"/>
      <c r="H418" s="518"/>
      <c r="I418" s="504"/>
      <c r="J418" s="503"/>
      <c r="K418" s="502"/>
      <c r="L418" s="432"/>
      <c r="M418" s="431"/>
    </row>
    <row r="419" spans="1:13">
      <c r="A419" s="485" t="s">
        <v>63</v>
      </c>
      <c r="B419" s="539"/>
      <c r="C419" s="538"/>
      <c r="D419" s="433"/>
      <c r="E419" s="433"/>
      <c r="F419" s="433"/>
      <c r="G419" s="433"/>
      <c r="H419" s="432"/>
      <c r="I419" s="447" t="s">
        <v>57</v>
      </c>
      <c r="J419" s="446"/>
      <c r="K419" s="502"/>
      <c r="L419" s="432"/>
      <c r="M419" s="431"/>
    </row>
    <row r="420" spans="1:13">
      <c r="A420" s="442" t="s">
        <v>64</v>
      </c>
      <c r="B420" s="433"/>
      <c r="C420" s="433"/>
      <c r="D420" s="539"/>
      <c r="E420" s="539"/>
      <c r="F420" s="539"/>
      <c r="G420" s="539"/>
      <c r="H420" s="538"/>
      <c r="I420" s="501" t="s">
        <v>11</v>
      </c>
      <c r="J420" s="500"/>
      <c r="K420" s="447">
        <v>1.2</v>
      </c>
      <c r="L420" s="446"/>
      <c r="M420" s="431">
        <f>K420*12*I402</f>
        <v>8262.7199999999993</v>
      </c>
    </row>
    <row r="421" spans="1:13">
      <c r="A421" s="478" t="s">
        <v>41</v>
      </c>
      <c r="B421" s="477"/>
      <c r="C421" s="477"/>
      <c r="D421" s="477"/>
      <c r="E421" s="477"/>
      <c r="F421" s="477"/>
      <c r="G421" s="477"/>
      <c r="H421" s="476"/>
      <c r="I421" s="521" t="s">
        <v>40</v>
      </c>
      <c r="J421" s="520"/>
      <c r="K421" s="502"/>
      <c r="L421" s="432"/>
      <c r="M421" s="431"/>
    </row>
    <row r="422" spans="1:13">
      <c r="A422" s="492"/>
      <c r="B422" s="491"/>
      <c r="C422" s="491"/>
      <c r="D422" s="491"/>
      <c r="E422" s="491"/>
      <c r="F422" s="491"/>
      <c r="G422" s="491"/>
      <c r="H422" s="490"/>
      <c r="I422" s="509" t="s">
        <v>42</v>
      </c>
      <c r="J422" s="518"/>
      <c r="K422" s="502"/>
      <c r="L422" s="432"/>
      <c r="M422" s="431"/>
    </row>
    <row r="423" spans="1:13">
      <c r="A423" s="478" t="s">
        <v>43</v>
      </c>
      <c r="B423" s="477"/>
      <c r="C423" s="477"/>
      <c r="D423" s="477"/>
      <c r="E423" s="477"/>
      <c r="F423" s="477"/>
      <c r="G423" s="477"/>
      <c r="H423" s="476"/>
      <c r="I423" s="521" t="s">
        <v>11</v>
      </c>
      <c r="J423" s="520"/>
      <c r="K423" s="447">
        <v>1.51</v>
      </c>
      <c r="L423" s="446"/>
      <c r="M423" s="431">
        <f>K423*12*I402</f>
        <v>10397.255999999999</v>
      </c>
    </row>
    <row r="424" spans="1:13">
      <c r="A424" s="492" t="s">
        <v>44</v>
      </c>
      <c r="B424" s="491"/>
      <c r="C424" s="491"/>
      <c r="D424" s="491"/>
      <c r="E424" s="491"/>
      <c r="F424" s="491"/>
      <c r="G424" s="491"/>
      <c r="H424" s="490"/>
      <c r="I424" s="509"/>
      <c r="J424" s="518"/>
      <c r="K424" s="502"/>
      <c r="L424" s="432"/>
      <c r="M424" s="431"/>
    </row>
    <row r="425" spans="1:13">
      <c r="A425" s="478" t="s">
        <v>45</v>
      </c>
      <c r="B425" s="477"/>
      <c r="C425" s="477"/>
      <c r="D425" s="477"/>
      <c r="E425" s="477"/>
      <c r="F425" s="477"/>
      <c r="G425" s="477"/>
      <c r="H425" s="476"/>
      <c r="I425" s="447" t="s">
        <v>57</v>
      </c>
      <c r="J425" s="446"/>
      <c r="K425" s="502"/>
      <c r="L425" s="432"/>
      <c r="M425" s="431"/>
    </row>
    <row r="426" spans="1:13">
      <c r="A426" s="478" t="s">
        <v>48</v>
      </c>
      <c r="B426" s="477"/>
      <c r="C426" s="477"/>
      <c r="D426" s="477"/>
      <c r="E426" s="477"/>
      <c r="F426" s="477"/>
      <c r="G426" s="477"/>
      <c r="H426" s="476"/>
      <c r="I426" s="521" t="s">
        <v>46</v>
      </c>
      <c r="J426" s="520"/>
      <c r="K426" s="533"/>
      <c r="L426" s="532"/>
      <c r="M426" s="531"/>
    </row>
    <row r="427" spans="1:13" ht="19.5" thickBot="1">
      <c r="A427" s="492"/>
      <c r="B427" s="491"/>
      <c r="C427" s="491"/>
      <c r="D427" s="491"/>
      <c r="E427" s="491"/>
      <c r="F427" s="491"/>
      <c r="G427" s="491"/>
      <c r="H427" s="490"/>
      <c r="I427" s="513" t="s">
        <v>47</v>
      </c>
      <c r="J427" s="512"/>
      <c r="K427" s="509"/>
      <c r="L427" s="518"/>
      <c r="M427" s="530"/>
    </row>
    <row r="428" spans="1:13">
      <c r="A428" s="529" t="s">
        <v>75</v>
      </c>
      <c r="B428" s="528"/>
      <c r="C428" s="528"/>
      <c r="D428" s="528"/>
      <c r="E428" s="528"/>
      <c r="F428" s="528"/>
      <c r="G428" s="425"/>
      <c r="H428" s="424"/>
      <c r="I428" s="425"/>
      <c r="J428" s="424"/>
      <c r="K428" s="527">
        <f>K430+K437+K445+K449+K450+K454</f>
        <v>24.719999999999995</v>
      </c>
      <c r="L428" s="526"/>
      <c r="M428" s="423">
        <f>M430+M437+M445+M449+M450+M454</f>
        <v>170212.03199999998</v>
      </c>
    </row>
    <row r="429" spans="1:13" ht="19.5" thickBot="1">
      <c r="A429" s="525"/>
      <c r="B429" s="419"/>
      <c r="C429" s="419"/>
      <c r="D429" s="419"/>
      <c r="E429" s="419"/>
      <c r="F429" s="419"/>
      <c r="G429" s="419"/>
      <c r="H429" s="418"/>
      <c r="I429" s="419"/>
      <c r="J429" s="418"/>
      <c r="K429" s="419"/>
      <c r="L429" s="418"/>
      <c r="M429" s="417"/>
    </row>
    <row r="430" spans="1:13" ht="19.5" thickBot="1">
      <c r="A430" s="405" t="s">
        <v>76</v>
      </c>
      <c r="B430" s="404"/>
      <c r="C430" s="404"/>
      <c r="D430" s="404"/>
      <c r="E430" s="404"/>
      <c r="F430" s="404"/>
      <c r="G430" s="404"/>
      <c r="H430" s="456"/>
      <c r="I430" s="455"/>
      <c r="J430" s="454"/>
      <c r="K430" s="523">
        <f>K431+K432+K433+K435+K436</f>
        <v>7.7100000000000009</v>
      </c>
      <c r="L430" s="511"/>
      <c r="M430" s="451">
        <f>K430*12*I402</f>
        <v>53087.976000000002</v>
      </c>
    </row>
    <row r="431" spans="1:13">
      <c r="A431" s="492" t="s">
        <v>38</v>
      </c>
      <c r="B431" s="491"/>
      <c r="C431" s="491"/>
      <c r="D431" s="491"/>
      <c r="E431" s="491"/>
      <c r="F431" s="491"/>
      <c r="G431" s="491"/>
      <c r="H431" s="490"/>
      <c r="I431" s="504" t="s">
        <v>16</v>
      </c>
      <c r="J431" s="503"/>
      <c r="K431" s="459">
        <v>1.34</v>
      </c>
      <c r="L431" s="458"/>
      <c r="M431" s="431">
        <f>K431*12*I402</f>
        <v>9226.7039999999997</v>
      </c>
    </row>
    <row r="432" spans="1:13">
      <c r="A432" s="485" t="s">
        <v>39</v>
      </c>
      <c r="B432" s="484"/>
      <c r="C432" s="484"/>
      <c r="D432" s="484"/>
      <c r="E432" s="484"/>
      <c r="F432" s="484"/>
      <c r="G432" s="484"/>
      <c r="H432" s="483"/>
      <c r="I432" s="501" t="s">
        <v>10</v>
      </c>
      <c r="J432" s="500"/>
      <c r="K432" s="447">
        <v>3.16</v>
      </c>
      <c r="L432" s="446"/>
      <c r="M432" s="431">
        <f>K432*12*I402</f>
        <v>21758.495999999999</v>
      </c>
    </row>
    <row r="433" spans="1:13">
      <c r="A433" s="478" t="s">
        <v>31</v>
      </c>
      <c r="B433" s="477"/>
      <c r="C433" s="477"/>
      <c r="D433" s="477"/>
      <c r="E433" s="477"/>
      <c r="F433" s="477"/>
      <c r="G433" s="477"/>
      <c r="H433" s="476"/>
      <c r="I433" s="521" t="s">
        <v>11</v>
      </c>
      <c r="J433" s="520"/>
      <c r="K433" s="447">
        <v>0.36</v>
      </c>
      <c r="L433" s="446"/>
      <c r="M433" s="431">
        <f>K433*12*I402</f>
        <v>2478.8159999999998</v>
      </c>
    </row>
    <row r="434" spans="1:13">
      <c r="A434" s="519" t="s">
        <v>18</v>
      </c>
      <c r="B434" s="509"/>
      <c r="C434" s="509"/>
      <c r="D434" s="509"/>
      <c r="E434" s="491"/>
      <c r="F434" s="491"/>
      <c r="G434" s="491"/>
      <c r="H434" s="490"/>
      <c r="I434" s="509"/>
      <c r="J434" s="518"/>
      <c r="K434" s="433"/>
      <c r="L434" s="432"/>
      <c r="M434" s="431"/>
    </row>
    <row r="435" spans="1:13">
      <c r="A435" s="485" t="s">
        <v>32</v>
      </c>
      <c r="B435" s="484"/>
      <c r="C435" s="484"/>
      <c r="D435" s="484"/>
      <c r="E435" s="484"/>
      <c r="F435" s="484"/>
      <c r="G435" s="484"/>
      <c r="H435" s="483"/>
      <c r="I435" s="501" t="s">
        <v>8</v>
      </c>
      <c r="J435" s="500"/>
      <c r="K435" s="447">
        <v>0.11</v>
      </c>
      <c r="L435" s="446"/>
      <c r="M435" s="431">
        <f>K435*12*I402</f>
        <v>757.41599999999994</v>
      </c>
    </row>
    <row r="436" spans="1:13" ht="19.5" thickBot="1">
      <c r="A436" s="478" t="s">
        <v>73</v>
      </c>
      <c r="B436" s="477"/>
      <c r="C436" s="477"/>
      <c r="D436" s="477"/>
      <c r="E436" s="477"/>
      <c r="F436" s="477"/>
      <c r="G436" s="477"/>
      <c r="H436" s="476"/>
      <c r="I436" s="475" t="s">
        <v>8</v>
      </c>
      <c r="J436" s="474"/>
      <c r="K436" s="617">
        <v>2.74</v>
      </c>
      <c r="L436" s="616"/>
      <c r="M436" s="431">
        <f>K436*12*I402</f>
        <v>18866.544000000002</v>
      </c>
    </row>
    <row r="437" spans="1:13" ht="19.5" thickBot="1">
      <c r="A437" s="713" t="s">
        <v>77</v>
      </c>
      <c r="B437" s="712"/>
      <c r="C437" s="712"/>
      <c r="D437" s="712"/>
      <c r="E437" s="712"/>
      <c r="F437" s="712"/>
      <c r="G437" s="712"/>
      <c r="H437" s="711"/>
      <c r="I437" s="455"/>
      <c r="J437" s="454"/>
      <c r="K437" s="453">
        <f>K438+K439+K441+K442+K443+K444</f>
        <v>2.12</v>
      </c>
      <c r="L437" s="511"/>
      <c r="M437" s="451">
        <f>K437*12*I402</f>
        <v>14597.472</v>
      </c>
    </row>
    <row r="438" spans="1:13">
      <c r="A438" s="510" t="s">
        <v>24</v>
      </c>
      <c r="B438" s="509"/>
      <c r="C438" s="509"/>
      <c r="D438" s="509"/>
      <c r="E438" s="509"/>
      <c r="F438" s="491"/>
      <c r="G438" s="491"/>
      <c r="H438" s="490"/>
      <c r="I438" s="508"/>
      <c r="J438" s="432"/>
      <c r="K438" s="459">
        <v>0.12</v>
      </c>
      <c r="L438" s="458"/>
      <c r="M438" s="431">
        <f>K438*12*I402</f>
        <v>826.27199999999993</v>
      </c>
    </row>
    <row r="439" spans="1:13">
      <c r="A439" s="572" t="s">
        <v>20</v>
      </c>
      <c r="B439" s="533"/>
      <c r="C439" s="533"/>
      <c r="D439" s="533"/>
      <c r="E439" s="533"/>
      <c r="F439" s="477"/>
      <c r="G439" s="477"/>
      <c r="H439" s="476"/>
      <c r="I439" s="447" t="s">
        <v>52</v>
      </c>
      <c r="J439" s="446"/>
      <c r="K439" s="447">
        <v>1.01</v>
      </c>
      <c r="L439" s="446"/>
      <c r="M439" s="431">
        <f>K439*12*I402</f>
        <v>6954.4560000000001</v>
      </c>
    </row>
    <row r="440" spans="1:13">
      <c r="A440" s="492" t="s">
        <v>19</v>
      </c>
      <c r="B440" s="491"/>
      <c r="C440" s="491"/>
      <c r="D440" s="491"/>
      <c r="E440" s="491"/>
      <c r="F440" s="491"/>
      <c r="G440" s="491"/>
      <c r="H440" s="490"/>
      <c r="I440" s="504" t="s">
        <v>53</v>
      </c>
      <c r="J440" s="503"/>
      <c r="K440" s="502"/>
      <c r="L440" s="432"/>
      <c r="M440" s="431"/>
    </row>
    <row r="441" spans="1:13">
      <c r="A441" s="485" t="s">
        <v>21</v>
      </c>
      <c r="B441" s="484"/>
      <c r="C441" s="484"/>
      <c r="D441" s="484"/>
      <c r="E441" s="484"/>
      <c r="F441" s="484"/>
      <c r="G441" s="484"/>
      <c r="H441" s="483"/>
      <c r="I441" s="501" t="s">
        <v>51</v>
      </c>
      <c r="J441" s="500"/>
      <c r="K441" s="447">
        <v>0.62</v>
      </c>
      <c r="L441" s="446"/>
      <c r="M441" s="431">
        <f>K441*12*I402</f>
        <v>4269.0719999999992</v>
      </c>
    </row>
    <row r="442" spans="1:13">
      <c r="A442" s="485" t="s">
        <v>22</v>
      </c>
      <c r="B442" s="484"/>
      <c r="C442" s="484"/>
      <c r="D442" s="484"/>
      <c r="E442" s="484"/>
      <c r="F442" s="484"/>
      <c r="G442" s="484"/>
      <c r="H442" s="483"/>
      <c r="I442" s="501" t="s">
        <v>69</v>
      </c>
      <c r="J442" s="500"/>
      <c r="K442" s="447">
        <v>0.15</v>
      </c>
      <c r="L442" s="446"/>
      <c r="M442" s="431">
        <f>K442*12*I402</f>
        <v>1032.8399999999999</v>
      </c>
    </row>
    <row r="443" spans="1:13">
      <c r="A443" s="478" t="s">
        <v>23</v>
      </c>
      <c r="B443" s="477"/>
      <c r="C443" s="477"/>
      <c r="D443" s="477"/>
      <c r="E443" s="477"/>
      <c r="F443" s="477"/>
      <c r="G443" s="477"/>
      <c r="H443" s="476"/>
      <c r="I443" s="501" t="s">
        <v>54</v>
      </c>
      <c r="J443" s="500"/>
      <c r="K443" s="480">
        <v>0.08</v>
      </c>
      <c r="L443" s="479"/>
      <c r="M443" s="431">
        <f>K443*12*I402</f>
        <v>550.84799999999996</v>
      </c>
    </row>
    <row r="444" spans="1:13" ht="19.5" thickBot="1">
      <c r="A444" s="478" t="s">
        <v>71</v>
      </c>
      <c r="B444" s="477"/>
      <c r="C444" s="477"/>
      <c r="D444" s="477"/>
      <c r="E444" s="477"/>
      <c r="F444" s="477"/>
      <c r="G444" s="477"/>
      <c r="H444" s="476"/>
      <c r="I444" s="475" t="s">
        <v>72</v>
      </c>
      <c r="J444" s="474"/>
      <c r="K444" s="473">
        <v>0.14000000000000001</v>
      </c>
      <c r="L444" s="472"/>
      <c r="M444" s="499">
        <f>K444*12*I402</f>
        <v>963.98400000000004</v>
      </c>
    </row>
    <row r="445" spans="1:13" ht="19.5" thickBot="1">
      <c r="A445" s="713" t="s">
        <v>202</v>
      </c>
      <c r="B445" s="712"/>
      <c r="C445" s="712"/>
      <c r="D445" s="712"/>
      <c r="E445" s="712"/>
      <c r="F445" s="712"/>
      <c r="G445" s="712"/>
      <c r="H445" s="711"/>
      <c r="I445" s="495"/>
      <c r="J445" s="494"/>
      <c r="K445" s="493">
        <f>K446+K447+K448</f>
        <v>1.38</v>
      </c>
      <c r="L445" s="452"/>
      <c r="M445" s="451">
        <f>K445*12*I402</f>
        <v>9502.1279999999988</v>
      </c>
    </row>
    <row r="446" spans="1:13">
      <c r="A446" s="492" t="s">
        <v>25</v>
      </c>
      <c r="B446" s="491"/>
      <c r="C446" s="491"/>
      <c r="D446" s="491"/>
      <c r="E446" s="491"/>
      <c r="F446" s="491"/>
      <c r="G446" s="491"/>
      <c r="H446" s="490"/>
      <c r="I446" s="489" t="s">
        <v>70</v>
      </c>
      <c r="J446" s="488"/>
      <c r="K446" s="487">
        <v>0.66</v>
      </c>
      <c r="L446" s="486"/>
      <c r="M446" s="431">
        <f>K446*12*I402</f>
        <v>4544.4959999999992</v>
      </c>
    </row>
    <row r="447" spans="1:13">
      <c r="A447" s="485" t="s">
        <v>26</v>
      </c>
      <c r="B447" s="484"/>
      <c r="C447" s="484"/>
      <c r="D447" s="484"/>
      <c r="E447" s="484"/>
      <c r="F447" s="484"/>
      <c r="G447" s="484"/>
      <c r="H447" s="483"/>
      <c r="I447" s="539" t="s">
        <v>55</v>
      </c>
      <c r="J447" s="538"/>
      <c r="K447" s="480">
        <v>0.57999999999999996</v>
      </c>
      <c r="L447" s="479"/>
      <c r="M447" s="431">
        <f>K447*12*I402</f>
        <v>3993.6479999999992</v>
      </c>
    </row>
    <row r="448" spans="1:13" ht="19.5" thickBot="1">
      <c r="A448" s="478" t="s">
        <v>23</v>
      </c>
      <c r="B448" s="477"/>
      <c r="C448" s="477"/>
      <c r="D448" s="477"/>
      <c r="E448" s="477"/>
      <c r="F448" s="477"/>
      <c r="G448" s="477"/>
      <c r="H448" s="476"/>
      <c r="I448" s="475" t="s">
        <v>54</v>
      </c>
      <c r="J448" s="474"/>
      <c r="K448" s="473">
        <v>0.14000000000000001</v>
      </c>
      <c r="L448" s="472"/>
      <c r="M448" s="431">
        <f>K448*12*I402</f>
        <v>963.98400000000004</v>
      </c>
    </row>
    <row r="449" spans="1:13" ht="19.5" thickBot="1">
      <c r="A449" s="462" t="s">
        <v>201</v>
      </c>
      <c r="B449" s="461"/>
      <c r="C449" s="461"/>
      <c r="D449" s="461"/>
      <c r="E449" s="461"/>
      <c r="F449" s="461"/>
      <c r="G449" s="461"/>
      <c r="H449" s="460"/>
      <c r="I449" s="467" t="s">
        <v>56</v>
      </c>
      <c r="J449" s="466"/>
      <c r="K449" s="596">
        <v>11.69</v>
      </c>
      <c r="L449" s="595"/>
      <c r="M449" s="451">
        <f>K449*12*I402</f>
        <v>80492.66399999999</v>
      </c>
    </row>
    <row r="450" spans="1:13" ht="19.5" thickBot="1">
      <c r="A450" s="405" t="s">
        <v>158</v>
      </c>
      <c r="B450" s="404"/>
      <c r="C450" s="404"/>
      <c r="D450" s="404"/>
      <c r="E450" s="404"/>
      <c r="F450" s="404"/>
      <c r="G450" s="404"/>
      <c r="H450" s="456"/>
      <c r="I450" s="455"/>
      <c r="J450" s="454"/>
      <c r="K450" s="453">
        <v>1.74</v>
      </c>
      <c r="L450" s="452"/>
      <c r="M450" s="451">
        <f>K450*12*I402</f>
        <v>11980.943999999998</v>
      </c>
    </row>
    <row r="451" spans="1:13">
      <c r="A451" s="442" t="s">
        <v>33</v>
      </c>
      <c r="B451" s="441"/>
      <c r="C451" s="441"/>
      <c r="D451" s="441"/>
      <c r="E451" s="441"/>
      <c r="F451" s="441"/>
      <c r="G451" s="441"/>
      <c r="H451" s="439"/>
      <c r="I451" s="459" t="s">
        <v>13</v>
      </c>
      <c r="J451" s="458"/>
      <c r="K451" s="438"/>
      <c r="L451" s="437"/>
      <c r="M451" s="431"/>
    </row>
    <row r="452" spans="1:13">
      <c r="A452" s="442" t="s">
        <v>27</v>
      </c>
      <c r="B452" s="441"/>
      <c r="C452" s="441"/>
      <c r="D452" s="441"/>
      <c r="E452" s="441"/>
      <c r="F452" s="441"/>
      <c r="G452" s="441"/>
      <c r="H452" s="439"/>
      <c r="I452" s="433"/>
      <c r="J452" s="432"/>
      <c r="K452" s="438"/>
      <c r="L452" s="437"/>
      <c r="M452" s="431"/>
    </row>
    <row r="453" spans="1:13" ht="19.5" thickBot="1">
      <c r="A453" s="442" t="s">
        <v>28</v>
      </c>
      <c r="B453" s="441"/>
      <c r="C453" s="441"/>
      <c r="D453" s="441"/>
      <c r="E453" s="441"/>
      <c r="F453" s="441"/>
      <c r="G453" s="441"/>
      <c r="H453" s="439"/>
      <c r="I453" s="463"/>
      <c r="J453" s="432"/>
      <c r="K453" s="438"/>
      <c r="L453" s="437"/>
      <c r="M453" s="431"/>
    </row>
    <row r="454" spans="1:13" ht="19.5" thickBot="1">
      <c r="A454" s="462" t="s">
        <v>157</v>
      </c>
      <c r="B454" s="461"/>
      <c r="C454" s="461"/>
      <c r="D454" s="461"/>
      <c r="E454" s="461"/>
      <c r="F454" s="461"/>
      <c r="G454" s="461"/>
      <c r="H454" s="460"/>
      <c r="I454" s="455"/>
      <c r="J454" s="454"/>
      <c r="K454" s="453">
        <v>0.08</v>
      </c>
      <c r="L454" s="452"/>
      <c r="M454" s="451">
        <f>K454*12*I402</f>
        <v>550.84799999999996</v>
      </c>
    </row>
    <row r="455" spans="1:13">
      <c r="A455" s="442" t="s">
        <v>29</v>
      </c>
      <c r="B455" s="441"/>
      <c r="C455" s="441"/>
      <c r="D455" s="441"/>
      <c r="E455" s="441"/>
      <c r="F455" s="441"/>
      <c r="G455" s="441"/>
      <c r="H455" s="439"/>
      <c r="I455" s="459" t="s">
        <v>8</v>
      </c>
      <c r="J455" s="458"/>
      <c r="K455" s="457"/>
      <c r="L455" s="437"/>
      <c r="M455" s="431"/>
    </row>
    <row r="456" spans="1:13" ht="19.5" thickBot="1">
      <c r="A456" s="442" t="s">
        <v>30</v>
      </c>
      <c r="B456" s="441"/>
      <c r="C456" s="441"/>
      <c r="D456" s="441"/>
      <c r="E456" s="441"/>
      <c r="F456" s="441"/>
      <c r="G456" s="441"/>
      <c r="H456" s="439"/>
      <c r="I456" s="433"/>
      <c r="J456" s="432"/>
      <c r="K456" s="457"/>
      <c r="L456" s="437"/>
      <c r="M456" s="431"/>
    </row>
    <row r="457" spans="1:13" ht="19.5" thickBot="1">
      <c r="A457" s="405" t="s">
        <v>104</v>
      </c>
      <c r="B457" s="404"/>
      <c r="C457" s="404"/>
      <c r="D457" s="404"/>
      <c r="E457" s="404"/>
      <c r="F457" s="404"/>
      <c r="G457" s="404"/>
      <c r="H457" s="456"/>
      <c r="I457" s="455"/>
      <c r="J457" s="454"/>
      <c r="K457" s="453">
        <v>6.42</v>
      </c>
      <c r="L457" s="452"/>
      <c r="M457" s="451">
        <f>K457*12*I402</f>
        <v>44205.551999999989</v>
      </c>
    </row>
    <row r="458" spans="1:13">
      <c r="A458" s="442" t="s">
        <v>85</v>
      </c>
      <c r="B458" s="440"/>
      <c r="C458" s="440"/>
      <c r="D458" s="440"/>
      <c r="E458" s="440"/>
      <c r="F458" s="441"/>
      <c r="G458" s="440"/>
      <c r="H458" s="439"/>
      <c r="I458" s="447" t="s">
        <v>86</v>
      </c>
      <c r="J458" s="446"/>
      <c r="K458" s="438"/>
      <c r="L458" s="437"/>
      <c r="M458" s="431"/>
    </row>
    <row r="459" spans="1:13">
      <c r="A459" s="442" t="s">
        <v>87</v>
      </c>
      <c r="B459" s="440"/>
      <c r="C459" s="440"/>
      <c r="D459" s="440"/>
      <c r="E459" s="440"/>
      <c r="F459" s="441"/>
      <c r="G459" s="440"/>
      <c r="H459" s="439"/>
      <c r="I459" s="447" t="s">
        <v>88</v>
      </c>
      <c r="J459" s="446"/>
      <c r="K459" s="438"/>
      <c r="L459" s="437"/>
      <c r="M459" s="431"/>
    </row>
    <row r="460" spans="1:13">
      <c r="A460" s="442" t="s">
        <v>89</v>
      </c>
      <c r="B460" s="440"/>
      <c r="C460" s="440"/>
      <c r="D460" s="440"/>
      <c r="E460" s="440"/>
      <c r="F460" s="441"/>
      <c r="G460" s="440"/>
      <c r="H460" s="439"/>
      <c r="I460" s="447" t="s">
        <v>90</v>
      </c>
      <c r="J460" s="446"/>
      <c r="K460" s="438"/>
      <c r="L460" s="437"/>
      <c r="M460" s="431"/>
    </row>
    <row r="461" spans="1:13">
      <c r="A461" s="442" t="s">
        <v>91</v>
      </c>
      <c r="B461" s="440"/>
      <c r="C461" s="440"/>
      <c r="D461" s="440"/>
      <c r="E461" s="440"/>
      <c r="F461" s="441"/>
      <c r="G461" s="440"/>
      <c r="H461" s="439"/>
      <c r="I461" s="447" t="s">
        <v>92</v>
      </c>
      <c r="J461" s="446"/>
      <c r="K461" s="438"/>
      <c r="L461" s="437"/>
      <c r="M461" s="431"/>
    </row>
    <row r="462" spans="1:13">
      <c r="A462" s="442" t="s">
        <v>93</v>
      </c>
      <c r="B462" s="440"/>
      <c r="C462" s="440"/>
      <c r="D462" s="440"/>
      <c r="E462" s="440"/>
      <c r="F462" s="441"/>
      <c r="G462" s="440"/>
      <c r="H462" s="439"/>
      <c r="I462" s="447" t="s">
        <v>94</v>
      </c>
      <c r="J462" s="446"/>
      <c r="K462" s="438"/>
      <c r="L462" s="437"/>
      <c r="M462" s="431"/>
    </row>
    <row r="463" spans="1:13">
      <c r="A463" s="442" t="s">
        <v>95</v>
      </c>
      <c r="B463" s="440"/>
      <c r="C463" s="440"/>
      <c r="D463" s="440"/>
      <c r="E463" s="440"/>
      <c r="F463" s="441"/>
      <c r="G463" s="440"/>
      <c r="H463" s="439"/>
      <c r="I463" s="433"/>
      <c r="J463" s="432"/>
      <c r="K463" s="438"/>
      <c r="L463" s="437"/>
      <c r="M463" s="431"/>
    </row>
    <row r="464" spans="1:13">
      <c r="A464" s="442" t="s">
        <v>96</v>
      </c>
      <c r="B464" s="440"/>
      <c r="C464" s="440"/>
      <c r="D464" s="440"/>
      <c r="E464" s="440"/>
      <c r="F464" s="441"/>
      <c r="G464" s="440"/>
      <c r="H464" s="439"/>
      <c r="I464" s="433"/>
      <c r="J464" s="432"/>
      <c r="K464" s="438"/>
      <c r="L464" s="437"/>
      <c r="M464" s="431"/>
    </row>
    <row r="465" spans="1:13">
      <c r="A465" s="442" t="s">
        <v>97</v>
      </c>
      <c r="B465" s="440"/>
      <c r="C465" s="440"/>
      <c r="D465" s="440"/>
      <c r="E465" s="440"/>
      <c r="F465" s="441"/>
      <c r="G465" s="440"/>
      <c r="H465" s="439"/>
      <c r="I465" s="433"/>
      <c r="J465" s="432"/>
      <c r="K465" s="438"/>
      <c r="L465" s="437"/>
      <c r="M465" s="431"/>
    </row>
    <row r="466" spans="1:13">
      <c r="A466" s="442" t="s">
        <v>98</v>
      </c>
      <c r="B466" s="440"/>
      <c r="C466" s="440"/>
      <c r="D466" s="440"/>
      <c r="E466" s="440"/>
      <c r="F466" s="441"/>
      <c r="G466" s="440"/>
      <c r="H466" s="439"/>
      <c r="I466" s="433"/>
      <c r="J466" s="432"/>
      <c r="K466" s="438"/>
      <c r="L466" s="437"/>
      <c r="M466" s="431"/>
    </row>
    <row r="467" spans="1:13">
      <c r="A467" s="442" t="s">
        <v>99</v>
      </c>
      <c r="B467" s="440"/>
      <c r="C467" s="440"/>
      <c r="D467" s="440"/>
      <c r="E467" s="440"/>
      <c r="F467" s="441"/>
      <c r="G467" s="440"/>
      <c r="H467" s="439"/>
      <c r="I467" s="433"/>
      <c r="J467" s="432"/>
      <c r="K467" s="438"/>
      <c r="L467" s="437"/>
      <c r="M467" s="431"/>
    </row>
    <row r="468" spans="1:13" ht="19.5" thickBot="1">
      <c r="A468" s="436" t="s">
        <v>100</v>
      </c>
      <c r="B468" s="435"/>
      <c r="C468" s="435"/>
      <c r="D468" s="435"/>
      <c r="E468" s="435"/>
      <c r="F468" s="435"/>
      <c r="G468" s="435"/>
      <c r="H468" s="434"/>
      <c r="I468" s="433"/>
      <c r="J468" s="432"/>
      <c r="K468" s="433"/>
      <c r="L468" s="432"/>
      <c r="M468" s="431"/>
    </row>
    <row r="469" spans="1:13">
      <c r="A469" s="586" t="s">
        <v>82</v>
      </c>
      <c r="B469" s="585"/>
      <c r="C469" s="585"/>
      <c r="D469" s="585"/>
      <c r="E469" s="585"/>
      <c r="F469" s="585"/>
      <c r="G469" s="585"/>
      <c r="H469" s="585"/>
      <c r="I469" s="459" t="s">
        <v>9</v>
      </c>
      <c r="J469" s="458"/>
      <c r="K469" s="425"/>
      <c r="L469" s="424"/>
      <c r="M469" s="423"/>
    </row>
    <row r="470" spans="1:13" ht="19.5" thickBot="1">
      <c r="A470" s="422" t="s">
        <v>49</v>
      </c>
      <c r="B470" s="421"/>
      <c r="C470" s="421"/>
      <c r="D470" s="421"/>
      <c r="E470" s="421"/>
      <c r="F470" s="421"/>
      <c r="G470" s="421"/>
      <c r="H470" s="421"/>
      <c r="I470" s="420"/>
      <c r="J470" s="418"/>
      <c r="K470" s="419"/>
      <c r="L470" s="418"/>
      <c r="M470" s="417"/>
    </row>
    <row r="471" spans="1:13" ht="19.5" thickBot="1">
      <c r="A471" s="405" t="s">
        <v>50</v>
      </c>
      <c r="B471" s="404"/>
      <c r="C471" s="404"/>
      <c r="D471" s="404"/>
      <c r="E471" s="404"/>
      <c r="F471" s="404"/>
      <c r="G471" s="404"/>
      <c r="H471" s="622"/>
      <c r="I471" s="413" t="s">
        <v>17</v>
      </c>
      <c r="J471" s="412"/>
      <c r="K471" s="407">
        <v>1.58</v>
      </c>
      <c r="L471" s="406"/>
      <c r="M471" s="400">
        <f>K471*12*I402</f>
        <v>10879.248</v>
      </c>
    </row>
    <row r="472" spans="1:13" ht="19.5" thickBot="1">
      <c r="A472" s="411" t="s">
        <v>101</v>
      </c>
      <c r="B472" s="410"/>
      <c r="C472" s="410"/>
      <c r="D472" s="410"/>
      <c r="E472" s="410"/>
      <c r="F472" s="410"/>
      <c r="G472" s="410"/>
      <c r="H472" s="410"/>
      <c r="I472" s="409"/>
      <c r="J472" s="408"/>
      <c r="K472" s="407">
        <v>2.2000000000000002</v>
      </c>
      <c r="L472" s="406"/>
      <c r="M472" s="400">
        <f>K472*12*I402</f>
        <v>15148.32</v>
      </c>
    </row>
    <row r="473" spans="1:13" ht="19.5" thickBot="1">
      <c r="A473" s="405" t="s">
        <v>58</v>
      </c>
      <c r="B473" s="404"/>
      <c r="C473" s="404"/>
      <c r="D473" s="404"/>
      <c r="E473" s="404"/>
      <c r="F473" s="404"/>
      <c r="G473" s="404"/>
      <c r="H473" s="404"/>
      <c r="I473" s="403"/>
      <c r="J473" s="400"/>
      <c r="K473" s="402">
        <f>K403+K413+K428+K457+K471+K472</f>
        <v>47.01</v>
      </c>
      <c r="L473" s="401"/>
      <c r="M473" s="400">
        <f>M403+M413+M428+M457+M471+M472</f>
        <v>323692.05599999998</v>
      </c>
    </row>
    <row r="475" spans="1:13">
      <c r="A475" s="576" t="s">
        <v>0</v>
      </c>
      <c r="B475" s="576"/>
      <c r="C475" s="576"/>
      <c r="D475" s="576"/>
      <c r="E475" s="576"/>
      <c r="F475" s="576"/>
      <c r="G475" s="576"/>
      <c r="H475" s="576"/>
      <c r="I475" s="576"/>
      <c r="J475" s="576"/>
      <c r="K475" s="576"/>
      <c r="L475" s="576"/>
      <c r="M475" s="502"/>
    </row>
    <row r="476" spans="1:13">
      <c r="A476" s="575" t="s">
        <v>12</v>
      </c>
      <c r="B476" s="575"/>
      <c r="C476" s="575"/>
      <c r="D476" s="575"/>
      <c r="E476" s="575"/>
      <c r="F476" s="575"/>
      <c r="G476" s="575"/>
      <c r="H476" s="575"/>
      <c r="I476" s="575"/>
      <c r="J476" s="575"/>
      <c r="K476" s="575"/>
      <c r="L476" s="575"/>
      <c r="M476" s="502"/>
    </row>
    <row r="477" spans="1:13">
      <c r="A477" s="555"/>
      <c r="B477" s="555"/>
      <c r="C477" s="555"/>
      <c r="D477" s="555"/>
      <c r="E477" s="555"/>
      <c r="F477" s="555" t="s">
        <v>269</v>
      </c>
      <c r="G477" s="555"/>
      <c r="H477" s="555"/>
      <c r="I477" s="555"/>
      <c r="J477" s="555" t="s">
        <v>203</v>
      </c>
      <c r="K477" s="555"/>
      <c r="L477" s="555"/>
      <c r="M477" s="502"/>
    </row>
    <row r="478" spans="1:13">
      <c r="A478" s="572"/>
      <c r="B478" s="533"/>
      <c r="C478" s="574" t="s">
        <v>15</v>
      </c>
      <c r="D478" s="574"/>
      <c r="E478" s="574"/>
      <c r="F478" s="533"/>
      <c r="G478" s="533"/>
      <c r="H478" s="532"/>
      <c r="I478" s="521" t="s">
        <v>1</v>
      </c>
      <c r="J478" s="520"/>
      <c r="K478" s="521" t="s">
        <v>2</v>
      </c>
      <c r="L478" s="520"/>
      <c r="M478" s="531"/>
    </row>
    <row r="479" spans="1:13">
      <c r="A479" s="463"/>
      <c r="B479" s="433"/>
      <c r="C479" s="433"/>
      <c r="D479" s="433"/>
      <c r="E479" s="433"/>
      <c r="F479" s="433"/>
      <c r="G479" s="433"/>
      <c r="H479" s="432"/>
      <c r="I479" s="433"/>
      <c r="J479" s="432"/>
      <c r="K479" s="447" t="s">
        <v>3</v>
      </c>
      <c r="L479" s="446"/>
      <c r="M479" s="573" t="s">
        <v>4</v>
      </c>
    </row>
    <row r="480" spans="1:13">
      <c r="A480" s="463"/>
      <c r="B480" s="433"/>
      <c r="C480" s="433"/>
      <c r="D480" s="433"/>
      <c r="E480" s="433"/>
      <c r="F480" s="433"/>
      <c r="G480" s="433"/>
      <c r="H480" s="432"/>
      <c r="I480" s="447" t="s">
        <v>5</v>
      </c>
      <c r="J480" s="446"/>
      <c r="K480" s="504" t="s">
        <v>6</v>
      </c>
      <c r="L480" s="503"/>
      <c r="M480" s="573" t="s">
        <v>7</v>
      </c>
    </row>
    <row r="481" spans="1:13" ht="19.5" thickBot="1">
      <c r="A481" s="572"/>
      <c r="B481" s="533"/>
      <c r="C481" s="533"/>
      <c r="D481" s="533"/>
      <c r="E481" s="533"/>
      <c r="F481" s="533"/>
      <c r="G481" s="533"/>
      <c r="H481" s="532"/>
      <c r="I481" s="571">
        <v>773.2</v>
      </c>
      <c r="J481" s="570"/>
      <c r="K481" s="475"/>
      <c r="L481" s="474"/>
      <c r="M481" s="569"/>
    </row>
    <row r="482" spans="1:13">
      <c r="A482" s="550" t="s">
        <v>74</v>
      </c>
      <c r="B482" s="528"/>
      <c r="C482" s="528"/>
      <c r="D482" s="528"/>
      <c r="E482" s="528"/>
      <c r="F482" s="528"/>
      <c r="G482" s="528"/>
      <c r="H482" s="568"/>
      <c r="I482" s="425"/>
      <c r="J482" s="424"/>
      <c r="K482" s="567">
        <f>K485+K488</f>
        <v>6.65</v>
      </c>
      <c r="L482" s="526"/>
      <c r="M482" s="423">
        <f>K482*12*I481</f>
        <v>61701.360000000015</v>
      </c>
    </row>
    <row r="483" spans="1:13">
      <c r="A483" s="566" t="s">
        <v>59</v>
      </c>
      <c r="B483" s="565"/>
      <c r="C483" s="565"/>
      <c r="D483" s="565"/>
      <c r="E483" s="565"/>
      <c r="F483" s="565"/>
      <c r="G483" s="565"/>
      <c r="H483" s="554"/>
      <c r="I483" s="433"/>
      <c r="J483" s="432"/>
      <c r="K483" s="433"/>
      <c r="L483" s="432"/>
      <c r="M483" s="564"/>
    </row>
    <row r="484" spans="1:13" ht="19.5" thickBot="1">
      <c r="A484" s="545" t="s">
        <v>60</v>
      </c>
      <c r="B484" s="563"/>
      <c r="C484" s="563"/>
      <c r="D484" s="563"/>
      <c r="E484" s="563"/>
      <c r="F484" s="563"/>
      <c r="G484" s="563"/>
      <c r="H484" s="562"/>
      <c r="I484" s="419"/>
      <c r="J484" s="418"/>
      <c r="K484" s="419"/>
      <c r="L484" s="418"/>
      <c r="M484" s="417"/>
    </row>
    <row r="485" spans="1:13">
      <c r="A485" s="492" t="s">
        <v>61</v>
      </c>
      <c r="B485" s="509"/>
      <c r="C485" s="509"/>
      <c r="D485" s="509"/>
      <c r="E485" s="509"/>
      <c r="F485" s="509"/>
      <c r="G485" s="509"/>
      <c r="H485" s="518"/>
      <c r="I485" s="504" t="s">
        <v>8</v>
      </c>
      <c r="J485" s="503"/>
      <c r="K485" s="459">
        <v>3.98</v>
      </c>
      <c r="L485" s="458"/>
      <c r="M485" s="431">
        <f>K485*12*I481</f>
        <v>36928.031999999999</v>
      </c>
    </row>
    <row r="486" spans="1:13">
      <c r="A486" s="442" t="s">
        <v>68</v>
      </c>
      <c r="B486" s="433"/>
      <c r="C486" s="433"/>
      <c r="D486" s="433"/>
      <c r="E486" s="433"/>
      <c r="F486" s="433"/>
      <c r="G486" s="433"/>
      <c r="H486" s="432"/>
      <c r="I486" s="447" t="s">
        <v>57</v>
      </c>
      <c r="J486" s="446"/>
      <c r="K486" s="502"/>
      <c r="L486" s="432"/>
      <c r="M486" s="431"/>
    </row>
    <row r="487" spans="1:13">
      <c r="A487" s="492" t="s">
        <v>67</v>
      </c>
      <c r="B487" s="509"/>
      <c r="C487" s="509"/>
      <c r="D487" s="509"/>
      <c r="E487" s="509"/>
      <c r="F487" s="509"/>
      <c r="G487" s="509"/>
      <c r="H487" s="518"/>
      <c r="I487" s="504"/>
      <c r="J487" s="503"/>
      <c r="K487" s="502"/>
      <c r="L487" s="432"/>
      <c r="M487" s="431"/>
    </row>
    <row r="488" spans="1:13">
      <c r="A488" s="492" t="s">
        <v>62</v>
      </c>
      <c r="B488" s="509"/>
      <c r="C488" s="509"/>
      <c r="D488" s="509"/>
      <c r="E488" s="509"/>
      <c r="F488" s="509"/>
      <c r="G488" s="509"/>
      <c r="H488" s="518"/>
      <c r="I488" s="501" t="s">
        <v>11</v>
      </c>
      <c r="J488" s="500"/>
      <c r="K488" s="447">
        <v>2.67</v>
      </c>
      <c r="L488" s="446"/>
      <c r="M488" s="431">
        <f>K488*12*I481</f>
        <v>24773.328000000001</v>
      </c>
    </row>
    <row r="489" spans="1:13">
      <c r="A489" s="485" t="s">
        <v>35</v>
      </c>
      <c r="B489" s="539"/>
      <c r="C489" s="539"/>
      <c r="D489" s="539"/>
      <c r="E489" s="539"/>
      <c r="F489" s="539"/>
      <c r="G489" s="539"/>
      <c r="H489" s="538"/>
      <c r="I489" s="447" t="s">
        <v>57</v>
      </c>
      <c r="J489" s="446"/>
      <c r="K489" s="555"/>
      <c r="L489" s="554"/>
      <c r="M489" s="431"/>
    </row>
    <row r="490" spans="1:13">
      <c r="A490" s="478" t="s">
        <v>36</v>
      </c>
      <c r="B490" s="533"/>
      <c r="C490" s="533"/>
      <c r="D490" s="533"/>
      <c r="E490" s="533"/>
      <c r="F490" s="533"/>
      <c r="G490" s="533"/>
      <c r="H490" s="532"/>
      <c r="I490" s="447"/>
      <c r="J490" s="446"/>
      <c r="K490" s="502"/>
      <c r="L490" s="432"/>
      <c r="M490" s="431"/>
    </row>
    <row r="491" spans="1:13" ht="19.5" thickBot="1">
      <c r="A491" s="492" t="s">
        <v>37</v>
      </c>
      <c r="B491" s="491"/>
      <c r="C491" s="491"/>
      <c r="D491" s="491"/>
      <c r="E491" s="491"/>
      <c r="F491" s="491"/>
      <c r="G491" s="491"/>
      <c r="H491" s="490"/>
      <c r="I491" s="509"/>
      <c r="J491" s="518"/>
      <c r="K491" s="480"/>
      <c r="L491" s="479"/>
      <c r="M491" s="431"/>
    </row>
    <row r="492" spans="1:13">
      <c r="A492" s="550" t="s">
        <v>14</v>
      </c>
      <c r="B492" s="549"/>
      <c r="C492" s="549"/>
      <c r="D492" s="549"/>
      <c r="E492" s="549"/>
      <c r="F492" s="549"/>
      <c r="G492" s="549"/>
      <c r="H492" s="548"/>
      <c r="I492" s="425"/>
      <c r="J492" s="547"/>
      <c r="K492" s="546">
        <f>K494+K499+K502</f>
        <v>5.4399999999999995</v>
      </c>
      <c r="L492" s="526"/>
      <c r="M492" s="423">
        <f>K492*12*I481</f>
        <v>50474.496000000006</v>
      </c>
    </row>
    <row r="493" spans="1:13" ht="19.5" thickBot="1">
      <c r="A493" s="545" t="s">
        <v>34</v>
      </c>
      <c r="B493" s="544"/>
      <c r="C493" s="544"/>
      <c r="D493" s="544"/>
      <c r="E493" s="544"/>
      <c r="F493" s="544"/>
      <c r="G493" s="544"/>
      <c r="H493" s="543"/>
      <c r="I493" s="419"/>
      <c r="J493" s="542"/>
      <c r="K493" s="419"/>
      <c r="L493" s="418"/>
      <c r="M493" s="417"/>
    </row>
    <row r="494" spans="1:13">
      <c r="A494" s="442" t="s">
        <v>65</v>
      </c>
      <c r="B494" s="441"/>
      <c r="C494" s="441"/>
      <c r="D494" s="441"/>
      <c r="E494" s="441"/>
      <c r="F494" s="441"/>
      <c r="G494" s="441"/>
      <c r="H494" s="439"/>
      <c r="I494" s="447" t="s">
        <v>8</v>
      </c>
      <c r="J494" s="446"/>
      <c r="K494" s="459">
        <v>2.73</v>
      </c>
      <c r="L494" s="458"/>
      <c r="M494" s="431">
        <f>K494*12*I481</f>
        <v>25330.031999999999</v>
      </c>
    </row>
    <row r="495" spans="1:13">
      <c r="A495" s="492" t="s">
        <v>66</v>
      </c>
      <c r="B495" s="491"/>
      <c r="C495" s="491"/>
      <c r="D495" s="491"/>
      <c r="E495" s="491"/>
      <c r="F495" s="491"/>
      <c r="G495" s="491"/>
      <c r="H495" s="490"/>
      <c r="I495" s="541"/>
      <c r="J495" s="540"/>
      <c r="K495" s="502"/>
      <c r="L495" s="432"/>
      <c r="M495" s="431"/>
    </row>
    <row r="496" spans="1:13">
      <c r="A496" s="442" t="s">
        <v>68</v>
      </c>
      <c r="B496" s="433"/>
      <c r="C496" s="433"/>
      <c r="D496" s="433"/>
      <c r="E496" s="433"/>
      <c r="F496" s="433"/>
      <c r="G496" s="433"/>
      <c r="H496" s="432"/>
      <c r="I496" s="447" t="s">
        <v>57</v>
      </c>
      <c r="J496" s="446"/>
      <c r="K496" s="502"/>
      <c r="L496" s="432"/>
      <c r="M496" s="431"/>
    </row>
    <row r="497" spans="1:13">
      <c r="A497" s="492" t="s">
        <v>67</v>
      </c>
      <c r="B497" s="509"/>
      <c r="C497" s="509"/>
      <c r="D497" s="509"/>
      <c r="E497" s="509"/>
      <c r="F497" s="509"/>
      <c r="G497" s="509"/>
      <c r="H497" s="518"/>
      <c r="I497" s="504"/>
      <c r="J497" s="503"/>
      <c r="K497" s="502"/>
      <c r="L497" s="432"/>
      <c r="M497" s="431"/>
    </row>
    <row r="498" spans="1:13">
      <c r="A498" s="485" t="s">
        <v>63</v>
      </c>
      <c r="B498" s="539"/>
      <c r="C498" s="538"/>
      <c r="D498" s="433"/>
      <c r="E498" s="433"/>
      <c r="F498" s="433"/>
      <c r="G498" s="433"/>
      <c r="H498" s="432"/>
      <c r="I498" s="447" t="s">
        <v>57</v>
      </c>
      <c r="J498" s="446"/>
      <c r="K498" s="502"/>
      <c r="L498" s="432"/>
      <c r="M498" s="431"/>
    </row>
    <row r="499" spans="1:13">
      <c r="A499" s="442" t="s">
        <v>64</v>
      </c>
      <c r="B499" s="433"/>
      <c r="C499" s="433"/>
      <c r="D499" s="539"/>
      <c r="E499" s="539"/>
      <c r="F499" s="539"/>
      <c r="G499" s="539"/>
      <c r="H499" s="538"/>
      <c r="I499" s="501" t="s">
        <v>11</v>
      </c>
      <c r="J499" s="500"/>
      <c r="K499" s="447">
        <v>1.2</v>
      </c>
      <c r="L499" s="446"/>
      <c r="M499" s="431">
        <f>K499*12*I481</f>
        <v>11134.08</v>
      </c>
    </row>
    <row r="500" spans="1:13">
      <c r="A500" s="478" t="s">
        <v>41</v>
      </c>
      <c r="B500" s="477"/>
      <c r="C500" s="477"/>
      <c r="D500" s="477"/>
      <c r="E500" s="477"/>
      <c r="F500" s="477"/>
      <c r="G500" s="477"/>
      <c r="H500" s="476"/>
      <c r="I500" s="521" t="s">
        <v>40</v>
      </c>
      <c r="J500" s="520"/>
      <c r="K500" s="502"/>
      <c r="L500" s="432"/>
      <c r="M500" s="431"/>
    </row>
    <row r="501" spans="1:13">
      <c r="A501" s="492"/>
      <c r="B501" s="491"/>
      <c r="C501" s="491"/>
      <c r="D501" s="491"/>
      <c r="E501" s="491"/>
      <c r="F501" s="491"/>
      <c r="G501" s="491"/>
      <c r="H501" s="490"/>
      <c r="I501" s="509" t="s">
        <v>42</v>
      </c>
      <c r="J501" s="518"/>
      <c r="K501" s="502"/>
      <c r="L501" s="432"/>
      <c r="M501" s="431"/>
    </row>
    <row r="502" spans="1:13">
      <c r="A502" s="478" t="s">
        <v>43</v>
      </c>
      <c r="B502" s="477"/>
      <c r="C502" s="477"/>
      <c r="D502" s="477"/>
      <c r="E502" s="477"/>
      <c r="F502" s="477"/>
      <c r="G502" s="477"/>
      <c r="H502" s="476"/>
      <c r="I502" s="521" t="s">
        <v>11</v>
      </c>
      <c r="J502" s="520"/>
      <c r="K502" s="447">
        <v>1.51</v>
      </c>
      <c r="L502" s="446"/>
      <c r="M502" s="431">
        <f>K502*12*I481</f>
        <v>14010.384000000002</v>
      </c>
    </row>
    <row r="503" spans="1:13">
      <c r="A503" s="492" t="s">
        <v>44</v>
      </c>
      <c r="B503" s="491"/>
      <c r="C503" s="491"/>
      <c r="D503" s="491"/>
      <c r="E503" s="491"/>
      <c r="F503" s="491"/>
      <c r="G503" s="491"/>
      <c r="H503" s="490"/>
      <c r="I503" s="509"/>
      <c r="J503" s="518"/>
      <c r="K503" s="502"/>
      <c r="L503" s="432"/>
      <c r="M503" s="431"/>
    </row>
    <row r="504" spans="1:13">
      <c r="A504" s="478" t="s">
        <v>45</v>
      </c>
      <c r="B504" s="477"/>
      <c r="C504" s="477"/>
      <c r="D504" s="477"/>
      <c r="E504" s="477"/>
      <c r="F504" s="477"/>
      <c r="G504" s="477"/>
      <c r="H504" s="476"/>
      <c r="I504" s="447" t="s">
        <v>57</v>
      </c>
      <c r="J504" s="446"/>
      <c r="K504" s="502"/>
      <c r="L504" s="432"/>
      <c r="M504" s="431"/>
    </row>
    <row r="505" spans="1:13">
      <c r="A505" s="478" t="s">
        <v>48</v>
      </c>
      <c r="B505" s="477"/>
      <c r="C505" s="477"/>
      <c r="D505" s="477"/>
      <c r="E505" s="477"/>
      <c r="F505" s="477"/>
      <c r="G505" s="477"/>
      <c r="H505" s="476"/>
      <c r="I505" s="521" t="s">
        <v>46</v>
      </c>
      <c r="J505" s="520"/>
      <c r="K505" s="533"/>
      <c r="L505" s="532"/>
      <c r="M505" s="531"/>
    </row>
    <row r="506" spans="1:13" ht="19.5" thickBot="1">
      <c r="A506" s="492"/>
      <c r="B506" s="491"/>
      <c r="C506" s="491"/>
      <c r="D506" s="491"/>
      <c r="E506" s="491"/>
      <c r="F506" s="491"/>
      <c r="G506" s="491"/>
      <c r="H506" s="490"/>
      <c r="I506" s="513" t="s">
        <v>47</v>
      </c>
      <c r="J506" s="512"/>
      <c r="K506" s="509"/>
      <c r="L506" s="518"/>
      <c r="M506" s="530"/>
    </row>
    <row r="507" spans="1:13">
      <c r="A507" s="529" t="s">
        <v>75</v>
      </c>
      <c r="B507" s="528"/>
      <c r="C507" s="528"/>
      <c r="D507" s="528"/>
      <c r="E507" s="528"/>
      <c r="F507" s="528"/>
      <c r="G507" s="425"/>
      <c r="H507" s="424"/>
      <c r="I507" s="425"/>
      <c r="J507" s="424"/>
      <c r="K507" s="527">
        <f>K509+K516+K524+K528+K529+K533</f>
        <v>45.059999999999995</v>
      </c>
      <c r="L507" s="526"/>
      <c r="M507" s="423">
        <f>M509+M516+M524+M528+M529+M533</f>
        <v>418084.70400000003</v>
      </c>
    </row>
    <row r="508" spans="1:13" ht="19.5" thickBot="1">
      <c r="A508" s="525"/>
      <c r="B508" s="419"/>
      <c r="C508" s="419"/>
      <c r="D508" s="419"/>
      <c r="E508" s="419"/>
      <c r="F508" s="419"/>
      <c r="G508" s="419"/>
      <c r="H508" s="418"/>
      <c r="I508" s="419"/>
      <c r="J508" s="418"/>
      <c r="K508" s="419"/>
      <c r="L508" s="418"/>
      <c r="M508" s="417"/>
    </row>
    <row r="509" spans="1:13" ht="19.5" thickBot="1">
      <c r="A509" s="405" t="s">
        <v>76</v>
      </c>
      <c r="B509" s="404"/>
      <c r="C509" s="404"/>
      <c r="D509" s="404"/>
      <c r="E509" s="404"/>
      <c r="F509" s="404"/>
      <c r="G509" s="404"/>
      <c r="H509" s="456"/>
      <c r="I509" s="455"/>
      <c r="J509" s="454"/>
      <c r="K509" s="523">
        <f>K510+K511+K512+K514+K515</f>
        <v>7.0200000000000005</v>
      </c>
      <c r="L509" s="511"/>
      <c r="M509" s="451">
        <f>K509*12*I481</f>
        <v>65134.368000000009</v>
      </c>
    </row>
    <row r="510" spans="1:13">
      <c r="A510" s="492" t="s">
        <v>38</v>
      </c>
      <c r="B510" s="491"/>
      <c r="C510" s="491"/>
      <c r="D510" s="491"/>
      <c r="E510" s="491"/>
      <c r="F510" s="491"/>
      <c r="G510" s="491"/>
      <c r="H510" s="490"/>
      <c r="I510" s="504" t="s">
        <v>16</v>
      </c>
      <c r="J510" s="503"/>
      <c r="K510" s="459">
        <v>1.34</v>
      </c>
      <c r="L510" s="458"/>
      <c r="M510" s="431">
        <f>K510*12*I481</f>
        <v>12433.056000000002</v>
      </c>
    </row>
    <row r="511" spans="1:13">
      <c r="A511" s="485" t="s">
        <v>39</v>
      </c>
      <c r="B511" s="484"/>
      <c r="C511" s="484"/>
      <c r="D511" s="484"/>
      <c r="E511" s="484"/>
      <c r="F511" s="484"/>
      <c r="G511" s="484"/>
      <c r="H511" s="483"/>
      <c r="I511" s="501" t="s">
        <v>10</v>
      </c>
      <c r="J511" s="500"/>
      <c r="K511" s="447">
        <v>3.16</v>
      </c>
      <c r="L511" s="446"/>
      <c r="M511" s="431">
        <f>K511*12*I481</f>
        <v>29319.744000000002</v>
      </c>
    </row>
    <row r="512" spans="1:13">
      <c r="A512" s="478" t="s">
        <v>31</v>
      </c>
      <c r="B512" s="477"/>
      <c r="C512" s="477"/>
      <c r="D512" s="477"/>
      <c r="E512" s="477"/>
      <c r="F512" s="477"/>
      <c r="G512" s="477"/>
      <c r="H512" s="476"/>
      <c r="I512" s="521" t="s">
        <v>11</v>
      </c>
      <c r="J512" s="520"/>
      <c r="K512" s="447">
        <v>0.36</v>
      </c>
      <c r="L512" s="446"/>
      <c r="M512" s="431">
        <f>K512*12*I481</f>
        <v>3340.2240000000006</v>
      </c>
    </row>
    <row r="513" spans="1:13">
      <c r="A513" s="519" t="s">
        <v>18</v>
      </c>
      <c r="B513" s="509"/>
      <c r="C513" s="509"/>
      <c r="D513" s="509"/>
      <c r="E513" s="491"/>
      <c r="F513" s="491"/>
      <c r="G513" s="491"/>
      <c r="H513" s="490"/>
      <c r="I513" s="509"/>
      <c r="J513" s="518"/>
      <c r="K513" s="433"/>
      <c r="L513" s="432"/>
      <c r="M513" s="431"/>
    </row>
    <row r="514" spans="1:13">
      <c r="A514" s="485" t="s">
        <v>32</v>
      </c>
      <c r="B514" s="484"/>
      <c r="C514" s="484"/>
      <c r="D514" s="484"/>
      <c r="E514" s="484"/>
      <c r="F514" s="484"/>
      <c r="G514" s="484"/>
      <c r="H514" s="483"/>
      <c r="I514" s="501" t="s">
        <v>8</v>
      </c>
      <c r="J514" s="500"/>
      <c r="K514" s="447">
        <v>0.11</v>
      </c>
      <c r="L514" s="446"/>
      <c r="M514" s="431">
        <f>K514*12*I481</f>
        <v>1020.6240000000001</v>
      </c>
    </row>
    <row r="515" spans="1:13" ht="19.5" thickBot="1">
      <c r="A515" s="478" t="s">
        <v>73</v>
      </c>
      <c r="B515" s="477"/>
      <c r="C515" s="477"/>
      <c r="D515" s="477"/>
      <c r="E515" s="477"/>
      <c r="F515" s="477"/>
      <c r="G515" s="477"/>
      <c r="H515" s="476"/>
      <c r="I515" s="475" t="s">
        <v>8</v>
      </c>
      <c r="J515" s="474"/>
      <c r="K515" s="617">
        <v>2.0499999999999998</v>
      </c>
      <c r="L515" s="616"/>
      <c r="M515" s="431">
        <f>K515*12*I481</f>
        <v>19020.72</v>
      </c>
    </row>
    <row r="516" spans="1:13" ht="19.5" thickBot="1">
      <c r="A516" s="713" t="s">
        <v>77</v>
      </c>
      <c r="B516" s="712"/>
      <c r="C516" s="712"/>
      <c r="D516" s="712"/>
      <c r="E516" s="712"/>
      <c r="F516" s="712"/>
      <c r="G516" s="712"/>
      <c r="H516" s="711"/>
      <c r="I516" s="455"/>
      <c r="J516" s="454"/>
      <c r="K516" s="453">
        <f>K517+K518+K520+K521+K522+K523</f>
        <v>2.11</v>
      </c>
      <c r="L516" s="511"/>
      <c r="M516" s="451">
        <f>K516*12*I481</f>
        <v>19577.424000000003</v>
      </c>
    </row>
    <row r="517" spans="1:13">
      <c r="A517" s="510" t="s">
        <v>24</v>
      </c>
      <c r="B517" s="509"/>
      <c r="C517" s="509"/>
      <c r="D517" s="509"/>
      <c r="E517" s="509"/>
      <c r="F517" s="491"/>
      <c r="G517" s="491"/>
      <c r="H517" s="490"/>
      <c r="I517" s="508"/>
      <c r="J517" s="432"/>
      <c r="K517" s="459">
        <v>0.12</v>
      </c>
      <c r="L517" s="458"/>
      <c r="M517" s="431">
        <f>K517*12*I481</f>
        <v>1113.4080000000001</v>
      </c>
    </row>
    <row r="518" spans="1:13">
      <c r="A518" s="572" t="s">
        <v>20</v>
      </c>
      <c r="B518" s="533"/>
      <c r="C518" s="533"/>
      <c r="D518" s="533"/>
      <c r="E518" s="533"/>
      <c r="F518" s="477"/>
      <c r="G518" s="477"/>
      <c r="H518" s="476"/>
      <c r="I518" s="447" t="s">
        <v>52</v>
      </c>
      <c r="J518" s="446"/>
      <c r="K518" s="447">
        <v>1.01</v>
      </c>
      <c r="L518" s="446"/>
      <c r="M518" s="431">
        <f>K518*12*I481</f>
        <v>9371.1840000000011</v>
      </c>
    </row>
    <row r="519" spans="1:13">
      <c r="A519" s="492" t="s">
        <v>19</v>
      </c>
      <c r="B519" s="491"/>
      <c r="C519" s="491"/>
      <c r="D519" s="491"/>
      <c r="E519" s="491"/>
      <c r="F519" s="491"/>
      <c r="G519" s="491"/>
      <c r="H519" s="490"/>
      <c r="I519" s="504" t="s">
        <v>53</v>
      </c>
      <c r="J519" s="503"/>
      <c r="K519" s="502"/>
      <c r="L519" s="432"/>
      <c r="M519" s="431"/>
    </row>
    <row r="520" spans="1:13">
      <c r="A520" s="485" t="s">
        <v>21</v>
      </c>
      <c r="B520" s="484"/>
      <c r="C520" s="484"/>
      <c r="D520" s="484"/>
      <c r="E520" s="484"/>
      <c r="F520" s="484"/>
      <c r="G520" s="484"/>
      <c r="H520" s="483"/>
      <c r="I520" s="501" t="s">
        <v>51</v>
      </c>
      <c r="J520" s="500"/>
      <c r="K520" s="447">
        <v>0.62</v>
      </c>
      <c r="L520" s="446"/>
      <c r="M520" s="431">
        <f>K520*12*I481</f>
        <v>5752.6080000000002</v>
      </c>
    </row>
    <row r="521" spans="1:13">
      <c r="A521" s="485" t="s">
        <v>22</v>
      </c>
      <c r="B521" s="484"/>
      <c r="C521" s="484"/>
      <c r="D521" s="484"/>
      <c r="E521" s="484"/>
      <c r="F521" s="484"/>
      <c r="G521" s="484"/>
      <c r="H521" s="483"/>
      <c r="I521" s="501" t="s">
        <v>69</v>
      </c>
      <c r="J521" s="500"/>
      <c r="K521" s="447">
        <v>0.15</v>
      </c>
      <c r="L521" s="446"/>
      <c r="M521" s="431">
        <f>K521*12*I481</f>
        <v>1391.76</v>
      </c>
    </row>
    <row r="522" spans="1:13">
      <c r="A522" s="478" t="s">
        <v>23</v>
      </c>
      <c r="B522" s="477"/>
      <c r="C522" s="477"/>
      <c r="D522" s="477"/>
      <c r="E522" s="477"/>
      <c r="F522" s="477"/>
      <c r="G522" s="477"/>
      <c r="H522" s="476"/>
      <c r="I522" s="501" t="s">
        <v>54</v>
      </c>
      <c r="J522" s="500"/>
      <c r="K522" s="480">
        <v>0.08</v>
      </c>
      <c r="L522" s="479"/>
      <c r="M522" s="431">
        <f>K522*12*I481</f>
        <v>742.27200000000005</v>
      </c>
    </row>
    <row r="523" spans="1:13" ht="19.5" thickBot="1">
      <c r="A523" s="478" t="s">
        <v>71</v>
      </c>
      <c r="B523" s="477"/>
      <c r="C523" s="477"/>
      <c r="D523" s="477"/>
      <c r="E523" s="477"/>
      <c r="F523" s="477"/>
      <c r="G523" s="477"/>
      <c r="H523" s="476"/>
      <c r="I523" s="475" t="s">
        <v>72</v>
      </c>
      <c r="J523" s="474"/>
      <c r="K523" s="473">
        <v>0.13</v>
      </c>
      <c r="L523" s="472"/>
      <c r="M523" s="499">
        <f>K523*12*I481</f>
        <v>1206.192</v>
      </c>
    </row>
    <row r="524" spans="1:13" ht="19.5" thickBot="1">
      <c r="A524" s="713" t="s">
        <v>202</v>
      </c>
      <c r="B524" s="712"/>
      <c r="C524" s="712"/>
      <c r="D524" s="712"/>
      <c r="E524" s="712"/>
      <c r="F524" s="712"/>
      <c r="G524" s="712"/>
      <c r="H524" s="711"/>
      <c r="I524" s="495"/>
      <c r="J524" s="494"/>
      <c r="K524" s="493">
        <f>K525+K526+K527</f>
        <v>1.38</v>
      </c>
      <c r="L524" s="452"/>
      <c r="M524" s="451">
        <f>K524*12*I481</f>
        <v>12804.191999999999</v>
      </c>
    </row>
    <row r="525" spans="1:13">
      <c r="A525" s="492" t="s">
        <v>25</v>
      </c>
      <c r="B525" s="491"/>
      <c r="C525" s="491"/>
      <c r="D525" s="491"/>
      <c r="E525" s="491"/>
      <c r="F525" s="491"/>
      <c r="G525" s="491"/>
      <c r="H525" s="490"/>
      <c r="I525" s="489" t="s">
        <v>70</v>
      </c>
      <c r="J525" s="488"/>
      <c r="K525" s="487">
        <v>0.66</v>
      </c>
      <c r="L525" s="486"/>
      <c r="M525" s="431">
        <f>K525*12*I481</f>
        <v>6123.7440000000006</v>
      </c>
    </row>
    <row r="526" spans="1:13">
      <c r="A526" s="485" t="s">
        <v>26</v>
      </c>
      <c r="B526" s="484"/>
      <c r="C526" s="484"/>
      <c r="D526" s="484"/>
      <c r="E526" s="484"/>
      <c r="F526" s="484"/>
      <c r="G526" s="484"/>
      <c r="H526" s="483"/>
      <c r="I526" s="539" t="s">
        <v>55</v>
      </c>
      <c r="J526" s="538"/>
      <c r="K526" s="480">
        <v>0.57999999999999996</v>
      </c>
      <c r="L526" s="479"/>
      <c r="M526" s="431">
        <f>K526*12*I481</f>
        <v>5381.4719999999998</v>
      </c>
    </row>
    <row r="527" spans="1:13" ht="19.5" thickBot="1">
      <c r="A527" s="478" t="s">
        <v>23</v>
      </c>
      <c r="B527" s="477"/>
      <c r="C527" s="477"/>
      <c r="D527" s="477"/>
      <c r="E527" s="477"/>
      <c r="F527" s="477"/>
      <c r="G527" s="477"/>
      <c r="H527" s="476"/>
      <c r="I527" s="475" t="s">
        <v>54</v>
      </c>
      <c r="J527" s="474"/>
      <c r="K527" s="473">
        <v>0.14000000000000001</v>
      </c>
      <c r="L527" s="472"/>
      <c r="M527" s="431">
        <f>K527*12*I481</f>
        <v>1298.9760000000001</v>
      </c>
    </row>
    <row r="528" spans="1:13" ht="19.5" thickBot="1">
      <c r="A528" s="462" t="s">
        <v>201</v>
      </c>
      <c r="B528" s="461"/>
      <c r="C528" s="461"/>
      <c r="D528" s="461"/>
      <c r="E528" s="461"/>
      <c r="F528" s="461"/>
      <c r="G528" s="461"/>
      <c r="H528" s="460"/>
      <c r="I528" s="467" t="s">
        <v>56</v>
      </c>
      <c r="J528" s="466"/>
      <c r="K528" s="465">
        <v>32.729999999999997</v>
      </c>
      <c r="L528" s="464"/>
      <c r="M528" s="451">
        <f>K528*12*I481</f>
        <v>303682.03200000001</v>
      </c>
    </row>
    <row r="529" spans="1:13" ht="19.5" thickBot="1">
      <c r="A529" s="405" t="s">
        <v>158</v>
      </c>
      <c r="B529" s="404"/>
      <c r="C529" s="404"/>
      <c r="D529" s="404"/>
      <c r="E529" s="404"/>
      <c r="F529" s="404"/>
      <c r="G529" s="404"/>
      <c r="H529" s="456"/>
      <c r="I529" s="455"/>
      <c r="J529" s="454"/>
      <c r="K529" s="453">
        <v>1.74</v>
      </c>
      <c r="L529" s="452"/>
      <c r="M529" s="451">
        <f>K529*12*I481</f>
        <v>16144.416000000001</v>
      </c>
    </row>
    <row r="530" spans="1:13">
      <c r="A530" s="442" t="s">
        <v>33</v>
      </c>
      <c r="B530" s="441"/>
      <c r="C530" s="441"/>
      <c r="D530" s="441"/>
      <c r="E530" s="441"/>
      <c r="F530" s="441"/>
      <c r="G530" s="441"/>
      <c r="H530" s="439"/>
      <c r="I530" s="459" t="s">
        <v>13</v>
      </c>
      <c r="J530" s="458"/>
      <c r="K530" s="438"/>
      <c r="L530" s="437"/>
      <c r="M530" s="431"/>
    </row>
    <row r="531" spans="1:13">
      <c r="A531" s="442" t="s">
        <v>27</v>
      </c>
      <c r="B531" s="441"/>
      <c r="C531" s="441"/>
      <c r="D531" s="441"/>
      <c r="E531" s="441"/>
      <c r="F531" s="441"/>
      <c r="G531" s="441"/>
      <c r="H531" s="439"/>
      <c r="I531" s="433"/>
      <c r="J531" s="432"/>
      <c r="K531" s="438"/>
      <c r="L531" s="437"/>
      <c r="M531" s="431"/>
    </row>
    <row r="532" spans="1:13" ht="19.5" thickBot="1">
      <c r="A532" s="442" t="s">
        <v>28</v>
      </c>
      <c r="B532" s="441"/>
      <c r="C532" s="441"/>
      <c r="D532" s="441"/>
      <c r="E532" s="441"/>
      <c r="F532" s="441"/>
      <c r="G532" s="441"/>
      <c r="H532" s="439"/>
      <c r="I532" s="463"/>
      <c r="J532" s="432"/>
      <c r="K532" s="438"/>
      <c r="L532" s="437"/>
      <c r="M532" s="431"/>
    </row>
    <row r="533" spans="1:13" ht="19.5" thickBot="1">
      <c r="A533" s="462" t="s">
        <v>157</v>
      </c>
      <c r="B533" s="461"/>
      <c r="C533" s="461"/>
      <c r="D533" s="461"/>
      <c r="E533" s="461"/>
      <c r="F533" s="461"/>
      <c r="G533" s="461"/>
      <c r="H533" s="460"/>
      <c r="I533" s="455"/>
      <c r="J533" s="454"/>
      <c r="K533" s="453">
        <v>0.08</v>
      </c>
      <c r="L533" s="452"/>
      <c r="M533" s="451">
        <f>K533*12*I481</f>
        <v>742.27200000000005</v>
      </c>
    </row>
    <row r="534" spans="1:13">
      <c r="A534" s="442" t="s">
        <v>29</v>
      </c>
      <c r="B534" s="441"/>
      <c r="C534" s="441"/>
      <c r="D534" s="441"/>
      <c r="E534" s="441"/>
      <c r="F534" s="441"/>
      <c r="G534" s="441"/>
      <c r="H534" s="439"/>
      <c r="I534" s="459" t="s">
        <v>8</v>
      </c>
      <c r="J534" s="458"/>
      <c r="K534" s="457"/>
      <c r="L534" s="437"/>
      <c r="M534" s="431"/>
    </row>
    <row r="535" spans="1:13" ht="19.5" thickBot="1">
      <c r="A535" s="442" t="s">
        <v>30</v>
      </c>
      <c r="B535" s="441"/>
      <c r="C535" s="441"/>
      <c r="D535" s="441"/>
      <c r="E535" s="441"/>
      <c r="F535" s="441"/>
      <c r="G535" s="441"/>
      <c r="H535" s="439"/>
      <c r="I535" s="433"/>
      <c r="J535" s="432"/>
      <c r="K535" s="457"/>
      <c r="L535" s="437"/>
      <c r="M535" s="431"/>
    </row>
    <row r="536" spans="1:13" ht="19.5" thickBot="1">
      <c r="A536" s="405" t="s">
        <v>104</v>
      </c>
      <c r="B536" s="404"/>
      <c r="C536" s="404"/>
      <c r="D536" s="404"/>
      <c r="E536" s="404"/>
      <c r="F536" s="404"/>
      <c r="G536" s="404"/>
      <c r="H536" s="456"/>
      <c r="I536" s="455"/>
      <c r="J536" s="454"/>
      <c r="K536" s="453">
        <v>6.42</v>
      </c>
      <c r="L536" s="452"/>
      <c r="M536" s="451">
        <f>K536*12*I481</f>
        <v>59567.327999999994</v>
      </c>
    </row>
    <row r="537" spans="1:13">
      <c r="A537" s="442" t="s">
        <v>85</v>
      </c>
      <c r="B537" s="440"/>
      <c r="C537" s="440"/>
      <c r="D537" s="440"/>
      <c r="E537" s="440"/>
      <c r="F537" s="441"/>
      <c r="G537" s="440"/>
      <c r="H537" s="439"/>
      <c r="I537" s="447" t="s">
        <v>86</v>
      </c>
      <c r="J537" s="446"/>
      <c r="K537" s="438"/>
      <c r="L537" s="437"/>
      <c r="M537" s="431"/>
    </row>
    <row r="538" spans="1:13">
      <c r="A538" s="442" t="s">
        <v>87</v>
      </c>
      <c r="B538" s="440"/>
      <c r="C538" s="440"/>
      <c r="D538" s="440"/>
      <c r="E538" s="440"/>
      <c r="F538" s="441"/>
      <c r="G538" s="440"/>
      <c r="H538" s="439"/>
      <c r="I538" s="447" t="s">
        <v>88</v>
      </c>
      <c r="J538" s="446"/>
      <c r="K538" s="438"/>
      <c r="L538" s="437"/>
      <c r="M538" s="431"/>
    </row>
    <row r="539" spans="1:13">
      <c r="A539" s="442" t="s">
        <v>89</v>
      </c>
      <c r="B539" s="440"/>
      <c r="C539" s="440"/>
      <c r="D539" s="440"/>
      <c r="E539" s="440"/>
      <c r="F539" s="441"/>
      <c r="G539" s="440"/>
      <c r="H539" s="439"/>
      <c r="I539" s="447" t="s">
        <v>90</v>
      </c>
      <c r="J539" s="446"/>
      <c r="K539" s="438"/>
      <c r="L539" s="437"/>
      <c r="M539" s="431"/>
    </row>
    <row r="540" spans="1:13">
      <c r="A540" s="442" t="s">
        <v>91</v>
      </c>
      <c r="B540" s="440"/>
      <c r="C540" s="440"/>
      <c r="D540" s="440"/>
      <c r="E540" s="440"/>
      <c r="F540" s="441"/>
      <c r="G540" s="440"/>
      <c r="H540" s="439"/>
      <c r="I540" s="447" t="s">
        <v>92</v>
      </c>
      <c r="J540" s="446"/>
      <c r="K540" s="438"/>
      <c r="L540" s="437"/>
      <c r="M540" s="431"/>
    </row>
    <row r="541" spans="1:13">
      <c r="A541" s="442" t="s">
        <v>93</v>
      </c>
      <c r="B541" s="440"/>
      <c r="C541" s="440"/>
      <c r="D541" s="440"/>
      <c r="E541" s="440"/>
      <c r="F541" s="441"/>
      <c r="G541" s="440"/>
      <c r="H541" s="439"/>
      <c r="I541" s="447" t="s">
        <v>94</v>
      </c>
      <c r="J541" s="446"/>
      <c r="K541" s="438"/>
      <c r="L541" s="437"/>
      <c r="M541" s="431"/>
    </row>
    <row r="542" spans="1:13">
      <c r="A542" s="442" t="s">
        <v>95</v>
      </c>
      <c r="B542" s="440"/>
      <c r="C542" s="440"/>
      <c r="D542" s="440"/>
      <c r="E542" s="440"/>
      <c r="F542" s="441"/>
      <c r="G542" s="440"/>
      <c r="H542" s="439"/>
      <c r="I542" s="433"/>
      <c r="J542" s="432"/>
      <c r="K542" s="438"/>
      <c r="L542" s="437"/>
      <c r="M542" s="431"/>
    </row>
    <row r="543" spans="1:13">
      <c r="A543" s="442" t="s">
        <v>96</v>
      </c>
      <c r="B543" s="440"/>
      <c r="C543" s="440"/>
      <c r="D543" s="440"/>
      <c r="E543" s="440"/>
      <c r="F543" s="441"/>
      <c r="G543" s="440"/>
      <c r="H543" s="439"/>
      <c r="I543" s="433"/>
      <c r="J543" s="432"/>
      <c r="K543" s="438"/>
      <c r="L543" s="437"/>
      <c r="M543" s="431"/>
    </row>
    <row r="544" spans="1:13">
      <c r="A544" s="442" t="s">
        <v>97</v>
      </c>
      <c r="B544" s="440"/>
      <c r="C544" s="440"/>
      <c r="D544" s="440"/>
      <c r="E544" s="440"/>
      <c r="F544" s="441"/>
      <c r="G544" s="440"/>
      <c r="H544" s="439"/>
      <c r="I544" s="433"/>
      <c r="J544" s="432"/>
      <c r="K544" s="438"/>
      <c r="L544" s="437"/>
      <c r="M544" s="431"/>
    </row>
    <row r="545" spans="1:13">
      <c r="A545" s="442" t="s">
        <v>98</v>
      </c>
      <c r="B545" s="440"/>
      <c r="C545" s="440"/>
      <c r="D545" s="440"/>
      <c r="E545" s="440"/>
      <c r="F545" s="441"/>
      <c r="G545" s="440"/>
      <c r="H545" s="439"/>
      <c r="I545" s="433"/>
      <c r="J545" s="432"/>
      <c r="K545" s="438"/>
      <c r="L545" s="437"/>
      <c r="M545" s="431"/>
    </row>
    <row r="546" spans="1:13">
      <c r="A546" s="442" t="s">
        <v>99</v>
      </c>
      <c r="B546" s="440"/>
      <c r="C546" s="440"/>
      <c r="D546" s="440"/>
      <c r="E546" s="440"/>
      <c r="F546" s="441"/>
      <c r="G546" s="440"/>
      <c r="H546" s="439"/>
      <c r="I546" s="433"/>
      <c r="J546" s="432"/>
      <c r="K546" s="438"/>
      <c r="L546" s="437"/>
      <c r="M546" s="431"/>
    </row>
    <row r="547" spans="1:13" ht="19.5" thickBot="1">
      <c r="A547" s="436" t="s">
        <v>100</v>
      </c>
      <c r="B547" s="435"/>
      <c r="C547" s="435"/>
      <c r="D547" s="435"/>
      <c r="E547" s="435"/>
      <c r="F547" s="435"/>
      <c r="G547" s="435"/>
      <c r="H547" s="434"/>
      <c r="I547" s="433"/>
      <c r="J547" s="432"/>
      <c r="K547" s="433"/>
      <c r="L547" s="432"/>
      <c r="M547" s="431"/>
    </row>
    <row r="548" spans="1:13">
      <c r="A548" s="586" t="s">
        <v>82</v>
      </c>
      <c r="B548" s="585"/>
      <c r="C548" s="585"/>
      <c r="D548" s="585"/>
      <c r="E548" s="585"/>
      <c r="F548" s="585"/>
      <c r="G548" s="585"/>
      <c r="H548" s="585"/>
      <c r="I548" s="459" t="s">
        <v>9</v>
      </c>
      <c r="J548" s="458"/>
      <c r="K548" s="425"/>
      <c r="L548" s="424"/>
      <c r="M548" s="423"/>
    </row>
    <row r="549" spans="1:13" ht="19.5" thickBot="1">
      <c r="A549" s="422" t="s">
        <v>49</v>
      </c>
      <c r="B549" s="421"/>
      <c r="C549" s="421"/>
      <c r="D549" s="421"/>
      <c r="E549" s="421"/>
      <c r="F549" s="421"/>
      <c r="G549" s="421"/>
      <c r="H549" s="421"/>
      <c r="I549" s="420"/>
      <c r="J549" s="418"/>
      <c r="K549" s="419"/>
      <c r="L549" s="418"/>
      <c r="M549" s="417"/>
    </row>
    <row r="550" spans="1:13" ht="19.5" thickBot="1">
      <c r="A550" s="405" t="s">
        <v>50</v>
      </c>
      <c r="B550" s="404"/>
      <c r="C550" s="404"/>
      <c r="D550" s="404"/>
      <c r="E550" s="404"/>
      <c r="F550" s="404"/>
      <c r="G550" s="404"/>
      <c r="H550" s="622"/>
      <c r="I550" s="413" t="s">
        <v>17</v>
      </c>
      <c r="J550" s="412"/>
      <c r="K550" s="407"/>
      <c r="L550" s="406"/>
      <c r="M550" s="400">
        <f>K550*12*I481</f>
        <v>0</v>
      </c>
    </row>
    <row r="551" spans="1:13" ht="19.5" thickBot="1">
      <c r="A551" s="411" t="s">
        <v>101</v>
      </c>
      <c r="B551" s="410"/>
      <c r="C551" s="410"/>
      <c r="D551" s="410"/>
      <c r="E551" s="410"/>
      <c r="F551" s="410"/>
      <c r="G551" s="410"/>
      <c r="H551" s="410"/>
      <c r="I551" s="409"/>
      <c r="J551" s="408"/>
      <c r="K551" s="407"/>
      <c r="L551" s="406"/>
      <c r="M551" s="400">
        <f>K551*12*I481</f>
        <v>0</v>
      </c>
    </row>
    <row r="552" spans="1:13" ht="19.5" thickBot="1">
      <c r="A552" s="405" t="s">
        <v>58</v>
      </c>
      <c r="B552" s="404"/>
      <c r="C552" s="404"/>
      <c r="D552" s="404"/>
      <c r="E552" s="404"/>
      <c r="F552" s="404"/>
      <c r="G552" s="404"/>
      <c r="H552" s="404"/>
      <c r="I552" s="403"/>
      <c r="J552" s="400"/>
      <c r="K552" s="402">
        <f>K482+K492+K507+K536+K550+K551</f>
        <v>63.569999999999993</v>
      </c>
      <c r="L552" s="401"/>
      <c r="M552" s="400">
        <f>M482+M492+M507+M536</f>
        <v>589827.88800000004</v>
      </c>
    </row>
    <row r="554" spans="1:13">
      <c r="A554" s="576" t="s">
        <v>0</v>
      </c>
      <c r="B554" s="576"/>
      <c r="C554" s="576"/>
      <c r="D554" s="576"/>
      <c r="E554" s="576"/>
      <c r="F554" s="576"/>
      <c r="G554" s="576"/>
      <c r="H554" s="576"/>
      <c r="I554" s="576"/>
      <c r="J554" s="576"/>
      <c r="K554" s="576"/>
      <c r="L554" s="576"/>
      <c r="M554" s="502"/>
    </row>
    <row r="555" spans="1:13">
      <c r="A555" s="575" t="s">
        <v>12</v>
      </c>
      <c r="B555" s="575"/>
      <c r="C555" s="575"/>
      <c r="D555" s="575"/>
      <c r="E555" s="575"/>
      <c r="F555" s="575"/>
      <c r="G555" s="575"/>
      <c r="H555" s="575"/>
      <c r="I555" s="575"/>
      <c r="J555" s="575"/>
      <c r="K555" s="575"/>
      <c r="L555" s="575"/>
      <c r="M555" s="502"/>
    </row>
    <row r="556" spans="1:13">
      <c r="A556" s="555"/>
      <c r="B556" s="555"/>
      <c r="C556" s="555"/>
      <c r="D556" s="555"/>
      <c r="E556" s="555"/>
      <c r="F556" s="555" t="s">
        <v>268</v>
      </c>
      <c r="G556" s="555"/>
      <c r="H556" s="555"/>
      <c r="I556" s="555"/>
      <c r="J556" s="555" t="s">
        <v>203</v>
      </c>
      <c r="K556" s="555"/>
      <c r="L556" s="555"/>
      <c r="M556" s="502"/>
    </row>
    <row r="557" spans="1:13">
      <c r="A557" s="572"/>
      <c r="B557" s="533"/>
      <c r="C557" s="574" t="s">
        <v>15</v>
      </c>
      <c r="D557" s="574"/>
      <c r="E557" s="574"/>
      <c r="F557" s="533"/>
      <c r="G557" s="533"/>
      <c r="H557" s="532"/>
      <c r="I557" s="521" t="s">
        <v>1</v>
      </c>
      <c r="J557" s="520"/>
      <c r="K557" s="521" t="s">
        <v>2</v>
      </c>
      <c r="L557" s="520"/>
      <c r="M557" s="531"/>
    </row>
    <row r="558" spans="1:13">
      <c r="A558" s="463"/>
      <c r="B558" s="433"/>
      <c r="C558" s="433"/>
      <c r="D558" s="433"/>
      <c r="E558" s="433"/>
      <c r="F558" s="433"/>
      <c r="G558" s="433"/>
      <c r="H558" s="432"/>
      <c r="I558" s="433"/>
      <c r="J558" s="432"/>
      <c r="K558" s="447" t="s">
        <v>3</v>
      </c>
      <c r="L558" s="446"/>
      <c r="M558" s="573" t="s">
        <v>4</v>
      </c>
    </row>
    <row r="559" spans="1:13">
      <c r="A559" s="463"/>
      <c r="B559" s="433"/>
      <c r="C559" s="433"/>
      <c r="D559" s="433"/>
      <c r="E559" s="433"/>
      <c r="F559" s="433"/>
      <c r="G559" s="433"/>
      <c r="H559" s="432"/>
      <c r="I559" s="447" t="s">
        <v>5</v>
      </c>
      <c r="J559" s="446"/>
      <c r="K559" s="504" t="s">
        <v>6</v>
      </c>
      <c r="L559" s="503"/>
      <c r="M559" s="573" t="s">
        <v>7</v>
      </c>
    </row>
    <row r="560" spans="1:13" ht="19.5" thickBot="1">
      <c r="A560" s="572"/>
      <c r="B560" s="533"/>
      <c r="C560" s="533"/>
      <c r="D560" s="533"/>
      <c r="E560" s="533"/>
      <c r="F560" s="533"/>
      <c r="G560" s="533"/>
      <c r="H560" s="532"/>
      <c r="I560" s="571">
        <v>285.39999999999998</v>
      </c>
      <c r="J560" s="570"/>
      <c r="K560" s="475"/>
      <c r="L560" s="474"/>
      <c r="M560" s="569"/>
    </row>
    <row r="561" spans="1:13">
      <c r="A561" s="550" t="s">
        <v>74</v>
      </c>
      <c r="B561" s="528"/>
      <c r="C561" s="528"/>
      <c r="D561" s="528"/>
      <c r="E561" s="528"/>
      <c r="F561" s="528"/>
      <c r="G561" s="528"/>
      <c r="H561" s="568"/>
      <c r="I561" s="425"/>
      <c r="J561" s="424"/>
      <c r="K561" s="567">
        <f>K564+K567</f>
        <v>6.65</v>
      </c>
      <c r="L561" s="526"/>
      <c r="M561" s="423">
        <f>K561*12*I560</f>
        <v>22774.920000000002</v>
      </c>
    </row>
    <row r="562" spans="1:13">
      <c r="A562" s="566" t="s">
        <v>59</v>
      </c>
      <c r="B562" s="565"/>
      <c r="C562" s="565"/>
      <c r="D562" s="565"/>
      <c r="E562" s="565"/>
      <c r="F562" s="565"/>
      <c r="G562" s="565"/>
      <c r="H562" s="554"/>
      <c r="I562" s="433"/>
      <c r="J562" s="432"/>
      <c r="K562" s="433"/>
      <c r="L562" s="432"/>
      <c r="M562" s="564"/>
    </row>
    <row r="563" spans="1:13" ht="19.5" thickBot="1">
      <c r="A563" s="545" t="s">
        <v>60</v>
      </c>
      <c r="B563" s="563"/>
      <c r="C563" s="563"/>
      <c r="D563" s="563"/>
      <c r="E563" s="563"/>
      <c r="F563" s="563"/>
      <c r="G563" s="563"/>
      <c r="H563" s="562"/>
      <c r="I563" s="419"/>
      <c r="J563" s="418"/>
      <c r="K563" s="419"/>
      <c r="L563" s="418"/>
      <c r="M563" s="417"/>
    </row>
    <row r="564" spans="1:13">
      <c r="A564" s="492" t="s">
        <v>61</v>
      </c>
      <c r="B564" s="509"/>
      <c r="C564" s="509"/>
      <c r="D564" s="509"/>
      <c r="E564" s="509"/>
      <c r="F564" s="509"/>
      <c r="G564" s="509"/>
      <c r="H564" s="518"/>
      <c r="I564" s="504" t="s">
        <v>8</v>
      </c>
      <c r="J564" s="503"/>
      <c r="K564" s="459">
        <v>3.98</v>
      </c>
      <c r="L564" s="458"/>
      <c r="M564" s="431">
        <f>K564*12*I560</f>
        <v>13630.703999999998</v>
      </c>
    </row>
    <row r="565" spans="1:13">
      <c r="A565" s="442" t="s">
        <v>68</v>
      </c>
      <c r="B565" s="433"/>
      <c r="C565" s="433"/>
      <c r="D565" s="433"/>
      <c r="E565" s="433"/>
      <c r="F565" s="433"/>
      <c r="G565" s="433"/>
      <c r="H565" s="432"/>
      <c r="I565" s="447" t="s">
        <v>57</v>
      </c>
      <c r="J565" s="446"/>
      <c r="K565" s="502"/>
      <c r="L565" s="432"/>
      <c r="M565" s="431"/>
    </row>
    <row r="566" spans="1:13">
      <c r="A566" s="492" t="s">
        <v>67</v>
      </c>
      <c r="B566" s="509"/>
      <c r="C566" s="509"/>
      <c r="D566" s="509"/>
      <c r="E566" s="509"/>
      <c r="F566" s="509"/>
      <c r="G566" s="509"/>
      <c r="H566" s="518"/>
      <c r="I566" s="504"/>
      <c r="J566" s="503"/>
      <c r="K566" s="502"/>
      <c r="L566" s="432"/>
      <c r="M566" s="431"/>
    </row>
    <row r="567" spans="1:13">
      <c r="A567" s="492" t="s">
        <v>62</v>
      </c>
      <c r="B567" s="509"/>
      <c r="C567" s="509"/>
      <c r="D567" s="509"/>
      <c r="E567" s="509"/>
      <c r="F567" s="509"/>
      <c r="G567" s="509"/>
      <c r="H567" s="518"/>
      <c r="I567" s="501" t="s">
        <v>11</v>
      </c>
      <c r="J567" s="500"/>
      <c r="K567" s="447">
        <v>2.67</v>
      </c>
      <c r="L567" s="446"/>
      <c r="M567" s="431">
        <f>K567*12*I560</f>
        <v>9144.2159999999985</v>
      </c>
    </row>
    <row r="568" spans="1:13">
      <c r="A568" s="485" t="s">
        <v>35</v>
      </c>
      <c r="B568" s="539"/>
      <c r="C568" s="539"/>
      <c r="D568" s="539"/>
      <c r="E568" s="539"/>
      <c r="F568" s="539"/>
      <c r="G568" s="539"/>
      <c r="H568" s="538"/>
      <c r="I568" s="447" t="s">
        <v>57</v>
      </c>
      <c r="J568" s="446"/>
      <c r="K568" s="555"/>
      <c r="L568" s="554"/>
      <c r="M568" s="431"/>
    </row>
    <row r="569" spans="1:13">
      <c r="A569" s="478" t="s">
        <v>36</v>
      </c>
      <c r="B569" s="533"/>
      <c r="C569" s="533"/>
      <c r="D569" s="533"/>
      <c r="E569" s="533"/>
      <c r="F569" s="533"/>
      <c r="G569" s="533"/>
      <c r="H569" s="532"/>
      <c r="I569" s="447"/>
      <c r="J569" s="446"/>
      <c r="K569" s="502"/>
      <c r="L569" s="432"/>
      <c r="M569" s="431"/>
    </row>
    <row r="570" spans="1:13" ht="19.5" thickBot="1">
      <c r="A570" s="492" t="s">
        <v>37</v>
      </c>
      <c r="B570" s="491"/>
      <c r="C570" s="491"/>
      <c r="D570" s="491"/>
      <c r="E570" s="491"/>
      <c r="F570" s="491"/>
      <c r="G570" s="491"/>
      <c r="H570" s="490"/>
      <c r="I570" s="509"/>
      <c r="J570" s="518"/>
      <c r="K570" s="480"/>
      <c r="L570" s="479"/>
      <c r="M570" s="431"/>
    </row>
    <row r="571" spans="1:13">
      <c r="A571" s="550" t="s">
        <v>14</v>
      </c>
      <c r="B571" s="549"/>
      <c r="C571" s="549"/>
      <c r="D571" s="549"/>
      <c r="E571" s="549"/>
      <c r="F571" s="549"/>
      <c r="G571" s="549"/>
      <c r="H571" s="548"/>
      <c r="I571" s="425"/>
      <c r="J571" s="547"/>
      <c r="K571" s="546">
        <f>K573+K578+K581</f>
        <v>5.4399999999999995</v>
      </c>
      <c r="L571" s="526"/>
      <c r="M571" s="423">
        <f>K571*12*I560</f>
        <v>18630.912</v>
      </c>
    </row>
    <row r="572" spans="1:13" ht="19.5" thickBot="1">
      <c r="A572" s="545" t="s">
        <v>34</v>
      </c>
      <c r="B572" s="544"/>
      <c r="C572" s="544"/>
      <c r="D572" s="544"/>
      <c r="E572" s="544"/>
      <c r="F572" s="544"/>
      <c r="G572" s="544"/>
      <c r="H572" s="543"/>
      <c r="I572" s="419"/>
      <c r="J572" s="542"/>
      <c r="K572" s="419"/>
      <c r="L572" s="418"/>
      <c r="M572" s="417"/>
    </row>
    <row r="573" spans="1:13">
      <c r="A573" s="442" t="s">
        <v>65</v>
      </c>
      <c r="B573" s="441"/>
      <c r="C573" s="441"/>
      <c r="D573" s="441"/>
      <c r="E573" s="441"/>
      <c r="F573" s="441"/>
      <c r="G573" s="441"/>
      <c r="H573" s="439"/>
      <c r="I573" s="447" t="s">
        <v>8</v>
      </c>
      <c r="J573" s="446"/>
      <c r="K573" s="459">
        <v>2.73</v>
      </c>
      <c r="L573" s="458"/>
      <c r="M573" s="431">
        <f>K573*12*I560</f>
        <v>9349.7039999999979</v>
      </c>
    </row>
    <row r="574" spans="1:13">
      <c r="A574" s="492" t="s">
        <v>66</v>
      </c>
      <c r="B574" s="491"/>
      <c r="C574" s="491"/>
      <c r="D574" s="491"/>
      <c r="E574" s="491"/>
      <c r="F574" s="491"/>
      <c r="G574" s="491"/>
      <c r="H574" s="490"/>
      <c r="I574" s="541"/>
      <c r="J574" s="540"/>
      <c r="K574" s="502"/>
      <c r="L574" s="432"/>
      <c r="M574" s="431"/>
    </row>
    <row r="575" spans="1:13">
      <c r="A575" s="442" t="s">
        <v>68</v>
      </c>
      <c r="B575" s="433"/>
      <c r="C575" s="433"/>
      <c r="D575" s="433"/>
      <c r="E575" s="433"/>
      <c r="F575" s="433"/>
      <c r="G575" s="433"/>
      <c r="H575" s="432"/>
      <c r="I575" s="447" t="s">
        <v>57</v>
      </c>
      <c r="J575" s="446"/>
      <c r="K575" s="502"/>
      <c r="L575" s="432"/>
      <c r="M575" s="431"/>
    </row>
    <row r="576" spans="1:13">
      <c r="A576" s="492" t="s">
        <v>67</v>
      </c>
      <c r="B576" s="509"/>
      <c r="C576" s="509"/>
      <c r="D576" s="509"/>
      <c r="E576" s="509"/>
      <c r="F576" s="509"/>
      <c r="G576" s="509"/>
      <c r="H576" s="518"/>
      <c r="I576" s="504"/>
      <c r="J576" s="503"/>
      <c r="K576" s="502"/>
      <c r="L576" s="432"/>
      <c r="M576" s="431"/>
    </row>
    <row r="577" spans="1:13">
      <c r="A577" s="485" t="s">
        <v>63</v>
      </c>
      <c r="B577" s="539"/>
      <c r="C577" s="538"/>
      <c r="D577" s="433"/>
      <c r="E577" s="433"/>
      <c r="F577" s="433"/>
      <c r="G577" s="433"/>
      <c r="H577" s="432"/>
      <c r="I577" s="447" t="s">
        <v>57</v>
      </c>
      <c r="J577" s="446"/>
      <c r="K577" s="502"/>
      <c r="L577" s="432"/>
      <c r="M577" s="431"/>
    </row>
    <row r="578" spans="1:13">
      <c r="A578" s="442" t="s">
        <v>64</v>
      </c>
      <c r="B578" s="433"/>
      <c r="C578" s="433"/>
      <c r="D578" s="539"/>
      <c r="E578" s="539"/>
      <c r="F578" s="539"/>
      <c r="G578" s="539"/>
      <c r="H578" s="538"/>
      <c r="I578" s="501" t="s">
        <v>11</v>
      </c>
      <c r="J578" s="500"/>
      <c r="K578" s="447">
        <v>1.2</v>
      </c>
      <c r="L578" s="446"/>
      <c r="M578" s="431">
        <f>K578*12*I560</f>
        <v>4109.7599999999993</v>
      </c>
    </row>
    <row r="579" spans="1:13">
      <c r="A579" s="478" t="s">
        <v>41</v>
      </c>
      <c r="B579" s="477"/>
      <c r="C579" s="477"/>
      <c r="D579" s="477"/>
      <c r="E579" s="477"/>
      <c r="F579" s="477"/>
      <c r="G579" s="477"/>
      <c r="H579" s="476"/>
      <c r="I579" s="521" t="s">
        <v>40</v>
      </c>
      <c r="J579" s="520"/>
      <c r="K579" s="502"/>
      <c r="L579" s="432"/>
      <c r="M579" s="431"/>
    </row>
    <row r="580" spans="1:13">
      <c r="A580" s="492"/>
      <c r="B580" s="491"/>
      <c r="C580" s="491"/>
      <c r="D580" s="491"/>
      <c r="E580" s="491"/>
      <c r="F580" s="491"/>
      <c r="G580" s="491"/>
      <c r="H580" s="490"/>
      <c r="I580" s="509" t="s">
        <v>42</v>
      </c>
      <c r="J580" s="518"/>
      <c r="K580" s="502"/>
      <c r="L580" s="432"/>
      <c r="M580" s="431"/>
    </row>
    <row r="581" spans="1:13">
      <c r="A581" s="478" t="s">
        <v>43</v>
      </c>
      <c r="B581" s="477"/>
      <c r="C581" s="477"/>
      <c r="D581" s="477"/>
      <c r="E581" s="477"/>
      <c r="F581" s="477"/>
      <c r="G581" s="477"/>
      <c r="H581" s="476"/>
      <c r="I581" s="521" t="s">
        <v>11</v>
      </c>
      <c r="J581" s="520"/>
      <c r="K581" s="447">
        <v>1.51</v>
      </c>
      <c r="L581" s="446"/>
      <c r="M581" s="431">
        <f>K581*12*I560</f>
        <v>5171.4480000000003</v>
      </c>
    </row>
    <row r="582" spans="1:13">
      <c r="A582" s="492" t="s">
        <v>44</v>
      </c>
      <c r="B582" s="491"/>
      <c r="C582" s="491"/>
      <c r="D582" s="491"/>
      <c r="E582" s="491"/>
      <c r="F582" s="491"/>
      <c r="G582" s="491"/>
      <c r="H582" s="490"/>
      <c r="I582" s="509"/>
      <c r="J582" s="518"/>
      <c r="K582" s="502"/>
      <c r="L582" s="432"/>
      <c r="M582" s="431"/>
    </row>
    <row r="583" spans="1:13">
      <c r="A583" s="478" t="s">
        <v>45</v>
      </c>
      <c r="B583" s="477"/>
      <c r="C583" s="477"/>
      <c r="D583" s="477"/>
      <c r="E583" s="477"/>
      <c r="F583" s="477"/>
      <c r="G583" s="477"/>
      <c r="H583" s="476"/>
      <c r="I583" s="447" t="s">
        <v>57</v>
      </c>
      <c r="J583" s="446"/>
      <c r="K583" s="502"/>
      <c r="L583" s="432"/>
      <c r="M583" s="431"/>
    </row>
    <row r="584" spans="1:13">
      <c r="A584" s="478" t="s">
        <v>48</v>
      </c>
      <c r="B584" s="477"/>
      <c r="C584" s="477"/>
      <c r="D584" s="477"/>
      <c r="E584" s="477"/>
      <c r="F584" s="477"/>
      <c r="G584" s="477"/>
      <c r="H584" s="476"/>
      <c r="I584" s="521" t="s">
        <v>46</v>
      </c>
      <c r="J584" s="520"/>
      <c r="K584" s="533"/>
      <c r="L584" s="532"/>
      <c r="M584" s="531"/>
    </row>
    <row r="585" spans="1:13" ht="19.5" thickBot="1">
      <c r="A585" s="492"/>
      <c r="B585" s="491"/>
      <c r="C585" s="491"/>
      <c r="D585" s="491"/>
      <c r="E585" s="491"/>
      <c r="F585" s="491"/>
      <c r="G585" s="491"/>
      <c r="H585" s="490"/>
      <c r="I585" s="513" t="s">
        <v>47</v>
      </c>
      <c r="J585" s="512"/>
      <c r="K585" s="509"/>
      <c r="L585" s="518"/>
      <c r="M585" s="530"/>
    </row>
    <row r="586" spans="1:13">
      <c r="A586" s="529" t="s">
        <v>75</v>
      </c>
      <c r="B586" s="528"/>
      <c r="C586" s="528"/>
      <c r="D586" s="528"/>
      <c r="E586" s="528"/>
      <c r="F586" s="528"/>
      <c r="G586" s="425"/>
      <c r="H586" s="424"/>
      <c r="I586" s="425"/>
      <c r="J586" s="424"/>
      <c r="K586" s="527">
        <f>K588+K595+K603+K607+K608+K612</f>
        <v>27.099999999999998</v>
      </c>
      <c r="L586" s="526"/>
      <c r="M586" s="423">
        <f>M588+M595+M603+M607+M608+M612</f>
        <v>92812.08</v>
      </c>
    </row>
    <row r="587" spans="1:13" ht="19.5" thickBot="1">
      <c r="A587" s="525"/>
      <c r="B587" s="419"/>
      <c r="C587" s="419"/>
      <c r="D587" s="419"/>
      <c r="E587" s="419"/>
      <c r="F587" s="419"/>
      <c r="G587" s="419"/>
      <c r="H587" s="418"/>
      <c r="I587" s="419"/>
      <c r="J587" s="418"/>
      <c r="K587" s="419"/>
      <c r="L587" s="418"/>
      <c r="M587" s="417"/>
    </row>
    <row r="588" spans="1:13" ht="19.5" thickBot="1">
      <c r="A588" s="405" t="s">
        <v>76</v>
      </c>
      <c r="B588" s="404"/>
      <c r="C588" s="404"/>
      <c r="D588" s="404"/>
      <c r="E588" s="404"/>
      <c r="F588" s="404"/>
      <c r="G588" s="404"/>
      <c r="H588" s="456"/>
      <c r="I588" s="455"/>
      <c r="J588" s="454"/>
      <c r="K588" s="523">
        <f>K589+K590+K591+K593+K594</f>
        <v>4.9700000000000006</v>
      </c>
      <c r="L588" s="511"/>
      <c r="M588" s="451">
        <f>K588*12*I560</f>
        <v>17021.256000000001</v>
      </c>
    </row>
    <row r="589" spans="1:13">
      <c r="A589" s="492" t="s">
        <v>38</v>
      </c>
      <c r="B589" s="491"/>
      <c r="C589" s="491"/>
      <c r="D589" s="491"/>
      <c r="E589" s="491"/>
      <c r="F589" s="491"/>
      <c r="G589" s="491"/>
      <c r="H589" s="490"/>
      <c r="I589" s="504" t="s">
        <v>16</v>
      </c>
      <c r="J589" s="503"/>
      <c r="K589" s="459">
        <v>1.34</v>
      </c>
      <c r="L589" s="458"/>
      <c r="M589" s="431">
        <f>K589*12*I560</f>
        <v>4589.232</v>
      </c>
    </row>
    <row r="590" spans="1:13">
      <c r="A590" s="485" t="s">
        <v>39</v>
      </c>
      <c r="B590" s="484"/>
      <c r="C590" s="484"/>
      <c r="D590" s="484"/>
      <c r="E590" s="484"/>
      <c r="F590" s="484"/>
      <c r="G590" s="484"/>
      <c r="H590" s="483"/>
      <c r="I590" s="501" t="s">
        <v>10</v>
      </c>
      <c r="J590" s="500"/>
      <c r="K590" s="447">
        <v>3.16</v>
      </c>
      <c r="L590" s="446"/>
      <c r="M590" s="431">
        <f>K590*12*I560</f>
        <v>10822.368</v>
      </c>
    </row>
    <row r="591" spans="1:13">
      <c r="A591" s="478" t="s">
        <v>31</v>
      </c>
      <c r="B591" s="477"/>
      <c r="C591" s="477"/>
      <c r="D591" s="477"/>
      <c r="E591" s="477"/>
      <c r="F591" s="477"/>
      <c r="G591" s="477"/>
      <c r="H591" s="476"/>
      <c r="I591" s="521" t="s">
        <v>11</v>
      </c>
      <c r="J591" s="520"/>
      <c r="K591" s="447">
        <v>0.36</v>
      </c>
      <c r="L591" s="446"/>
      <c r="M591" s="431">
        <f>K591*12*I560</f>
        <v>1232.9279999999999</v>
      </c>
    </row>
    <row r="592" spans="1:13">
      <c r="A592" s="519" t="s">
        <v>18</v>
      </c>
      <c r="B592" s="509"/>
      <c r="C592" s="509"/>
      <c r="D592" s="509"/>
      <c r="E592" s="491"/>
      <c r="F592" s="491"/>
      <c r="G592" s="491"/>
      <c r="H592" s="490"/>
      <c r="I592" s="509"/>
      <c r="J592" s="518"/>
      <c r="K592" s="433"/>
      <c r="L592" s="432"/>
      <c r="M592" s="431"/>
    </row>
    <row r="593" spans="1:13">
      <c r="A593" s="485" t="s">
        <v>32</v>
      </c>
      <c r="B593" s="484"/>
      <c r="C593" s="484"/>
      <c r="D593" s="484"/>
      <c r="E593" s="484"/>
      <c r="F593" s="484"/>
      <c r="G593" s="484"/>
      <c r="H593" s="483"/>
      <c r="I593" s="501" t="s">
        <v>8</v>
      </c>
      <c r="J593" s="500"/>
      <c r="K593" s="447">
        <v>0.11</v>
      </c>
      <c r="L593" s="446"/>
      <c r="M593" s="431">
        <f>K593*12*I560</f>
        <v>376.72800000000001</v>
      </c>
    </row>
    <row r="594" spans="1:13" ht="19.5" thickBot="1">
      <c r="A594" s="478" t="s">
        <v>73</v>
      </c>
      <c r="B594" s="477"/>
      <c r="C594" s="477"/>
      <c r="D594" s="477"/>
      <c r="E594" s="477"/>
      <c r="F594" s="477"/>
      <c r="G594" s="477"/>
      <c r="H594" s="476"/>
      <c r="I594" s="475" t="s">
        <v>8</v>
      </c>
      <c r="J594" s="474"/>
      <c r="K594" s="513"/>
      <c r="L594" s="512"/>
      <c r="M594" s="431"/>
    </row>
    <row r="595" spans="1:13" ht="19.5" thickBot="1">
      <c r="A595" s="713" t="s">
        <v>77</v>
      </c>
      <c r="B595" s="712"/>
      <c r="C595" s="712"/>
      <c r="D595" s="712"/>
      <c r="E595" s="712"/>
      <c r="F595" s="712"/>
      <c r="G595" s="712"/>
      <c r="H595" s="711"/>
      <c r="I595" s="455"/>
      <c r="J595" s="454"/>
      <c r="K595" s="453">
        <f>K596+K597+K599+K600+K601+K602</f>
        <v>2.11</v>
      </c>
      <c r="L595" s="511"/>
      <c r="M595" s="451">
        <f>K595*12*I560</f>
        <v>7226.3279999999995</v>
      </c>
    </row>
    <row r="596" spans="1:13">
      <c r="A596" s="510" t="s">
        <v>24</v>
      </c>
      <c r="B596" s="509"/>
      <c r="C596" s="509"/>
      <c r="D596" s="509"/>
      <c r="E596" s="509"/>
      <c r="F596" s="491"/>
      <c r="G596" s="491"/>
      <c r="H596" s="490"/>
      <c r="I596" s="508"/>
      <c r="J596" s="432"/>
      <c r="K596" s="459">
        <v>0.12</v>
      </c>
      <c r="L596" s="458"/>
      <c r="M596" s="431">
        <f>K596*12*I560</f>
        <v>410.97599999999994</v>
      </c>
    </row>
    <row r="597" spans="1:13">
      <c r="A597" s="572" t="s">
        <v>20</v>
      </c>
      <c r="B597" s="533"/>
      <c r="C597" s="533"/>
      <c r="D597" s="533"/>
      <c r="E597" s="533"/>
      <c r="F597" s="477"/>
      <c r="G597" s="477"/>
      <c r="H597" s="476"/>
      <c r="I597" s="447" t="s">
        <v>52</v>
      </c>
      <c r="J597" s="446"/>
      <c r="K597" s="447">
        <v>1.01</v>
      </c>
      <c r="L597" s="446"/>
      <c r="M597" s="431">
        <f>K597*12*I560</f>
        <v>3459.0480000000002</v>
      </c>
    </row>
    <row r="598" spans="1:13">
      <c r="A598" s="492" t="s">
        <v>19</v>
      </c>
      <c r="B598" s="491"/>
      <c r="C598" s="491"/>
      <c r="D598" s="491"/>
      <c r="E598" s="491"/>
      <c r="F598" s="491"/>
      <c r="G598" s="491"/>
      <c r="H598" s="490"/>
      <c r="I598" s="504" t="s">
        <v>53</v>
      </c>
      <c r="J598" s="503"/>
      <c r="K598" s="502"/>
      <c r="L598" s="432"/>
      <c r="M598" s="431"/>
    </row>
    <row r="599" spans="1:13">
      <c r="A599" s="485" t="s">
        <v>21</v>
      </c>
      <c r="B599" s="484"/>
      <c r="C599" s="484"/>
      <c r="D599" s="484"/>
      <c r="E599" s="484"/>
      <c r="F599" s="484"/>
      <c r="G599" s="484"/>
      <c r="H599" s="483"/>
      <c r="I599" s="501" t="s">
        <v>51</v>
      </c>
      <c r="J599" s="500"/>
      <c r="K599" s="447">
        <v>0.62</v>
      </c>
      <c r="L599" s="446"/>
      <c r="M599" s="431">
        <f>K599*12*I560</f>
        <v>2123.3759999999997</v>
      </c>
    </row>
    <row r="600" spans="1:13">
      <c r="A600" s="485" t="s">
        <v>22</v>
      </c>
      <c r="B600" s="484"/>
      <c r="C600" s="484"/>
      <c r="D600" s="484"/>
      <c r="E600" s="484"/>
      <c r="F600" s="484"/>
      <c r="G600" s="484"/>
      <c r="H600" s="483"/>
      <c r="I600" s="501" t="s">
        <v>69</v>
      </c>
      <c r="J600" s="500"/>
      <c r="K600" s="447">
        <v>0.15</v>
      </c>
      <c r="L600" s="446"/>
      <c r="M600" s="431">
        <f>K600*12*I560</f>
        <v>513.71999999999991</v>
      </c>
    </row>
    <row r="601" spans="1:13">
      <c r="A601" s="478" t="s">
        <v>23</v>
      </c>
      <c r="B601" s="477"/>
      <c r="C601" s="477"/>
      <c r="D601" s="477"/>
      <c r="E601" s="477"/>
      <c r="F601" s="477"/>
      <c r="G601" s="477"/>
      <c r="H601" s="476"/>
      <c r="I601" s="501" t="s">
        <v>54</v>
      </c>
      <c r="J601" s="500"/>
      <c r="K601" s="480">
        <v>0.08</v>
      </c>
      <c r="L601" s="479"/>
      <c r="M601" s="431">
        <f>K601*12*I560</f>
        <v>273.98399999999998</v>
      </c>
    </row>
    <row r="602" spans="1:13" ht="19.5" thickBot="1">
      <c r="A602" s="478" t="s">
        <v>71</v>
      </c>
      <c r="B602" s="477"/>
      <c r="C602" s="477"/>
      <c r="D602" s="477"/>
      <c r="E602" s="477"/>
      <c r="F602" s="477"/>
      <c r="G602" s="477"/>
      <c r="H602" s="476"/>
      <c r="I602" s="475" t="s">
        <v>72</v>
      </c>
      <c r="J602" s="474"/>
      <c r="K602" s="473">
        <v>0.13</v>
      </c>
      <c r="L602" s="472"/>
      <c r="M602" s="499">
        <f>K602*12*I560</f>
        <v>445.22399999999999</v>
      </c>
    </row>
    <row r="603" spans="1:13" ht="19.5" thickBot="1">
      <c r="A603" s="713" t="s">
        <v>202</v>
      </c>
      <c r="B603" s="712"/>
      <c r="C603" s="712"/>
      <c r="D603" s="712"/>
      <c r="E603" s="712"/>
      <c r="F603" s="712"/>
      <c r="G603" s="712"/>
      <c r="H603" s="711"/>
      <c r="I603" s="495"/>
      <c r="J603" s="494"/>
      <c r="K603" s="493">
        <f>K604+K605+K606</f>
        <v>1.38</v>
      </c>
      <c r="L603" s="452"/>
      <c r="M603" s="451">
        <f>K603*12*I560</f>
        <v>4726.2239999999993</v>
      </c>
    </row>
    <row r="604" spans="1:13">
      <c r="A604" s="492" t="s">
        <v>25</v>
      </c>
      <c r="B604" s="491"/>
      <c r="C604" s="491"/>
      <c r="D604" s="491"/>
      <c r="E604" s="491"/>
      <c r="F604" s="491"/>
      <c r="G604" s="491"/>
      <c r="H604" s="490"/>
      <c r="I604" s="489" t="s">
        <v>70</v>
      </c>
      <c r="J604" s="488"/>
      <c r="K604" s="487">
        <v>0.66</v>
      </c>
      <c r="L604" s="486"/>
      <c r="M604" s="431">
        <f>K604*12*I560</f>
        <v>2260.3679999999999</v>
      </c>
    </row>
    <row r="605" spans="1:13">
      <c r="A605" s="485" t="s">
        <v>26</v>
      </c>
      <c r="B605" s="484"/>
      <c r="C605" s="484"/>
      <c r="D605" s="484"/>
      <c r="E605" s="484"/>
      <c r="F605" s="484"/>
      <c r="G605" s="484"/>
      <c r="H605" s="483"/>
      <c r="I605" s="539" t="s">
        <v>55</v>
      </c>
      <c r="J605" s="538"/>
      <c r="K605" s="480">
        <v>0.57999999999999996</v>
      </c>
      <c r="L605" s="479"/>
      <c r="M605" s="431">
        <f>K605*12*I560</f>
        <v>1986.3839999999996</v>
      </c>
    </row>
    <row r="606" spans="1:13" ht="19.5" thickBot="1">
      <c r="A606" s="478" t="s">
        <v>23</v>
      </c>
      <c r="B606" s="477"/>
      <c r="C606" s="477"/>
      <c r="D606" s="477"/>
      <c r="E606" s="477"/>
      <c r="F606" s="477"/>
      <c r="G606" s="477"/>
      <c r="H606" s="476"/>
      <c r="I606" s="475" t="s">
        <v>54</v>
      </c>
      <c r="J606" s="474"/>
      <c r="K606" s="473">
        <v>0.14000000000000001</v>
      </c>
      <c r="L606" s="472"/>
      <c r="M606" s="431">
        <f>K606*12*I560</f>
        <v>479.47199999999998</v>
      </c>
    </row>
    <row r="607" spans="1:13" ht="19.5" thickBot="1">
      <c r="A607" s="462" t="s">
        <v>201</v>
      </c>
      <c r="B607" s="461"/>
      <c r="C607" s="461"/>
      <c r="D607" s="461"/>
      <c r="E607" s="461"/>
      <c r="F607" s="461"/>
      <c r="G607" s="461"/>
      <c r="H607" s="460"/>
      <c r="I607" s="467" t="s">
        <v>56</v>
      </c>
      <c r="J607" s="466"/>
      <c r="K607" s="465">
        <v>16.82</v>
      </c>
      <c r="L607" s="464"/>
      <c r="M607" s="451">
        <f>K607*12*I560</f>
        <v>57605.135999999999</v>
      </c>
    </row>
    <row r="608" spans="1:13" ht="19.5" thickBot="1">
      <c r="A608" s="405" t="s">
        <v>158</v>
      </c>
      <c r="B608" s="404"/>
      <c r="C608" s="404"/>
      <c r="D608" s="404"/>
      <c r="E608" s="404"/>
      <c r="F608" s="404"/>
      <c r="G608" s="404"/>
      <c r="H608" s="456"/>
      <c r="I608" s="455"/>
      <c r="J608" s="454"/>
      <c r="K608" s="453">
        <v>1.74</v>
      </c>
      <c r="L608" s="452"/>
      <c r="M608" s="451">
        <f>K608*12*I560</f>
        <v>5959.1519999999991</v>
      </c>
    </row>
    <row r="609" spans="1:13">
      <c r="A609" s="442" t="s">
        <v>33</v>
      </c>
      <c r="B609" s="441"/>
      <c r="C609" s="441"/>
      <c r="D609" s="441"/>
      <c r="E609" s="441"/>
      <c r="F609" s="441"/>
      <c r="G609" s="441"/>
      <c r="H609" s="439"/>
      <c r="I609" s="459" t="s">
        <v>13</v>
      </c>
      <c r="J609" s="458"/>
      <c r="K609" s="438"/>
      <c r="L609" s="437"/>
      <c r="M609" s="431"/>
    </row>
    <row r="610" spans="1:13">
      <c r="A610" s="442" t="s">
        <v>27</v>
      </c>
      <c r="B610" s="441"/>
      <c r="C610" s="441"/>
      <c r="D610" s="441"/>
      <c r="E610" s="441"/>
      <c r="F610" s="441"/>
      <c r="G610" s="441"/>
      <c r="H610" s="439"/>
      <c r="I610" s="433"/>
      <c r="J610" s="432"/>
      <c r="K610" s="438"/>
      <c r="L610" s="437"/>
      <c r="M610" s="431"/>
    </row>
    <row r="611" spans="1:13" ht="19.5" thickBot="1">
      <c r="A611" s="442" t="s">
        <v>28</v>
      </c>
      <c r="B611" s="441"/>
      <c r="C611" s="441"/>
      <c r="D611" s="441"/>
      <c r="E611" s="441"/>
      <c r="F611" s="441"/>
      <c r="G611" s="441"/>
      <c r="H611" s="439"/>
      <c r="I611" s="463"/>
      <c r="J611" s="432"/>
      <c r="K611" s="438"/>
      <c r="L611" s="437"/>
      <c r="M611" s="431"/>
    </row>
    <row r="612" spans="1:13" ht="19.5" thickBot="1">
      <c r="A612" s="462" t="s">
        <v>157</v>
      </c>
      <c r="B612" s="461"/>
      <c r="C612" s="461"/>
      <c r="D612" s="461"/>
      <c r="E612" s="461"/>
      <c r="F612" s="461"/>
      <c r="G612" s="461"/>
      <c r="H612" s="460"/>
      <c r="I612" s="455"/>
      <c r="J612" s="454"/>
      <c r="K612" s="453">
        <v>0.08</v>
      </c>
      <c r="L612" s="452"/>
      <c r="M612" s="451">
        <f>K612*12*I560</f>
        <v>273.98399999999998</v>
      </c>
    </row>
    <row r="613" spans="1:13">
      <c r="A613" s="442" t="s">
        <v>29</v>
      </c>
      <c r="B613" s="441"/>
      <c r="C613" s="441"/>
      <c r="D613" s="441"/>
      <c r="E613" s="441"/>
      <c r="F613" s="441"/>
      <c r="G613" s="441"/>
      <c r="H613" s="439"/>
      <c r="I613" s="459" t="s">
        <v>8</v>
      </c>
      <c r="J613" s="458"/>
      <c r="K613" s="457"/>
      <c r="L613" s="437"/>
      <c r="M613" s="431"/>
    </row>
    <row r="614" spans="1:13" ht="19.5" thickBot="1">
      <c r="A614" s="442" t="s">
        <v>30</v>
      </c>
      <c r="B614" s="441"/>
      <c r="C614" s="441"/>
      <c r="D614" s="441"/>
      <c r="E614" s="441"/>
      <c r="F614" s="441"/>
      <c r="G614" s="441"/>
      <c r="H614" s="439"/>
      <c r="I614" s="433"/>
      <c r="J614" s="432"/>
      <c r="K614" s="457"/>
      <c r="L614" s="437"/>
      <c r="M614" s="431"/>
    </row>
    <row r="615" spans="1:13" ht="19.5" thickBot="1">
      <c r="A615" s="405" t="s">
        <v>104</v>
      </c>
      <c r="B615" s="404"/>
      <c r="C615" s="404"/>
      <c r="D615" s="404"/>
      <c r="E615" s="404"/>
      <c r="F615" s="404"/>
      <c r="G615" s="404"/>
      <c r="H615" s="456"/>
      <c r="I615" s="455"/>
      <c r="J615" s="454"/>
      <c r="K615" s="453">
        <v>6.42</v>
      </c>
      <c r="L615" s="452"/>
      <c r="M615" s="451">
        <f>K615*12*I560</f>
        <v>21987.215999999997</v>
      </c>
    </row>
    <row r="616" spans="1:13">
      <c r="A616" s="442" t="s">
        <v>85</v>
      </c>
      <c r="B616" s="440"/>
      <c r="C616" s="440"/>
      <c r="D616" s="440"/>
      <c r="E616" s="440"/>
      <c r="F616" s="441"/>
      <c r="G616" s="440"/>
      <c r="H616" s="439"/>
      <c r="I616" s="447" t="s">
        <v>86</v>
      </c>
      <c r="J616" s="446"/>
      <c r="K616" s="438"/>
      <c r="L616" s="437"/>
      <c r="M616" s="431"/>
    </row>
    <row r="617" spans="1:13">
      <c r="A617" s="442" t="s">
        <v>87</v>
      </c>
      <c r="B617" s="440"/>
      <c r="C617" s="440"/>
      <c r="D617" s="440"/>
      <c r="E617" s="440"/>
      <c r="F617" s="441"/>
      <c r="G617" s="440"/>
      <c r="H617" s="439"/>
      <c r="I617" s="447" t="s">
        <v>88</v>
      </c>
      <c r="J617" s="446"/>
      <c r="K617" s="438"/>
      <c r="L617" s="437"/>
      <c r="M617" s="431"/>
    </row>
    <row r="618" spans="1:13">
      <c r="A618" s="442" t="s">
        <v>89</v>
      </c>
      <c r="B618" s="440"/>
      <c r="C618" s="440"/>
      <c r="D618" s="440"/>
      <c r="E618" s="440"/>
      <c r="F618" s="441"/>
      <c r="G618" s="440"/>
      <c r="H618" s="439"/>
      <c r="I618" s="447" t="s">
        <v>90</v>
      </c>
      <c r="J618" s="446"/>
      <c r="K618" s="438"/>
      <c r="L618" s="437"/>
      <c r="M618" s="431"/>
    </row>
    <row r="619" spans="1:13">
      <c r="A619" s="442" t="s">
        <v>91</v>
      </c>
      <c r="B619" s="440"/>
      <c r="C619" s="440"/>
      <c r="D619" s="440"/>
      <c r="E619" s="440"/>
      <c r="F619" s="441"/>
      <c r="G619" s="440"/>
      <c r="H619" s="439"/>
      <c r="I619" s="447" t="s">
        <v>92</v>
      </c>
      <c r="J619" s="446"/>
      <c r="K619" s="438"/>
      <c r="L619" s="437"/>
      <c r="M619" s="431"/>
    </row>
    <row r="620" spans="1:13">
      <c r="A620" s="442" t="s">
        <v>93</v>
      </c>
      <c r="B620" s="440"/>
      <c r="C620" s="440"/>
      <c r="D620" s="440"/>
      <c r="E620" s="440"/>
      <c r="F620" s="441"/>
      <c r="G620" s="440"/>
      <c r="H620" s="439"/>
      <c r="I620" s="447" t="s">
        <v>94</v>
      </c>
      <c r="J620" s="446"/>
      <c r="K620" s="438"/>
      <c r="L620" s="437"/>
      <c r="M620" s="431"/>
    </row>
    <row r="621" spans="1:13">
      <c r="A621" s="442" t="s">
        <v>95</v>
      </c>
      <c r="B621" s="440"/>
      <c r="C621" s="440"/>
      <c r="D621" s="440"/>
      <c r="E621" s="440"/>
      <c r="F621" s="441"/>
      <c r="G621" s="440"/>
      <c r="H621" s="439"/>
      <c r="I621" s="433"/>
      <c r="J621" s="432"/>
      <c r="K621" s="438"/>
      <c r="L621" s="437"/>
      <c r="M621" s="431"/>
    </row>
    <row r="622" spans="1:13">
      <c r="A622" s="442" t="s">
        <v>96</v>
      </c>
      <c r="B622" s="440"/>
      <c r="C622" s="440"/>
      <c r="D622" s="440"/>
      <c r="E622" s="440"/>
      <c r="F622" s="441"/>
      <c r="G622" s="440"/>
      <c r="H622" s="439"/>
      <c r="I622" s="433"/>
      <c r="J622" s="432"/>
      <c r="K622" s="438"/>
      <c r="L622" s="437"/>
      <c r="M622" s="431"/>
    </row>
    <row r="623" spans="1:13">
      <c r="A623" s="442" t="s">
        <v>97</v>
      </c>
      <c r="B623" s="440"/>
      <c r="C623" s="440"/>
      <c r="D623" s="440"/>
      <c r="E623" s="440"/>
      <c r="F623" s="441"/>
      <c r="G623" s="440"/>
      <c r="H623" s="439"/>
      <c r="I623" s="433"/>
      <c r="J623" s="432"/>
      <c r="K623" s="438"/>
      <c r="L623" s="437"/>
      <c r="M623" s="431"/>
    </row>
    <row r="624" spans="1:13">
      <c r="A624" s="442" t="s">
        <v>98</v>
      </c>
      <c r="B624" s="440"/>
      <c r="C624" s="440"/>
      <c r="D624" s="440"/>
      <c r="E624" s="440"/>
      <c r="F624" s="441"/>
      <c r="G624" s="440"/>
      <c r="H624" s="439"/>
      <c r="I624" s="433"/>
      <c r="J624" s="432"/>
      <c r="K624" s="438"/>
      <c r="L624" s="437"/>
      <c r="M624" s="431"/>
    </row>
    <row r="625" spans="1:13">
      <c r="A625" s="442" t="s">
        <v>99</v>
      </c>
      <c r="B625" s="440"/>
      <c r="C625" s="440"/>
      <c r="D625" s="440"/>
      <c r="E625" s="440"/>
      <c r="F625" s="441"/>
      <c r="G625" s="440"/>
      <c r="H625" s="439"/>
      <c r="I625" s="433"/>
      <c r="J625" s="432"/>
      <c r="K625" s="438"/>
      <c r="L625" s="437"/>
      <c r="M625" s="431"/>
    </row>
    <row r="626" spans="1:13" ht="19.5" thickBot="1">
      <c r="A626" s="436" t="s">
        <v>100</v>
      </c>
      <c r="B626" s="435"/>
      <c r="C626" s="435"/>
      <c r="D626" s="435"/>
      <c r="E626" s="435"/>
      <c r="F626" s="435"/>
      <c r="G626" s="435"/>
      <c r="H626" s="434"/>
      <c r="I626" s="433"/>
      <c r="J626" s="432"/>
      <c r="K626" s="433"/>
      <c r="L626" s="432"/>
      <c r="M626" s="431"/>
    </row>
    <row r="627" spans="1:13">
      <c r="A627" s="586" t="s">
        <v>82</v>
      </c>
      <c r="B627" s="585"/>
      <c r="C627" s="585"/>
      <c r="D627" s="585"/>
      <c r="E627" s="585"/>
      <c r="F627" s="585"/>
      <c r="G627" s="585"/>
      <c r="H627" s="585"/>
      <c r="I627" s="459" t="s">
        <v>9</v>
      </c>
      <c r="J627" s="458"/>
      <c r="K627" s="425"/>
      <c r="L627" s="424"/>
      <c r="M627" s="423"/>
    </row>
    <row r="628" spans="1:13" ht="19.5" thickBot="1">
      <c r="A628" s="422" t="s">
        <v>49</v>
      </c>
      <c r="B628" s="421"/>
      <c r="C628" s="421"/>
      <c r="D628" s="421"/>
      <c r="E628" s="421"/>
      <c r="F628" s="421"/>
      <c r="G628" s="421"/>
      <c r="H628" s="421"/>
      <c r="I628" s="420"/>
      <c r="J628" s="418"/>
      <c r="K628" s="419"/>
      <c r="L628" s="418"/>
      <c r="M628" s="417"/>
    </row>
    <row r="629" spans="1:13" ht="19.5" thickBot="1">
      <c r="A629" s="405" t="s">
        <v>50</v>
      </c>
      <c r="B629" s="404"/>
      <c r="C629" s="404"/>
      <c r="D629" s="404"/>
      <c r="E629" s="404"/>
      <c r="F629" s="404"/>
      <c r="G629" s="404"/>
      <c r="H629" s="622"/>
      <c r="I629" s="413" t="s">
        <v>17</v>
      </c>
      <c r="J629" s="412"/>
      <c r="K629" s="407">
        <v>1.58</v>
      </c>
      <c r="L629" s="406"/>
      <c r="M629" s="400">
        <f>K629*12*I560</f>
        <v>5411.1840000000002</v>
      </c>
    </row>
    <row r="630" spans="1:13" ht="19.5" thickBot="1">
      <c r="A630" s="411" t="s">
        <v>101</v>
      </c>
      <c r="B630" s="410"/>
      <c r="C630" s="410"/>
      <c r="D630" s="410"/>
      <c r="E630" s="410"/>
      <c r="F630" s="410"/>
      <c r="G630" s="410"/>
      <c r="H630" s="410"/>
      <c r="I630" s="409"/>
      <c r="J630" s="408"/>
      <c r="K630" s="407"/>
      <c r="L630" s="406"/>
      <c r="M630" s="400">
        <f>K630*12*I560</f>
        <v>0</v>
      </c>
    </row>
    <row r="631" spans="1:13" ht="19.5" thickBot="1">
      <c r="A631" s="405" t="s">
        <v>58</v>
      </c>
      <c r="B631" s="404"/>
      <c r="C631" s="404"/>
      <c r="D631" s="404"/>
      <c r="E631" s="404"/>
      <c r="F631" s="404"/>
      <c r="G631" s="404"/>
      <c r="H631" s="404"/>
      <c r="I631" s="403"/>
      <c r="J631" s="400"/>
      <c r="K631" s="402">
        <f>K561+K571+K586+K615+K629+K630</f>
        <v>47.19</v>
      </c>
      <c r="L631" s="401"/>
      <c r="M631" s="400">
        <f>M561+M571+M586+M615+M629+M630</f>
        <v>161616.31200000001</v>
      </c>
    </row>
    <row r="633" spans="1:13">
      <c r="A633" s="576" t="s">
        <v>0</v>
      </c>
      <c r="B633" s="576"/>
      <c r="C633" s="576"/>
      <c r="D633" s="576"/>
      <c r="E633" s="576"/>
      <c r="F633" s="576"/>
      <c r="G633" s="576"/>
      <c r="H633" s="576"/>
      <c r="I633" s="576"/>
      <c r="J633" s="576"/>
      <c r="K633" s="576"/>
      <c r="L633" s="576"/>
      <c r="M633" s="502"/>
    </row>
    <row r="634" spans="1:13">
      <c r="A634" s="575" t="s">
        <v>12</v>
      </c>
      <c r="B634" s="575"/>
      <c r="C634" s="575"/>
      <c r="D634" s="575"/>
      <c r="E634" s="575"/>
      <c r="F634" s="575"/>
      <c r="G634" s="575"/>
      <c r="H634" s="575"/>
      <c r="I634" s="575"/>
      <c r="J634" s="575"/>
      <c r="K634" s="575"/>
      <c r="L634" s="575"/>
      <c r="M634" s="502"/>
    </row>
    <row r="635" spans="1:13">
      <c r="A635" s="555"/>
      <c r="B635" s="555"/>
      <c r="C635" s="555"/>
      <c r="D635" s="555"/>
      <c r="E635" s="555"/>
      <c r="F635" s="555" t="s">
        <v>267</v>
      </c>
      <c r="G635" s="555"/>
      <c r="H635" s="555"/>
      <c r="I635" s="555"/>
      <c r="J635" s="555" t="s">
        <v>203</v>
      </c>
      <c r="K635" s="555"/>
      <c r="L635" s="555"/>
      <c r="M635" s="502"/>
    </row>
    <row r="636" spans="1:13">
      <c r="A636" s="572"/>
      <c r="B636" s="533"/>
      <c r="C636" s="574" t="s">
        <v>15</v>
      </c>
      <c r="D636" s="574"/>
      <c r="E636" s="574"/>
      <c r="F636" s="533"/>
      <c r="G636" s="533"/>
      <c r="H636" s="532"/>
      <c r="I636" s="521" t="s">
        <v>1</v>
      </c>
      <c r="J636" s="520"/>
      <c r="K636" s="521" t="s">
        <v>2</v>
      </c>
      <c r="L636" s="520"/>
      <c r="M636" s="531"/>
    </row>
    <row r="637" spans="1:13">
      <c r="A637" s="463"/>
      <c r="B637" s="433"/>
      <c r="C637" s="433"/>
      <c r="D637" s="433"/>
      <c r="E637" s="433"/>
      <c r="F637" s="433"/>
      <c r="G637" s="433"/>
      <c r="H637" s="432"/>
      <c r="I637" s="433"/>
      <c r="J637" s="432"/>
      <c r="K637" s="447" t="s">
        <v>3</v>
      </c>
      <c r="L637" s="446"/>
      <c r="M637" s="573" t="s">
        <v>4</v>
      </c>
    </row>
    <row r="638" spans="1:13">
      <c r="A638" s="463"/>
      <c r="B638" s="433"/>
      <c r="C638" s="433"/>
      <c r="D638" s="433"/>
      <c r="E638" s="433"/>
      <c r="F638" s="433"/>
      <c r="G638" s="433"/>
      <c r="H638" s="432"/>
      <c r="I638" s="447" t="s">
        <v>5</v>
      </c>
      <c r="J638" s="446"/>
      <c r="K638" s="504" t="s">
        <v>6</v>
      </c>
      <c r="L638" s="503"/>
      <c r="M638" s="573" t="s">
        <v>7</v>
      </c>
    </row>
    <row r="639" spans="1:13" ht="19.5" thickBot="1">
      <c r="A639" s="572"/>
      <c r="B639" s="533"/>
      <c r="C639" s="533"/>
      <c r="D639" s="533"/>
      <c r="E639" s="533"/>
      <c r="F639" s="533"/>
      <c r="G639" s="533"/>
      <c r="H639" s="532"/>
      <c r="I639" s="571">
        <v>339.1</v>
      </c>
      <c r="J639" s="570"/>
      <c r="K639" s="475"/>
      <c r="L639" s="474"/>
      <c r="M639" s="569"/>
    </row>
    <row r="640" spans="1:13">
      <c r="A640" s="550" t="s">
        <v>74</v>
      </c>
      <c r="B640" s="528"/>
      <c r="C640" s="528"/>
      <c r="D640" s="528"/>
      <c r="E640" s="528"/>
      <c r="F640" s="528"/>
      <c r="G640" s="528"/>
      <c r="H640" s="568"/>
      <c r="I640" s="425"/>
      <c r="J640" s="424"/>
      <c r="K640" s="567">
        <f>K643+K646</f>
        <v>6.65</v>
      </c>
      <c r="L640" s="526"/>
      <c r="M640" s="423">
        <f>K640*12*I639</f>
        <v>27060.180000000004</v>
      </c>
    </row>
    <row r="641" spans="1:13">
      <c r="A641" s="566" t="s">
        <v>59</v>
      </c>
      <c r="B641" s="565"/>
      <c r="C641" s="565"/>
      <c r="D641" s="565"/>
      <c r="E641" s="565"/>
      <c r="F641" s="565"/>
      <c r="G641" s="565"/>
      <c r="H641" s="554"/>
      <c r="I641" s="433"/>
      <c r="J641" s="432"/>
      <c r="K641" s="433"/>
      <c r="L641" s="432"/>
      <c r="M641" s="564"/>
    </row>
    <row r="642" spans="1:13" ht="19.5" thickBot="1">
      <c r="A642" s="545" t="s">
        <v>60</v>
      </c>
      <c r="B642" s="563"/>
      <c r="C642" s="563"/>
      <c r="D642" s="563"/>
      <c r="E642" s="563"/>
      <c r="F642" s="563"/>
      <c r="G642" s="563"/>
      <c r="H642" s="562"/>
      <c r="I642" s="419"/>
      <c r="J642" s="418"/>
      <c r="K642" s="419"/>
      <c r="L642" s="418"/>
      <c r="M642" s="417"/>
    </row>
    <row r="643" spans="1:13">
      <c r="A643" s="492" t="s">
        <v>61</v>
      </c>
      <c r="B643" s="509"/>
      <c r="C643" s="509"/>
      <c r="D643" s="509"/>
      <c r="E643" s="509"/>
      <c r="F643" s="509"/>
      <c r="G643" s="509"/>
      <c r="H643" s="518"/>
      <c r="I643" s="504" t="s">
        <v>8</v>
      </c>
      <c r="J643" s="503"/>
      <c r="K643" s="459">
        <v>3.98</v>
      </c>
      <c r="L643" s="458"/>
      <c r="M643" s="431">
        <f>K643*12*I639</f>
        <v>16195.416000000001</v>
      </c>
    </row>
    <row r="644" spans="1:13">
      <c r="A644" s="442" t="s">
        <v>68</v>
      </c>
      <c r="B644" s="433"/>
      <c r="C644" s="433"/>
      <c r="D644" s="433"/>
      <c r="E644" s="433"/>
      <c r="F644" s="433"/>
      <c r="G644" s="433"/>
      <c r="H644" s="432"/>
      <c r="I644" s="447" t="s">
        <v>57</v>
      </c>
      <c r="J644" s="446"/>
      <c r="K644" s="502"/>
      <c r="L644" s="432"/>
      <c r="M644" s="431"/>
    </row>
    <row r="645" spans="1:13">
      <c r="A645" s="492" t="s">
        <v>67</v>
      </c>
      <c r="B645" s="509"/>
      <c r="C645" s="509"/>
      <c r="D645" s="509"/>
      <c r="E645" s="509"/>
      <c r="F645" s="509"/>
      <c r="G645" s="509"/>
      <c r="H645" s="518"/>
      <c r="I645" s="504"/>
      <c r="J645" s="503"/>
      <c r="K645" s="502"/>
      <c r="L645" s="432"/>
      <c r="M645" s="431"/>
    </row>
    <row r="646" spans="1:13">
      <c r="A646" s="492" t="s">
        <v>62</v>
      </c>
      <c r="B646" s="509"/>
      <c r="C646" s="509"/>
      <c r="D646" s="509"/>
      <c r="E646" s="509"/>
      <c r="F646" s="509"/>
      <c r="G646" s="509"/>
      <c r="H646" s="518"/>
      <c r="I646" s="501" t="s">
        <v>11</v>
      </c>
      <c r="J646" s="500"/>
      <c r="K646" s="447">
        <v>2.67</v>
      </c>
      <c r="L646" s="446"/>
      <c r="M646" s="431">
        <f>K646*12*I639</f>
        <v>10864.764000000001</v>
      </c>
    </row>
    <row r="647" spans="1:13">
      <c r="A647" s="485" t="s">
        <v>35</v>
      </c>
      <c r="B647" s="539"/>
      <c r="C647" s="539"/>
      <c r="D647" s="539"/>
      <c r="E647" s="539"/>
      <c r="F647" s="539"/>
      <c r="G647" s="539"/>
      <c r="H647" s="538"/>
      <c r="I647" s="447" t="s">
        <v>57</v>
      </c>
      <c r="J647" s="446"/>
      <c r="K647" s="555"/>
      <c r="L647" s="554"/>
      <c r="M647" s="431"/>
    </row>
    <row r="648" spans="1:13">
      <c r="A648" s="478" t="s">
        <v>36</v>
      </c>
      <c r="B648" s="533"/>
      <c r="C648" s="533"/>
      <c r="D648" s="533"/>
      <c r="E648" s="533"/>
      <c r="F648" s="533"/>
      <c r="G648" s="533"/>
      <c r="H648" s="532"/>
      <c r="I648" s="447"/>
      <c r="J648" s="446"/>
      <c r="K648" s="502"/>
      <c r="L648" s="432"/>
      <c r="M648" s="431"/>
    </row>
    <row r="649" spans="1:13" ht="19.5" thickBot="1">
      <c r="A649" s="492" t="s">
        <v>37</v>
      </c>
      <c r="B649" s="491"/>
      <c r="C649" s="491"/>
      <c r="D649" s="491"/>
      <c r="E649" s="491"/>
      <c r="F649" s="491"/>
      <c r="G649" s="491"/>
      <c r="H649" s="490"/>
      <c r="I649" s="509"/>
      <c r="J649" s="518"/>
      <c r="K649" s="480"/>
      <c r="L649" s="479"/>
      <c r="M649" s="431"/>
    </row>
    <row r="650" spans="1:13">
      <c r="A650" s="550" t="s">
        <v>14</v>
      </c>
      <c r="B650" s="549"/>
      <c r="C650" s="549"/>
      <c r="D650" s="549"/>
      <c r="E650" s="549"/>
      <c r="F650" s="549"/>
      <c r="G650" s="549"/>
      <c r="H650" s="548"/>
      <c r="I650" s="425"/>
      <c r="J650" s="547"/>
      <c r="K650" s="546">
        <f>K652+K657+K660</f>
        <v>5.4399999999999995</v>
      </c>
      <c r="L650" s="526"/>
      <c r="M650" s="423">
        <f>K650*12*I639</f>
        <v>22136.448</v>
      </c>
    </row>
    <row r="651" spans="1:13" ht="19.5" thickBot="1">
      <c r="A651" s="545" t="s">
        <v>34</v>
      </c>
      <c r="B651" s="544"/>
      <c r="C651" s="544"/>
      <c r="D651" s="544"/>
      <c r="E651" s="544"/>
      <c r="F651" s="544"/>
      <c r="G651" s="544"/>
      <c r="H651" s="543"/>
      <c r="I651" s="419"/>
      <c r="J651" s="542"/>
      <c r="K651" s="419"/>
      <c r="L651" s="418"/>
      <c r="M651" s="417"/>
    </row>
    <row r="652" spans="1:13">
      <c r="A652" s="442" t="s">
        <v>65</v>
      </c>
      <c r="B652" s="441"/>
      <c r="C652" s="441"/>
      <c r="D652" s="441"/>
      <c r="E652" s="441"/>
      <c r="F652" s="441"/>
      <c r="G652" s="441"/>
      <c r="H652" s="439"/>
      <c r="I652" s="447" t="s">
        <v>8</v>
      </c>
      <c r="J652" s="446"/>
      <c r="K652" s="459">
        <v>2.73</v>
      </c>
      <c r="L652" s="458"/>
      <c r="M652" s="431">
        <f>K652*12*I639</f>
        <v>11108.915999999999</v>
      </c>
    </row>
    <row r="653" spans="1:13">
      <c r="A653" s="492" t="s">
        <v>66</v>
      </c>
      <c r="B653" s="491"/>
      <c r="C653" s="491"/>
      <c r="D653" s="491"/>
      <c r="E653" s="491"/>
      <c r="F653" s="491"/>
      <c r="G653" s="491"/>
      <c r="H653" s="490"/>
      <c r="I653" s="541"/>
      <c r="J653" s="540"/>
      <c r="K653" s="502"/>
      <c r="L653" s="432"/>
      <c r="M653" s="431"/>
    </row>
    <row r="654" spans="1:13">
      <c r="A654" s="442" t="s">
        <v>68</v>
      </c>
      <c r="B654" s="433"/>
      <c r="C654" s="433"/>
      <c r="D654" s="433"/>
      <c r="E654" s="433"/>
      <c r="F654" s="433"/>
      <c r="G654" s="433"/>
      <c r="H654" s="432"/>
      <c r="I654" s="447" t="s">
        <v>57</v>
      </c>
      <c r="J654" s="446"/>
      <c r="K654" s="502"/>
      <c r="L654" s="432"/>
      <c r="M654" s="431"/>
    </row>
    <row r="655" spans="1:13">
      <c r="A655" s="492" t="s">
        <v>67</v>
      </c>
      <c r="B655" s="509"/>
      <c r="C655" s="509"/>
      <c r="D655" s="509"/>
      <c r="E655" s="509"/>
      <c r="F655" s="509"/>
      <c r="G655" s="509"/>
      <c r="H655" s="518"/>
      <c r="I655" s="504"/>
      <c r="J655" s="503"/>
      <c r="K655" s="502"/>
      <c r="L655" s="432"/>
      <c r="M655" s="431"/>
    </row>
    <row r="656" spans="1:13">
      <c r="A656" s="485" t="s">
        <v>63</v>
      </c>
      <c r="B656" s="539"/>
      <c r="C656" s="538"/>
      <c r="D656" s="433"/>
      <c r="E656" s="433"/>
      <c r="F656" s="433"/>
      <c r="G656" s="433"/>
      <c r="H656" s="432"/>
      <c r="I656" s="447" t="s">
        <v>57</v>
      </c>
      <c r="J656" s="446"/>
      <c r="K656" s="502"/>
      <c r="L656" s="432"/>
      <c r="M656" s="431"/>
    </row>
    <row r="657" spans="1:13">
      <c r="A657" s="442" t="s">
        <v>64</v>
      </c>
      <c r="B657" s="433"/>
      <c r="C657" s="433"/>
      <c r="D657" s="539"/>
      <c r="E657" s="539"/>
      <c r="F657" s="539"/>
      <c r="G657" s="539"/>
      <c r="H657" s="538"/>
      <c r="I657" s="501" t="s">
        <v>11</v>
      </c>
      <c r="J657" s="500"/>
      <c r="K657" s="447">
        <v>1.2</v>
      </c>
      <c r="L657" s="446"/>
      <c r="M657" s="431">
        <f>K657*12*I639</f>
        <v>4883.04</v>
      </c>
    </row>
    <row r="658" spans="1:13">
      <c r="A658" s="478" t="s">
        <v>41</v>
      </c>
      <c r="B658" s="477"/>
      <c r="C658" s="477"/>
      <c r="D658" s="477"/>
      <c r="E658" s="477"/>
      <c r="F658" s="477"/>
      <c r="G658" s="477"/>
      <c r="H658" s="476"/>
      <c r="I658" s="521" t="s">
        <v>40</v>
      </c>
      <c r="J658" s="520"/>
      <c r="K658" s="502"/>
      <c r="L658" s="432"/>
      <c r="M658" s="431"/>
    </row>
    <row r="659" spans="1:13">
      <c r="A659" s="492"/>
      <c r="B659" s="491"/>
      <c r="C659" s="491"/>
      <c r="D659" s="491"/>
      <c r="E659" s="491"/>
      <c r="F659" s="491"/>
      <c r="G659" s="491"/>
      <c r="H659" s="490"/>
      <c r="I659" s="509" t="s">
        <v>42</v>
      </c>
      <c r="J659" s="518"/>
      <c r="K659" s="502"/>
      <c r="L659" s="432"/>
      <c r="M659" s="431"/>
    </row>
    <row r="660" spans="1:13">
      <c r="A660" s="478" t="s">
        <v>43</v>
      </c>
      <c r="B660" s="477"/>
      <c r="C660" s="477"/>
      <c r="D660" s="477"/>
      <c r="E660" s="477"/>
      <c r="F660" s="477"/>
      <c r="G660" s="477"/>
      <c r="H660" s="476"/>
      <c r="I660" s="521" t="s">
        <v>11</v>
      </c>
      <c r="J660" s="520"/>
      <c r="K660" s="447">
        <v>1.51</v>
      </c>
      <c r="L660" s="446"/>
      <c r="M660" s="431">
        <f>K660*12*I639</f>
        <v>6144.4920000000011</v>
      </c>
    </row>
    <row r="661" spans="1:13">
      <c r="A661" s="492" t="s">
        <v>44</v>
      </c>
      <c r="B661" s="491"/>
      <c r="C661" s="491"/>
      <c r="D661" s="491"/>
      <c r="E661" s="491"/>
      <c r="F661" s="491"/>
      <c r="G661" s="491"/>
      <c r="H661" s="490"/>
      <c r="I661" s="509"/>
      <c r="J661" s="518"/>
      <c r="K661" s="502"/>
      <c r="L661" s="432"/>
      <c r="M661" s="431"/>
    </row>
    <row r="662" spans="1:13">
      <c r="A662" s="478" t="s">
        <v>45</v>
      </c>
      <c r="B662" s="477"/>
      <c r="C662" s="477"/>
      <c r="D662" s="477"/>
      <c r="E662" s="477"/>
      <c r="F662" s="477"/>
      <c r="G662" s="477"/>
      <c r="H662" s="476"/>
      <c r="I662" s="447" t="s">
        <v>57</v>
      </c>
      <c r="J662" s="446"/>
      <c r="K662" s="502"/>
      <c r="L662" s="432"/>
      <c r="M662" s="431"/>
    </row>
    <row r="663" spans="1:13">
      <c r="A663" s="478" t="s">
        <v>48</v>
      </c>
      <c r="B663" s="477"/>
      <c r="C663" s="477"/>
      <c r="D663" s="477"/>
      <c r="E663" s="477"/>
      <c r="F663" s="477"/>
      <c r="G663" s="477"/>
      <c r="H663" s="476"/>
      <c r="I663" s="521" t="s">
        <v>46</v>
      </c>
      <c r="J663" s="520"/>
      <c r="K663" s="533"/>
      <c r="L663" s="532"/>
      <c r="M663" s="531"/>
    </row>
    <row r="664" spans="1:13" ht="19.5" thickBot="1">
      <c r="A664" s="492"/>
      <c r="B664" s="491"/>
      <c r="C664" s="491"/>
      <c r="D664" s="491"/>
      <c r="E664" s="491"/>
      <c r="F664" s="491"/>
      <c r="G664" s="491"/>
      <c r="H664" s="490"/>
      <c r="I664" s="513" t="s">
        <v>47</v>
      </c>
      <c r="J664" s="512"/>
      <c r="K664" s="509"/>
      <c r="L664" s="518"/>
      <c r="M664" s="530"/>
    </row>
    <row r="665" spans="1:13">
      <c r="A665" s="529" t="s">
        <v>75</v>
      </c>
      <c r="B665" s="528"/>
      <c r="C665" s="528"/>
      <c r="D665" s="528"/>
      <c r="E665" s="528"/>
      <c r="F665" s="528"/>
      <c r="G665" s="425"/>
      <c r="H665" s="424"/>
      <c r="I665" s="425"/>
      <c r="J665" s="424"/>
      <c r="K665" s="527">
        <f>K667+K674+K682+K686+K687+K691</f>
        <v>41</v>
      </c>
      <c r="L665" s="526"/>
      <c r="M665" s="423">
        <f>M667+M674+M682+M686+M687+M691</f>
        <v>166837.19999999998</v>
      </c>
    </row>
    <row r="666" spans="1:13" ht="19.5" thickBot="1">
      <c r="A666" s="525"/>
      <c r="B666" s="419"/>
      <c r="C666" s="419"/>
      <c r="D666" s="419"/>
      <c r="E666" s="419"/>
      <c r="F666" s="419"/>
      <c r="G666" s="419"/>
      <c r="H666" s="418"/>
      <c r="I666" s="419"/>
      <c r="J666" s="418"/>
      <c r="K666" s="419"/>
      <c r="L666" s="418"/>
      <c r="M666" s="417"/>
    </row>
    <row r="667" spans="1:13" ht="19.5" thickBot="1">
      <c r="A667" s="405" t="s">
        <v>76</v>
      </c>
      <c r="B667" s="404"/>
      <c r="C667" s="404"/>
      <c r="D667" s="404"/>
      <c r="E667" s="404"/>
      <c r="F667" s="404"/>
      <c r="G667" s="404"/>
      <c r="H667" s="456"/>
      <c r="I667" s="455"/>
      <c r="J667" s="454"/>
      <c r="K667" s="523">
        <f>K668+K669+K670+K672+K673</f>
        <v>4.9700000000000006</v>
      </c>
      <c r="L667" s="511"/>
      <c r="M667" s="451">
        <f>K667*12*I639</f>
        <v>20223.924000000003</v>
      </c>
    </row>
    <row r="668" spans="1:13">
      <c r="A668" s="492" t="s">
        <v>38</v>
      </c>
      <c r="B668" s="491"/>
      <c r="C668" s="491"/>
      <c r="D668" s="491"/>
      <c r="E668" s="491"/>
      <c r="F668" s="491"/>
      <c r="G668" s="491"/>
      <c r="H668" s="490"/>
      <c r="I668" s="504" t="s">
        <v>16</v>
      </c>
      <c r="J668" s="503"/>
      <c r="K668" s="459">
        <v>1.34</v>
      </c>
      <c r="L668" s="458"/>
      <c r="M668" s="431">
        <f>K668*12*I639</f>
        <v>5452.728000000001</v>
      </c>
    </row>
    <row r="669" spans="1:13">
      <c r="A669" s="485" t="s">
        <v>39</v>
      </c>
      <c r="B669" s="484"/>
      <c r="C669" s="484"/>
      <c r="D669" s="484"/>
      <c r="E669" s="484"/>
      <c r="F669" s="484"/>
      <c r="G669" s="484"/>
      <c r="H669" s="483"/>
      <c r="I669" s="501" t="s">
        <v>10</v>
      </c>
      <c r="J669" s="500"/>
      <c r="K669" s="447">
        <v>3.16</v>
      </c>
      <c r="L669" s="446"/>
      <c r="M669" s="431">
        <f>K669*12*I639</f>
        <v>12858.672000000002</v>
      </c>
    </row>
    <row r="670" spans="1:13">
      <c r="A670" s="478" t="s">
        <v>31</v>
      </c>
      <c r="B670" s="477"/>
      <c r="C670" s="477"/>
      <c r="D670" s="477"/>
      <c r="E670" s="477"/>
      <c r="F670" s="477"/>
      <c r="G670" s="477"/>
      <c r="H670" s="476"/>
      <c r="I670" s="521" t="s">
        <v>11</v>
      </c>
      <c r="J670" s="520"/>
      <c r="K670" s="447">
        <v>0.36</v>
      </c>
      <c r="L670" s="446"/>
      <c r="M670" s="431">
        <f>K670*12*I639</f>
        <v>1464.9120000000003</v>
      </c>
    </row>
    <row r="671" spans="1:13">
      <c r="A671" s="519" t="s">
        <v>18</v>
      </c>
      <c r="B671" s="509"/>
      <c r="C671" s="509"/>
      <c r="D671" s="509"/>
      <c r="E671" s="491"/>
      <c r="F671" s="491"/>
      <c r="G671" s="491"/>
      <c r="H671" s="490"/>
      <c r="I671" s="509"/>
      <c r="J671" s="518"/>
      <c r="K671" s="433"/>
      <c r="L671" s="432"/>
      <c r="M671" s="431"/>
    </row>
    <row r="672" spans="1:13">
      <c r="A672" s="485" t="s">
        <v>32</v>
      </c>
      <c r="B672" s="484"/>
      <c r="C672" s="484"/>
      <c r="D672" s="484"/>
      <c r="E672" s="484"/>
      <c r="F672" s="484"/>
      <c r="G672" s="484"/>
      <c r="H672" s="483"/>
      <c r="I672" s="501" t="s">
        <v>8</v>
      </c>
      <c r="J672" s="500"/>
      <c r="K672" s="447">
        <v>0.11</v>
      </c>
      <c r="L672" s="446"/>
      <c r="M672" s="431">
        <f>K672*12*I639</f>
        <v>447.61200000000002</v>
      </c>
    </row>
    <row r="673" spans="1:13" ht="19.5" thickBot="1">
      <c r="A673" s="478" t="s">
        <v>73</v>
      </c>
      <c r="B673" s="477"/>
      <c r="C673" s="477"/>
      <c r="D673" s="477"/>
      <c r="E673" s="477"/>
      <c r="F673" s="477"/>
      <c r="G673" s="477"/>
      <c r="H673" s="476"/>
      <c r="I673" s="475" t="s">
        <v>8</v>
      </c>
      <c r="J673" s="474"/>
      <c r="K673" s="513"/>
      <c r="L673" s="512"/>
      <c r="M673" s="431"/>
    </row>
    <row r="674" spans="1:13" ht="19.5" thickBot="1">
      <c r="A674" s="713" t="s">
        <v>77</v>
      </c>
      <c r="B674" s="712"/>
      <c r="C674" s="712"/>
      <c r="D674" s="712"/>
      <c r="E674" s="712"/>
      <c r="F674" s="712"/>
      <c r="G674" s="712"/>
      <c r="H674" s="711"/>
      <c r="I674" s="455"/>
      <c r="J674" s="454"/>
      <c r="K674" s="453">
        <f>K675+K676+K678+K679+K680+K681</f>
        <v>2.11</v>
      </c>
      <c r="L674" s="511"/>
      <c r="M674" s="451">
        <f>K674*12*I639</f>
        <v>8586.0120000000006</v>
      </c>
    </row>
    <row r="675" spans="1:13">
      <c r="A675" s="510" t="s">
        <v>24</v>
      </c>
      <c r="B675" s="509"/>
      <c r="C675" s="509"/>
      <c r="D675" s="509"/>
      <c r="E675" s="509"/>
      <c r="F675" s="491"/>
      <c r="G675" s="491"/>
      <c r="H675" s="490"/>
      <c r="I675" s="508"/>
      <c r="J675" s="432"/>
      <c r="K675" s="459">
        <v>0.12</v>
      </c>
      <c r="L675" s="458"/>
      <c r="M675" s="431">
        <f>K675*12*I639</f>
        <v>488.30400000000003</v>
      </c>
    </row>
    <row r="676" spans="1:13">
      <c r="A676" s="572" t="s">
        <v>20</v>
      </c>
      <c r="B676" s="533"/>
      <c r="C676" s="533"/>
      <c r="D676" s="533"/>
      <c r="E676" s="533"/>
      <c r="F676" s="477"/>
      <c r="G676" s="477"/>
      <c r="H676" s="476"/>
      <c r="I676" s="447" t="s">
        <v>52</v>
      </c>
      <c r="J676" s="446"/>
      <c r="K676" s="447">
        <v>1.01</v>
      </c>
      <c r="L676" s="446"/>
      <c r="M676" s="431">
        <f>K676*12*I639</f>
        <v>4109.8920000000007</v>
      </c>
    </row>
    <row r="677" spans="1:13">
      <c r="A677" s="492" t="s">
        <v>19</v>
      </c>
      <c r="B677" s="491"/>
      <c r="C677" s="491"/>
      <c r="D677" s="491"/>
      <c r="E677" s="491"/>
      <c r="F677" s="491"/>
      <c r="G677" s="491"/>
      <c r="H677" s="490"/>
      <c r="I677" s="504" t="s">
        <v>53</v>
      </c>
      <c r="J677" s="503"/>
      <c r="K677" s="502"/>
      <c r="L677" s="432"/>
      <c r="M677" s="431"/>
    </row>
    <row r="678" spans="1:13">
      <c r="A678" s="485" t="s">
        <v>21</v>
      </c>
      <c r="B678" s="484"/>
      <c r="C678" s="484"/>
      <c r="D678" s="484"/>
      <c r="E678" s="484"/>
      <c r="F678" s="484"/>
      <c r="G678" s="484"/>
      <c r="H678" s="483"/>
      <c r="I678" s="501" t="s">
        <v>51</v>
      </c>
      <c r="J678" s="500"/>
      <c r="K678" s="447">
        <v>0.62</v>
      </c>
      <c r="L678" s="446"/>
      <c r="M678" s="431">
        <f>K678*12*I639</f>
        <v>2522.904</v>
      </c>
    </row>
    <row r="679" spans="1:13">
      <c r="A679" s="485" t="s">
        <v>22</v>
      </c>
      <c r="B679" s="484"/>
      <c r="C679" s="484"/>
      <c r="D679" s="484"/>
      <c r="E679" s="484"/>
      <c r="F679" s="484"/>
      <c r="G679" s="484"/>
      <c r="H679" s="483"/>
      <c r="I679" s="501" t="s">
        <v>69</v>
      </c>
      <c r="J679" s="500"/>
      <c r="K679" s="447">
        <v>0.15</v>
      </c>
      <c r="L679" s="446"/>
      <c r="M679" s="431">
        <f>K679*12*I639</f>
        <v>610.38</v>
      </c>
    </row>
    <row r="680" spans="1:13">
      <c r="A680" s="478" t="s">
        <v>23</v>
      </c>
      <c r="B680" s="477"/>
      <c r="C680" s="477"/>
      <c r="D680" s="477"/>
      <c r="E680" s="477"/>
      <c r="F680" s="477"/>
      <c r="G680" s="477"/>
      <c r="H680" s="476"/>
      <c r="I680" s="501" t="s">
        <v>54</v>
      </c>
      <c r="J680" s="500"/>
      <c r="K680" s="480">
        <v>0.08</v>
      </c>
      <c r="L680" s="479"/>
      <c r="M680" s="431">
        <f>K680*12*I639</f>
        <v>325.536</v>
      </c>
    </row>
    <row r="681" spans="1:13" ht="19.5" thickBot="1">
      <c r="A681" s="478" t="s">
        <v>71</v>
      </c>
      <c r="B681" s="477"/>
      <c r="C681" s="477"/>
      <c r="D681" s="477"/>
      <c r="E681" s="477"/>
      <c r="F681" s="477"/>
      <c r="G681" s="477"/>
      <c r="H681" s="476"/>
      <c r="I681" s="475" t="s">
        <v>72</v>
      </c>
      <c r="J681" s="474"/>
      <c r="K681" s="473">
        <v>0.13</v>
      </c>
      <c r="L681" s="472"/>
      <c r="M681" s="499">
        <f>K681*12*I639</f>
        <v>528.99600000000009</v>
      </c>
    </row>
    <row r="682" spans="1:13" ht="19.5" thickBot="1">
      <c r="A682" s="713" t="s">
        <v>202</v>
      </c>
      <c r="B682" s="712"/>
      <c r="C682" s="712"/>
      <c r="D682" s="712"/>
      <c r="E682" s="712"/>
      <c r="F682" s="712"/>
      <c r="G682" s="712"/>
      <c r="H682" s="711"/>
      <c r="I682" s="495"/>
      <c r="J682" s="494"/>
      <c r="K682" s="493">
        <f>K683+K684+K685</f>
        <v>1.38</v>
      </c>
      <c r="L682" s="452"/>
      <c r="M682" s="451">
        <f>K682*12*I639</f>
        <v>5615.4960000000001</v>
      </c>
    </row>
    <row r="683" spans="1:13">
      <c r="A683" s="492" t="s">
        <v>25</v>
      </c>
      <c r="B683" s="491"/>
      <c r="C683" s="491"/>
      <c r="D683" s="491"/>
      <c r="E683" s="491"/>
      <c r="F683" s="491"/>
      <c r="G683" s="491"/>
      <c r="H683" s="490"/>
      <c r="I683" s="489" t="s">
        <v>70</v>
      </c>
      <c r="J683" s="488"/>
      <c r="K683" s="487">
        <v>0.66</v>
      </c>
      <c r="L683" s="486"/>
      <c r="M683" s="431">
        <f>K683*12*I639</f>
        <v>2685.672</v>
      </c>
    </row>
    <row r="684" spans="1:13">
      <c r="A684" s="485" t="s">
        <v>26</v>
      </c>
      <c r="B684" s="484"/>
      <c r="C684" s="484"/>
      <c r="D684" s="484"/>
      <c r="E684" s="484"/>
      <c r="F684" s="484"/>
      <c r="G684" s="484"/>
      <c r="H684" s="483"/>
      <c r="I684" s="539" t="s">
        <v>55</v>
      </c>
      <c r="J684" s="538"/>
      <c r="K684" s="480">
        <v>0.57999999999999996</v>
      </c>
      <c r="L684" s="479"/>
      <c r="M684" s="431">
        <f>K684*12*I639</f>
        <v>2360.136</v>
      </c>
    </row>
    <row r="685" spans="1:13" ht="19.5" thickBot="1">
      <c r="A685" s="478" t="s">
        <v>23</v>
      </c>
      <c r="B685" s="477"/>
      <c r="C685" s="477"/>
      <c r="D685" s="477"/>
      <c r="E685" s="477"/>
      <c r="F685" s="477"/>
      <c r="G685" s="477"/>
      <c r="H685" s="476"/>
      <c r="I685" s="475" t="s">
        <v>54</v>
      </c>
      <c r="J685" s="474"/>
      <c r="K685" s="473">
        <v>0.14000000000000001</v>
      </c>
      <c r="L685" s="472"/>
      <c r="M685" s="431">
        <f>K685*12*I639</f>
        <v>569.6880000000001</v>
      </c>
    </row>
    <row r="686" spans="1:13" ht="19.5" thickBot="1">
      <c r="A686" s="462" t="s">
        <v>201</v>
      </c>
      <c r="B686" s="461"/>
      <c r="C686" s="461"/>
      <c r="D686" s="461"/>
      <c r="E686" s="461"/>
      <c r="F686" s="461"/>
      <c r="G686" s="461"/>
      <c r="H686" s="460"/>
      <c r="I686" s="467" t="s">
        <v>56</v>
      </c>
      <c r="J686" s="466"/>
      <c r="K686" s="465">
        <v>30.72</v>
      </c>
      <c r="L686" s="464"/>
      <c r="M686" s="451">
        <f>K686*12*I639</f>
        <v>125005.82400000001</v>
      </c>
    </row>
    <row r="687" spans="1:13" ht="19.5" thickBot="1">
      <c r="A687" s="405" t="s">
        <v>158</v>
      </c>
      <c r="B687" s="404"/>
      <c r="C687" s="404"/>
      <c r="D687" s="404"/>
      <c r="E687" s="404"/>
      <c r="F687" s="404"/>
      <c r="G687" s="404"/>
      <c r="H687" s="456"/>
      <c r="I687" s="455"/>
      <c r="J687" s="454"/>
      <c r="K687" s="453">
        <v>1.74</v>
      </c>
      <c r="L687" s="452"/>
      <c r="M687" s="451">
        <f>K687*12*I639</f>
        <v>7080.4080000000004</v>
      </c>
    </row>
    <row r="688" spans="1:13">
      <c r="A688" s="442" t="s">
        <v>33</v>
      </c>
      <c r="B688" s="441"/>
      <c r="C688" s="441"/>
      <c r="D688" s="441"/>
      <c r="E688" s="441"/>
      <c r="F688" s="441"/>
      <c r="G688" s="441"/>
      <c r="H688" s="439"/>
      <c r="I688" s="459" t="s">
        <v>13</v>
      </c>
      <c r="J688" s="458"/>
      <c r="K688" s="438"/>
      <c r="L688" s="437"/>
      <c r="M688" s="431"/>
    </row>
    <row r="689" spans="1:13">
      <c r="A689" s="442" t="s">
        <v>27</v>
      </c>
      <c r="B689" s="441"/>
      <c r="C689" s="441"/>
      <c r="D689" s="441"/>
      <c r="E689" s="441"/>
      <c r="F689" s="441"/>
      <c r="G689" s="441"/>
      <c r="H689" s="439"/>
      <c r="I689" s="433"/>
      <c r="J689" s="432"/>
      <c r="K689" s="438"/>
      <c r="L689" s="437"/>
      <c r="M689" s="431"/>
    </row>
    <row r="690" spans="1:13" ht="19.5" thickBot="1">
      <c r="A690" s="442" t="s">
        <v>28</v>
      </c>
      <c r="B690" s="441"/>
      <c r="C690" s="441"/>
      <c r="D690" s="441"/>
      <c r="E690" s="441"/>
      <c r="F690" s="441"/>
      <c r="G690" s="441"/>
      <c r="H690" s="439"/>
      <c r="I690" s="463"/>
      <c r="J690" s="432"/>
      <c r="K690" s="438"/>
      <c r="L690" s="437"/>
      <c r="M690" s="431"/>
    </row>
    <row r="691" spans="1:13" ht="19.5" thickBot="1">
      <c r="A691" s="462" t="s">
        <v>157</v>
      </c>
      <c r="B691" s="461"/>
      <c r="C691" s="461"/>
      <c r="D691" s="461"/>
      <c r="E691" s="461"/>
      <c r="F691" s="461"/>
      <c r="G691" s="461"/>
      <c r="H691" s="460"/>
      <c r="I691" s="455"/>
      <c r="J691" s="454"/>
      <c r="K691" s="453">
        <v>0.08</v>
      </c>
      <c r="L691" s="452"/>
      <c r="M691" s="451">
        <f>K691*12*I639</f>
        <v>325.536</v>
      </c>
    </row>
    <row r="692" spans="1:13">
      <c r="A692" s="442" t="s">
        <v>29</v>
      </c>
      <c r="B692" s="441"/>
      <c r="C692" s="441"/>
      <c r="D692" s="441"/>
      <c r="E692" s="441"/>
      <c r="F692" s="441"/>
      <c r="G692" s="441"/>
      <c r="H692" s="439"/>
      <c r="I692" s="459" t="s">
        <v>8</v>
      </c>
      <c r="J692" s="458"/>
      <c r="K692" s="457"/>
      <c r="L692" s="437"/>
      <c r="M692" s="431"/>
    </row>
    <row r="693" spans="1:13" ht="19.5" thickBot="1">
      <c r="A693" s="442" t="s">
        <v>30</v>
      </c>
      <c r="B693" s="441"/>
      <c r="C693" s="441"/>
      <c r="D693" s="441"/>
      <c r="E693" s="441"/>
      <c r="F693" s="441"/>
      <c r="G693" s="441"/>
      <c r="H693" s="439"/>
      <c r="I693" s="433"/>
      <c r="J693" s="432"/>
      <c r="K693" s="457"/>
      <c r="L693" s="437"/>
      <c r="M693" s="431"/>
    </row>
    <row r="694" spans="1:13" ht="19.5" thickBot="1">
      <c r="A694" s="405" t="s">
        <v>104</v>
      </c>
      <c r="B694" s="404"/>
      <c r="C694" s="404"/>
      <c r="D694" s="404"/>
      <c r="E694" s="404"/>
      <c r="F694" s="404"/>
      <c r="G694" s="404"/>
      <c r="H694" s="456"/>
      <c r="I694" s="455"/>
      <c r="J694" s="454"/>
      <c r="K694" s="453">
        <v>6.42</v>
      </c>
      <c r="L694" s="452"/>
      <c r="M694" s="451">
        <f>K694*12*I639</f>
        <v>26124.263999999999</v>
      </c>
    </row>
    <row r="695" spans="1:13">
      <c r="A695" s="442" t="s">
        <v>85</v>
      </c>
      <c r="B695" s="440"/>
      <c r="C695" s="440"/>
      <c r="D695" s="440"/>
      <c r="E695" s="440"/>
      <c r="F695" s="441"/>
      <c r="G695" s="440"/>
      <c r="H695" s="439"/>
      <c r="I695" s="447" t="s">
        <v>86</v>
      </c>
      <c r="J695" s="446"/>
      <c r="K695" s="438"/>
      <c r="L695" s="437"/>
      <c r="M695" s="431"/>
    </row>
    <row r="696" spans="1:13">
      <c r="A696" s="442" t="s">
        <v>87</v>
      </c>
      <c r="B696" s="440"/>
      <c r="C696" s="440"/>
      <c r="D696" s="440"/>
      <c r="E696" s="440"/>
      <c r="F696" s="441"/>
      <c r="G696" s="440"/>
      <c r="H696" s="439"/>
      <c r="I696" s="447" t="s">
        <v>88</v>
      </c>
      <c r="J696" s="446"/>
      <c r="K696" s="438"/>
      <c r="L696" s="437"/>
      <c r="M696" s="431"/>
    </row>
    <row r="697" spans="1:13">
      <c r="A697" s="442" t="s">
        <v>89</v>
      </c>
      <c r="B697" s="440"/>
      <c r="C697" s="440"/>
      <c r="D697" s="440"/>
      <c r="E697" s="440"/>
      <c r="F697" s="441"/>
      <c r="G697" s="440"/>
      <c r="H697" s="439"/>
      <c r="I697" s="447" t="s">
        <v>90</v>
      </c>
      <c r="J697" s="446"/>
      <c r="K697" s="438"/>
      <c r="L697" s="437"/>
      <c r="M697" s="431"/>
    </row>
    <row r="698" spans="1:13">
      <c r="A698" s="442" t="s">
        <v>91</v>
      </c>
      <c r="B698" s="440"/>
      <c r="C698" s="440"/>
      <c r="D698" s="440"/>
      <c r="E698" s="440"/>
      <c r="F698" s="441"/>
      <c r="G698" s="440"/>
      <c r="H698" s="439"/>
      <c r="I698" s="447" t="s">
        <v>92</v>
      </c>
      <c r="J698" s="446"/>
      <c r="K698" s="438"/>
      <c r="L698" s="437"/>
      <c r="M698" s="431"/>
    </row>
    <row r="699" spans="1:13">
      <c r="A699" s="442" t="s">
        <v>93</v>
      </c>
      <c r="B699" s="440"/>
      <c r="C699" s="440"/>
      <c r="D699" s="440"/>
      <c r="E699" s="440"/>
      <c r="F699" s="441"/>
      <c r="G699" s="440"/>
      <c r="H699" s="439"/>
      <c r="I699" s="447" t="s">
        <v>94</v>
      </c>
      <c r="J699" s="446"/>
      <c r="K699" s="438"/>
      <c r="L699" s="437"/>
      <c r="M699" s="431"/>
    </row>
    <row r="700" spans="1:13">
      <c r="A700" s="442" t="s">
        <v>95</v>
      </c>
      <c r="B700" s="440"/>
      <c r="C700" s="440"/>
      <c r="D700" s="440"/>
      <c r="E700" s="440"/>
      <c r="F700" s="441"/>
      <c r="G700" s="440"/>
      <c r="H700" s="439"/>
      <c r="I700" s="433"/>
      <c r="J700" s="432"/>
      <c r="K700" s="438"/>
      <c r="L700" s="437"/>
      <c r="M700" s="431"/>
    </row>
    <row r="701" spans="1:13">
      <c r="A701" s="442" t="s">
        <v>96</v>
      </c>
      <c r="B701" s="440"/>
      <c r="C701" s="440"/>
      <c r="D701" s="440"/>
      <c r="E701" s="440"/>
      <c r="F701" s="441"/>
      <c r="G701" s="440"/>
      <c r="H701" s="439"/>
      <c r="I701" s="433"/>
      <c r="J701" s="432"/>
      <c r="K701" s="438"/>
      <c r="L701" s="437"/>
      <c r="M701" s="431"/>
    </row>
    <row r="702" spans="1:13">
      <c r="A702" s="442" t="s">
        <v>97</v>
      </c>
      <c r="B702" s="440"/>
      <c r="C702" s="440"/>
      <c r="D702" s="440"/>
      <c r="E702" s="440"/>
      <c r="F702" s="441"/>
      <c r="G702" s="440"/>
      <c r="H702" s="439"/>
      <c r="I702" s="433"/>
      <c r="J702" s="432"/>
      <c r="K702" s="438"/>
      <c r="L702" s="437"/>
      <c r="M702" s="431"/>
    </row>
    <row r="703" spans="1:13">
      <c r="A703" s="442" t="s">
        <v>98</v>
      </c>
      <c r="B703" s="440"/>
      <c r="C703" s="440"/>
      <c r="D703" s="440"/>
      <c r="E703" s="440"/>
      <c r="F703" s="441"/>
      <c r="G703" s="440"/>
      <c r="H703" s="439"/>
      <c r="I703" s="433"/>
      <c r="J703" s="432"/>
      <c r="K703" s="438"/>
      <c r="L703" s="437"/>
      <c r="M703" s="431"/>
    </row>
    <row r="704" spans="1:13">
      <c r="A704" s="442" t="s">
        <v>99</v>
      </c>
      <c r="B704" s="440"/>
      <c r="C704" s="440"/>
      <c r="D704" s="440"/>
      <c r="E704" s="440"/>
      <c r="F704" s="441"/>
      <c r="G704" s="440"/>
      <c r="H704" s="439"/>
      <c r="I704" s="433"/>
      <c r="J704" s="432"/>
      <c r="K704" s="438"/>
      <c r="L704" s="437"/>
      <c r="M704" s="431"/>
    </row>
    <row r="705" spans="1:13" ht="19.5" thickBot="1">
      <c r="A705" s="436" t="s">
        <v>100</v>
      </c>
      <c r="B705" s="435"/>
      <c r="C705" s="435"/>
      <c r="D705" s="435"/>
      <c r="E705" s="435"/>
      <c r="F705" s="435"/>
      <c r="G705" s="435"/>
      <c r="H705" s="434"/>
      <c r="I705" s="433"/>
      <c r="J705" s="432"/>
      <c r="K705" s="433"/>
      <c r="L705" s="432"/>
      <c r="M705" s="431"/>
    </row>
    <row r="706" spans="1:13">
      <c r="A706" s="586" t="s">
        <v>82</v>
      </c>
      <c r="B706" s="585"/>
      <c r="C706" s="585"/>
      <c r="D706" s="585"/>
      <c r="E706" s="585"/>
      <c r="F706" s="585"/>
      <c r="G706" s="585"/>
      <c r="H706" s="585"/>
      <c r="I706" s="459" t="s">
        <v>9</v>
      </c>
      <c r="J706" s="458"/>
      <c r="K706" s="425"/>
      <c r="L706" s="424"/>
      <c r="M706" s="423"/>
    </row>
    <row r="707" spans="1:13" ht="19.5" thickBot="1">
      <c r="A707" s="422" t="s">
        <v>49</v>
      </c>
      <c r="B707" s="421"/>
      <c r="C707" s="421"/>
      <c r="D707" s="421"/>
      <c r="E707" s="421"/>
      <c r="F707" s="421"/>
      <c r="G707" s="421"/>
      <c r="H707" s="421"/>
      <c r="I707" s="420"/>
      <c r="J707" s="418"/>
      <c r="K707" s="419"/>
      <c r="L707" s="418"/>
      <c r="M707" s="417"/>
    </row>
    <row r="708" spans="1:13" ht="19.5" thickBot="1">
      <c r="A708" s="405" t="s">
        <v>50</v>
      </c>
      <c r="B708" s="404"/>
      <c r="C708" s="404"/>
      <c r="D708" s="404"/>
      <c r="E708" s="404"/>
      <c r="F708" s="404"/>
      <c r="G708" s="404"/>
      <c r="H708" s="622"/>
      <c r="I708" s="413" t="s">
        <v>17</v>
      </c>
      <c r="J708" s="412"/>
      <c r="K708" s="407"/>
      <c r="L708" s="406"/>
      <c r="M708" s="400">
        <f>K708*12*I639</f>
        <v>0</v>
      </c>
    </row>
    <row r="709" spans="1:13" ht="19.5" thickBot="1">
      <c r="A709" s="411" t="s">
        <v>101</v>
      </c>
      <c r="B709" s="410"/>
      <c r="C709" s="410"/>
      <c r="D709" s="410"/>
      <c r="E709" s="410"/>
      <c r="F709" s="410"/>
      <c r="G709" s="410"/>
      <c r="H709" s="410"/>
      <c r="I709" s="409"/>
      <c r="J709" s="408"/>
      <c r="K709" s="407"/>
      <c r="L709" s="406"/>
      <c r="M709" s="400">
        <f>K709*12*I639</f>
        <v>0</v>
      </c>
    </row>
    <row r="710" spans="1:13" ht="19.5" thickBot="1">
      <c r="A710" s="405" t="s">
        <v>58</v>
      </c>
      <c r="B710" s="404"/>
      <c r="C710" s="404"/>
      <c r="D710" s="404"/>
      <c r="E710" s="404"/>
      <c r="F710" s="404"/>
      <c r="G710" s="404"/>
      <c r="H710" s="404"/>
      <c r="I710" s="403"/>
      <c r="J710" s="400"/>
      <c r="K710" s="402">
        <f>K640+K650+K665+K694+K708+K709</f>
        <v>59.510000000000005</v>
      </c>
      <c r="L710" s="401"/>
      <c r="M710" s="400">
        <f>M640+M650+M665+M694+M708+M709</f>
        <v>242158.09199999998</v>
      </c>
    </row>
    <row r="712" spans="1:13">
      <c r="A712" s="576" t="s">
        <v>0</v>
      </c>
      <c r="B712" s="576"/>
      <c r="C712" s="576"/>
      <c r="D712" s="576"/>
      <c r="E712" s="576"/>
      <c r="F712" s="576"/>
      <c r="G712" s="576"/>
      <c r="H712" s="576"/>
      <c r="I712" s="576"/>
      <c r="J712" s="576"/>
      <c r="K712" s="576"/>
      <c r="L712" s="576"/>
      <c r="M712" s="502"/>
    </row>
    <row r="713" spans="1:13">
      <c r="A713" s="575" t="s">
        <v>12</v>
      </c>
      <c r="B713" s="575"/>
      <c r="C713" s="575"/>
      <c r="D713" s="575"/>
      <c r="E713" s="575"/>
      <c r="F713" s="575"/>
      <c r="G713" s="575"/>
      <c r="H713" s="575"/>
      <c r="I713" s="575"/>
      <c r="J713" s="575"/>
      <c r="K713" s="575"/>
      <c r="L713" s="575"/>
      <c r="M713" s="502"/>
    </row>
    <row r="714" spans="1:13">
      <c r="A714" s="555"/>
      <c r="B714" s="555"/>
      <c r="C714" s="555"/>
      <c r="D714" s="555"/>
      <c r="E714" s="555"/>
      <c r="F714" s="555" t="s">
        <v>266</v>
      </c>
      <c r="G714" s="555"/>
      <c r="H714" s="555"/>
      <c r="I714" s="555"/>
      <c r="J714" s="555" t="s">
        <v>203</v>
      </c>
      <c r="K714" s="555"/>
      <c r="L714" s="555"/>
      <c r="M714" s="502"/>
    </row>
    <row r="715" spans="1:13">
      <c r="A715" s="572"/>
      <c r="B715" s="533"/>
      <c r="C715" s="574" t="s">
        <v>15</v>
      </c>
      <c r="D715" s="574"/>
      <c r="E715" s="574"/>
      <c r="F715" s="533"/>
      <c r="G715" s="533"/>
      <c r="H715" s="532"/>
      <c r="I715" s="521" t="s">
        <v>1</v>
      </c>
      <c r="J715" s="520"/>
      <c r="K715" s="521" t="s">
        <v>2</v>
      </c>
      <c r="L715" s="520"/>
      <c r="M715" s="531"/>
    </row>
    <row r="716" spans="1:13">
      <c r="A716" s="463"/>
      <c r="B716" s="433"/>
      <c r="C716" s="433"/>
      <c r="D716" s="433"/>
      <c r="E716" s="433"/>
      <c r="F716" s="433"/>
      <c r="G716" s="433"/>
      <c r="H716" s="432"/>
      <c r="I716" s="433"/>
      <c r="J716" s="432"/>
      <c r="K716" s="447" t="s">
        <v>3</v>
      </c>
      <c r="L716" s="446"/>
      <c r="M716" s="573" t="s">
        <v>4</v>
      </c>
    </row>
    <row r="717" spans="1:13">
      <c r="A717" s="463"/>
      <c r="B717" s="433"/>
      <c r="C717" s="433"/>
      <c r="D717" s="433"/>
      <c r="E717" s="433"/>
      <c r="F717" s="433"/>
      <c r="G717" s="433"/>
      <c r="H717" s="432"/>
      <c r="I717" s="447" t="s">
        <v>5</v>
      </c>
      <c r="J717" s="446"/>
      <c r="K717" s="504" t="s">
        <v>6</v>
      </c>
      <c r="L717" s="503"/>
      <c r="M717" s="573" t="s">
        <v>7</v>
      </c>
    </row>
    <row r="718" spans="1:13" ht="19.5" thickBot="1">
      <c r="A718" s="572"/>
      <c r="B718" s="533"/>
      <c r="C718" s="533"/>
      <c r="D718" s="533"/>
      <c r="E718" s="533"/>
      <c r="F718" s="533"/>
      <c r="G718" s="533"/>
      <c r="H718" s="532"/>
      <c r="I718" s="571">
        <v>336.3</v>
      </c>
      <c r="J718" s="570"/>
      <c r="K718" s="475"/>
      <c r="L718" s="474"/>
      <c r="M718" s="569"/>
    </row>
    <row r="719" spans="1:13">
      <c r="A719" s="550" t="s">
        <v>74</v>
      </c>
      <c r="B719" s="528"/>
      <c r="C719" s="528"/>
      <c r="D719" s="528"/>
      <c r="E719" s="528"/>
      <c r="F719" s="528"/>
      <c r="G719" s="528"/>
      <c r="H719" s="568"/>
      <c r="I719" s="425"/>
      <c r="J719" s="424"/>
      <c r="K719" s="567">
        <f>K722+K725</f>
        <v>6.65</v>
      </c>
      <c r="L719" s="526"/>
      <c r="M719" s="423">
        <f>K719*12*I718</f>
        <v>26836.740000000005</v>
      </c>
    </row>
    <row r="720" spans="1:13">
      <c r="A720" s="566" t="s">
        <v>59</v>
      </c>
      <c r="B720" s="565"/>
      <c r="C720" s="565"/>
      <c r="D720" s="565"/>
      <c r="E720" s="565"/>
      <c r="F720" s="565"/>
      <c r="G720" s="565"/>
      <c r="H720" s="554"/>
      <c r="I720" s="433"/>
      <c r="J720" s="432"/>
      <c r="K720" s="433"/>
      <c r="L720" s="432"/>
      <c r="M720" s="564"/>
    </row>
    <row r="721" spans="1:13" ht="19.5" thickBot="1">
      <c r="A721" s="545" t="s">
        <v>60</v>
      </c>
      <c r="B721" s="563"/>
      <c r="C721" s="563"/>
      <c r="D721" s="563"/>
      <c r="E721" s="563"/>
      <c r="F721" s="563"/>
      <c r="G721" s="563"/>
      <c r="H721" s="562"/>
      <c r="I721" s="419"/>
      <c r="J721" s="418"/>
      <c r="K721" s="419"/>
      <c r="L721" s="418"/>
      <c r="M721" s="417"/>
    </row>
    <row r="722" spans="1:13">
      <c r="A722" s="492" t="s">
        <v>61</v>
      </c>
      <c r="B722" s="509"/>
      <c r="C722" s="509"/>
      <c r="D722" s="509"/>
      <c r="E722" s="509"/>
      <c r="F722" s="509"/>
      <c r="G722" s="509"/>
      <c r="H722" s="518"/>
      <c r="I722" s="504" t="s">
        <v>8</v>
      </c>
      <c r="J722" s="503"/>
      <c r="K722" s="459">
        <v>3.98</v>
      </c>
      <c r="L722" s="458"/>
      <c r="M722" s="431">
        <f>K722*12*I718</f>
        <v>16061.688</v>
      </c>
    </row>
    <row r="723" spans="1:13">
      <c r="A723" s="442" t="s">
        <v>68</v>
      </c>
      <c r="B723" s="433"/>
      <c r="C723" s="433"/>
      <c r="D723" s="433"/>
      <c r="E723" s="433"/>
      <c r="F723" s="433"/>
      <c r="G723" s="433"/>
      <c r="H723" s="432"/>
      <c r="I723" s="447" t="s">
        <v>57</v>
      </c>
      <c r="J723" s="446"/>
      <c r="K723" s="502"/>
      <c r="L723" s="432"/>
      <c r="M723" s="431"/>
    </row>
    <row r="724" spans="1:13">
      <c r="A724" s="492" t="s">
        <v>67</v>
      </c>
      <c r="B724" s="509"/>
      <c r="C724" s="509"/>
      <c r="D724" s="509"/>
      <c r="E724" s="509"/>
      <c r="F724" s="509"/>
      <c r="G724" s="509"/>
      <c r="H724" s="518"/>
      <c r="I724" s="504"/>
      <c r="J724" s="503"/>
      <c r="K724" s="502"/>
      <c r="L724" s="432"/>
      <c r="M724" s="431"/>
    </row>
    <row r="725" spans="1:13">
      <c r="A725" s="492" t="s">
        <v>62</v>
      </c>
      <c r="B725" s="509"/>
      <c r="C725" s="509"/>
      <c r="D725" s="509"/>
      <c r="E725" s="509"/>
      <c r="F725" s="509"/>
      <c r="G725" s="509"/>
      <c r="H725" s="518"/>
      <c r="I725" s="501" t="s">
        <v>11</v>
      </c>
      <c r="J725" s="500"/>
      <c r="K725" s="447">
        <v>2.67</v>
      </c>
      <c r="L725" s="446"/>
      <c r="M725" s="431">
        <f>K725*12*I718</f>
        <v>10775.052</v>
      </c>
    </row>
    <row r="726" spans="1:13">
      <c r="A726" s="485" t="s">
        <v>35</v>
      </c>
      <c r="B726" s="539"/>
      <c r="C726" s="539"/>
      <c r="D726" s="539"/>
      <c r="E726" s="539"/>
      <c r="F726" s="539"/>
      <c r="G726" s="539"/>
      <c r="H726" s="538"/>
      <c r="I726" s="447" t="s">
        <v>57</v>
      </c>
      <c r="J726" s="446"/>
      <c r="K726" s="555"/>
      <c r="L726" s="554"/>
      <c r="M726" s="431"/>
    </row>
    <row r="727" spans="1:13">
      <c r="A727" s="478" t="s">
        <v>36</v>
      </c>
      <c r="B727" s="533"/>
      <c r="C727" s="533"/>
      <c r="D727" s="533"/>
      <c r="E727" s="533"/>
      <c r="F727" s="533"/>
      <c r="G727" s="533"/>
      <c r="H727" s="532"/>
      <c r="I727" s="447"/>
      <c r="J727" s="446"/>
      <c r="K727" s="502"/>
      <c r="L727" s="432"/>
      <c r="M727" s="431"/>
    </row>
    <row r="728" spans="1:13" ht="19.5" thickBot="1">
      <c r="A728" s="492" t="s">
        <v>37</v>
      </c>
      <c r="B728" s="491"/>
      <c r="C728" s="491"/>
      <c r="D728" s="491"/>
      <c r="E728" s="491"/>
      <c r="F728" s="491"/>
      <c r="G728" s="491"/>
      <c r="H728" s="490"/>
      <c r="I728" s="509"/>
      <c r="J728" s="518"/>
      <c r="K728" s="480"/>
      <c r="L728" s="479"/>
      <c r="M728" s="431"/>
    </row>
    <row r="729" spans="1:13">
      <c r="A729" s="550" t="s">
        <v>14</v>
      </c>
      <c r="B729" s="549"/>
      <c r="C729" s="549"/>
      <c r="D729" s="549"/>
      <c r="E729" s="549"/>
      <c r="F729" s="549"/>
      <c r="G729" s="549"/>
      <c r="H729" s="548"/>
      <c r="I729" s="425"/>
      <c r="J729" s="547"/>
      <c r="K729" s="546">
        <f>K731+K736+K739</f>
        <v>5.4399999999999995</v>
      </c>
      <c r="L729" s="526"/>
      <c r="M729" s="423">
        <f>K729*12*I718</f>
        <v>21953.664000000001</v>
      </c>
    </row>
    <row r="730" spans="1:13" ht="19.5" thickBot="1">
      <c r="A730" s="545" t="s">
        <v>34</v>
      </c>
      <c r="B730" s="544"/>
      <c r="C730" s="544"/>
      <c r="D730" s="544"/>
      <c r="E730" s="544"/>
      <c r="F730" s="544"/>
      <c r="G730" s="544"/>
      <c r="H730" s="543"/>
      <c r="I730" s="419"/>
      <c r="J730" s="542"/>
      <c r="K730" s="419"/>
      <c r="L730" s="418"/>
      <c r="M730" s="417"/>
    </row>
    <row r="731" spans="1:13">
      <c r="A731" s="442" t="s">
        <v>65</v>
      </c>
      <c r="B731" s="441"/>
      <c r="C731" s="441"/>
      <c r="D731" s="441"/>
      <c r="E731" s="441"/>
      <c r="F731" s="441"/>
      <c r="G731" s="441"/>
      <c r="H731" s="439"/>
      <c r="I731" s="447" t="s">
        <v>8</v>
      </c>
      <c r="J731" s="446"/>
      <c r="K731" s="459">
        <v>2.73</v>
      </c>
      <c r="L731" s="458"/>
      <c r="M731" s="431">
        <f>K731*12*I718</f>
        <v>11017.188</v>
      </c>
    </row>
    <row r="732" spans="1:13">
      <c r="A732" s="492" t="s">
        <v>66</v>
      </c>
      <c r="B732" s="491"/>
      <c r="C732" s="491"/>
      <c r="D732" s="491"/>
      <c r="E732" s="491"/>
      <c r="F732" s="491"/>
      <c r="G732" s="491"/>
      <c r="H732" s="490"/>
      <c r="I732" s="541"/>
      <c r="J732" s="540"/>
      <c r="K732" s="502"/>
      <c r="L732" s="432"/>
      <c r="M732" s="431"/>
    </row>
    <row r="733" spans="1:13">
      <c r="A733" s="442" t="s">
        <v>68</v>
      </c>
      <c r="B733" s="433"/>
      <c r="C733" s="433"/>
      <c r="D733" s="433"/>
      <c r="E733" s="433"/>
      <c r="F733" s="433"/>
      <c r="G733" s="433"/>
      <c r="H733" s="432"/>
      <c r="I733" s="447" t="s">
        <v>57</v>
      </c>
      <c r="J733" s="446"/>
      <c r="K733" s="502"/>
      <c r="L733" s="432"/>
      <c r="M733" s="431"/>
    </row>
    <row r="734" spans="1:13">
      <c r="A734" s="492" t="s">
        <v>67</v>
      </c>
      <c r="B734" s="509"/>
      <c r="C734" s="509"/>
      <c r="D734" s="509"/>
      <c r="E734" s="509"/>
      <c r="F734" s="509"/>
      <c r="G734" s="509"/>
      <c r="H734" s="518"/>
      <c r="I734" s="504"/>
      <c r="J734" s="503"/>
      <c r="K734" s="502"/>
      <c r="L734" s="432"/>
      <c r="M734" s="431"/>
    </row>
    <row r="735" spans="1:13">
      <c r="A735" s="485" t="s">
        <v>63</v>
      </c>
      <c r="B735" s="539"/>
      <c r="C735" s="538"/>
      <c r="D735" s="433"/>
      <c r="E735" s="433"/>
      <c r="F735" s="433"/>
      <c r="G735" s="433"/>
      <c r="H735" s="432"/>
      <c r="I735" s="447" t="s">
        <v>57</v>
      </c>
      <c r="J735" s="446"/>
      <c r="K735" s="502"/>
      <c r="L735" s="432"/>
      <c r="M735" s="431"/>
    </row>
    <row r="736" spans="1:13">
      <c r="A736" s="442" t="s">
        <v>64</v>
      </c>
      <c r="B736" s="433"/>
      <c r="C736" s="433"/>
      <c r="D736" s="539"/>
      <c r="E736" s="539"/>
      <c r="F736" s="539"/>
      <c r="G736" s="539"/>
      <c r="H736" s="538"/>
      <c r="I736" s="501" t="s">
        <v>11</v>
      </c>
      <c r="J736" s="500"/>
      <c r="K736" s="447">
        <v>1.2</v>
      </c>
      <c r="L736" s="446"/>
      <c r="M736" s="431">
        <f>K736*12*I718</f>
        <v>4842.7199999999993</v>
      </c>
    </row>
    <row r="737" spans="1:13">
      <c r="A737" s="478" t="s">
        <v>41</v>
      </c>
      <c r="B737" s="477"/>
      <c r="C737" s="477"/>
      <c r="D737" s="477"/>
      <c r="E737" s="477"/>
      <c r="F737" s="477"/>
      <c r="G737" s="477"/>
      <c r="H737" s="476"/>
      <c r="I737" s="521" t="s">
        <v>40</v>
      </c>
      <c r="J737" s="520"/>
      <c r="K737" s="502"/>
      <c r="L737" s="432"/>
      <c r="M737" s="431"/>
    </row>
    <row r="738" spans="1:13">
      <c r="A738" s="492"/>
      <c r="B738" s="491"/>
      <c r="C738" s="491"/>
      <c r="D738" s="491"/>
      <c r="E738" s="491"/>
      <c r="F738" s="491"/>
      <c r="G738" s="491"/>
      <c r="H738" s="490"/>
      <c r="I738" s="509" t="s">
        <v>42</v>
      </c>
      <c r="J738" s="518"/>
      <c r="K738" s="502"/>
      <c r="L738" s="432"/>
      <c r="M738" s="431"/>
    </row>
    <row r="739" spans="1:13">
      <c r="A739" s="478" t="s">
        <v>43</v>
      </c>
      <c r="B739" s="477"/>
      <c r="C739" s="477"/>
      <c r="D739" s="477"/>
      <c r="E739" s="477"/>
      <c r="F739" s="477"/>
      <c r="G739" s="477"/>
      <c r="H739" s="476"/>
      <c r="I739" s="521" t="s">
        <v>11</v>
      </c>
      <c r="J739" s="520"/>
      <c r="K739" s="447">
        <v>1.51</v>
      </c>
      <c r="L739" s="446"/>
      <c r="M739" s="431">
        <f>K739*12*I718</f>
        <v>6093.7560000000003</v>
      </c>
    </row>
    <row r="740" spans="1:13">
      <c r="A740" s="492" t="s">
        <v>44</v>
      </c>
      <c r="B740" s="491"/>
      <c r="C740" s="491"/>
      <c r="D740" s="491"/>
      <c r="E740" s="491"/>
      <c r="F740" s="491"/>
      <c r="G740" s="491"/>
      <c r="H740" s="490"/>
      <c r="I740" s="509"/>
      <c r="J740" s="518"/>
      <c r="K740" s="502"/>
      <c r="L740" s="432"/>
      <c r="M740" s="431"/>
    </row>
    <row r="741" spans="1:13">
      <c r="A741" s="478" t="s">
        <v>45</v>
      </c>
      <c r="B741" s="477"/>
      <c r="C741" s="477"/>
      <c r="D741" s="477"/>
      <c r="E741" s="477"/>
      <c r="F741" s="477"/>
      <c r="G741" s="477"/>
      <c r="H741" s="476"/>
      <c r="I741" s="447" t="s">
        <v>57</v>
      </c>
      <c r="J741" s="446"/>
      <c r="K741" s="502"/>
      <c r="L741" s="432"/>
      <c r="M741" s="431"/>
    </row>
    <row r="742" spans="1:13">
      <c r="A742" s="478" t="s">
        <v>48</v>
      </c>
      <c r="B742" s="477"/>
      <c r="C742" s="477"/>
      <c r="D742" s="477"/>
      <c r="E742" s="477"/>
      <c r="F742" s="477"/>
      <c r="G742" s="477"/>
      <c r="H742" s="476"/>
      <c r="I742" s="521" t="s">
        <v>46</v>
      </c>
      <c r="J742" s="520"/>
      <c r="K742" s="533"/>
      <c r="L742" s="532"/>
      <c r="M742" s="531"/>
    </row>
    <row r="743" spans="1:13" ht="19.5" thickBot="1">
      <c r="A743" s="492"/>
      <c r="B743" s="491"/>
      <c r="C743" s="491"/>
      <c r="D743" s="491"/>
      <c r="E743" s="491"/>
      <c r="F743" s="491"/>
      <c r="G743" s="491"/>
      <c r="H743" s="490"/>
      <c r="I743" s="513" t="s">
        <v>47</v>
      </c>
      <c r="J743" s="512"/>
      <c r="K743" s="509"/>
      <c r="L743" s="518"/>
      <c r="M743" s="530"/>
    </row>
    <row r="744" spans="1:13">
      <c r="A744" s="529" t="s">
        <v>75</v>
      </c>
      <c r="B744" s="528"/>
      <c r="C744" s="528"/>
      <c r="D744" s="528"/>
      <c r="E744" s="528"/>
      <c r="F744" s="528"/>
      <c r="G744" s="425"/>
      <c r="H744" s="424"/>
      <c r="I744" s="425"/>
      <c r="J744" s="424"/>
      <c r="K744" s="527">
        <f>K746+K753+K761+K765+K766+K770</f>
        <v>24.499999999999996</v>
      </c>
      <c r="L744" s="526"/>
      <c r="M744" s="423">
        <f>M746+M753+M761+M765+M766+M770</f>
        <v>98872.2</v>
      </c>
    </row>
    <row r="745" spans="1:13" ht="19.5" thickBot="1">
      <c r="A745" s="525"/>
      <c r="B745" s="419"/>
      <c r="C745" s="419"/>
      <c r="D745" s="419"/>
      <c r="E745" s="419"/>
      <c r="F745" s="419"/>
      <c r="G745" s="419"/>
      <c r="H745" s="418"/>
      <c r="I745" s="419"/>
      <c r="J745" s="418"/>
      <c r="K745" s="419"/>
      <c r="L745" s="418"/>
      <c r="M745" s="417"/>
    </row>
    <row r="746" spans="1:13" ht="19.5" thickBot="1">
      <c r="A746" s="405" t="s">
        <v>76</v>
      </c>
      <c r="B746" s="404"/>
      <c r="C746" s="404"/>
      <c r="D746" s="404"/>
      <c r="E746" s="404"/>
      <c r="F746" s="404"/>
      <c r="G746" s="404"/>
      <c r="H746" s="456"/>
      <c r="I746" s="455"/>
      <c r="J746" s="454"/>
      <c r="K746" s="523">
        <f>K747+K748+K749+K751+K752</f>
        <v>4.9700000000000006</v>
      </c>
      <c r="L746" s="511"/>
      <c r="M746" s="451">
        <f>K746*12*I718</f>
        <v>20056.932000000004</v>
      </c>
    </row>
    <row r="747" spans="1:13">
      <c r="A747" s="492" t="s">
        <v>38</v>
      </c>
      <c r="B747" s="491"/>
      <c r="C747" s="491"/>
      <c r="D747" s="491"/>
      <c r="E747" s="491"/>
      <c r="F747" s="491"/>
      <c r="G747" s="491"/>
      <c r="H747" s="490"/>
      <c r="I747" s="504" t="s">
        <v>16</v>
      </c>
      <c r="J747" s="503"/>
      <c r="K747" s="459">
        <v>1.34</v>
      </c>
      <c r="L747" s="458"/>
      <c r="M747" s="431">
        <f>K747*12*I718</f>
        <v>5407.7040000000006</v>
      </c>
    </row>
    <row r="748" spans="1:13">
      <c r="A748" s="485" t="s">
        <v>39</v>
      </c>
      <c r="B748" s="484"/>
      <c r="C748" s="484"/>
      <c r="D748" s="484"/>
      <c r="E748" s="484"/>
      <c r="F748" s="484"/>
      <c r="G748" s="484"/>
      <c r="H748" s="483"/>
      <c r="I748" s="501" t="s">
        <v>10</v>
      </c>
      <c r="J748" s="500"/>
      <c r="K748" s="447">
        <v>3.16</v>
      </c>
      <c r="L748" s="446"/>
      <c r="M748" s="431">
        <f>K748*12*I718</f>
        <v>12752.496000000001</v>
      </c>
    </row>
    <row r="749" spans="1:13">
      <c r="A749" s="478" t="s">
        <v>31</v>
      </c>
      <c r="B749" s="477"/>
      <c r="C749" s="477"/>
      <c r="D749" s="477"/>
      <c r="E749" s="477"/>
      <c r="F749" s="477"/>
      <c r="G749" s="477"/>
      <c r="H749" s="476"/>
      <c r="I749" s="521" t="s">
        <v>11</v>
      </c>
      <c r="J749" s="520"/>
      <c r="K749" s="447">
        <v>0.36</v>
      </c>
      <c r="L749" s="446"/>
      <c r="M749" s="431">
        <f>K749*12*I718</f>
        <v>1452.8160000000003</v>
      </c>
    </row>
    <row r="750" spans="1:13">
      <c r="A750" s="519" t="s">
        <v>18</v>
      </c>
      <c r="B750" s="509"/>
      <c r="C750" s="509"/>
      <c r="D750" s="509"/>
      <c r="E750" s="491"/>
      <c r="F750" s="491"/>
      <c r="G750" s="491"/>
      <c r="H750" s="490"/>
      <c r="I750" s="509"/>
      <c r="J750" s="518"/>
      <c r="K750" s="433"/>
      <c r="L750" s="432"/>
      <c r="M750" s="431"/>
    </row>
    <row r="751" spans="1:13">
      <c r="A751" s="485" t="s">
        <v>32</v>
      </c>
      <c r="B751" s="484"/>
      <c r="C751" s="484"/>
      <c r="D751" s="484"/>
      <c r="E751" s="484"/>
      <c r="F751" s="484"/>
      <c r="G751" s="484"/>
      <c r="H751" s="483"/>
      <c r="I751" s="501" t="s">
        <v>8</v>
      </c>
      <c r="J751" s="500"/>
      <c r="K751" s="447">
        <v>0.11</v>
      </c>
      <c r="L751" s="446"/>
      <c r="M751" s="431">
        <f>K751*12*I718</f>
        <v>443.91600000000005</v>
      </c>
    </row>
    <row r="752" spans="1:13" ht="19.5" thickBot="1">
      <c r="A752" s="478" t="s">
        <v>73</v>
      </c>
      <c r="B752" s="477"/>
      <c r="C752" s="477"/>
      <c r="D752" s="477"/>
      <c r="E752" s="477"/>
      <c r="F752" s="477"/>
      <c r="G752" s="477"/>
      <c r="H752" s="476"/>
      <c r="I752" s="475" t="s">
        <v>8</v>
      </c>
      <c r="J752" s="474"/>
      <c r="K752" s="513"/>
      <c r="L752" s="512"/>
      <c r="M752" s="431"/>
    </row>
    <row r="753" spans="1:13" ht="19.5" thickBot="1">
      <c r="A753" s="713" t="s">
        <v>77</v>
      </c>
      <c r="B753" s="712"/>
      <c r="C753" s="712"/>
      <c r="D753" s="712"/>
      <c r="E753" s="712"/>
      <c r="F753" s="712"/>
      <c r="G753" s="712"/>
      <c r="H753" s="711"/>
      <c r="I753" s="455"/>
      <c r="J753" s="454"/>
      <c r="K753" s="453">
        <f>K754+K755+K757+K758+K759+K760</f>
        <v>2.11</v>
      </c>
      <c r="L753" s="511"/>
      <c r="M753" s="451">
        <f>K753*12*I718</f>
        <v>8515.116</v>
      </c>
    </row>
    <row r="754" spans="1:13">
      <c r="A754" s="510" t="s">
        <v>24</v>
      </c>
      <c r="B754" s="509"/>
      <c r="C754" s="509"/>
      <c r="D754" s="509"/>
      <c r="E754" s="509"/>
      <c r="F754" s="491"/>
      <c r="G754" s="491"/>
      <c r="H754" s="490"/>
      <c r="I754" s="508"/>
      <c r="J754" s="432"/>
      <c r="K754" s="459">
        <v>0.12</v>
      </c>
      <c r="L754" s="458"/>
      <c r="M754" s="431">
        <f>K754*12*I718</f>
        <v>484.27199999999999</v>
      </c>
    </row>
    <row r="755" spans="1:13">
      <c r="A755" s="572" t="s">
        <v>20</v>
      </c>
      <c r="B755" s="533"/>
      <c r="C755" s="533"/>
      <c r="D755" s="533"/>
      <c r="E755" s="533"/>
      <c r="F755" s="477"/>
      <c r="G755" s="477"/>
      <c r="H755" s="476"/>
      <c r="I755" s="447" t="s">
        <v>52</v>
      </c>
      <c r="J755" s="446"/>
      <c r="K755" s="447">
        <v>1.01</v>
      </c>
      <c r="L755" s="446"/>
      <c r="M755" s="431">
        <f>K755*12*I718</f>
        <v>4075.9560000000006</v>
      </c>
    </row>
    <row r="756" spans="1:13">
      <c r="A756" s="492" t="s">
        <v>19</v>
      </c>
      <c r="B756" s="491"/>
      <c r="C756" s="491"/>
      <c r="D756" s="491"/>
      <c r="E756" s="491"/>
      <c r="F756" s="491"/>
      <c r="G756" s="491"/>
      <c r="H756" s="490"/>
      <c r="I756" s="504" t="s">
        <v>53</v>
      </c>
      <c r="J756" s="503"/>
      <c r="K756" s="502"/>
      <c r="L756" s="432"/>
      <c r="M756" s="431"/>
    </row>
    <row r="757" spans="1:13">
      <c r="A757" s="485" t="s">
        <v>21</v>
      </c>
      <c r="B757" s="484"/>
      <c r="C757" s="484"/>
      <c r="D757" s="484"/>
      <c r="E757" s="484"/>
      <c r="F757" s="484"/>
      <c r="G757" s="484"/>
      <c r="H757" s="483"/>
      <c r="I757" s="501" t="s">
        <v>51</v>
      </c>
      <c r="J757" s="500"/>
      <c r="K757" s="447">
        <v>0.62</v>
      </c>
      <c r="L757" s="446"/>
      <c r="M757" s="431">
        <f>K757*12*I718</f>
        <v>2502.0720000000001</v>
      </c>
    </row>
    <row r="758" spans="1:13">
      <c r="A758" s="485" t="s">
        <v>22</v>
      </c>
      <c r="B758" s="484"/>
      <c r="C758" s="484"/>
      <c r="D758" s="484"/>
      <c r="E758" s="484"/>
      <c r="F758" s="484"/>
      <c r="G758" s="484"/>
      <c r="H758" s="483"/>
      <c r="I758" s="501" t="s">
        <v>69</v>
      </c>
      <c r="J758" s="500"/>
      <c r="K758" s="447">
        <v>0.15</v>
      </c>
      <c r="L758" s="446"/>
      <c r="M758" s="431">
        <f>K758*12*I718</f>
        <v>605.33999999999992</v>
      </c>
    </row>
    <row r="759" spans="1:13">
      <c r="A759" s="478" t="s">
        <v>23</v>
      </c>
      <c r="B759" s="477"/>
      <c r="C759" s="477"/>
      <c r="D759" s="477"/>
      <c r="E759" s="477"/>
      <c r="F759" s="477"/>
      <c r="G759" s="477"/>
      <c r="H759" s="476"/>
      <c r="I759" s="501" t="s">
        <v>54</v>
      </c>
      <c r="J759" s="500"/>
      <c r="K759" s="480">
        <v>0.08</v>
      </c>
      <c r="L759" s="479"/>
      <c r="M759" s="431">
        <f>K759*12*I718</f>
        <v>322.84800000000001</v>
      </c>
    </row>
    <row r="760" spans="1:13" ht="19.5" thickBot="1">
      <c r="A760" s="478" t="s">
        <v>71</v>
      </c>
      <c r="B760" s="477"/>
      <c r="C760" s="477"/>
      <c r="D760" s="477"/>
      <c r="E760" s="477"/>
      <c r="F760" s="477"/>
      <c r="G760" s="477"/>
      <c r="H760" s="476"/>
      <c r="I760" s="475" t="s">
        <v>72</v>
      </c>
      <c r="J760" s="474"/>
      <c r="K760" s="473">
        <v>0.13</v>
      </c>
      <c r="L760" s="472"/>
      <c r="M760" s="499">
        <f>K760*12*I718</f>
        <v>524.62800000000004</v>
      </c>
    </row>
    <row r="761" spans="1:13" ht="19.5" thickBot="1">
      <c r="A761" s="713" t="s">
        <v>202</v>
      </c>
      <c r="B761" s="712"/>
      <c r="C761" s="712"/>
      <c r="D761" s="712"/>
      <c r="E761" s="712"/>
      <c r="F761" s="712"/>
      <c r="G761" s="712"/>
      <c r="H761" s="711"/>
      <c r="I761" s="495"/>
      <c r="J761" s="494"/>
      <c r="K761" s="493">
        <f>K762+K763+K764</f>
        <v>1.38</v>
      </c>
      <c r="L761" s="452"/>
      <c r="M761" s="451">
        <f>K761*12*I718</f>
        <v>5569.1279999999997</v>
      </c>
    </row>
    <row r="762" spans="1:13">
      <c r="A762" s="492" t="s">
        <v>25</v>
      </c>
      <c r="B762" s="491"/>
      <c r="C762" s="491"/>
      <c r="D762" s="491"/>
      <c r="E762" s="491"/>
      <c r="F762" s="491"/>
      <c r="G762" s="491"/>
      <c r="H762" s="490"/>
      <c r="I762" s="489" t="s">
        <v>70</v>
      </c>
      <c r="J762" s="488"/>
      <c r="K762" s="487">
        <v>0.66</v>
      </c>
      <c r="L762" s="486"/>
      <c r="M762" s="431">
        <f>K762*12*I718</f>
        <v>2663.4960000000001</v>
      </c>
    </row>
    <row r="763" spans="1:13">
      <c r="A763" s="485" t="s">
        <v>26</v>
      </c>
      <c r="B763" s="484"/>
      <c r="C763" s="484"/>
      <c r="D763" s="484"/>
      <c r="E763" s="484"/>
      <c r="F763" s="484"/>
      <c r="G763" s="484"/>
      <c r="H763" s="483"/>
      <c r="I763" s="539" t="s">
        <v>55</v>
      </c>
      <c r="J763" s="538"/>
      <c r="K763" s="480">
        <v>0.57999999999999996</v>
      </c>
      <c r="L763" s="479"/>
      <c r="M763" s="431">
        <f>K763*12*I718</f>
        <v>2340.6479999999997</v>
      </c>
    </row>
    <row r="764" spans="1:13" ht="19.5" thickBot="1">
      <c r="A764" s="478" t="s">
        <v>23</v>
      </c>
      <c r="B764" s="477"/>
      <c r="C764" s="477"/>
      <c r="D764" s="477"/>
      <c r="E764" s="477"/>
      <c r="F764" s="477"/>
      <c r="G764" s="477"/>
      <c r="H764" s="476"/>
      <c r="I764" s="475" t="s">
        <v>54</v>
      </c>
      <c r="J764" s="474"/>
      <c r="K764" s="473">
        <v>0.14000000000000001</v>
      </c>
      <c r="L764" s="472"/>
      <c r="M764" s="431">
        <f>K764*12*I718</f>
        <v>564.98400000000004</v>
      </c>
    </row>
    <row r="765" spans="1:13" ht="19.5" thickBot="1">
      <c r="A765" s="462" t="s">
        <v>201</v>
      </c>
      <c r="B765" s="461"/>
      <c r="C765" s="461"/>
      <c r="D765" s="461"/>
      <c r="E765" s="461"/>
      <c r="F765" s="461"/>
      <c r="G765" s="461"/>
      <c r="H765" s="460"/>
      <c r="I765" s="467" t="s">
        <v>56</v>
      </c>
      <c r="J765" s="466"/>
      <c r="K765" s="596">
        <v>14.22</v>
      </c>
      <c r="L765" s="595"/>
      <c r="M765" s="451">
        <f>K765*12*I718</f>
        <v>57386.232000000004</v>
      </c>
    </row>
    <row r="766" spans="1:13" ht="19.5" thickBot="1">
      <c r="A766" s="405" t="s">
        <v>158</v>
      </c>
      <c r="B766" s="404"/>
      <c r="C766" s="404"/>
      <c r="D766" s="404"/>
      <c r="E766" s="404"/>
      <c r="F766" s="404"/>
      <c r="G766" s="404"/>
      <c r="H766" s="456"/>
      <c r="I766" s="455"/>
      <c r="J766" s="454"/>
      <c r="K766" s="453">
        <v>1.74</v>
      </c>
      <c r="L766" s="452"/>
      <c r="M766" s="451">
        <f>K766*12*I718</f>
        <v>7021.9439999999995</v>
      </c>
    </row>
    <row r="767" spans="1:13">
      <c r="A767" s="442" t="s">
        <v>33</v>
      </c>
      <c r="B767" s="441"/>
      <c r="C767" s="441"/>
      <c r="D767" s="441"/>
      <c r="E767" s="441"/>
      <c r="F767" s="441"/>
      <c r="G767" s="441"/>
      <c r="H767" s="439"/>
      <c r="I767" s="459" t="s">
        <v>13</v>
      </c>
      <c r="J767" s="458"/>
      <c r="K767" s="438"/>
      <c r="L767" s="437"/>
      <c r="M767" s="431"/>
    </row>
    <row r="768" spans="1:13">
      <c r="A768" s="442" t="s">
        <v>27</v>
      </c>
      <c r="B768" s="441"/>
      <c r="C768" s="441"/>
      <c r="D768" s="441"/>
      <c r="E768" s="441"/>
      <c r="F768" s="441"/>
      <c r="G768" s="441"/>
      <c r="H768" s="439"/>
      <c r="I768" s="433"/>
      <c r="J768" s="432"/>
      <c r="K768" s="438"/>
      <c r="L768" s="437"/>
      <c r="M768" s="431"/>
    </row>
    <row r="769" spans="1:13" ht="19.5" thickBot="1">
      <c r="A769" s="442" t="s">
        <v>28</v>
      </c>
      <c r="B769" s="441"/>
      <c r="C769" s="441"/>
      <c r="D769" s="441"/>
      <c r="E769" s="441"/>
      <c r="F769" s="441"/>
      <c r="G769" s="441"/>
      <c r="H769" s="439"/>
      <c r="I769" s="463"/>
      <c r="J769" s="432"/>
      <c r="K769" s="438"/>
      <c r="L769" s="437"/>
      <c r="M769" s="431"/>
    </row>
    <row r="770" spans="1:13" ht="19.5" thickBot="1">
      <c r="A770" s="462" t="s">
        <v>157</v>
      </c>
      <c r="B770" s="461"/>
      <c r="C770" s="461"/>
      <c r="D770" s="461"/>
      <c r="E770" s="461"/>
      <c r="F770" s="461"/>
      <c r="G770" s="461"/>
      <c r="H770" s="460"/>
      <c r="I770" s="455"/>
      <c r="J770" s="454"/>
      <c r="K770" s="453">
        <v>0.08</v>
      </c>
      <c r="L770" s="452"/>
      <c r="M770" s="451">
        <f>K770*12*I718</f>
        <v>322.84800000000001</v>
      </c>
    </row>
    <row r="771" spans="1:13">
      <c r="A771" s="442" t="s">
        <v>29</v>
      </c>
      <c r="B771" s="441"/>
      <c r="C771" s="441"/>
      <c r="D771" s="441"/>
      <c r="E771" s="441"/>
      <c r="F771" s="441"/>
      <c r="G771" s="441"/>
      <c r="H771" s="439"/>
      <c r="I771" s="459" t="s">
        <v>8</v>
      </c>
      <c r="J771" s="458"/>
      <c r="K771" s="457"/>
      <c r="L771" s="437"/>
      <c r="M771" s="431"/>
    </row>
    <row r="772" spans="1:13" ht="19.5" thickBot="1">
      <c r="A772" s="442" t="s">
        <v>30</v>
      </c>
      <c r="B772" s="441"/>
      <c r="C772" s="441"/>
      <c r="D772" s="441"/>
      <c r="E772" s="441"/>
      <c r="F772" s="441"/>
      <c r="G772" s="441"/>
      <c r="H772" s="439"/>
      <c r="I772" s="433"/>
      <c r="J772" s="432"/>
      <c r="K772" s="457"/>
      <c r="L772" s="437"/>
      <c r="M772" s="431"/>
    </row>
    <row r="773" spans="1:13" ht="19.5" thickBot="1">
      <c r="A773" s="405" t="s">
        <v>104</v>
      </c>
      <c r="B773" s="404"/>
      <c r="C773" s="404"/>
      <c r="D773" s="404"/>
      <c r="E773" s="404"/>
      <c r="F773" s="404"/>
      <c r="G773" s="404"/>
      <c r="H773" s="456"/>
      <c r="I773" s="455"/>
      <c r="J773" s="454"/>
      <c r="K773" s="453">
        <v>6.42</v>
      </c>
      <c r="L773" s="452"/>
      <c r="M773" s="451">
        <f>K773*12*I718</f>
        <v>25908.552</v>
      </c>
    </row>
    <row r="774" spans="1:13">
      <c r="A774" s="442" t="s">
        <v>85</v>
      </c>
      <c r="B774" s="440"/>
      <c r="C774" s="440"/>
      <c r="D774" s="440"/>
      <c r="E774" s="440"/>
      <c r="F774" s="441"/>
      <c r="G774" s="440"/>
      <c r="H774" s="439"/>
      <c r="I774" s="447" t="s">
        <v>86</v>
      </c>
      <c r="J774" s="446"/>
      <c r="K774" s="438"/>
      <c r="L774" s="437"/>
      <c r="M774" s="431"/>
    </row>
    <row r="775" spans="1:13">
      <c r="A775" s="442" t="s">
        <v>87</v>
      </c>
      <c r="B775" s="440"/>
      <c r="C775" s="440"/>
      <c r="D775" s="440"/>
      <c r="E775" s="440"/>
      <c r="F775" s="441"/>
      <c r="G775" s="440"/>
      <c r="H775" s="439"/>
      <c r="I775" s="447" t="s">
        <v>88</v>
      </c>
      <c r="J775" s="446"/>
      <c r="K775" s="438"/>
      <c r="L775" s="437"/>
      <c r="M775" s="431"/>
    </row>
    <row r="776" spans="1:13">
      <c r="A776" s="442" t="s">
        <v>89</v>
      </c>
      <c r="B776" s="440"/>
      <c r="C776" s="440"/>
      <c r="D776" s="440"/>
      <c r="E776" s="440"/>
      <c r="F776" s="441"/>
      <c r="G776" s="440"/>
      <c r="H776" s="439"/>
      <c r="I776" s="447" t="s">
        <v>90</v>
      </c>
      <c r="J776" s="446"/>
      <c r="K776" s="438"/>
      <c r="L776" s="437"/>
      <c r="M776" s="431"/>
    </row>
    <row r="777" spans="1:13">
      <c r="A777" s="442" t="s">
        <v>91</v>
      </c>
      <c r="B777" s="440"/>
      <c r="C777" s="440"/>
      <c r="D777" s="440"/>
      <c r="E777" s="440"/>
      <c r="F777" s="441"/>
      <c r="G777" s="440"/>
      <c r="H777" s="439"/>
      <c r="I777" s="447" t="s">
        <v>92</v>
      </c>
      <c r="J777" s="446"/>
      <c r="K777" s="438"/>
      <c r="L777" s="437"/>
      <c r="M777" s="431"/>
    </row>
    <row r="778" spans="1:13">
      <c r="A778" s="442" t="s">
        <v>93</v>
      </c>
      <c r="B778" s="440"/>
      <c r="C778" s="440"/>
      <c r="D778" s="440"/>
      <c r="E778" s="440"/>
      <c r="F778" s="441"/>
      <c r="G778" s="440"/>
      <c r="H778" s="439"/>
      <c r="I778" s="447" t="s">
        <v>94</v>
      </c>
      <c r="J778" s="446"/>
      <c r="K778" s="438"/>
      <c r="L778" s="437"/>
      <c r="M778" s="431"/>
    </row>
    <row r="779" spans="1:13">
      <c r="A779" s="442" t="s">
        <v>95</v>
      </c>
      <c r="B779" s="440"/>
      <c r="C779" s="440"/>
      <c r="D779" s="440"/>
      <c r="E779" s="440"/>
      <c r="F779" s="441"/>
      <c r="G779" s="440"/>
      <c r="H779" s="439"/>
      <c r="I779" s="433"/>
      <c r="J779" s="432"/>
      <c r="K779" s="438"/>
      <c r="L779" s="437"/>
      <c r="M779" s="431"/>
    </row>
    <row r="780" spans="1:13">
      <c r="A780" s="442" t="s">
        <v>96</v>
      </c>
      <c r="B780" s="440"/>
      <c r="C780" s="440"/>
      <c r="D780" s="440"/>
      <c r="E780" s="440"/>
      <c r="F780" s="441"/>
      <c r="G780" s="440"/>
      <c r="H780" s="439"/>
      <c r="I780" s="433"/>
      <c r="J780" s="432"/>
      <c r="K780" s="438"/>
      <c r="L780" s="437"/>
      <c r="M780" s="431"/>
    </row>
    <row r="781" spans="1:13">
      <c r="A781" s="442" t="s">
        <v>97</v>
      </c>
      <c r="B781" s="440"/>
      <c r="C781" s="440"/>
      <c r="D781" s="440"/>
      <c r="E781" s="440"/>
      <c r="F781" s="441"/>
      <c r="G781" s="440"/>
      <c r="H781" s="439"/>
      <c r="I781" s="433"/>
      <c r="J781" s="432"/>
      <c r="K781" s="438"/>
      <c r="L781" s="437"/>
      <c r="M781" s="431"/>
    </row>
    <row r="782" spans="1:13">
      <c r="A782" s="442" t="s">
        <v>98</v>
      </c>
      <c r="B782" s="440"/>
      <c r="C782" s="440"/>
      <c r="D782" s="440"/>
      <c r="E782" s="440"/>
      <c r="F782" s="441"/>
      <c r="G782" s="440"/>
      <c r="H782" s="439"/>
      <c r="I782" s="433"/>
      <c r="J782" s="432"/>
      <c r="K782" s="438"/>
      <c r="L782" s="437"/>
      <c r="M782" s="431"/>
    </row>
    <row r="783" spans="1:13">
      <c r="A783" s="442" t="s">
        <v>99</v>
      </c>
      <c r="B783" s="440"/>
      <c r="C783" s="440"/>
      <c r="D783" s="440"/>
      <c r="E783" s="440"/>
      <c r="F783" s="441"/>
      <c r="G783" s="440"/>
      <c r="H783" s="439"/>
      <c r="I783" s="433"/>
      <c r="J783" s="432"/>
      <c r="K783" s="438"/>
      <c r="L783" s="437"/>
      <c r="M783" s="431"/>
    </row>
    <row r="784" spans="1:13" ht="19.5" thickBot="1">
      <c r="A784" s="436" t="s">
        <v>100</v>
      </c>
      <c r="B784" s="435"/>
      <c r="C784" s="435"/>
      <c r="D784" s="435"/>
      <c r="E784" s="435"/>
      <c r="F784" s="435"/>
      <c r="G784" s="435"/>
      <c r="H784" s="434"/>
      <c r="I784" s="433"/>
      <c r="J784" s="432"/>
      <c r="K784" s="433"/>
      <c r="L784" s="432"/>
      <c r="M784" s="431"/>
    </row>
    <row r="785" spans="1:13">
      <c r="A785" s="586" t="s">
        <v>82</v>
      </c>
      <c r="B785" s="585"/>
      <c r="C785" s="585"/>
      <c r="D785" s="585"/>
      <c r="E785" s="585"/>
      <c r="F785" s="585"/>
      <c r="G785" s="585"/>
      <c r="H785" s="585"/>
      <c r="I785" s="459" t="s">
        <v>9</v>
      </c>
      <c r="J785" s="458"/>
      <c r="K785" s="425"/>
      <c r="L785" s="424"/>
      <c r="M785" s="423"/>
    </row>
    <row r="786" spans="1:13" ht="19.5" thickBot="1">
      <c r="A786" s="422" t="s">
        <v>49</v>
      </c>
      <c r="B786" s="421"/>
      <c r="C786" s="421"/>
      <c r="D786" s="421"/>
      <c r="E786" s="421"/>
      <c r="F786" s="421"/>
      <c r="G786" s="421"/>
      <c r="H786" s="421"/>
      <c r="I786" s="420"/>
      <c r="J786" s="418"/>
      <c r="K786" s="419"/>
      <c r="L786" s="418"/>
      <c r="M786" s="417"/>
    </row>
    <row r="787" spans="1:13" ht="19.5" thickBot="1">
      <c r="A787" s="405" t="s">
        <v>50</v>
      </c>
      <c r="B787" s="404"/>
      <c r="C787" s="404"/>
      <c r="D787" s="404"/>
      <c r="E787" s="404"/>
      <c r="F787" s="404"/>
      <c r="G787" s="404"/>
      <c r="H787" s="622"/>
      <c r="I787" s="413" t="s">
        <v>17</v>
      </c>
      <c r="J787" s="412"/>
      <c r="K787" s="407">
        <v>1.58</v>
      </c>
      <c r="L787" s="406"/>
      <c r="M787" s="400">
        <f>K787*12*I718</f>
        <v>6376.2480000000005</v>
      </c>
    </row>
    <row r="788" spans="1:13" ht="19.5" thickBot="1">
      <c r="A788" s="411" t="s">
        <v>101</v>
      </c>
      <c r="B788" s="410"/>
      <c r="C788" s="410"/>
      <c r="D788" s="410"/>
      <c r="E788" s="410"/>
      <c r="F788" s="410"/>
      <c r="G788" s="410"/>
      <c r="H788" s="410"/>
      <c r="I788" s="409"/>
      <c r="J788" s="408"/>
      <c r="K788" s="407"/>
      <c r="L788" s="406"/>
      <c r="M788" s="400">
        <f>K788*12*I718</f>
        <v>0</v>
      </c>
    </row>
    <row r="789" spans="1:13" ht="19.5" thickBot="1">
      <c r="A789" s="405" t="s">
        <v>58</v>
      </c>
      <c r="B789" s="404"/>
      <c r="C789" s="404"/>
      <c r="D789" s="404"/>
      <c r="E789" s="404"/>
      <c r="F789" s="404"/>
      <c r="G789" s="404"/>
      <c r="H789" s="404"/>
      <c r="I789" s="403"/>
      <c r="J789" s="400"/>
      <c r="K789" s="402">
        <f>K719+K729+K744+K773+K787+K788</f>
        <v>44.589999999999996</v>
      </c>
      <c r="L789" s="401"/>
      <c r="M789" s="400">
        <f>M719+M729+M744+M773+M787+M788</f>
        <v>179947.40399999998</v>
      </c>
    </row>
    <row r="790" spans="1:13">
      <c r="A790" s="720"/>
      <c r="B790" s="720"/>
      <c r="C790" s="720"/>
      <c r="D790" s="720"/>
      <c r="E790" s="720"/>
      <c r="F790" s="720"/>
      <c r="G790" s="720"/>
      <c r="H790" s="720"/>
      <c r="I790" s="433"/>
      <c r="J790" s="718"/>
      <c r="K790" s="719"/>
      <c r="L790" s="719"/>
      <c r="M790" s="718"/>
    </row>
    <row r="791" spans="1:13">
      <c r="A791" s="720"/>
      <c r="B791" s="720"/>
      <c r="C791" s="720"/>
      <c r="D791" s="720"/>
      <c r="E791" s="720"/>
      <c r="F791" s="720"/>
      <c r="G791" s="720"/>
      <c r="H791" s="720"/>
      <c r="I791" s="433"/>
      <c r="J791" s="718"/>
      <c r="K791" s="719"/>
      <c r="L791" s="719"/>
      <c r="M791" s="718"/>
    </row>
    <row r="792" spans="1:13" s="471" customFormat="1">
      <c r="A792" s="621" t="s">
        <v>0</v>
      </c>
      <c r="B792" s="621"/>
      <c r="C792" s="621"/>
      <c r="D792" s="621"/>
      <c r="E792" s="621"/>
      <c r="F792" s="621"/>
      <c r="G792" s="621"/>
      <c r="H792" s="621"/>
      <c r="I792" s="621"/>
      <c r="J792" s="621"/>
      <c r="K792" s="621"/>
      <c r="L792" s="621"/>
      <c r="M792" s="620"/>
    </row>
    <row r="793" spans="1:13">
      <c r="A793" s="575" t="s">
        <v>12</v>
      </c>
      <c r="B793" s="575"/>
      <c r="C793" s="575"/>
      <c r="D793" s="575"/>
      <c r="E793" s="575"/>
      <c r="F793" s="575"/>
      <c r="G793" s="575"/>
      <c r="H793" s="575"/>
      <c r="I793" s="575"/>
      <c r="J793" s="575"/>
      <c r="K793" s="575"/>
      <c r="L793" s="575"/>
      <c r="M793" s="502"/>
    </row>
    <row r="794" spans="1:13">
      <c r="A794" s="555"/>
      <c r="B794" s="555"/>
      <c r="C794" s="555"/>
      <c r="D794" s="555"/>
      <c r="E794" s="555"/>
      <c r="F794" s="555" t="s">
        <v>265</v>
      </c>
      <c r="G794" s="555"/>
      <c r="H794" s="555"/>
      <c r="I794" s="555"/>
      <c r="J794" s="555" t="s">
        <v>203</v>
      </c>
      <c r="K794" s="555"/>
      <c r="L794" s="555"/>
      <c r="M794" s="502"/>
    </row>
    <row r="795" spans="1:13">
      <c r="A795" s="572"/>
      <c r="B795" s="533"/>
      <c r="C795" s="574" t="s">
        <v>15</v>
      </c>
      <c r="D795" s="574"/>
      <c r="E795" s="574"/>
      <c r="F795" s="533"/>
      <c r="G795" s="533"/>
      <c r="H795" s="532"/>
      <c r="I795" s="521" t="s">
        <v>1</v>
      </c>
      <c r="J795" s="520"/>
      <c r="K795" s="521" t="s">
        <v>2</v>
      </c>
      <c r="L795" s="520"/>
      <c r="M795" s="531"/>
    </row>
    <row r="796" spans="1:13">
      <c r="A796" s="463"/>
      <c r="B796" s="433"/>
      <c r="C796" s="433"/>
      <c r="D796" s="433"/>
      <c r="E796" s="433"/>
      <c r="F796" s="433"/>
      <c r="G796" s="433"/>
      <c r="H796" s="432"/>
      <c r="I796" s="433"/>
      <c r="J796" s="432"/>
      <c r="K796" s="447" t="s">
        <v>3</v>
      </c>
      <c r="L796" s="446"/>
      <c r="M796" s="573" t="s">
        <v>4</v>
      </c>
    </row>
    <row r="797" spans="1:13">
      <c r="A797" s="463"/>
      <c r="B797" s="433"/>
      <c r="C797" s="433"/>
      <c r="D797" s="433"/>
      <c r="E797" s="433"/>
      <c r="F797" s="433"/>
      <c r="G797" s="433"/>
      <c r="H797" s="432"/>
      <c r="I797" s="447" t="s">
        <v>5</v>
      </c>
      <c r="J797" s="446"/>
      <c r="K797" s="504" t="s">
        <v>6</v>
      </c>
      <c r="L797" s="503"/>
      <c r="M797" s="573" t="s">
        <v>7</v>
      </c>
    </row>
    <row r="798" spans="1:13" ht="19.5" thickBot="1">
      <c r="A798" s="572"/>
      <c r="B798" s="533"/>
      <c r="C798" s="533"/>
      <c r="D798" s="533"/>
      <c r="E798" s="533"/>
      <c r="F798" s="533"/>
      <c r="G798" s="533"/>
      <c r="H798" s="532"/>
      <c r="I798" s="571">
        <v>1067.2</v>
      </c>
      <c r="J798" s="570"/>
      <c r="K798" s="475"/>
      <c r="L798" s="474"/>
      <c r="M798" s="569"/>
    </row>
    <row r="799" spans="1:13">
      <c r="A799" s="550" t="s">
        <v>74</v>
      </c>
      <c r="B799" s="528"/>
      <c r="C799" s="528"/>
      <c r="D799" s="528"/>
      <c r="E799" s="528"/>
      <c r="F799" s="528"/>
      <c r="G799" s="528"/>
      <c r="H799" s="568"/>
      <c r="I799" s="425"/>
      <c r="J799" s="424"/>
      <c r="K799" s="567">
        <f>K802+K805</f>
        <v>6.65</v>
      </c>
      <c r="L799" s="526"/>
      <c r="M799" s="423">
        <f>K799*12*I798</f>
        <v>85162.560000000012</v>
      </c>
    </row>
    <row r="800" spans="1:13">
      <c r="A800" s="566" t="s">
        <v>59</v>
      </c>
      <c r="B800" s="565"/>
      <c r="C800" s="565"/>
      <c r="D800" s="565"/>
      <c r="E800" s="565"/>
      <c r="F800" s="565"/>
      <c r="G800" s="565"/>
      <c r="H800" s="554"/>
      <c r="I800" s="433"/>
      <c r="J800" s="432"/>
      <c r="K800" s="433"/>
      <c r="L800" s="432"/>
      <c r="M800" s="564"/>
    </row>
    <row r="801" spans="1:13" ht="19.5" thickBot="1">
      <c r="A801" s="545" t="s">
        <v>60</v>
      </c>
      <c r="B801" s="563"/>
      <c r="C801" s="563"/>
      <c r="D801" s="563"/>
      <c r="E801" s="563"/>
      <c r="F801" s="563"/>
      <c r="G801" s="563"/>
      <c r="H801" s="562"/>
      <c r="I801" s="419"/>
      <c r="J801" s="418"/>
      <c r="K801" s="419"/>
      <c r="L801" s="418"/>
      <c r="M801" s="417"/>
    </row>
    <row r="802" spans="1:13">
      <c r="A802" s="492" t="s">
        <v>61</v>
      </c>
      <c r="B802" s="509"/>
      <c r="C802" s="509"/>
      <c r="D802" s="509"/>
      <c r="E802" s="509"/>
      <c r="F802" s="509"/>
      <c r="G802" s="509"/>
      <c r="H802" s="518"/>
      <c r="I802" s="504" t="s">
        <v>8</v>
      </c>
      <c r="J802" s="503"/>
      <c r="K802" s="459">
        <v>3.98</v>
      </c>
      <c r="L802" s="458"/>
      <c r="M802" s="431">
        <f>K802*12*I798</f>
        <v>50969.472000000002</v>
      </c>
    </row>
    <row r="803" spans="1:13">
      <c r="A803" s="442" t="s">
        <v>68</v>
      </c>
      <c r="B803" s="433"/>
      <c r="C803" s="433"/>
      <c r="D803" s="433"/>
      <c r="E803" s="433"/>
      <c r="F803" s="433"/>
      <c r="G803" s="433"/>
      <c r="H803" s="432"/>
      <c r="I803" s="447" t="s">
        <v>57</v>
      </c>
      <c r="J803" s="446"/>
      <c r="K803" s="502"/>
      <c r="L803" s="432"/>
      <c r="M803" s="431"/>
    </row>
    <row r="804" spans="1:13">
      <c r="A804" s="492" t="s">
        <v>67</v>
      </c>
      <c r="B804" s="509"/>
      <c r="C804" s="509"/>
      <c r="D804" s="509"/>
      <c r="E804" s="509"/>
      <c r="F804" s="509"/>
      <c r="G804" s="509"/>
      <c r="H804" s="518"/>
      <c r="I804" s="504"/>
      <c r="J804" s="503"/>
      <c r="K804" s="502"/>
      <c r="L804" s="432"/>
      <c r="M804" s="431"/>
    </row>
    <row r="805" spans="1:13">
      <c r="A805" s="492" t="s">
        <v>62</v>
      </c>
      <c r="B805" s="509"/>
      <c r="C805" s="509"/>
      <c r="D805" s="509"/>
      <c r="E805" s="509"/>
      <c r="F805" s="509"/>
      <c r="G805" s="509"/>
      <c r="H805" s="518"/>
      <c r="I805" s="501" t="s">
        <v>11</v>
      </c>
      <c r="J805" s="500"/>
      <c r="K805" s="447">
        <v>2.67</v>
      </c>
      <c r="L805" s="446"/>
      <c r="M805" s="431">
        <f>K805*12*I798</f>
        <v>34193.088000000003</v>
      </c>
    </row>
    <row r="806" spans="1:13">
      <c r="A806" s="485" t="s">
        <v>35</v>
      </c>
      <c r="B806" s="539"/>
      <c r="C806" s="539"/>
      <c r="D806" s="539"/>
      <c r="E806" s="539"/>
      <c r="F806" s="539"/>
      <c r="G806" s="539"/>
      <c r="H806" s="538"/>
      <c r="I806" s="447" t="s">
        <v>57</v>
      </c>
      <c r="J806" s="446"/>
      <c r="K806" s="555"/>
      <c r="L806" s="554"/>
      <c r="M806" s="431"/>
    </row>
    <row r="807" spans="1:13">
      <c r="A807" s="478" t="s">
        <v>36</v>
      </c>
      <c r="B807" s="533"/>
      <c r="C807" s="533"/>
      <c r="D807" s="533"/>
      <c r="E807" s="533"/>
      <c r="F807" s="533"/>
      <c r="G807" s="533"/>
      <c r="H807" s="532"/>
      <c r="I807" s="447"/>
      <c r="J807" s="446"/>
      <c r="K807" s="502"/>
      <c r="L807" s="432"/>
      <c r="M807" s="431"/>
    </row>
    <row r="808" spans="1:13" ht="19.5" thickBot="1">
      <c r="A808" s="492" t="s">
        <v>37</v>
      </c>
      <c r="B808" s="491"/>
      <c r="C808" s="491"/>
      <c r="D808" s="491"/>
      <c r="E808" s="491"/>
      <c r="F808" s="491"/>
      <c r="G808" s="491"/>
      <c r="H808" s="490"/>
      <c r="I808" s="509"/>
      <c r="J808" s="518"/>
      <c r="K808" s="480"/>
      <c r="L808" s="479"/>
      <c r="M808" s="431"/>
    </row>
    <row r="809" spans="1:13">
      <c r="A809" s="550" t="s">
        <v>14</v>
      </c>
      <c r="B809" s="549"/>
      <c r="C809" s="549"/>
      <c r="D809" s="549"/>
      <c r="E809" s="549"/>
      <c r="F809" s="549"/>
      <c r="G809" s="549"/>
      <c r="H809" s="548"/>
      <c r="I809" s="425"/>
      <c r="J809" s="547"/>
      <c r="K809" s="546">
        <f>K811+K816+K819</f>
        <v>5.4399999999999995</v>
      </c>
      <c r="L809" s="526"/>
      <c r="M809" s="423">
        <f>K809*12*I798</f>
        <v>69666.816000000006</v>
      </c>
    </row>
    <row r="810" spans="1:13" ht="19.5" thickBot="1">
      <c r="A810" s="545" t="s">
        <v>34</v>
      </c>
      <c r="B810" s="544"/>
      <c r="C810" s="544"/>
      <c r="D810" s="544"/>
      <c r="E810" s="544"/>
      <c r="F810" s="544"/>
      <c r="G810" s="544"/>
      <c r="H810" s="543"/>
      <c r="I810" s="419"/>
      <c r="J810" s="542"/>
      <c r="K810" s="419"/>
      <c r="L810" s="418"/>
      <c r="M810" s="417"/>
    </row>
    <row r="811" spans="1:13">
      <c r="A811" s="442" t="s">
        <v>65</v>
      </c>
      <c r="B811" s="441"/>
      <c r="C811" s="441"/>
      <c r="D811" s="441"/>
      <c r="E811" s="441"/>
      <c r="F811" s="441"/>
      <c r="G811" s="441"/>
      <c r="H811" s="439"/>
      <c r="I811" s="447" t="s">
        <v>8</v>
      </c>
      <c r="J811" s="446"/>
      <c r="K811" s="459">
        <v>2.73</v>
      </c>
      <c r="L811" s="458"/>
      <c r="M811" s="431">
        <f>K811*12*I798</f>
        <v>34961.472000000002</v>
      </c>
    </row>
    <row r="812" spans="1:13">
      <c r="A812" s="492" t="s">
        <v>66</v>
      </c>
      <c r="B812" s="491"/>
      <c r="C812" s="491"/>
      <c r="D812" s="491"/>
      <c r="E812" s="491"/>
      <c r="F812" s="491"/>
      <c r="G812" s="491"/>
      <c r="H812" s="490"/>
      <c r="I812" s="541"/>
      <c r="J812" s="540"/>
      <c r="K812" s="502"/>
      <c r="L812" s="432"/>
      <c r="M812" s="431"/>
    </row>
    <row r="813" spans="1:13">
      <c r="A813" s="442" t="s">
        <v>68</v>
      </c>
      <c r="B813" s="433"/>
      <c r="C813" s="433"/>
      <c r="D813" s="433"/>
      <c r="E813" s="433"/>
      <c r="F813" s="433"/>
      <c r="G813" s="433"/>
      <c r="H813" s="432"/>
      <c r="I813" s="447" t="s">
        <v>57</v>
      </c>
      <c r="J813" s="446"/>
      <c r="K813" s="502"/>
      <c r="L813" s="432"/>
      <c r="M813" s="431"/>
    </row>
    <row r="814" spans="1:13">
      <c r="A814" s="492" t="s">
        <v>67</v>
      </c>
      <c r="B814" s="509"/>
      <c r="C814" s="509"/>
      <c r="D814" s="509"/>
      <c r="E814" s="509"/>
      <c r="F814" s="509"/>
      <c r="G814" s="509"/>
      <c r="H814" s="518"/>
      <c r="I814" s="504"/>
      <c r="J814" s="503"/>
      <c r="K814" s="502"/>
      <c r="L814" s="432"/>
      <c r="M814" s="431"/>
    </row>
    <row r="815" spans="1:13">
      <c r="A815" s="485" t="s">
        <v>63</v>
      </c>
      <c r="B815" s="539"/>
      <c r="C815" s="538"/>
      <c r="D815" s="433"/>
      <c r="E815" s="433"/>
      <c r="F815" s="433"/>
      <c r="G815" s="433"/>
      <c r="H815" s="432"/>
      <c r="I815" s="447" t="s">
        <v>57</v>
      </c>
      <c r="J815" s="446"/>
      <c r="K815" s="502"/>
      <c r="L815" s="432"/>
      <c r="M815" s="431"/>
    </row>
    <row r="816" spans="1:13">
      <c r="A816" s="442" t="s">
        <v>64</v>
      </c>
      <c r="B816" s="433"/>
      <c r="C816" s="433"/>
      <c r="D816" s="539"/>
      <c r="E816" s="539"/>
      <c r="F816" s="539"/>
      <c r="G816" s="539"/>
      <c r="H816" s="538"/>
      <c r="I816" s="501" t="s">
        <v>11</v>
      </c>
      <c r="J816" s="500"/>
      <c r="K816" s="447">
        <v>1.2</v>
      </c>
      <c r="L816" s="446"/>
      <c r="M816" s="431">
        <f>K816*12*I798</f>
        <v>15367.679999999998</v>
      </c>
    </row>
    <row r="817" spans="1:13">
      <c r="A817" s="478" t="s">
        <v>41</v>
      </c>
      <c r="B817" s="477"/>
      <c r="C817" s="477"/>
      <c r="D817" s="477"/>
      <c r="E817" s="477"/>
      <c r="F817" s="477"/>
      <c r="G817" s="477"/>
      <c r="H817" s="476"/>
      <c r="I817" s="521" t="s">
        <v>40</v>
      </c>
      <c r="J817" s="520"/>
      <c r="K817" s="502"/>
      <c r="L817" s="432"/>
      <c r="M817" s="431"/>
    </row>
    <row r="818" spans="1:13">
      <c r="A818" s="492"/>
      <c r="B818" s="491"/>
      <c r="C818" s="491"/>
      <c r="D818" s="491"/>
      <c r="E818" s="491"/>
      <c r="F818" s="491"/>
      <c r="G818" s="491"/>
      <c r="H818" s="490"/>
      <c r="I818" s="509" t="s">
        <v>42</v>
      </c>
      <c r="J818" s="518"/>
      <c r="K818" s="502"/>
      <c r="L818" s="432"/>
      <c r="M818" s="431"/>
    </row>
    <row r="819" spans="1:13">
      <c r="A819" s="478" t="s">
        <v>43</v>
      </c>
      <c r="B819" s="477"/>
      <c r="C819" s="477"/>
      <c r="D819" s="477"/>
      <c r="E819" s="477"/>
      <c r="F819" s="477"/>
      <c r="G819" s="477"/>
      <c r="H819" s="476"/>
      <c r="I819" s="521" t="s">
        <v>11</v>
      </c>
      <c r="J819" s="520"/>
      <c r="K819" s="447">
        <v>1.51</v>
      </c>
      <c r="L819" s="446"/>
      <c r="M819" s="431">
        <f>K819*12*I798</f>
        <v>19337.664000000001</v>
      </c>
    </row>
    <row r="820" spans="1:13">
      <c r="A820" s="492" t="s">
        <v>44</v>
      </c>
      <c r="B820" s="491"/>
      <c r="C820" s="491"/>
      <c r="D820" s="491"/>
      <c r="E820" s="491"/>
      <c r="F820" s="491"/>
      <c r="G820" s="491"/>
      <c r="H820" s="490"/>
      <c r="I820" s="509"/>
      <c r="J820" s="518"/>
      <c r="K820" s="502"/>
      <c r="L820" s="432"/>
      <c r="M820" s="431"/>
    </row>
    <row r="821" spans="1:13">
      <c r="A821" s="478" t="s">
        <v>45</v>
      </c>
      <c r="B821" s="477"/>
      <c r="C821" s="477"/>
      <c r="D821" s="477"/>
      <c r="E821" s="477"/>
      <c r="F821" s="477"/>
      <c r="G821" s="477"/>
      <c r="H821" s="476"/>
      <c r="I821" s="447" t="s">
        <v>57</v>
      </c>
      <c r="J821" s="446"/>
      <c r="K821" s="502"/>
      <c r="L821" s="432"/>
      <c r="M821" s="431"/>
    </row>
    <row r="822" spans="1:13">
      <c r="A822" s="478" t="s">
        <v>48</v>
      </c>
      <c r="B822" s="477"/>
      <c r="C822" s="477"/>
      <c r="D822" s="477"/>
      <c r="E822" s="477"/>
      <c r="F822" s="477"/>
      <c r="G822" s="477"/>
      <c r="H822" s="476"/>
      <c r="I822" s="521" t="s">
        <v>46</v>
      </c>
      <c r="J822" s="520"/>
      <c r="K822" s="533"/>
      <c r="L822" s="532"/>
      <c r="M822" s="531"/>
    </row>
    <row r="823" spans="1:13" ht="19.5" thickBot="1">
      <c r="A823" s="492"/>
      <c r="B823" s="491"/>
      <c r="C823" s="491"/>
      <c r="D823" s="491"/>
      <c r="E823" s="491"/>
      <c r="F823" s="491"/>
      <c r="G823" s="491"/>
      <c r="H823" s="490"/>
      <c r="I823" s="513" t="s">
        <v>47</v>
      </c>
      <c r="J823" s="512"/>
      <c r="K823" s="509"/>
      <c r="L823" s="518"/>
      <c r="M823" s="530"/>
    </row>
    <row r="824" spans="1:13">
      <c r="A824" s="529" t="s">
        <v>75</v>
      </c>
      <c r="B824" s="528"/>
      <c r="C824" s="528"/>
      <c r="D824" s="528"/>
      <c r="E824" s="528"/>
      <c r="F824" s="528"/>
      <c r="G824" s="425"/>
      <c r="H824" s="424"/>
      <c r="I824" s="425"/>
      <c r="J824" s="424"/>
      <c r="K824" s="527">
        <f>K826+K833+K841+K845+K846+K850</f>
        <v>30.979999999999997</v>
      </c>
      <c r="L824" s="526"/>
      <c r="M824" s="423">
        <f>M826+M833+M841+M845+M846+M850</f>
        <v>396742.27200000006</v>
      </c>
    </row>
    <row r="825" spans="1:13" ht="19.5" thickBot="1">
      <c r="A825" s="525"/>
      <c r="B825" s="419"/>
      <c r="C825" s="419"/>
      <c r="D825" s="419"/>
      <c r="E825" s="419"/>
      <c r="F825" s="419"/>
      <c r="G825" s="419"/>
      <c r="H825" s="418"/>
      <c r="I825" s="419"/>
      <c r="J825" s="418"/>
      <c r="K825" s="419"/>
      <c r="L825" s="418"/>
      <c r="M825" s="417"/>
    </row>
    <row r="826" spans="1:13" ht="19.5" thickBot="1">
      <c r="A826" s="405" t="s">
        <v>76</v>
      </c>
      <c r="B826" s="404"/>
      <c r="C826" s="404"/>
      <c r="D826" s="404"/>
      <c r="E826" s="404"/>
      <c r="F826" s="404"/>
      <c r="G826" s="404"/>
      <c r="H826" s="456"/>
      <c r="I826" s="455"/>
      <c r="J826" s="454"/>
      <c r="K826" s="523">
        <f>K827+K828+K829+K831+K832</f>
        <v>7.15</v>
      </c>
      <c r="L826" s="511"/>
      <c r="M826" s="451">
        <f>K826*12*I798</f>
        <v>91565.760000000009</v>
      </c>
    </row>
    <row r="827" spans="1:13">
      <c r="A827" s="492" t="s">
        <v>38</v>
      </c>
      <c r="B827" s="491"/>
      <c r="C827" s="491"/>
      <c r="D827" s="491"/>
      <c r="E827" s="491"/>
      <c r="F827" s="491"/>
      <c r="G827" s="491"/>
      <c r="H827" s="490"/>
      <c r="I827" s="504" t="s">
        <v>16</v>
      </c>
      <c r="J827" s="503"/>
      <c r="K827" s="459">
        <v>1.34</v>
      </c>
      <c r="L827" s="458"/>
      <c r="M827" s="431">
        <f>K827*12*I798</f>
        <v>17160.576000000001</v>
      </c>
    </row>
    <row r="828" spans="1:13">
      <c r="A828" s="485" t="s">
        <v>39</v>
      </c>
      <c r="B828" s="484"/>
      <c r="C828" s="484"/>
      <c r="D828" s="484"/>
      <c r="E828" s="484"/>
      <c r="F828" s="484"/>
      <c r="G828" s="484"/>
      <c r="H828" s="483"/>
      <c r="I828" s="501" t="s">
        <v>10</v>
      </c>
      <c r="J828" s="500"/>
      <c r="K828" s="447">
        <v>3.16</v>
      </c>
      <c r="L828" s="446"/>
      <c r="M828" s="431">
        <f>K828*12*I798</f>
        <v>40468.224000000002</v>
      </c>
    </row>
    <row r="829" spans="1:13">
      <c r="A829" s="478" t="s">
        <v>31</v>
      </c>
      <c r="B829" s="477"/>
      <c r="C829" s="477"/>
      <c r="D829" s="477"/>
      <c r="E829" s="477"/>
      <c r="F829" s="477"/>
      <c r="G829" s="477"/>
      <c r="H829" s="476"/>
      <c r="I829" s="521" t="s">
        <v>11</v>
      </c>
      <c r="J829" s="520"/>
      <c r="K829" s="447">
        <v>0.36</v>
      </c>
      <c r="L829" s="446"/>
      <c r="M829" s="431">
        <f>K829*12*I798</f>
        <v>4610.3040000000001</v>
      </c>
    </row>
    <row r="830" spans="1:13">
      <c r="A830" s="519" t="s">
        <v>18</v>
      </c>
      <c r="B830" s="509"/>
      <c r="C830" s="509"/>
      <c r="D830" s="509"/>
      <c r="E830" s="491"/>
      <c r="F830" s="491"/>
      <c r="G830" s="491"/>
      <c r="H830" s="490"/>
      <c r="I830" s="509"/>
      <c r="J830" s="518"/>
      <c r="K830" s="433"/>
      <c r="L830" s="432"/>
      <c r="M830" s="431"/>
    </row>
    <row r="831" spans="1:13">
      <c r="A831" s="485" t="s">
        <v>32</v>
      </c>
      <c r="B831" s="484"/>
      <c r="C831" s="484"/>
      <c r="D831" s="484"/>
      <c r="E831" s="484"/>
      <c r="F831" s="484"/>
      <c r="G831" s="484"/>
      <c r="H831" s="483"/>
      <c r="I831" s="501" t="s">
        <v>8</v>
      </c>
      <c r="J831" s="500"/>
      <c r="K831" s="447">
        <v>0.11</v>
      </c>
      <c r="L831" s="446"/>
      <c r="M831" s="431">
        <f>K831*12*I798</f>
        <v>1408.7040000000002</v>
      </c>
    </row>
    <row r="832" spans="1:13" s="471" customFormat="1" ht="19.5" thickBot="1">
      <c r="A832" s="478" t="s">
        <v>73</v>
      </c>
      <c r="B832" s="477"/>
      <c r="C832" s="477"/>
      <c r="D832" s="477"/>
      <c r="E832" s="477"/>
      <c r="F832" s="477"/>
      <c r="G832" s="477"/>
      <c r="H832" s="476"/>
      <c r="I832" s="619" t="s">
        <v>8</v>
      </c>
      <c r="J832" s="618"/>
      <c r="K832" s="617">
        <v>2.1800000000000002</v>
      </c>
      <c r="L832" s="616"/>
      <c r="M832" s="615">
        <f>K832*12*I798</f>
        <v>27917.952000000005</v>
      </c>
    </row>
    <row r="833" spans="1:13" ht="19.5" thickBot="1">
      <c r="A833" s="713" t="s">
        <v>77</v>
      </c>
      <c r="B833" s="712"/>
      <c r="C833" s="712"/>
      <c r="D833" s="712"/>
      <c r="E833" s="712"/>
      <c r="F833" s="712"/>
      <c r="G833" s="712"/>
      <c r="H833" s="711"/>
      <c r="I833" s="455"/>
      <c r="J833" s="454"/>
      <c r="K833" s="453">
        <f>K834+K835+K837+K838+K839+K840</f>
        <v>2.11</v>
      </c>
      <c r="L833" s="511"/>
      <c r="M833" s="451">
        <f>K833*12*I798</f>
        <v>27021.504000000001</v>
      </c>
    </row>
    <row r="834" spans="1:13">
      <c r="A834" s="510" t="s">
        <v>24</v>
      </c>
      <c r="B834" s="509"/>
      <c r="C834" s="509"/>
      <c r="D834" s="509"/>
      <c r="E834" s="509"/>
      <c r="F834" s="491"/>
      <c r="G834" s="491"/>
      <c r="H834" s="490"/>
      <c r="I834" s="508"/>
      <c r="J834" s="432"/>
      <c r="K834" s="459">
        <v>0.12</v>
      </c>
      <c r="L834" s="458"/>
      <c r="M834" s="431">
        <f>K834*12*I798</f>
        <v>1536.768</v>
      </c>
    </row>
    <row r="835" spans="1:13">
      <c r="A835" s="572" t="s">
        <v>20</v>
      </c>
      <c r="B835" s="533"/>
      <c r="C835" s="533"/>
      <c r="D835" s="533"/>
      <c r="E835" s="533"/>
      <c r="F835" s="477"/>
      <c r="G835" s="477"/>
      <c r="H835" s="476"/>
      <c r="I835" s="447" t="s">
        <v>52</v>
      </c>
      <c r="J835" s="446"/>
      <c r="K835" s="447">
        <v>1.01</v>
      </c>
      <c r="L835" s="446"/>
      <c r="M835" s="431">
        <f>K835*12*I798</f>
        <v>12934.464000000002</v>
      </c>
    </row>
    <row r="836" spans="1:13">
      <c r="A836" s="492" t="s">
        <v>19</v>
      </c>
      <c r="B836" s="491"/>
      <c r="C836" s="491"/>
      <c r="D836" s="491"/>
      <c r="E836" s="491"/>
      <c r="F836" s="491"/>
      <c r="G836" s="491"/>
      <c r="H836" s="490"/>
      <c r="I836" s="504" t="s">
        <v>53</v>
      </c>
      <c r="J836" s="503"/>
      <c r="K836" s="502"/>
      <c r="L836" s="432"/>
      <c r="M836" s="431"/>
    </row>
    <row r="837" spans="1:13">
      <c r="A837" s="485" t="s">
        <v>21</v>
      </c>
      <c r="B837" s="484"/>
      <c r="C837" s="484"/>
      <c r="D837" s="484"/>
      <c r="E837" s="484"/>
      <c r="F837" s="484"/>
      <c r="G837" s="484"/>
      <c r="H837" s="483"/>
      <c r="I837" s="501" t="s">
        <v>51</v>
      </c>
      <c r="J837" s="500"/>
      <c r="K837" s="447">
        <v>0.62</v>
      </c>
      <c r="L837" s="446"/>
      <c r="M837" s="431">
        <f>K837*12*I798</f>
        <v>7939.9679999999998</v>
      </c>
    </row>
    <row r="838" spans="1:13">
      <c r="A838" s="485" t="s">
        <v>22</v>
      </c>
      <c r="B838" s="484"/>
      <c r="C838" s="484"/>
      <c r="D838" s="484"/>
      <c r="E838" s="484"/>
      <c r="F838" s="484"/>
      <c r="G838" s="484"/>
      <c r="H838" s="483"/>
      <c r="I838" s="501" t="s">
        <v>69</v>
      </c>
      <c r="J838" s="500"/>
      <c r="K838" s="447">
        <v>0.15</v>
      </c>
      <c r="L838" s="446"/>
      <c r="M838" s="431">
        <f>K838*12*I798</f>
        <v>1920.9599999999998</v>
      </c>
    </row>
    <row r="839" spans="1:13">
      <c r="A839" s="478" t="s">
        <v>23</v>
      </c>
      <c r="B839" s="477"/>
      <c r="C839" s="477"/>
      <c r="D839" s="477"/>
      <c r="E839" s="477"/>
      <c r="F839" s="477"/>
      <c r="G839" s="477"/>
      <c r="H839" s="476"/>
      <c r="I839" s="501" t="s">
        <v>54</v>
      </c>
      <c r="J839" s="500"/>
      <c r="K839" s="480">
        <v>0.08</v>
      </c>
      <c r="L839" s="479"/>
      <c r="M839" s="431">
        <f>K839*12*I798</f>
        <v>1024.5119999999999</v>
      </c>
    </row>
    <row r="840" spans="1:13" ht="19.5" thickBot="1">
      <c r="A840" s="478" t="s">
        <v>71</v>
      </c>
      <c r="B840" s="477"/>
      <c r="C840" s="477"/>
      <c r="D840" s="477"/>
      <c r="E840" s="477"/>
      <c r="F840" s="477"/>
      <c r="G840" s="477"/>
      <c r="H840" s="476"/>
      <c r="I840" s="475" t="s">
        <v>72</v>
      </c>
      <c r="J840" s="474"/>
      <c r="K840" s="473">
        <v>0.13</v>
      </c>
      <c r="L840" s="472"/>
      <c r="M840" s="499">
        <f>K840*12*I798</f>
        <v>1664.8320000000001</v>
      </c>
    </row>
    <row r="841" spans="1:13" ht="19.5" thickBot="1">
      <c r="A841" s="713" t="s">
        <v>202</v>
      </c>
      <c r="B841" s="712"/>
      <c r="C841" s="712"/>
      <c r="D841" s="712"/>
      <c r="E841" s="712"/>
      <c r="F841" s="712"/>
      <c r="G841" s="712"/>
      <c r="H841" s="711"/>
      <c r="I841" s="495"/>
      <c r="J841" s="494"/>
      <c r="K841" s="493">
        <f>K842+K843+K844</f>
        <v>1.38</v>
      </c>
      <c r="L841" s="452"/>
      <c r="M841" s="451">
        <f>K841*12*I798</f>
        <v>17672.831999999999</v>
      </c>
    </row>
    <row r="842" spans="1:13">
      <c r="A842" s="492" t="s">
        <v>25</v>
      </c>
      <c r="B842" s="491"/>
      <c r="C842" s="491"/>
      <c r="D842" s="491"/>
      <c r="E842" s="491"/>
      <c r="F842" s="491"/>
      <c r="G842" s="491"/>
      <c r="H842" s="490"/>
      <c r="I842" s="489" t="s">
        <v>70</v>
      </c>
      <c r="J842" s="488"/>
      <c r="K842" s="487">
        <v>0.66</v>
      </c>
      <c r="L842" s="486"/>
      <c r="M842" s="431">
        <f>K842*12*I798</f>
        <v>8452.2240000000002</v>
      </c>
    </row>
    <row r="843" spans="1:13">
      <c r="A843" s="485" t="s">
        <v>26</v>
      </c>
      <c r="B843" s="484"/>
      <c r="C843" s="484"/>
      <c r="D843" s="484"/>
      <c r="E843" s="484"/>
      <c r="F843" s="484"/>
      <c r="G843" s="484"/>
      <c r="H843" s="483"/>
      <c r="I843" s="539" t="s">
        <v>55</v>
      </c>
      <c r="J843" s="538"/>
      <c r="K843" s="480">
        <v>0.57999999999999996</v>
      </c>
      <c r="L843" s="479"/>
      <c r="M843" s="431">
        <f>K843*12*I798</f>
        <v>7427.7119999999995</v>
      </c>
    </row>
    <row r="844" spans="1:13" ht="19.5" thickBot="1">
      <c r="A844" s="478" t="s">
        <v>23</v>
      </c>
      <c r="B844" s="477"/>
      <c r="C844" s="477"/>
      <c r="D844" s="477"/>
      <c r="E844" s="477"/>
      <c r="F844" s="477"/>
      <c r="G844" s="477"/>
      <c r="H844" s="476"/>
      <c r="I844" s="475" t="s">
        <v>54</v>
      </c>
      <c r="J844" s="474"/>
      <c r="K844" s="473">
        <v>0.14000000000000001</v>
      </c>
      <c r="L844" s="472"/>
      <c r="M844" s="431">
        <f>K844*12*I798</f>
        <v>1792.8960000000002</v>
      </c>
    </row>
    <row r="845" spans="1:13" ht="19.5" thickBot="1">
      <c r="A845" s="462" t="s">
        <v>201</v>
      </c>
      <c r="B845" s="461"/>
      <c r="C845" s="461"/>
      <c r="D845" s="461"/>
      <c r="E845" s="461"/>
      <c r="F845" s="461"/>
      <c r="G845" s="461"/>
      <c r="H845" s="460"/>
      <c r="I845" s="467" t="s">
        <v>56</v>
      </c>
      <c r="J845" s="466"/>
      <c r="K845" s="465">
        <v>18.52</v>
      </c>
      <c r="L845" s="464"/>
      <c r="M845" s="451">
        <f>K845*12*I798</f>
        <v>237174.52800000002</v>
      </c>
    </row>
    <row r="846" spans="1:13" ht="19.5" thickBot="1">
      <c r="A846" s="405" t="s">
        <v>158</v>
      </c>
      <c r="B846" s="404"/>
      <c r="C846" s="404"/>
      <c r="D846" s="404"/>
      <c r="E846" s="404"/>
      <c r="F846" s="404"/>
      <c r="G846" s="404"/>
      <c r="H846" s="456"/>
      <c r="I846" s="455"/>
      <c r="J846" s="454"/>
      <c r="K846" s="453">
        <v>1.74</v>
      </c>
      <c r="L846" s="452"/>
      <c r="M846" s="451">
        <f>K846*12*I798</f>
        <v>22283.135999999999</v>
      </c>
    </row>
    <row r="847" spans="1:13">
      <c r="A847" s="442" t="s">
        <v>33</v>
      </c>
      <c r="B847" s="441"/>
      <c r="C847" s="441"/>
      <c r="D847" s="441"/>
      <c r="E847" s="441"/>
      <c r="F847" s="441"/>
      <c r="G847" s="441"/>
      <c r="H847" s="439"/>
      <c r="I847" s="459" t="s">
        <v>13</v>
      </c>
      <c r="J847" s="458"/>
      <c r="K847" s="438"/>
      <c r="L847" s="437"/>
      <c r="M847" s="431"/>
    </row>
    <row r="848" spans="1:13">
      <c r="A848" s="442" t="s">
        <v>27</v>
      </c>
      <c r="B848" s="441"/>
      <c r="C848" s="441"/>
      <c r="D848" s="441"/>
      <c r="E848" s="441"/>
      <c r="F848" s="441"/>
      <c r="G848" s="441"/>
      <c r="H848" s="439"/>
      <c r="I848" s="433"/>
      <c r="J848" s="432"/>
      <c r="K848" s="438"/>
      <c r="L848" s="437"/>
      <c r="M848" s="431"/>
    </row>
    <row r="849" spans="1:13" ht="19.5" thickBot="1">
      <c r="A849" s="442" t="s">
        <v>28</v>
      </c>
      <c r="B849" s="441"/>
      <c r="C849" s="441"/>
      <c r="D849" s="441"/>
      <c r="E849" s="441"/>
      <c r="F849" s="441"/>
      <c r="G849" s="441"/>
      <c r="H849" s="439"/>
      <c r="I849" s="463"/>
      <c r="J849" s="432"/>
      <c r="K849" s="438"/>
      <c r="L849" s="437"/>
      <c r="M849" s="431"/>
    </row>
    <row r="850" spans="1:13" ht="19.5" thickBot="1">
      <c r="A850" s="462" t="s">
        <v>157</v>
      </c>
      <c r="B850" s="461"/>
      <c r="C850" s="461"/>
      <c r="D850" s="461"/>
      <c r="E850" s="461"/>
      <c r="F850" s="461"/>
      <c r="G850" s="461"/>
      <c r="H850" s="460"/>
      <c r="I850" s="455"/>
      <c r="J850" s="454"/>
      <c r="K850" s="453">
        <v>0.08</v>
      </c>
      <c r="L850" s="452"/>
      <c r="M850" s="451">
        <f>K850*12*I798</f>
        <v>1024.5119999999999</v>
      </c>
    </row>
    <row r="851" spans="1:13">
      <c r="A851" s="442" t="s">
        <v>29</v>
      </c>
      <c r="B851" s="441"/>
      <c r="C851" s="441"/>
      <c r="D851" s="441"/>
      <c r="E851" s="441"/>
      <c r="F851" s="441"/>
      <c r="G851" s="441"/>
      <c r="H851" s="439"/>
      <c r="I851" s="459" t="s">
        <v>8</v>
      </c>
      <c r="J851" s="458"/>
      <c r="K851" s="457"/>
      <c r="L851" s="437"/>
      <c r="M851" s="431"/>
    </row>
    <row r="852" spans="1:13" ht="19.5" thickBot="1">
      <c r="A852" s="442" t="s">
        <v>30</v>
      </c>
      <c r="B852" s="441"/>
      <c r="C852" s="441"/>
      <c r="D852" s="441"/>
      <c r="E852" s="441"/>
      <c r="F852" s="441"/>
      <c r="G852" s="441"/>
      <c r="H852" s="439"/>
      <c r="I852" s="433"/>
      <c r="J852" s="432"/>
      <c r="K852" s="457"/>
      <c r="L852" s="437"/>
      <c r="M852" s="431"/>
    </row>
    <row r="853" spans="1:13" ht="19.5" thickBot="1">
      <c r="A853" s="405" t="s">
        <v>104</v>
      </c>
      <c r="B853" s="404"/>
      <c r="C853" s="404"/>
      <c r="D853" s="404"/>
      <c r="E853" s="404"/>
      <c r="F853" s="404"/>
      <c r="G853" s="404"/>
      <c r="H853" s="456"/>
      <c r="I853" s="455"/>
      <c r="J853" s="454"/>
      <c r="K853" s="453">
        <v>6.42</v>
      </c>
      <c r="L853" s="452"/>
      <c r="M853" s="451">
        <f>K853*12*I798</f>
        <v>82217.087999999989</v>
      </c>
    </row>
    <row r="854" spans="1:13">
      <c r="A854" s="442" t="s">
        <v>85</v>
      </c>
      <c r="B854" s="440"/>
      <c r="C854" s="440"/>
      <c r="D854" s="440"/>
      <c r="E854" s="440"/>
      <c r="F854" s="441"/>
      <c r="G854" s="440"/>
      <c r="H854" s="439"/>
      <c r="I854" s="447" t="s">
        <v>86</v>
      </c>
      <c r="J854" s="446"/>
      <c r="K854" s="438"/>
      <c r="L854" s="437"/>
      <c r="M854" s="431"/>
    </row>
    <row r="855" spans="1:13">
      <c r="A855" s="442" t="s">
        <v>87</v>
      </c>
      <c r="B855" s="440"/>
      <c r="C855" s="440"/>
      <c r="D855" s="440"/>
      <c r="E855" s="440"/>
      <c r="F855" s="441"/>
      <c r="G855" s="440"/>
      <c r="H855" s="439"/>
      <c r="I855" s="447" t="s">
        <v>88</v>
      </c>
      <c r="J855" s="446"/>
      <c r="K855" s="438"/>
      <c r="L855" s="437"/>
      <c r="M855" s="431"/>
    </row>
    <row r="856" spans="1:13">
      <c r="A856" s="442" t="s">
        <v>89</v>
      </c>
      <c r="B856" s="440"/>
      <c r="C856" s="440"/>
      <c r="D856" s="440"/>
      <c r="E856" s="440"/>
      <c r="F856" s="441"/>
      <c r="G856" s="440"/>
      <c r="H856" s="439"/>
      <c r="I856" s="447" t="s">
        <v>90</v>
      </c>
      <c r="J856" s="446"/>
      <c r="K856" s="438"/>
      <c r="L856" s="437"/>
      <c r="M856" s="431"/>
    </row>
    <row r="857" spans="1:13">
      <c r="A857" s="442" t="s">
        <v>91</v>
      </c>
      <c r="B857" s="440"/>
      <c r="C857" s="440"/>
      <c r="D857" s="440"/>
      <c r="E857" s="440"/>
      <c r="F857" s="441"/>
      <c r="G857" s="440"/>
      <c r="H857" s="439"/>
      <c r="I857" s="447" t="s">
        <v>92</v>
      </c>
      <c r="J857" s="446"/>
      <c r="K857" s="438"/>
      <c r="L857" s="437"/>
      <c r="M857" s="431"/>
    </row>
    <row r="858" spans="1:13">
      <c r="A858" s="442" t="s">
        <v>93</v>
      </c>
      <c r="B858" s="440"/>
      <c r="C858" s="440"/>
      <c r="D858" s="440"/>
      <c r="E858" s="440"/>
      <c r="F858" s="441"/>
      <c r="G858" s="440"/>
      <c r="H858" s="439"/>
      <c r="I858" s="447" t="s">
        <v>94</v>
      </c>
      <c r="J858" s="446"/>
      <c r="K858" s="438"/>
      <c r="L858" s="437"/>
      <c r="M858" s="431"/>
    </row>
    <row r="859" spans="1:13">
      <c r="A859" s="442" t="s">
        <v>95</v>
      </c>
      <c r="B859" s="440"/>
      <c r="C859" s="440"/>
      <c r="D859" s="440"/>
      <c r="E859" s="440"/>
      <c r="F859" s="441"/>
      <c r="G859" s="440"/>
      <c r="H859" s="439"/>
      <c r="I859" s="433"/>
      <c r="J859" s="432"/>
      <c r="K859" s="438"/>
      <c r="L859" s="437"/>
      <c r="M859" s="431"/>
    </row>
    <row r="860" spans="1:13">
      <c r="A860" s="442" t="s">
        <v>96</v>
      </c>
      <c r="B860" s="440"/>
      <c r="C860" s="440"/>
      <c r="D860" s="440"/>
      <c r="E860" s="440"/>
      <c r="F860" s="441"/>
      <c r="G860" s="440"/>
      <c r="H860" s="439"/>
      <c r="I860" s="433"/>
      <c r="J860" s="432"/>
      <c r="K860" s="438"/>
      <c r="L860" s="437"/>
      <c r="M860" s="431"/>
    </row>
    <row r="861" spans="1:13">
      <c r="A861" s="442" t="s">
        <v>97</v>
      </c>
      <c r="B861" s="440"/>
      <c r="C861" s="440"/>
      <c r="D861" s="440"/>
      <c r="E861" s="440"/>
      <c r="F861" s="441"/>
      <c r="G861" s="440"/>
      <c r="H861" s="439"/>
      <c r="I861" s="433"/>
      <c r="J861" s="432"/>
      <c r="K861" s="438"/>
      <c r="L861" s="437"/>
      <c r="M861" s="431"/>
    </row>
    <row r="862" spans="1:13">
      <c r="A862" s="442" t="s">
        <v>98</v>
      </c>
      <c r="B862" s="440"/>
      <c r="C862" s="440"/>
      <c r="D862" s="440"/>
      <c r="E862" s="440"/>
      <c r="F862" s="441"/>
      <c r="G862" s="440"/>
      <c r="H862" s="439"/>
      <c r="I862" s="433"/>
      <c r="J862" s="432"/>
      <c r="K862" s="438"/>
      <c r="L862" s="437"/>
      <c r="M862" s="431"/>
    </row>
    <row r="863" spans="1:13">
      <c r="A863" s="442" t="s">
        <v>99</v>
      </c>
      <c r="B863" s="440"/>
      <c r="C863" s="440"/>
      <c r="D863" s="440"/>
      <c r="E863" s="440"/>
      <c r="F863" s="441"/>
      <c r="G863" s="440"/>
      <c r="H863" s="439"/>
      <c r="I863" s="433"/>
      <c r="J863" s="432"/>
      <c r="K863" s="438"/>
      <c r="L863" s="437"/>
      <c r="M863" s="431"/>
    </row>
    <row r="864" spans="1:13" ht="19.5" thickBot="1">
      <c r="A864" s="436" t="s">
        <v>100</v>
      </c>
      <c r="B864" s="435"/>
      <c r="C864" s="435"/>
      <c r="D864" s="435"/>
      <c r="E864" s="435"/>
      <c r="F864" s="435"/>
      <c r="G864" s="435"/>
      <c r="H864" s="434"/>
      <c r="I864" s="433"/>
      <c r="J864" s="432"/>
      <c r="K864" s="433"/>
      <c r="L864" s="432"/>
      <c r="M864" s="431"/>
    </row>
    <row r="865" spans="1:13">
      <c r="A865" s="586" t="s">
        <v>82</v>
      </c>
      <c r="B865" s="585"/>
      <c r="C865" s="585"/>
      <c r="D865" s="585"/>
      <c r="E865" s="585"/>
      <c r="F865" s="585"/>
      <c r="G865" s="585"/>
      <c r="H865" s="585"/>
      <c r="I865" s="459" t="s">
        <v>9</v>
      </c>
      <c r="J865" s="458"/>
      <c r="K865" s="425"/>
      <c r="L865" s="424"/>
      <c r="M865" s="423"/>
    </row>
    <row r="866" spans="1:13" ht="19.5" thickBot="1">
      <c r="A866" s="422" t="s">
        <v>49</v>
      </c>
      <c r="B866" s="421"/>
      <c r="C866" s="421"/>
      <c r="D866" s="421"/>
      <c r="E866" s="421"/>
      <c r="F866" s="421"/>
      <c r="G866" s="421"/>
      <c r="H866" s="421"/>
      <c r="I866" s="420"/>
      <c r="J866" s="418"/>
      <c r="K866" s="419"/>
      <c r="L866" s="418"/>
      <c r="M866" s="417"/>
    </row>
    <row r="867" spans="1:13" ht="19.5" thickBot="1">
      <c r="A867" s="405" t="s">
        <v>50</v>
      </c>
      <c r="B867" s="404"/>
      <c r="C867" s="404"/>
      <c r="D867" s="404"/>
      <c r="E867" s="404"/>
      <c r="F867" s="404"/>
      <c r="G867" s="404"/>
      <c r="H867" s="622"/>
      <c r="I867" s="413" t="s">
        <v>17</v>
      </c>
      <c r="J867" s="412"/>
      <c r="K867" s="407">
        <v>1.58</v>
      </c>
      <c r="L867" s="406"/>
      <c r="M867" s="400">
        <f>K867*12*I798</f>
        <v>20234.112000000001</v>
      </c>
    </row>
    <row r="868" spans="1:13" ht="19.5" thickBot="1">
      <c r="A868" s="411" t="s">
        <v>101</v>
      </c>
      <c r="B868" s="410"/>
      <c r="C868" s="410"/>
      <c r="D868" s="410"/>
      <c r="E868" s="410"/>
      <c r="F868" s="410"/>
      <c r="G868" s="410"/>
      <c r="H868" s="410"/>
      <c r="I868" s="409"/>
      <c r="J868" s="408"/>
      <c r="K868" s="407">
        <v>1.27</v>
      </c>
      <c r="L868" s="406"/>
      <c r="M868" s="400">
        <f>K868*12*I798</f>
        <v>16264.128000000001</v>
      </c>
    </row>
    <row r="869" spans="1:13" ht="19.5" thickBot="1">
      <c r="A869" s="405" t="s">
        <v>58</v>
      </c>
      <c r="B869" s="404"/>
      <c r="C869" s="404"/>
      <c r="D869" s="404"/>
      <c r="E869" s="404"/>
      <c r="F869" s="404"/>
      <c r="G869" s="404"/>
      <c r="H869" s="404"/>
      <c r="I869" s="403"/>
      <c r="J869" s="400"/>
      <c r="K869" s="402">
        <f>K799+K809+K824+K853+K867+K868</f>
        <v>52.339999999999996</v>
      </c>
      <c r="L869" s="401"/>
      <c r="M869" s="400">
        <f>M799+M809+M824+M853+M867+M868</f>
        <v>670286.97600000002</v>
      </c>
    </row>
    <row r="871" spans="1:13">
      <c r="A871" s="576" t="s">
        <v>0</v>
      </c>
      <c r="B871" s="576"/>
      <c r="C871" s="576"/>
      <c r="D871" s="576"/>
      <c r="E871" s="576"/>
      <c r="F871" s="576"/>
      <c r="G871" s="576"/>
      <c r="H871" s="576"/>
      <c r="I871" s="576"/>
      <c r="J871" s="576"/>
      <c r="K871" s="576"/>
      <c r="L871" s="576"/>
      <c r="M871" s="502"/>
    </row>
    <row r="872" spans="1:13">
      <c r="A872" s="575" t="s">
        <v>12</v>
      </c>
      <c r="B872" s="575"/>
      <c r="C872" s="575"/>
      <c r="D872" s="575"/>
      <c r="E872" s="575"/>
      <c r="F872" s="575"/>
      <c r="G872" s="575"/>
      <c r="H872" s="575"/>
      <c r="I872" s="575"/>
      <c r="J872" s="575"/>
      <c r="K872" s="575"/>
      <c r="L872" s="575"/>
      <c r="M872" s="502"/>
    </row>
    <row r="873" spans="1:13">
      <c r="A873" s="555"/>
      <c r="B873" s="555"/>
      <c r="C873" s="555"/>
      <c r="D873" s="555"/>
      <c r="E873" s="555"/>
      <c r="F873" s="555" t="s">
        <v>264</v>
      </c>
      <c r="G873" s="555"/>
      <c r="H873" s="555"/>
      <c r="I873" s="555"/>
      <c r="J873" s="555" t="s">
        <v>203</v>
      </c>
      <c r="K873" s="555"/>
      <c r="L873" s="555"/>
      <c r="M873" s="502"/>
    </row>
    <row r="874" spans="1:13">
      <c r="A874" s="572"/>
      <c r="B874" s="533"/>
      <c r="C874" s="574" t="s">
        <v>15</v>
      </c>
      <c r="D874" s="574"/>
      <c r="E874" s="574"/>
      <c r="F874" s="533"/>
      <c r="G874" s="533"/>
      <c r="H874" s="532"/>
      <c r="I874" s="521" t="s">
        <v>1</v>
      </c>
      <c r="J874" s="520"/>
      <c r="K874" s="521" t="s">
        <v>2</v>
      </c>
      <c r="L874" s="520"/>
      <c r="M874" s="531"/>
    </row>
    <row r="875" spans="1:13">
      <c r="A875" s="463"/>
      <c r="B875" s="433"/>
      <c r="C875" s="433"/>
      <c r="D875" s="433"/>
      <c r="E875" s="433"/>
      <c r="F875" s="433"/>
      <c r="G875" s="433"/>
      <c r="H875" s="432"/>
      <c r="I875" s="433"/>
      <c r="J875" s="432"/>
      <c r="K875" s="447" t="s">
        <v>3</v>
      </c>
      <c r="L875" s="446"/>
      <c r="M875" s="573" t="s">
        <v>4</v>
      </c>
    </row>
    <row r="876" spans="1:13">
      <c r="A876" s="463"/>
      <c r="B876" s="433"/>
      <c r="C876" s="433"/>
      <c r="D876" s="433"/>
      <c r="E876" s="433"/>
      <c r="F876" s="433"/>
      <c r="G876" s="433"/>
      <c r="H876" s="432"/>
      <c r="I876" s="447" t="s">
        <v>5</v>
      </c>
      <c r="J876" s="446"/>
      <c r="K876" s="504" t="s">
        <v>6</v>
      </c>
      <c r="L876" s="503"/>
      <c r="M876" s="573" t="s">
        <v>7</v>
      </c>
    </row>
    <row r="877" spans="1:13" ht="19.5" thickBot="1">
      <c r="A877" s="572"/>
      <c r="B877" s="533"/>
      <c r="C877" s="533"/>
      <c r="D877" s="533"/>
      <c r="E877" s="533"/>
      <c r="F877" s="533"/>
      <c r="G877" s="533"/>
      <c r="H877" s="532"/>
      <c r="I877" s="571">
        <v>712.2</v>
      </c>
      <c r="J877" s="570"/>
      <c r="K877" s="475"/>
      <c r="L877" s="474"/>
      <c r="M877" s="569"/>
    </row>
    <row r="878" spans="1:13">
      <c r="A878" s="550" t="s">
        <v>74</v>
      </c>
      <c r="B878" s="528"/>
      <c r="C878" s="528"/>
      <c r="D878" s="528"/>
      <c r="E878" s="528"/>
      <c r="F878" s="528"/>
      <c r="G878" s="528"/>
      <c r="H878" s="568"/>
      <c r="I878" s="425"/>
      <c r="J878" s="424"/>
      <c r="K878" s="567">
        <f>K881+K884</f>
        <v>6.65</v>
      </c>
      <c r="L878" s="526"/>
      <c r="M878" s="423">
        <f>K878*12*I877</f>
        <v>56833.560000000012</v>
      </c>
    </row>
    <row r="879" spans="1:13">
      <c r="A879" s="566" t="s">
        <v>59</v>
      </c>
      <c r="B879" s="565"/>
      <c r="C879" s="565"/>
      <c r="D879" s="565"/>
      <c r="E879" s="565"/>
      <c r="F879" s="565"/>
      <c r="G879" s="565"/>
      <c r="H879" s="554"/>
      <c r="I879" s="433"/>
      <c r="J879" s="432"/>
      <c r="K879" s="433"/>
      <c r="L879" s="432"/>
      <c r="M879" s="564"/>
    </row>
    <row r="880" spans="1:13" ht="19.5" thickBot="1">
      <c r="A880" s="545" t="s">
        <v>60</v>
      </c>
      <c r="B880" s="563"/>
      <c r="C880" s="563"/>
      <c r="D880" s="563"/>
      <c r="E880" s="563"/>
      <c r="F880" s="563"/>
      <c r="G880" s="563"/>
      <c r="H880" s="562"/>
      <c r="I880" s="419"/>
      <c r="J880" s="418"/>
      <c r="K880" s="419"/>
      <c r="L880" s="418"/>
      <c r="M880" s="417"/>
    </row>
    <row r="881" spans="1:13">
      <c r="A881" s="492" t="s">
        <v>61</v>
      </c>
      <c r="B881" s="509"/>
      <c r="C881" s="509"/>
      <c r="D881" s="509"/>
      <c r="E881" s="509"/>
      <c r="F881" s="509"/>
      <c r="G881" s="509"/>
      <c r="H881" s="518"/>
      <c r="I881" s="504" t="s">
        <v>8</v>
      </c>
      <c r="J881" s="503"/>
      <c r="K881" s="459">
        <v>3.98</v>
      </c>
      <c r="L881" s="458"/>
      <c r="M881" s="431">
        <f>K881*12*I877</f>
        <v>34014.671999999999</v>
      </c>
    </row>
    <row r="882" spans="1:13">
      <c r="A882" s="442" t="s">
        <v>68</v>
      </c>
      <c r="B882" s="433"/>
      <c r="C882" s="433"/>
      <c r="D882" s="433"/>
      <c r="E882" s="433"/>
      <c r="F882" s="433"/>
      <c r="G882" s="433"/>
      <c r="H882" s="432"/>
      <c r="I882" s="447" t="s">
        <v>57</v>
      </c>
      <c r="J882" s="446"/>
      <c r="K882" s="502"/>
      <c r="L882" s="432"/>
      <c r="M882" s="431"/>
    </row>
    <row r="883" spans="1:13">
      <c r="A883" s="492" t="s">
        <v>67</v>
      </c>
      <c r="B883" s="509"/>
      <c r="C883" s="509"/>
      <c r="D883" s="509"/>
      <c r="E883" s="509"/>
      <c r="F883" s="509"/>
      <c r="G883" s="509"/>
      <c r="H883" s="518"/>
      <c r="I883" s="504"/>
      <c r="J883" s="503"/>
      <c r="K883" s="502"/>
      <c r="L883" s="432"/>
      <c r="M883" s="431"/>
    </row>
    <row r="884" spans="1:13">
      <c r="A884" s="492" t="s">
        <v>62</v>
      </c>
      <c r="B884" s="509"/>
      <c r="C884" s="509"/>
      <c r="D884" s="509"/>
      <c r="E884" s="509"/>
      <c r="F884" s="509"/>
      <c r="G884" s="509"/>
      <c r="H884" s="518"/>
      <c r="I884" s="501" t="s">
        <v>11</v>
      </c>
      <c r="J884" s="500"/>
      <c r="K884" s="447">
        <v>2.67</v>
      </c>
      <c r="L884" s="446"/>
      <c r="M884" s="431">
        <f>K884*12*I877</f>
        <v>22818.888000000003</v>
      </c>
    </row>
    <row r="885" spans="1:13">
      <c r="A885" s="485" t="s">
        <v>35</v>
      </c>
      <c r="B885" s="539"/>
      <c r="C885" s="539"/>
      <c r="D885" s="539"/>
      <c r="E885" s="539"/>
      <c r="F885" s="539"/>
      <c r="G885" s="539"/>
      <c r="H885" s="538"/>
      <c r="I885" s="447" t="s">
        <v>57</v>
      </c>
      <c r="J885" s="446"/>
      <c r="K885" s="555"/>
      <c r="L885" s="554"/>
      <c r="M885" s="431"/>
    </row>
    <row r="886" spans="1:13">
      <c r="A886" s="478" t="s">
        <v>36</v>
      </c>
      <c r="B886" s="533"/>
      <c r="C886" s="533"/>
      <c r="D886" s="533"/>
      <c r="E886" s="533"/>
      <c r="F886" s="533"/>
      <c r="G886" s="533"/>
      <c r="H886" s="532"/>
      <c r="I886" s="447"/>
      <c r="J886" s="446"/>
      <c r="K886" s="502"/>
      <c r="L886" s="432"/>
      <c r="M886" s="431"/>
    </row>
    <row r="887" spans="1:13" ht="19.5" thickBot="1">
      <c r="A887" s="492" t="s">
        <v>37</v>
      </c>
      <c r="B887" s="491"/>
      <c r="C887" s="491"/>
      <c r="D887" s="491"/>
      <c r="E887" s="491"/>
      <c r="F887" s="491"/>
      <c r="G887" s="491"/>
      <c r="H887" s="490"/>
      <c r="I887" s="509"/>
      <c r="J887" s="518"/>
      <c r="K887" s="480"/>
      <c r="L887" s="479"/>
      <c r="M887" s="431"/>
    </row>
    <row r="888" spans="1:13">
      <c r="A888" s="550" t="s">
        <v>14</v>
      </c>
      <c r="B888" s="549"/>
      <c r="C888" s="549"/>
      <c r="D888" s="549"/>
      <c r="E888" s="549"/>
      <c r="F888" s="549"/>
      <c r="G888" s="549"/>
      <c r="H888" s="548"/>
      <c r="I888" s="425"/>
      <c r="J888" s="547"/>
      <c r="K888" s="546">
        <f>K890+K895+K898</f>
        <v>5.4399999999999995</v>
      </c>
      <c r="L888" s="526"/>
      <c r="M888" s="423">
        <f>K888*12*I877</f>
        <v>46492.416000000005</v>
      </c>
    </row>
    <row r="889" spans="1:13" ht="19.5" thickBot="1">
      <c r="A889" s="545" t="s">
        <v>34</v>
      </c>
      <c r="B889" s="544"/>
      <c r="C889" s="544"/>
      <c r="D889" s="544"/>
      <c r="E889" s="544"/>
      <c r="F889" s="544"/>
      <c r="G889" s="544"/>
      <c r="H889" s="543"/>
      <c r="I889" s="419"/>
      <c r="J889" s="542"/>
      <c r="K889" s="419"/>
      <c r="L889" s="418"/>
      <c r="M889" s="417"/>
    </row>
    <row r="890" spans="1:13">
      <c r="A890" s="442" t="s">
        <v>65</v>
      </c>
      <c r="B890" s="441"/>
      <c r="C890" s="441"/>
      <c r="D890" s="441"/>
      <c r="E890" s="441"/>
      <c r="F890" s="441"/>
      <c r="G890" s="441"/>
      <c r="H890" s="439"/>
      <c r="I890" s="447" t="s">
        <v>8</v>
      </c>
      <c r="J890" s="446"/>
      <c r="K890" s="459">
        <v>2.73</v>
      </c>
      <c r="L890" s="458"/>
      <c r="M890" s="431">
        <f>K890*12*I877</f>
        <v>23331.671999999999</v>
      </c>
    </row>
    <row r="891" spans="1:13">
      <c r="A891" s="492" t="s">
        <v>66</v>
      </c>
      <c r="B891" s="491"/>
      <c r="C891" s="491"/>
      <c r="D891" s="491"/>
      <c r="E891" s="491"/>
      <c r="F891" s="491"/>
      <c r="G891" s="491"/>
      <c r="H891" s="490"/>
      <c r="I891" s="541"/>
      <c r="J891" s="540"/>
      <c r="K891" s="502"/>
      <c r="L891" s="432"/>
      <c r="M891" s="431"/>
    </row>
    <row r="892" spans="1:13">
      <c r="A892" s="442" t="s">
        <v>68</v>
      </c>
      <c r="B892" s="433"/>
      <c r="C892" s="433"/>
      <c r="D892" s="433"/>
      <c r="E892" s="433"/>
      <c r="F892" s="433"/>
      <c r="G892" s="433"/>
      <c r="H892" s="432"/>
      <c r="I892" s="447" t="s">
        <v>57</v>
      </c>
      <c r="J892" s="446"/>
      <c r="K892" s="502"/>
      <c r="L892" s="432"/>
      <c r="M892" s="431"/>
    </row>
    <row r="893" spans="1:13">
      <c r="A893" s="492" t="s">
        <v>67</v>
      </c>
      <c r="B893" s="509"/>
      <c r="C893" s="509"/>
      <c r="D893" s="509"/>
      <c r="E893" s="509"/>
      <c r="F893" s="509"/>
      <c r="G893" s="509"/>
      <c r="H893" s="518"/>
      <c r="I893" s="504"/>
      <c r="J893" s="503"/>
      <c r="K893" s="502"/>
      <c r="L893" s="432"/>
      <c r="M893" s="431"/>
    </row>
    <row r="894" spans="1:13">
      <c r="A894" s="485" t="s">
        <v>63</v>
      </c>
      <c r="B894" s="539"/>
      <c r="C894" s="538"/>
      <c r="D894" s="433"/>
      <c r="E894" s="433"/>
      <c r="F894" s="433"/>
      <c r="G894" s="433"/>
      <c r="H894" s="432"/>
      <c r="I894" s="447" t="s">
        <v>57</v>
      </c>
      <c r="J894" s="446"/>
      <c r="K894" s="502"/>
      <c r="L894" s="432"/>
      <c r="M894" s="431"/>
    </row>
    <row r="895" spans="1:13">
      <c r="A895" s="442" t="s">
        <v>64</v>
      </c>
      <c r="B895" s="433"/>
      <c r="C895" s="433"/>
      <c r="D895" s="539"/>
      <c r="E895" s="539"/>
      <c r="F895" s="539"/>
      <c r="G895" s="539"/>
      <c r="H895" s="538"/>
      <c r="I895" s="501" t="s">
        <v>11</v>
      </c>
      <c r="J895" s="500"/>
      <c r="K895" s="447">
        <v>1.2</v>
      </c>
      <c r="L895" s="446"/>
      <c r="M895" s="431">
        <f>K895*12*I877</f>
        <v>10255.68</v>
      </c>
    </row>
    <row r="896" spans="1:13">
      <c r="A896" s="478" t="s">
        <v>41</v>
      </c>
      <c r="B896" s="477"/>
      <c r="C896" s="477"/>
      <c r="D896" s="477"/>
      <c r="E896" s="477"/>
      <c r="F896" s="477"/>
      <c r="G896" s="477"/>
      <c r="H896" s="476"/>
      <c r="I896" s="521" t="s">
        <v>40</v>
      </c>
      <c r="J896" s="520"/>
      <c r="K896" s="502"/>
      <c r="L896" s="432"/>
      <c r="M896" s="431"/>
    </row>
    <row r="897" spans="1:15">
      <c r="A897" s="492"/>
      <c r="B897" s="491"/>
      <c r="C897" s="491"/>
      <c r="D897" s="491"/>
      <c r="E897" s="491"/>
      <c r="F897" s="491"/>
      <c r="G897" s="491"/>
      <c r="H897" s="490"/>
      <c r="I897" s="509" t="s">
        <v>42</v>
      </c>
      <c r="J897" s="518"/>
      <c r="K897" s="502"/>
      <c r="L897" s="432"/>
      <c r="M897" s="431"/>
    </row>
    <row r="898" spans="1:15">
      <c r="A898" s="478" t="s">
        <v>43</v>
      </c>
      <c r="B898" s="477"/>
      <c r="C898" s="477"/>
      <c r="D898" s="477"/>
      <c r="E898" s="477"/>
      <c r="F898" s="477"/>
      <c r="G898" s="477"/>
      <c r="H898" s="476"/>
      <c r="I898" s="521" t="s">
        <v>11</v>
      </c>
      <c r="J898" s="520"/>
      <c r="K898" s="447">
        <v>1.51</v>
      </c>
      <c r="L898" s="446"/>
      <c r="M898" s="431">
        <f>K898*12*I877</f>
        <v>12905.064000000002</v>
      </c>
    </row>
    <row r="899" spans="1:15">
      <c r="A899" s="492" t="s">
        <v>44</v>
      </c>
      <c r="B899" s="491"/>
      <c r="C899" s="491"/>
      <c r="D899" s="491"/>
      <c r="E899" s="491"/>
      <c r="F899" s="491"/>
      <c r="G899" s="491"/>
      <c r="H899" s="490"/>
      <c r="I899" s="509"/>
      <c r="J899" s="518"/>
      <c r="K899" s="502"/>
      <c r="L899" s="432"/>
      <c r="M899" s="431"/>
    </row>
    <row r="900" spans="1:15">
      <c r="A900" s="478" t="s">
        <v>45</v>
      </c>
      <c r="B900" s="477"/>
      <c r="C900" s="477"/>
      <c r="D900" s="477"/>
      <c r="E900" s="477"/>
      <c r="F900" s="477"/>
      <c r="G900" s="477"/>
      <c r="H900" s="476"/>
      <c r="I900" s="447" t="s">
        <v>57</v>
      </c>
      <c r="J900" s="446"/>
      <c r="K900" s="502"/>
      <c r="L900" s="432"/>
      <c r="M900" s="431"/>
    </row>
    <row r="901" spans="1:15">
      <c r="A901" s="478" t="s">
        <v>48</v>
      </c>
      <c r="B901" s="477"/>
      <c r="C901" s="477"/>
      <c r="D901" s="477"/>
      <c r="E901" s="477"/>
      <c r="F901" s="477"/>
      <c r="G901" s="477"/>
      <c r="H901" s="476"/>
      <c r="I901" s="521" t="s">
        <v>46</v>
      </c>
      <c r="J901" s="520"/>
      <c r="K901" s="533"/>
      <c r="L901" s="532"/>
      <c r="M901" s="531"/>
    </row>
    <row r="902" spans="1:15" ht="19.5" thickBot="1">
      <c r="A902" s="492"/>
      <c r="B902" s="491"/>
      <c r="C902" s="491"/>
      <c r="D902" s="491"/>
      <c r="E902" s="491"/>
      <c r="F902" s="491"/>
      <c r="G902" s="491"/>
      <c r="H902" s="490"/>
      <c r="I902" s="513" t="s">
        <v>47</v>
      </c>
      <c r="J902" s="512"/>
      <c r="K902" s="509"/>
      <c r="L902" s="518"/>
      <c r="M902" s="530"/>
    </row>
    <row r="903" spans="1:15">
      <c r="A903" s="529" t="s">
        <v>75</v>
      </c>
      <c r="B903" s="528"/>
      <c r="C903" s="528"/>
      <c r="D903" s="528"/>
      <c r="E903" s="528"/>
      <c r="F903" s="528"/>
      <c r="G903" s="425"/>
      <c r="H903" s="424"/>
      <c r="I903" s="425"/>
      <c r="J903" s="424"/>
      <c r="K903" s="527">
        <f>K905+K912+K920+K924+K925+K929</f>
        <v>26.389999999999997</v>
      </c>
      <c r="L903" s="526"/>
      <c r="M903" s="423">
        <f>M905+M912+M920+M924+M925+M929</f>
        <v>225539.49600000004</v>
      </c>
    </row>
    <row r="904" spans="1:15" ht="19.5" thickBot="1">
      <c r="A904" s="525"/>
      <c r="B904" s="419"/>
      <c r="C904" s="419"/>
      <c r="D904" s="419"/>
      <c r="E904" s="419"/>
      <c r="F904" s="419"/>
      <c r="G904" s="419"/>
      <c r="H904" s="418"/>
      <c r="I904" s="419"/>
      <c r="J904" s="418"/>
      <c r="K904" s="419"/>
      <c r="L904" s="418"/>
      <c r="M904" s="417"/>
    </row>
    <row r="905" spans="1:15" ht="19.5" thickBot="1">
      <c r="A905" s="405" t="s">
        <v>76</v>
      </c>
      <c r="B905" s="404"/>
      <c r="C905" s="404"/>
      <c r="D905" s="404"/>
      <c r="E905" s="404"/>
      <c r="F905" s="404"/>
      <c r="G905" s="404"/>
      <c r="H905" s="456"/>
      <c r="I905" s="455"/>
      <c r="J905" s="454"/>
      <c r="K905" s="523">
        <f>K906+K907+K908+K910+K911</f>
        <v>5.6800000000000006</v>
      </c>
      <c r="L905" s="511"/>
      <c r="M905" s="451">
        <f>K905*12*I877</f>
        <v>48543.552000000011</v>
      </c>
    </row>
    <row r="906" spans="1:15">
      <c r="A906" s="492" t="s">
        <v>38</v>
      </c>
      <c r="B906" s="491"/>
      <c r="C906" s="491"/>
      <c r="D906" s="491"/>
      <c r="E906" s="491"/>
      <c r="F906" s="491"/>
      <c r="G906" s="491"/>
      <c r="H906" s="490"/>
      <c r="I906" s="504" t="s">
        <v>16</v>
      </c>
      <c r="J906" s="503"/>
      <c r="K906" s="459">
        <v>1.34</v>
      </c>
      <c r="L906" s="458"/>
      <c r="M906" s="431">
        <f>K906*12*I877</f>
        <v>11452.176000000001</v>
      </c>
    </row>
    <row r="907" spans="1:15">
      <c r="A907" s="485" t="s">
        <v>39</v>
      </c>
      <c r="B907" s="484"/>
      <c r="C907" s="484"/>
      <c r="D907" s="484"/>
      <c r="E907" s="484"/>
      <c r="F907" s="484"/>
      <c r="G907" s="484"/>
      <c r="H907" s="483"/>
      <c r="I907" s="501" t="s">
        <v>10</v>
      </c>
      <c r="J907" s="500"/>
      <c r="K907" s="447">
        <v>3.16</v>
      </c>
      <c r="L907" s="446"/>
      <c r="M907" s="431">
        <f>K907*12*I877</f>
        <v>27006.624000000003</v>
      </c>
    </row>
    <row r="908" spans="1:15">
      <c r="A908" s="478" t="s">
        <v>31</v>
      </c>
      <c r="B908" s="477"/>
      <c r="C908" s="477"/>
      <c r="D908" s="477"/>
      <c r="E908" s="477"/>
      <c r="F908" s="477"/>
      <c r="G908" s="477"/>
      <c r="H908" s="476"/>
      <c r="I908" s="521" t="s">
        <v>11</v>
      </c>
      <c r="J908" s="520"/>
      <c r="K908" s="447">
        <v>0.36</v>
      </c>
      <c r="L908" s="446"/>
      <c r="M908" s="431">
        <f>K908*12*I877</f>
        <v>3076.7040000000002</v>
      </c>
    </row>
    <row r="909" spans="1:15">
      <c r="A909" s="519" t="s">
        <v>18</v>
      </c>
      <c r="B909" s="509"/>
      <c r="C909" s="509"/>
      <c r="D909" s="509"/>
      <c r="E909" s="491"/>
      <c r="F909" s="491"/>
      <c r="G909" s="491"/>
      <c r="H909" s="490"/>
      <c r="I909" s="509"/>
      <c r="J909" s="518"/>
      <c r="K909" s="433"/>
      <c r="L909" s="432"/>
      <c r="M909" s="431"/>
    </row>
    <row r="910" spans="1:15">
      <c r="A910" s="485" t="s">
        <v>32</v>
      </c>
      <c r="B910" s="484"/>
      <c r="C910" s="484"/>
      <c r="D910" s="484"/>
      <c r="E910" s="484"/>
      <c r="F910" s="484"/>
      <c r="G910" s="484"/>
      <c r="H910" s="483"/>
      <c r="I910" s="501" t="s">
        <v>8</v>
      </c>
      <c r="J910" s="500"/>
      <c r="K910" s="447">
        <v>0.11</v>
      </c>
      <c r="L910" s="446"/>
      <c r="M910" s="431">
        <f>K910*12*I877</f>
        <v>940.10400000000016</v>
      </c>
    </row>
    <row r="911" spans="1:15" ht="19.5" thickBot="1">
      <c r="A911" s="478" t="s">
        <v>73</v>
      </c>
      <c r="B911" s="477"/>
      <c r="C911" s="477"/>
      <c r="D911" s="477"/>
      <c r="E911" s="477"/>
      <c r="F911" s="477"/>
      <c r="G911" s="477"/>
      <c r="H911" s="476"/>
      <c r="I911" s="475" t="s">
        <v>8</v>
      </c>
      <c r="J911" s="474"/>
      <c r="K911" s="617">
        <v>0.71</v>
      </c>
      <c r="L911" s="616"/>
      <c r="M911" s="615">
        <f>K911*12*I877</f>
        <v>6067.9440000000004</v>
      </c>
      <c r="N911" s="471"/>
      <c r="O911" s="471"/>
    </row>
    <row r="912" spans="1:15" ht="19.5" thickBot="1">
      <c r="A912" s="713" t="s">
        <v>77</v>
      </c>
      <c r="B912" s="712"/>
      <c r="C912" s="712"/>
      <c r="D912" s="712"/>
      <c r="E912" s="712"/>
      <c r="F912" s="712"/>
      <c r="G912" s="712"/>
      <c r="H912" s="711"/>
      <c r="I912" s="455"/>
      <c r="J912" s="454"/>
      <c r="K912" s="453">
        <f>K913+K914+K916+K917+K918+K919</f>
        <v>2.11</v>
      </c>
      <c r="L912" s="511"/>
      <c r="M912" s="451">
        <f>K912*12*I877</f>
        <v>18032.904000000002</v>
      </c>
    </row>
    <row r="913" spans="1:13">
      <c r="A913" s="510" t="s">
        <v>24</v>
      </c>
      <c r="B913" s="509"/>
      <c r="C913" s="509"/>
      <c r="D913" s="509"/>
      <c r="E913" s="509"/>
      <c r="F913" s="491"/>
      <c r="G913" s="491"/>
      <c r="H913" s="490"/>
      <c r="I913" s="508"/>
      <c r="J913" s="432"/>
      <c r="K913" s="459">
        <v>0.12</v>
      </c>
      <c r="L913" s="458"/>
      <c r="M913" s="431">
        <f>K913*12*I877</f>
        <v>1025.568</v>
      </c>
    </row>
    <row r="914" spans="1:13">
      <c r="A914" s="572" t="s">
        <v>20</v>
      </c>
      <c r="B914" s="533"/>
      <c r="C914" s="533"/>
      <c r="D914" s="533"/>
      <c r="E914" s="533"/>
      <c r="F914" s="477"/>
      <c r="G914" s="477"/>
      <c r="H914" s="476"/>
      <c r="I914" s="447" t="s">
        <v>52</v>
      </c>
      <c r="J914" s="446"/>
      <c r="K914" s="447">
        <v>1.01</v>
      </c>
      <c r="L914" s="446"/>
      <c r="M914" s="431">
        <f>K914*12*I877</f>
        <v>8631.8640000000014</v>
      </c>
    </row>
    <row r="915" spans="1:13">
      <c r="A915" s="492" t="s">
        <v>19</v>
      </c>
      <c r="B915" s="491"/>
      <c r="C915" s="491"/>
      <c r="D915" s="491"/>
      <c r="E915" s="491"/>
      <c r="F915" s="491"/>
      <c r="G915" s="491"/>
      <c r="H915" s="490"/>
      <c r="I915" s="504" t="s">
        <v>53</v>
      </c>
      <c r="J915" s="503"/>
      <c r="K915" s="502"/>
      <c r="L915" s="432"/>
      <c r="M915" s="431"/>
    </row>
    <row r="916" spans="1:13">
      <c r="A916" s="485" t="s">
        <v>21</v>
      </c>
      <c r="B916" s="484"/>
      <c r="C916" s="484"/>
      <c r="D916" s="484"/>
      <c r="E916" s="484"/>
      <c r="F916" s="484"/>
      <c r="G916" s="484"/>
      <c r="H916" s="483"/>
      <c r="I916" s="501" t="s">
        <v>51</v>
      </c>
      <c r="J916" s="500"/>
      <c r="K916" s="447">
        <v>0.62</v>
      </c>
      <c r="L916" s="446"/>
      <c r="M916" s="431">
        <f>K916*12*I877</f>
        <v>5298.768</v>
      </c>
    </row>
    <row r="917" spans="1:13">
      <c r="A917" s="485" t="s">
        <v>22</v>
      </c>
      <c r="B917" s="484"/>
      <c r="C917" s="484"/>
      <c r="D917" s="484"/>
      <c r="E917" s="484"/>
      <c r="F917" s="484"/>
      <c r="G917" s="484"/>
      <c r="H917" s="483"/>
      <c r="I917" s="501" t="s">
        <v>69</v>
      </c>
      <c r="J917" s="500"/>
      <c r="K917" s="447">
        <v>0.15</v>
      </c>
      <c r="L917" s="446"/>
      <c r="M917" s="431">
        <f>K917*12*I877</f>
        <v>1281.96</v>
      </c>
    </row>
    <row r="918" spans="1:13">
      <c r="A918" s="478" t="s">
        <v>23</v>
      </c>
      <c r="B918" s="477"/>
      <c r="C918" s="477"/>
      <c r="D918" s="477"/>
      <c r="E918" s="477"/>
      <c r="F918" s="477"/>
      <c r="G918" s="477"/>
      <c r="H918" s="476"/>
      <c r="I918" s="501" t="s">
        <v>54</v>
      </c>
      <c r="J918" s="500"/>
      <c r="K918" s="480">
        <v>0.08</v>
      </c>
      <c r="L918" s="479"/>
      <c r="M918" s="431">
        <f>K918*12*I877</f>
        <v>683.71199999999999</v>
      </c>
    </row>
    <row r="919" spans="1:13" ht="19.5" thickBot="1">
      <c r="A919" s="478" t="s">
        <v>71</v>
      </c>
      <c r="B919" s="477"/>
      <c r="C919" s="477"/>
      <c r="D919" s="477"/>
      <c r="E919" s="477"/>
      <c r="F919" s="477"/>
      <c r="G919" s="477"/>
      <c r="H919" s="476"/>
      <c r="I919" s="475" t="s">
        <v>72</v>
      </c>
      <c r="J919" s="474"/>
      <c r="K919" s="473">
        <v>0.13</v>
      </c>
      <c r="L919" s="472"/>
      <c r="M919" s="499">
        <f>K919*12*I877</f>
        <v>1111.0320000000002</v>
      </c>
    </row>
    <row r="920" spans="1:13" ht="19.5" thickBot="1">
      <c r="A920" s="713" t="s">
        <v>202</v>
      </c>
      <c r="B920" s="712"/>
      <c r="C920" s="712"/>
      <c r="D920" s="712"/>
      <c r="E920" s="712"/>
      <c r="F920" s="712"/>
      <c r="G920" s="712"/>
      <c r="H920" s="711"/>
      <c r="I920" s="495"/>
      <c r="J920" s="494"/>
      <c r="K920" s="493">
        <f>K921+K922+K923</f>
        <v>1.38</v>
      </c>
      <c r="L920" s="452"/>
      <c r="M920" s="451">
        <f>K920*12*I877</f>
        <v>11794.031999999999</v>
      </c>
    </row>
    <row r="921" spans="1:13">
      <c r="A921" s="492" t="s">
        <v>25</v>
      </c>
      <c r="B921" s="491"/>
      <c r="C921" s="491"/>
      <c r="D921" s="491"/>
      <c r="E921" s="491"/>
      <c r="F921" s="491"/>
      <c r="G921" s="491"/>
      <c r="H921" s="490"/>
      <c r="I921" s="489" t="s">
        <v>70</v>
      </c>
      <c r="J921" s="488"/>
      <c r="K921" s="487">
        <v>0.66</v>
      </c>
      <c r="L921" s="486"/>
      <c r="M921" s="431">
        <f>K921*12*I877</f>
        <v>5640.6240000000007</v>
      </c>
    </row>
    <row r="922" spans="1:13">
      <c r="A922" s="485" t="s">
        <v>26</v>
      </c>
      <c r="B922" s="484"/>
      <c r="C922" s="484"/>
      <c r="D922" s="484"/>
      <c r="E922" s="484"/>
      <c r="F922" s="484"/>
      <c r="G922" s="484"/>
      <c r="H922" s="483"/>
      <c r="I922" s="539" t="s">
        <v>55</v>
      </c>
      <c r="J922" s="538"/>
      <c r="K922" s="480">
        <v>0.57999999999999996</v>
      </c>
      <c r="L922" s="479"/>
      <c r="M922" s="431">
        <f>K922*12*I877</f>
        <v>4956.9119999999994</v>
      </c>
    </row>
    <row r="923" spans="1:13" ht="19.5" thickBot="1">
      <c r="A923" s="478" t="s">
        <v>23</v>
      </c>
      <c r="B923" s="477"/>
      <c r="C923" s="477"/>
      <c r="D923" s="477"/>
      <c r="E923" s="477"/>
      <c r="F923" s="477"/>
      <c r="G923" s="477"/>
      <c r="H923" s="476"/>
      <c r="I923" s="475" t="s">
        <v>54</v>
      </c>
      <c r="J923" s="474"/>
      <c r="K923" s="473">
        <v>0.14000000000000001</v>
      </c>
      <c r="L923" s="472"/>
      <c r="M923" s="431">
        <f>K923*12*I877</f>
        <v>1196.4960000000001</v>
      </c>
    </row>
    <row r="924" spans="1:13" ht="19.5" thickBot="1">
      <c r="A924" s="462" t="s">
        <v>201</v>
      </c>
      <c r="B924" s="461"/>
      <c r="C924" s="461"/>
      <c r="D924" s="461"/>
      <c r="E924" s="461"/>
      <c r="F924" s="461"/>
      <c r="G924" s="461"/>
      <c r="H924" s="460"/>
      <c r="I924" s="467" t="s">
        <v>56</v>
      </c>
      <c r="J924" s="466"/>
      <c r="K924" s="465">
        <v>15.4</v>
      </c>
      <c r="L924" s="464"/>
      <c r="M924" s="451">
        <f>K924*12*I877</f>
        <v>131614.56000000003</v>
      </c>
    </row>
    <row r="925" spans="1:13" ht="19.5" thickBot="1">
      <c r="A925" s="405" t="s">
        <v>158</v>
      </c>
      <c r="B925" s="404"/>
      <c r="C925" s="404"/>
      <c r="D925" s="404"/>
      <c r="E925" s="404"/>
      <c r="F925" s="404"/>
      <c r="G925" s="404"/>
      <c r="H925" s="456"/>
      <c r="I925" s="455"/>
      <c r="J925" s="454"/>
      <c r="K925" s="453">
        <v>1.74</v>
      </c>
      <c r="L925" s="452"/>
      <c r="M925" s="451">
        <f>K925*12*I877</f>
        <v>14870.736000000001</v>
      </c>
    </row>
    <row r="926" spans="1:13">
      <c r="A926" s="442" t="s">
        <v>33</v>
      </c>
      <c r="B926" s="441"/>
      <c r="C926" s="441"/>
      <c r="D926" s="441"/>
      <c r="E926" s="441"/>
      <c r="F926" s="441"/>
      <c r="G926" s="441"/>
      <c r="H926" s="439"/>
      <c r="I926" s="459" t="s">
        <v>13</v>
      </c>
      <c r="J926" s="458"/>
      <c r="K926" s="438"/>
      <c r="L926" s="437"/>
      <c r="M926" s="431"/>
    </row>
    <row r="927" spans="1:13">
      <c r="A927" s="442" t="s">
        <v>27</v>
      </c>
      <c r="B927" s="441"/>
      <c r="C927" s="441"/>
      <c r="D927" s="441"/>
      <c r="E927" s="441"/>
      <c r="F927" s="441"/>
      <c r="G927" s="441"/>
      <c r="H927" s="439"/>
      <c r="I927" s="433"/>
      <c r="J927" s="432"/>
      <c r="K927" s="438"/>
      <c r="L927" s="437"/>
      <c r="M927" s="431"/>
    </row>
    <row r="928" spans="1:13" ht="19.5" thickBot="1">
      <c r="A928" s="442" t="s">
        <v>28</v>
      </c>
      <c r="B928" s="441"/>
      <c r="C928" s="441"/>
      <c r="D928" s="441"/>
      <c r="E928" s="441"/>
      <c r="F928" s="441"/>
      <c r="G928" s="441"/>
      <c r="H928" s="439"/>
      <c r="I928" s="463"/>
      <c r="J928" s="432"/>
      <c r="K928" s="438"/>
      <c r="L928" s="437"/>
      <c r="M928" s="431"/>
    </row>
    <row r="929" spans="1:13" ht="19.5" thickBot="1">
      <c r="A929" s="462" t="s">
        <v>157</v>
      </c>
      <c r="B929" s="461"/>
      <c r="C929" s="461"/>
      <c r="D929" s="461"/>
      <c r="E929" s="461"/>
      <c r="F929" s="461"/>
      <c r="G929" s="461"/>
      <c r="H929" s="460"/>
      <c r="I929" s="455"/>
      <c r="J929" s="454"/>
      <c r="K929" s="453">
        <v>0.08</v>
      </c>
      <c r="L929" s="452"/>
      <c r="M929" s="451">
        <f>K929*12*I877</f>
        <v>683.71199999999999</v>
      </c>
    </row>
    <row r="930" spans="1:13">
      <c r="A930" s="442" t="s">
        <v>29</v>
      </c>
      <c r="B930" s="441"/>
      <c r="C930" s="441"/>
      <c r="D930" s="441"/>
      <c r="E930" s="441"/>
      <c r="F930" s="441"/>
      <c r="G930" s="441"/>
      <c r="H930" s="439"/>
      <c r="I930" s="459" t="s">
        <v>8</v>
      </c>
      <c r="J930" s="458"/>
      <c r="K930" s="457"/>
      <c r="L930" s="437"/>
      <c r="M930" s="431"/>
    </row>
    <row r="931" spans="1:13" ht="19.5" thickBot="1">
      <c r="A931" s="442" t="s">
        <v>30</v>
      </c>
      <c r="B931" s="441"/>
      <c r="C931" s="441"/>
      <c r="D931" s="441"/>
      <c r="E931" s="441"/>
      <c r="F931" s="441"/>
      <c r="G931" s="441"/>
      <c r="H931" s="439"/>
      <c r="I931" s="433"/>
      <c r="J931" s="432"/>
      <c r="K931" s="457"/>
      <c r="L931" s="437"/>
      <c r="M931" s="431"/>
    </row>
    <row r="932" spans="1:13" ht="19.5" thickBot="1">
      <c r="A932" s="405" t="s">
        <v>104</v>
      </c>
      <c r="B932" s="404"/>
      <c r="C932" s="404"/>
      <c r="D932" s="404"/>
      <c r="E932" s="404"/>
      <c r="F932" s="404"/>
      <c r="G932" s="404"/>
      <c r="H932" s="456"/>
      <c r="I932" s="455"/>
      <c r="J932" s="454"/>
      <c r="K932" s="453">
        <v>6.42</v>
      </c>
      <c r="L932" s="452"/>
      <c r="M932" s="451">
        <f>K932*12*I877</f>
        <v>54867.887999999999</v>
      </c>
    </row>
    <row r="933" spans="1:13">
      <c r="A933" s="442" t="s">
        <v>85</v>
      </c>
      <c r="B933" s="440"/>
      <c r="C933" s="440"/>
      <c r="D933" s="440"/>
      <c r="E933" s="440"/>
      <c r="F933" s="441"/>
      <c r="G933" s="440"/>
      <c r="H933" s="439"/>
      <c r="I933" s="447" t="s">
        <v>86</v>
      </c>
      <c r="J933" s="446"/>
      <c r="K933" s="438"/>
      <c r="L933" s="437"/>
      <c r="M933" s="431"/>
    </row>
    <row r="934" spans="1:13">
      <c r="A934" s="442" t="s">
        <v>87</v>
      </c>
      <c r="B934" s="440"/>
      <c r="C934" s="440"/>
      <c r="D934" s="440"/>
      <c r="E934" s="440"/>
      <c r="F934" s="441"/>
      <c r="G934" s="440"/>
      <c r="H934" s="439"/>
      <c r="I934" s="447" t="s">
        <v>88</v>
      </c>
      <c r="J934" s="446"/>
      <c r="K934" s="438"/>
      <c r="L934" s="437"/>
      <c r="M934" s="431"/>
    </row>
    <row r="935" spans="1:13">
      <c r="A935" s="442" t="s">
        <v>89</v>
      </c>
      <c r="B935" s="440"/>
      <c r="C935" s="440"/>
      <c r="D935" s="440"/>
      <c r="E935" s="440"/>
      <c r="F935" s="441"/>
      <c r="G935" s="440"/>
      <c r="H935" s="439"/>
      <c r="I935" s="447" t="s">
        <v>90</v>
      </c>
      <c r="J935" s="446"/>
      <c r="K935" s="438"/>
      <c r="L935" s="437"/>
      <c r="M935" s="431"/>
    </row>
    <row r="936" spans="1:13">
      <c r="A936" s="442" t="s">
        <v>91</v>
      </c>
      <c r="B936" s="440"/>
      <c r="C936" s="440"/>
      <c r="D936" s="440"/>
      <c r="E936" s="440"/>
      <c r="F936" s="441"/>
      <c r="G936" s="440"/>
      <c r="H936" s="439"/>
      <c r="I936" s="447" t="s">
        <v>92</v>
      </c>
      <c r="J936" s="446"/>
      <c r="K936" s="438"/>
      <c r="L936" s="437"/>
      <c r="M936" s="431"/>
    </row>
    <row r="937" spans="1:13">
      <c r="A937" s="442" t="s">
        <v>93</v>
      </c>
      <c r="B937" s="440"/>
      <c r="C937" s="440"/>
      <c r="D937" s="440"/>
      <c r="E937" s="440"/>
      <c r="F937" s="441"/>
      <c r="G937" s="440"/>
      <c r="H937" s="439"/>
      <c r="I937" s="447" t="s">
        <v>94</v>
      </c>
      <c r="J937" s="446"/>
      <c r="K937" s="438"/>
      <c r="L937" s="437"/>
      <c r="M937" s="431"/>
    </row>
    <row r="938" spans="1:13">
      <c r="A938" s="442" t="s">
        <v>95</v>
      </c>
      <c r="B938" s="440"/>
      <c r="C938" s="440"/>
      <c r="D938" s="440"/>
      <c r="E938" s="440"/>
      <c r="F938" s="441"/>
      <c r="G938" s="440"/>
      <c r="H938" s="439"/>
      <c r="I938" s="433"/>
      <c r="J938" s="432"/>
      <c r="K938" s="438"/>
      <c r="L938" s="437"/>
      <c r="M938" s="431"/>
    </row>
    <row r="939" spans="1:13">
      <c r="A939" s="442" t="s">
        <v>96</v>
      </c>
      <c r="B939" s="440"/>
      <c r="C939" s="440"/>
      <c r="D939" s="440"/>
      <c r="E939" s="440"/>
      <c r="F939" s="441"/>
      <c r="G939" s="440"/>
      <c r="H939" s="439"/>
      <c r="I939" s="433"/>
      <c r="J939" s="432"/>
      <c r="K939" s="438"/>
      <c r="L939" s="437"/>
      <c r="M939" s="431"/>
    </row>
    <row r="940" spans="1:13">
      <c r="A940" s="442" t="s">
        <v>97</v>
      </c>
      <c r="B940" s="440"/>
      <c r="C940" s="440"/>
      <c r="D940" s="440"/>
      <c r="E940" s="440"/>
      <c r="F940" s="441"/>
      <c r="G940" s="440"/>
      <c r="H940" s="439"/>
      <c r="I940" s="433"/>
      <c r="J940" s="432"/>
      <c r="K940" s="438"/>
      <c r="L940" s="437"/>
      <c r="M940" s="431"/>
    </row>
    <row r="941" spans="1:13">
      <c r="A941" s="442" t="s">
        <v>98</v>
      </c>
      <c r="B941" s="440"/>
      <c r="C941" s="440"/>
      <c r="D941" s="440"/>
      <c r="E941" s="440"/>
      <c r="F941" s="441"/>
      <c r="G941" s="440"/>
      <c r="H941" s="439"/>
      <c r="I941" s="433"/>
      <c r="J941" s="432"/>
      <c r="K941" s="438"/>
      <c r="L941" s="437"/>
      <c r="M941" s="431"/>
    </row>
    <row r="942" spans="1:13">
      <c r="A942" s="442" t="s">
        <v>99</v>
      </c>
      <c r="B942" s="440"/>
      <c r="C942" s="440"/>
      <c r="D942" s="440"/>
      <c r="E942" s="440"/>
      <c r="F942" s="441"/>
      <c r="G942" s="440"/>
      <c r="H942" s="439"/>
      <c r="I942" s="433"/>
      <c r="J942" s="432"/>
      <c r="K942" s="438"/>
      <c r="L942" s="437"/>
      <c r="M942" s="431"/>
    </row>
    <row r="943" spans="1:13" ht="19.5" thickBot="1">
      <c r="A943" s="436" t="s">
        <v>100</v>
      </c>
      <c r="B943" s="435"/>
      <c r="C943" s="435"/>
      <c r="D943" s="435"/>
      <c r="E943" s="435"/>
      <c r="F943" s="435"/>
      <c r="G943" s="435"/>
      <c r="H943" s="434"/>
      <c r="I943" s="433"/>
      <c r="J943" s="432"/>
      <c r="K943" s="433"/>
      <c r="L943" s="432"/>
      <c r="M943" s="431"/>
    </row>
    <row r="944" spans="1:13">
      <c r="A944" s="586" t="s">
        <v>82</v>
      </c>
      <c r="B944" s="585"/>
      <c r="C944" s="585"/>
      <c r="D944" s="585"/>
      <c r="E944" s="585"/>
      <c r="F944" s="585"/>
      <c r="G944" s="585"/>
      <c r="H944" s="585"/>
      <c r="I944" s="459" t="s">
        <v>9</v>
      </c>
      <c r="J944" s="458"/>
      <c r="K944" s="425"/>
      <c r="L944" s="424"/>
      <c r="M944" s="423"/>
    </row>
    <row r="945" spans="1:13" ht="19.5" thickBot="1">
      <c r="A945" s="422" t="s">
        <v>49</v>
      </c>
      <c r="B945" s="421"/>
      <c r="C945" s="421"/>
      <c r="D945" s="421"/>
      <c r="E945" s="421"/>
      <c r="F945" s="421"/>
      <c r="G945" s="421"/>
      <c r="H945" s="421"/>
      <c r="I945" s="420"/>
      <c r="J945" s="418"/>
      <c r="K945" s="419"/>
      <c r="L945" s="418"/>
      <c r="M945" s="417"/>
    </row>
    <row r="946" spans="1:13" ht="19.5" thickBot="1">
      <c r="A946" s="405" t="s">
        <v>50</v>
      </c>
      <c r="B946" s="404"/>
      <c r="C946" s="404"/>
      <c r="D946" s="404"/>
      <c r="E946" s="404"/>
      <c r="F946" s="404"/>
      <c r="G946" s="404"/>
      <c r="H946" s="622"/>
      <c r="I946" s="413" t="s">
        <v>17</v>
      </c>
      <c r="J946" s="412"/>
      <c r="K946" s="407">
        <v>1.58</v>
      </c>
      <c r="L946" s="406"/>
      <c r="M946" s="400">
        <f>K946*12*I877</f>
        <v>13503.312000000002</v>
      </c>
    </row>
    <row r="947" spans="1:13" ht="19.5" thickBot="1">
      <c r="A947" s="411" t="s">
        <v>101</v>
      </c>
      <c r="B947" s="410"/>
      <c r="C947" s="410"/>
      <c r="D947" s="410"/>
      <c r="E947" s="410"/>
      <c r="F947" s="410"/>
      <c r="G947" s="410"/>
      <c r="H947" s="410"/>
      <c r="I947" s="409"/>
      <c r="J947" s="408"/>
      <c r="K947" s="407"/>
      <c r="L947" s="406"/>
      <c r="M947" s="400">
        <f>K947*12*I877</f>
        <v>0</v>
      </c>
    </row>
    <row r="948" spans="1:13" ht="19.5" thickBot="1">
      <c r="A948" s="405" t="s">
        <v>58</v>
      </c>
      <c r="B948" s="404"/>
      <c r="C948" s="404"/>
      <c r="D948" s="404"/>
      <c r="E948" s="404"/>
      <c r="F948" s="404"/>
      <c r="G948" s="404"/>
      <c r="H948" s="404"/>
      <c r="I948" s="403"/>
      <c r="J948" s="400"/>
      <c r="K948" s="402">
        <f>K878+K888+K903+K932+K946+K947</f>
        <v>46.48</v>
      </c>
      <c r="L948" s="401"/>
      <c r="M948" s="400">
        <f>M878+M888+M903+M932+M946+M947</f>
        <v>397236.67200000002</v>
      </c>
    </row>
    <row r="952" spans="1:13">
      <c r="A952" s="576" t="s">
        <v>0</v>
      </c>
      <c r="B952" s="576"/>
      <c r="C952" s="576"/>
      <c r="D952" s="576"/>
      <c r="E952" s="576"/>
      <c r="F952" s="576"/>
      <c r="G952" s="576"/>
      <c r="H952" s="576"/>
      <c r="I952" s="576"/>
      <c r="J952" s="576"/>
      <c r="K952" s="576"/>
      <c r="L952" s="576"/>
      <c r="M952" s="502"/>
    </row>
    <row r="953" spans="1:13">
      <c r="A953" s="575" t="s">
        <v>12</v>
      </c>
      <c r="B953" s="575"/>
      <c r="C953" s="575"/>
      <c r="D953" s="575"/>
      <c r="E953" s="575"/>
      <c r="F953" s="575"/>
      <c r="G953" s="575"/>
      <c r="H953" s="575"/>
      <c r="I953" s="575"/>
      <c r="J953" s="575"/>
      <c r="K953" s="575"/>
      <c r="L953" s="575"/>
      <c r="M953" s="502"/>
    </row>
    <row r="954" spans="1:13">
      <c r="A954" s="555"/>
      <c r="B954" s="555"/>
      <c r="C954" s="555"/>
      <c r="D954" s="555"/>
      <c r="E954" s="555"/>
      <c r="F954" s="555" t="s">
        <v>263</v>
      </c>
      <c r="G954" s="555"/>
      <c r="H954" s="555"/>
      <c r="I954" s="555"/>
      <c r="J954" s="555" t="s">
        <v>203</v>
      </c>
      <c r="K954" s="555"/>
      <c r="L954" s="555"/>
      <c r="M954" s="502"/>
    </row>
    <row r="955" spans="1:13">
      <c r="A955" s="572"/>
      <c r="B955" s="533"/>
      <c r="C955" s="574" t="s">
        <v>15</v>
      </c>
      <c r="D955" s="574"/>
      <c r="E955" s="574"/>
      <c r="F955" s="533"/>
      <c r="G955" s="533"/>
      <c r="H955" s="532"/>
      <c r="I955" s="521" t="s">
        <v>1</v>
      </c>
      <c r="J955" s="520"/>
      <c r="K955" s="521" t="s">
        <v>2</v>
      </c>
      <c r="L955" s="520"/>
      <c r="M955" s="531"/>
    </row>
    <row r="956" spans="1:13">
      <c r="A956" s="463"/>
      <c r="B956" s="433"/>
      <c r="C956" s="433"/>
      <c r="D956" s="433"/>
      <c r="E956" s="433"/>
      <c r="F956" s="433"/>
      <c r="G956" s="433"/>
      <c r="H956" s="432"/>
      <c r="I956" s="433"/>
      <c r="J956" s="432"/>
      <c r="K956" s="447" t="s">
        <v>3</v>
      </c>
      <c r="L956" s="446"/>
      <c r="M956" s="573" t="s">
        <v>4</v>
      </c>
    </row>
    <row r="957" spans="1:13">
      <c r="A957" s="463"/>
      <c r="B957" s="433"/>
      <c r="C957" s="433"/>
      <c r="D957" s="433"/>
      <c r="E957" s="433"/>
      <c r="F957" s="433"/>
      <c r="G957" s="433"/>
      <c r="H957" s="432"/>
      <c r="I957" s="447" t="s">
        <v>5</v>
      </c>
      <c r="J957" s="446"/>
      <c r="K957" s="504" t="s">
        <v>6</v>
      </c>
      <c r="L957" s="503"/>
      <c r="M957" s="573" t="s">
        <v>7</v>
      </c>
    </row>
    <row r="958" spans="1:13" ht="19.5" thickBot="1">
      <c r="A958" s="572"/>
      <c r="B958" s="533"/>
      <c r="C958" s="533"/>
      <c r="D958" s="533"/>
      <c r="E958" s="533"/>
      <c r="F958" s="533"/>
      <c r="G958" s="533"/>
      <c r="H958" s="532"/>
      <c r="I958" s="571">
        <v>1294.8</v>
      </c>
      <c r="J958" s="570"/>
      <c r="K958" s="475"/>
      <c r="L958" s="474"/>
      <c r="M958" s="569"/>
    </row>
    <row r="959" spans="1:13">
      <c r="A959" s="550" t="s">
        <v>74</v>
      </c>
      <c r="B959" s="528"/>
      <c r="C959" s="528"/>
      <c r="D959" s="528"/>
      <c r="E959" s="528"/>
      <c r="F959" s="528"/>
      <c r="G959" s="528"/>
      <c r="H959" s="568"/>
      <c r="I959" s="425"/>
      <c r="J959" s="424"/>
      <c r="K959" s="567">
        <f>K962+K965</f>
        <v>6.65</v>
      </c>
      <c r="L959" s="526"/>
      <c r="M959" s="423">
        <f>K959*12*I958</f>
        <v>103325.04000000001</v>
      </c>
    </row>
    <row r="960" spans="1:13">
      <c r="A960" s="566" t="s">
        <v>59</v>
      </c>
      <c r="B960" s="565"/>
      <c r="C960" s="565"/>
      <c r="D960" s="565"/>
      <c r="E960" s="565"/>
      <c r="F960" s="565"/>
      <c r="G960" s="565"/>
      <c r="H960" s="554"/>
      <c r="I960" s="433"/>
      <c r="J960" s="432"/>
      <c r="K960" s="433"/>
      <c r="L960" s="432"/>
      <c r="M960" s="564"/>
    </row>
    <row r="961" spans="1:13" ht="19.5" thickBot="1">
      <c r="A961" s="545" t="s">
        <v>60</v>
      </c>
      <c r="B961" s="563"/>
      <c r="C961" s="563"/>
      <c r="D961" s="563"/>
      <c r="E961" s="563"/>
      <c r="F961" s="563"/>
      <c r="G961" s="563"/>
      <c r="H961" s="562"/>
      <c r="I961" s="419"/>
      <c r="J961" s="418"/>
      <c r="K961" s="419"/>
      <c r="L961" s="418"/>
      <c r="M961" s="417"/>
    </row>
    <row r="962" spans="1:13">
      <c r="A962" s="492" t="s">
        <v>61</v>
      </c>
      <c r="B962" s="509"/>
      <c r="C962" s="509"/>
      <c r="D962" s="509"/>
      <c r="E962" s="509"/>
      <c r="F962" s="509"/>
      <c r="G962" s="509"/>
      <c r="H962" s="518"/>
      <c r="I962" s="504" t="s">
        <v>8</v>
      </c>
      <c r="J962" s="503"/>
      <c r="K962" s="459">
        <v>3.98</v>
      </c>
      <c r="L962" s="458"/>
      <c r="M962" s="431">
        <f>K962*12*I958</f>
        <v>61839.647999999994</v>
      </c>
    </row>
    <row r="963" spans="1:13">
      <c r="A963" s="442" t="s">
        <v>68</v>
      </c>
      <c r="B963" s="433"/>
      <c r="C963" s="433"/>
      <c r="D963" s="433"/>
      <c r="E963" s="433"/>
      <c r="F963" s="433"/>
      <c r="G963" s="433"/>
      <c r="H963" s="432"/>
      <c r="I963" s="447" t="s">
        <v>57</v>
      </c>
      <c r="J963" s="446"/>
      <c r="K963" s="502"/>
      <c r="L963" s="432"/>
      <c r="M963" s="431"/>
    </row>
    <row r="964" spans="1:13">
      <c r="A964" s="492" t="s">
        <v>67</v>
      </c>
      <c r="B964" s="509"/>
      <c r="C964" s="509"/>
      <c r="D964" s="509"/>
      <c r="E964" s="509"/>
      <c r="F964" s="509"/>
      <c r="G964" s="509"/>
      <c r="H964" s="518"/>
      <c r="I964" s="504"/>
      <c r="J964" s="503"/>
      <c r="K964" s="502"/>
      <c r="L964" s="432"/>
      <c r="M964" s="431"/>
    </row>
    <row r="965" spans="1:13">
      <c r="A965" s="492" t="s">
        <v>62</v>
      </c>
      <c r="B965" s="509"/>
      <c r="C965" s="509"/>
      <c r="D965" s="509"/>
      <c r="E965" s="509"/>
      <c r="F965" s="509"/>
      <c r="G965" s="509"/>
      <c r="H965" s="518"/>
      <c r="I965" s="501" t="s">
        <v>11</v>
      </c>
      <c r="J965" s="500"/>
      <c r="K965" s="447">
        <v>2.67</v>
      </c>
      <c r="L965" s="446"/>
      <c r="M965" s="431">
        <f>K965*12*I958</f>
        <v>41485.392</v>
      </c>
    </row>
    <row r="966" spans="1:13">
      <c r="A966" s="485" t="s">
        <v>35</v>
      </c>
      <c r="B966" s="539"/>
      <c r="C966" s="539"/>
      <c r="D966" s="539"/>
      <c r="E966" s="539"/>
      <c r="F966" s="539"/>
      <c r="G966" s="539"/>
      <c r="H966" s="538"/>
      <c r="I966" s="447" t="s">
        <v>57</v>
      </c>
      <c r="J966" s="446"/>
      <c r="K966" s="555"/>
      <c r="L966" s="554"/>
      <c r="M966" s="431"/>
    </row>
    <row r="967" spans="1:13">
      <c r="A967" s="478" t="s">
        <v>36</v>
      </c>
      <c r="B967" s="533"/>
      <c r="C967" s="533"/>
      <c r="D967" s="533"/>
      <c r="E967" s="533"/>
      <c r="F967" s="533"/>
      <c r="G967" s="533"/>
      <c r="H967" s="532"/>
      <c r="I967" s="447"/>
      <c r="J967" s="446"/>
      <c r="K967" s="502"/>
      <c r="L967" s="432"/>
      <c r="M967" s="431"/>
    </row>
    <row r="968" spans="1:13" ht="19.5" thickBot="1">
      <c r="A968" s="492" t="s">
        <v>37</v>
      </c>
      <c r="B968" s="491"/>
      <c r="C968" s="491"/>
      <c r="D968" s="491"/>
      <c r="E968" s="491"/>
      <c r="F968" s="491"/>
      <c r="G968" s="491"/>
      <c r="H968" s="490"/>
      <c r="I968" s="509"/>
      <c r="J968" s="518"/>
      <c r="K968" s="480"/>
      <c r="L968" s="479"/>
      <c r="M968" s="431"/>
    </row>
    <row r="969" spans="1:13">
      <c r="A969" s="550" t="s">
        <v>14</v>
      </c>
      <c r="B969" s="549"/>
      <c r="C969" s="549"/>
      <c r="D969" s="549"/>
      <c r="E969" s="549"/>
      <c r="F969" s="549"/>
      <c r="G969" s="549"/>
      <c r="H969" s="548"/>
      <c r="I969" s="425"/>
      <c r="J969" s="547"/>
      <c r="K969" s="546">
        <f>K971+K976+K979</f>
        <v>5.4399999999999995</v>
      </c>
      <c r="L969" s="526"/>
      <c r="M969" s="423">
        <f>K969*12*I958</f>
        <v>84524.543999999994</v>
      </c>
    </row>
    <row r="970" spans="1:13" ht="19.5" thickBot="1">
      <c r="A970" s="545" t="s">
        <v>34</v>
      </c>
      <c r="B970" s="544"/>
      <c r="C970" s="544"/>
      <c r="D970" s="544"/>
      <c r="E970" s="544"/>
      <c r="F970" s="544"/>
      <c r="G970" s="544"/>
      <c r="H970" s="543"/>
      <c r="I970" s="419"/>
      <c r="J970" s="542"/>
      <c r="K970" s="419"/>
      <c r="L970" s="418"/>
      <c r="M970" s="417"/>
    </row>
    <row r="971" spans="1:13">
      <c r="A971" s="442" t="s">
        <v>65</v>
      </c>
      <c r="B971" s="441"/>
      <c r="C971" s="441"/>
      <c r="D971" s="441"/>
      <c r="E971" s="441"/>
      <c r="F971" s="441"/>
      <c r="G971" s="441"/>
      <c r="H971" s="439"/>
      <c r="I971" s="447" t="s">
        <v>8</v>
      </c>
      <c r="J971" s="446"/>
      <c r="K971" s="459">
        <v>2.73</v>
      </c>
      <c r="L971" s="458"/>
      <c r="M971" s="431">
        <f>K971*12*I958</f>
        <v>42417.647999999994</v>
      </c>
    </row>
    <row r="972" spans="1:13">
      <c r="A972" s="492" t="s">
        <v>66</v>
      </c>
      <c r="B972" s="491"/>
      <c r="C972" s="491"/>
      <c r="D972" s="491"/>
      <c r="E972" s="491"/>
      <c r="F972" s="491"/>
      <c r="G972" s="491"/>
      <c r="H972" s="490"/>
      <c r="I972" s="541"/>
      <c r="J972" s="540"/>
      <c r="K972" s="502"/>
      <c r="L972" s="432"/>
      <c r="M972" s="431"/>
    </row>
    <row r="973" spans="1:13">
      <c r="A973" s="442" t="s">
        <v>68</v>
      </c>
      <c r="B973" s="433"/>
      <c r="C973" s="433"/>
      <c r="D973" s="433"/>
      <c r="E973" s="433"/>
      <c r="F973" s="433"/>
      <c r="G973" s="433"/>
      <c r="H973" s="432"/>
      <c r="I973" s="447" t="s">
        <v>57</v>
      </c>
      <c r="J973" s="446"/>
      <c r="K973" s="502"/>
      <c r="L973" s="432"/>
      <c r="M973" s="431"/>
    </row>
    <row r="974" spans="1:13">
      <c r="A974" s="492" t="s">
        <v>67</v>
      </c>
      <c r="B974" s="509"/>
      <c r="C974" s="509"/>
      <c r="D974" s="509"/>
      <c r="E974" s="509"/>
      <c r="F974" s="509"/>
      <c r="G974" s="509"/>
      <c r="H974" s="518"/>
      <c r="I974" s="504"/>
      <c r="J974" s="503"/>
      <c r="K974" s="502"/>
      <c r="L974" s="432"/>
      <c r="M974" s="431"/>
    </row>
    <row r="975" spans="1:13">
      <c r="A975" s="485" t="s">
        <v>63</v>
      </c>
      <c r="B975" s="539"/>
      <c r="C975" s="538"/>
      <c r="D975" s="433"/>
      <c r="E975" s="433"/>
      <c r="F975" s="433"/>
      <c r="G975" s="433"/>
      <c r="H975" s="432"/>
      <c r="I975" s="447" t="s">
        <v>57</v>
      </c>
      <c r="J975" s="446"/>
      <c r="K975" s="502"/>
      <c r="L975" s="432"/>
      <c r="M975" s="431"/>
    </row>
    <row r="976" spans="1:13">
      <c r="A976" s="442" t="s">
        <v>64</v>
      </c>
      <c r="B976" s="433"/>
      <c r="C976" s="433"/>
      <c r="D976" s="539"/>
      <c r="E976" s="539"/>
      <c r="F976" s="539"/>
      <c r="G976" s="539"/>
      <c r="H976" s="538"/>
      <c r="I976" s="501" t="s">
        <v>11</v>
      </c>
      <c r="J976" s="500"/>
      <c r="K976" s="447">
        <v>1.2</v>
      </c>
      <c r="L976" s="446"/>
      <c r="M976" s="431">
        <f>K976*12*I958</f>
        <v>18645.12</v>
      </c>
    </row>
    <row r="977" spans="1:13">
      <c r="A977" s="478" t="s">
        <v>41</v>
      </c>
      <c r="B977" s="477"/>
      <c r="C977" s="477"/>
      <c r="D977" s="477"/>
      <c r="E977" s="477"/>
      <c r="F977" s="477"/>
      <c r="G977" s="477"/>
      <c r="H977" s="476"/>
      <c r="I977" s="521" t="s">
        <v>40</v>
      </c>
      <c r="J977" s="520"/>
      <c r="K977" s="502"/>
      <c r="L977" s="432"/>
      <c r="M977" s="431"/>
    </row>
    <row r="978" spans="1:13">
      <c r="A978" s="492"/>
      <c r="B978" s="491"/>
      <c r="C978" s="491"/>
      <c r="D978" s="491"/>
      <c r="E978" s="491"/>
      <c r="F978" s="491"/>
      <c r="G978" s="491"/>
      <c r="H978" s="490"/>
      <c r="I978" s="509" t="s">
        <v>42</v>
      </c>
      <c r="J978" s="518"/>
      <c r="K978" s="502"/>
      <c r="L978" s="432"/>
      <c r="M978" s="431"/>
    </row>
    <row r="979" spans="1:13">
      <c r="A979" s="478" t="s">
        <v>43</v>
      </c>
      <c r="B979" s="477"/>
      <c r="C979" s="477"/>
      <c r="D979" s="477"/>
      <c r="E979" s="477"/>
      <c r="F979" s="477"/>
      <c r="G979" s="477"/>
      <c r="H979" s="476"/>
      <c r="I979" s="521" t="s">
        <v>11</v>
      </c>
      <c r="J979" s="520"/>
      <c r="K979" s="447">
        <v>1.51</v>
      </c>
      <c r="L979" s="446"/>
      <c r="M979" s="431">
        <f>K979*12*I958</f>
        <v>23461.776000000002</v>
      </c>
    </row>
    <row r="980" spans="1:13">
      <c r="A980" s="492" t="s">
        <v>44</v>
      </c>
      <c r="B980" s="491"/>
      <c r="C980" s="491"/>
      <c r="D980" s="491"/>
      <c r="E980" s="491"/>
      <c r="F980" s="491"/>
      <c r="G980" s="491"/>
      <c r="H980" s="490"/>
      <c r="I980" s="509"/>
      <c r="J980" s="518"/>
      <c r="K980" s="502"/>
      <c r="L980" s="432"/>
      <c r="M980" s="431"/>
    </row>
    <row r="981" spans="1:13">
      <c r="A981" s="478" t="s">
        <v>45</v>
      </c>
      <c r="B981" s="477"/>
      <c r="C981" s="477"/>
      <c r="D981" s="477"/>
      <c r="E981" s="477"/>
      <c r="F981" s="477"/>
      <c r="G981" s="477"/>
      <c r="H981" s="476"/>
      <c r="I981" s="447" t="s">
        <v>57</v>
      </c>
      <c r="J981" s="446"/>
      <c r="K981" s="502"/>
      <c r="L981" s="432"/>
      <c r="M981" s="431"/>
    </row>
    <row r="982" spans="1:13">
      <c r="A982" s="478" t="s">
        <v>48</v>
      </c>
      <c r="B982" s="477"/>
      <c r="C982" s="477"/>
      <c r="D982" s="477"/>
      <c r="E982" s="477"/>
      <c r="F982" s="477"/>
      <c r="G982" s="477"/>
      <c r="H982" s="476"/>
      <c r="I982" s="521" t="s">
        <v>46</v>
      </c>
      <c r="J982" s="520"/>
      <c r="K982" s="533"/>
      <c r="L982" s="532"/>
      <c r="M982" s="531"/>
    </row>
    <row r="983" spans="1:13" ht="19.5" thickBot="1">
      <c r="A983" s="492"/>
      <c r="B983" s="491"/>
      <c r="C983" s="491"/>
      <c r="D983" s="491"/>
      <c r="E983" s="491"/>
      <c r="F983" s="491"/>
      <c r="G983" s="491"/>
      <c r="H983" s="490"/>
      <c r="I983" s="513" t="s">
        <v>47</v>
      </c>
      <c r="J983" s="512"/>
      <c r="K983" s="509"/>
      <c r="L983" s="518"/>
      <c r="M983" s="530"/>
    </row>
    <row r="984" spans="1:13">
      <c r="A984" s="529" t="s">
        <v>75</v>
      </c>
      <c r="B984" s="528"/>
      <c r="C984" s="528"/>
      <c r="D984" s="528"/>
      <c r="E984" s="528"/>
      <c r="F984" s="528"/>
      <c r="G984" s="425"/>
      <c r="H984" s="424"/>
      <c r="I984" s="425"/>
      <c r="J984" s="424"/>
      <c r="K984" s="527">
        <f>K986+K993+K1001+K1005+K1006+K1010</f>
        <v>32.94</v>
      </c>
      <c r="L984" s="526"/>
      <c r="M984" s="423">
        <f>M986+M993+M1001+M1005+M1006+M1010</f>
        <v>511808.54399999994</v>
      </c>
    </row>
    <row r="985" spans="1:13" ht="19.5" thickBot="1">
      <c r="A985" s="525"/>
      <c r="B985" s="419"/>
      <c r="C985" s="419"/>
      <c r="D985" s="419"/>
      <c r="E985" s="419"/>
      <c r="F985" s="419"/>
      <c r="G985" s="419"/>
      <c r="H985" s="418"/>
      <c r="I985" s="419"/>
      <c r="J985" s="418"/>
      <c r="K985" s="419"/>
      <c r="L985" s="418"/>
      <c r="M985" s="417"/>
    </row>
    <row r="986" spans="1:13" ht="19.5" thickBot="1">
      <c r="A986" s="405" t="s">
        <v>76</v>
      </c>
      <c r="B986" s="404"/>
      <c r="C986" s="404"/>
      <c r="D986" s="404"/>
      <c r="E986" s="404"/>
      <c r="F986" s="404"/>
      <c r="G986" s="404"/>
      <c r="H986" s="456"/>
      <c r="I986" s="455"/>
      <c r="J986" s="454"/>
      <c r="K986" s="523">
        <f>K987+K988+K989+K991+K992</f>
        <v>7.4200000000000008</v>
      </c>
      <c r="L986" s="511"/>
      <c r="M986" s="451">
        <f>K986*12*I958</f>
        <v>115288.992</v>
      </c>
    </row>
    <row r="987" spans="1:13">
      <c r="A987" s="492" t="s">
        <v>38</v>
      </c>
      <c r="B987" s="491"/>
      <c r="C987" s="491"/>
      <c r="D987" s="491"/>
      <c r="E987" s="491"/>
      <c r="F987" s="491"/>
      <c r="G987" s="491"/>
      <c r="H987" s="490"/>
      <c r="I987" s="504" t="s">
        <v>16</v>
      </c>
      <c r="J987" s="503"/>
      <c r="K987" s="459">
        <v>1.34</v>
      </c>
      <c r="L987" s="458"/>
      <c r="M987" s="431">
        <f>K987*12*I958</f>
        <v>20820.384000000002</v>
      </c>
    </row>
    <row r="988" spans="1:13">
      <c r="A988" s="485" t="s">
        <v>39</v>
      </c>
      <c r="B988" s="484"/>
      <c r="C988" s="484"/>
      <c r="D988" s="484"/>
      <c r="E988" s="484"/>
      <c r="F988" s="484"/>
      <c r="G988" s="484"/>
      <c r="H988" s="483"/>
      <c r="I988" s="501" t="s">
        <v>10</v>
      </c>
      <c r="J988" s="500"/>
      <c r="K988" s="447">
        <v>3.16</v>
      </c>
      <c r="L988" s="446"/>
      <c r="M988" s="431">
        <f>K988*12*I958</f>
        <v>49098.815999999999</v>
      </c>
    </row>
    <row r="989" spans="1:13">
      <c r="A989" s="478" t="s">
        <v>31</v>
      </c>
      <c r="B989" s="477"/>
      <c r="C989" s="477"/>
      <c r="D989" s="477"/>
      <c r="E989" s="477"/>
      <c r="F989" s="477"/>
      <c r="G989" s="477"/>
      <c r="H989" s="476"/>
      <c r="I989" s="521" t="s">
        <v>11</v>
      </c>
      <c r="J989" s="520"/>
      <c r="K989" s="447">
        <v>0.36</v>
      </c>
      <c r="L989" s="446"/>
      <c r="M989" s="431">
        <f>K989*12*I958</f>
        <v>5593.5360000000001</v>
      </c>
    </row>
    <row r="990" spans="1:13">
      <c r="A990" s="519" t="s">
        <v>18</v>
      </c>
      <c r="B990" s="509"/>
      <c r="C990" s="509"/>
      <c r="D990" s="509"/>
      <c r="E990" s="491"/>
      <c r="F990" s="491"/>
      <c r="G990" s="491"/>
      <c r="H990" s="490"/>
      <c r="I990" s="509"/>
      <c r="J990" s="518"/>
      <c r="K990" s="433"/>
      <c r="L990" s="432"/>
      <c r="M990" s="431"/>
    </row>
    <row r="991" spans="1:13">
      <c r="A991" s="485" t="s">
        <v>32</v>
      </c>
      <c r="B991" s="484"/>
      <c r="C991" s="484"/>
      <c r="D991" s="484"/>
      <c r="E991" s="484"/>
      <c r="F991" s="484"/>
      <c r="G991" s="484"/>
      <c r="H991" s="483"/>
      <c r="I991" s="501" t="s">
        <v>8</v>
      </c>
      <c r="J991" s="500"/>
      <c r="K991" s="447">
        <v>0.11</v>
      </c>
      <c r="L991" s="446"/>
      <c r="M991" s="431">
        <f>K991*12*I958</f>
        <v>1709.136</v>
      </c>
    </row>
    <row r="992" spans="1:13" ht="19.5" thickBot="1">
      <c r="A992" s="478" t="s">
        <v>73</v>
      </c>
      <c r="B992" s="477"/>
      <c r="C992" s="477"/>
      <c r="D992" s="477"/>
      <c r="E992" s="477"/>
      <c r="F992" s="477"/>
      <c r="G992" s="477"/>
      <c r="H992" s="476"/>
      <c r="I992" s="475" t="s">
        <v>8</v>
      </c>
      <c r="J992" s="474"/>
      <c r="K992" s="617">
        <v>2.4500000000000002</v>
      </c>
      <c r="L992" s="616"/>
      <c r="M992" s="431">
        <f>K992*12*I958</f>
        <v>38067.120000000003</v>
      </c>
    </row>
    <row r="993" spans="1:13" ht="19.5" thickBot="1">
      <c r="A993" s="713" t="s">
        <v>77</v>
      </c>
      <c r="B993" s="712"/>
      <c r="C993" s="712"/>
      <c r="D993" s="712"/>
      <c r="E993" s="712"/>
      <c r="F993" s="712"/>
      <c r="G993" s="712"/>
      <c r="H993" s="711"/>
      <c r="I993" s="455"/>
      <c r="J993" s="454"/>
      <c r="K993" s="453">
        <f>K994+K995+K997+K998+K999+K1000</f>
        <v>2.11</v>
      </c>
      <c r="L993" s="511"/>
      <c r="M993" s="451">
        <f>K993*12*I958</f>
        <v>32784.335999999996</v>
      </c>
    </row>
    <row r="994" spans="1:13">
      <c r="A994" s="510" t="s">
        <v>24</v>
      </c>
      <c r="B994" s="509"/>
      <c r="C994" s="509"/>
      <c r="D994" s="509"/>
      <c r="E994" s="509"/>
      <c r="F994" s="491"/>
      <c r="G994" s="491"/>
      <c r="H994" s="490"/>
      <c r="I994" s="508"/>
      <c r="J994" s="432"/>
      <c r="K994" s="459">
        <v>0.12</v>
      </c>
      <c r="L994" s="458"/>
      <c r="M994" s="431">
        <f>K994*12*I958</f>
        <v>1864.5119999999999</v>
      </c>
    </row>
    <row r="995" spans="1:13">
      <c r="A995" s="572" t="s">
        <v>20</v>
      </c>
      <c r="B995" s="533"/>
      <c r="C995" s="533"/>
      <c r="D995" s="533"/>
      <c r="E995" s="533"/>
      <c r="F995" s="477"/>
      <c r="G995" s="477"/>
      <c r="H995" s="476"/>
      <c r="I995" s="447" t="s">
        <v>52</v>
      </c>
      <c r="J995" s="446"/>
      <c r="K995" s="447">
        <v>1.01</v>
      </c>
      <c r="L995" s="446"/>
      <c r="M995" s="431">
        <f>K995*12*I958</f>
        <v>15692.976000000001</v>
      </c>
    </row>
    <row r="996" spans="1:13">
      <c r="A996" s="492" t="s">
        <v>19</v>
      </c>
      <c r="B996" s="491"/>
      <c r="C996" s="491"/>
      <c r="D996" s="491"/>
      <c r="E996" s="491"/>
      <c r="F996" s="491"/>
      <c r="G996" s="491"/>
      <c r="H996" s="490"/>
      <c r="I996" s="504" t="s">
        <v>53</v>
      </c>
      <c r="J996" s="503"/>
      <c r="K996" s="502"/>
      <c r="L996" s="432"/>
      <c r="M996" s="431"/>
    </row>
    <row r="997" spans="1:13">
      <c r="A997" s="485" t="s">
        <v>21</v>
      </c>
      <c r="B997" s="484"/>
      <c r="C997" s="484"/>
      <c r="D997" s="484"/>
      <c r="E997" s="484"/>
      <c r="F997" s="484"/>
      <c r="G997" s="484"/>
      <c r="H997" s="483"/>
      <c r="I997" s="501" t="s">
        <v>51</v>
      </c>
      <c r="J997" s="500"/>
      <c r="K997" s="447">
        <v>0.62</v>
      </c>
      <c r="L997" s="446"/>
      <c r="M997" s="431">
        <f>K997*12*I958</f>
        <v>9633.3119999999999</v>
      </c>
    </row>
    <row r="998" spans="1:13">
      <c r="A998" s="485" t="s">
        <v>22</v>
      </c>
      <c r="B998" s="484"/>
      <c r="C998" s="484"/>
      <c r="D998" s="484"/>
      <c r="E998" s="484"/>
      <c r="F998" s="484"/>
      <c r="G998" s="484"/>
      <c r="H998" s="483"/>
      <c r="I998" s="501" t="s">
        <v>69</v>
      </c>
      <c r="J998" s="500"/>
      <c r="K998" s="447">
        <v>0.15</v>
      </c>
      <c r="L998" s="446"/>
      <c r="M998" s="431">
        <f>K998*12*I958</f>
        <v>2330.64</v>
      </c>
    </row>
    <row r="999" spans="1:13">
      <c r="A999" s="478" t="s">
        <v>23</v>
      </c>
      <c r="B999" s="477"/>
      <c r="C999" s="477"/>
      <c r="D999" s="477"/>
      <c r="E999" s="477"/>
      <c r="F999" s="477"/>
      <c r="G999" s="477"/>
      <c r="H999" s="476"/>
      <c r="I999" s="501" t="s">
        <v>54</v>
      </c>
      <c r="J999" s="500"/>
      <c r="K999" s="480">
        <v>0.08</v>
      </c>
      <c r="L999" s="479"/>
      <c r="M999" s="431">
        <f>K999*12*I958</f>
        <v>1243.0079999999998</v>
      </c>
    </row>
    <row r="1000" spans="1:13" ht="19.5" thickBot="1">
      <c r="A1000" s="478" t="s">
        <v>71</v>
      </c>
      <c r="B1000" s="477"/>
      <c r="C1000" s="477"/>
      <c r="D1000" s="477"/>
      <c r="E1000" s="477"/>
      <c r="F1000" s="477"/>
      <c r="G1000" s="477"/>
      <c r="H1000" s="476"/>
      <c r="I1000" s="475" t="s">
        <v>72</v>
      </c>
      <c r="J1000" s="474"/>
      <c r="K1000" s="473">
        <v>0.13</v>
      </c>
      <c r="L1000" s="472"/>
      <c r="M1000" s="499">
        <f>K1000*12*I958</f>
        <v>2019.8879999999999</v>
      </c>
    </row>
    <row r="1001" spans="1:13" ht="19.5" thickBot="1">
      <c r="A1001" s="713" t="s">
        <v>202</v>
      </c>
      <c r="B1001" s="712"/>
      <c r="C1001" s="712"/>
      <c r="D1001" s="712"/>
      <c r="E1001" s="712"/>
      <c r="F1001" s="712"/>
      <c r="G1001" s="712"/>
      <c r="H1001" s="711"/>
      <c r="I1001" s="495"/>
      <c r="J1001" s="494"/>
      <c r="K1001" s="493">
        <f>K1002+K1003+K1004</f>
        <v>1.38</v>
      </c>
      <c r="L1001" s="452"/>
      <c r="M1001" s="451">
        <f>K1001*12*I958</f>
        <v>21441.887999999999</v>
      </c>
    </row>
    <row r="1002" spans="1:13">
      <c r="A1002" s="492" t="s">
        <v>25</v>
      </c>
      <c r="B1002" s="491"/>
      <c r="C1002" s="491"/>
      <c r="D1002" s="491"/>
      <c r="E1002" s="491"/>
      <c r="F1002" s="491"/>
      <c r="G1002" s="491"/>
      <c r="H1002" s="490"/>
      <c r="I1002" s="489" t="s">
        <v>70</v>
      </c>
      <c r="J1002" s="488"/>
      <c r="K1002" s="487">
        <v>0.66</v>
      </c>
      <c r="L1002" s="486"/>
      <c r="M1002" s="431">
        <f>K1002*12*I958</f>
        <v>10254.815999999999</v>
      </c>
    </row>
    <row r="1003" spans="1:13">
      <c r="A1003" s="485" t="s">
        <v>26</v>
      </c>
      <c r="B1003" s="484"/>
      <c r="C1003" s="484"/>
      <c r="D1003" s="484"/>
      <c r="E1003" s="484"/>
      <c r="F1003" s="484"/>
      <c r="G1003" s="484"/>
      <c r="H1003" s="483"/>
      <c r="I1003" s="539" t="s">
        <v>55</v>
      </c>
      <c r="J1003" s="538"/>
      <c r="K1003" s="480">
        <v>0.57999999999999996</v>
      </c>
      <c r="L1003" s="479"/>
      <c r="M1003" s="431">
        <f>K1003*12*I958</f>
        <v>9011.8079999999991</v>
      </c>
    </row>
    <row r="1004" spans="1:13" ht="19.5" thickBot="1">
      <c r="A1004" s="478" t="s">
        <v>23</v>
      </c>
      <c r="B1004" s="477"/>
      <c r="C1004" s="477"/>
      <c r="D1004" s="477"/>
      <c r="E1004" s="477"/>
      <c r="F1004" s="477"/>
      <c r="G1004" s="477"/>
      <c r="H1004" s="476"/>
      <c r="I1004" s="475" t="s">
        <v>54</v>
      </c>
      <c r="J1004" s="474"/>
      <c r="K1004" s="473">
        <v>0.14000000000000001</v>
      </c>
      <c r="L1004" s="472"/>
      <c r="M1004" s="431">
        <f>K1004*12*I958</f>
        <v>2175.2640000000001</v>
      </c>
    </row>
    <row r="1005" spans="1:13" ht="19.5" thickBot="1">
      <c r="A1005" s="462" t="s">
        <v>201</v>
      </c>
      <c r="B1005" s="461"/>
      <c r="C1005" s="461"/>
      <c r="D1005" s="461"/>
      <c r="E1005" s="461"/>
      <c r="F1005" s="461"/>
      <c r="G1005" s="461"/>
      <c r="H1005" s="460"/>
      <c r="I1005" s="467" t="s">
        <v>56</v>
      </c>
      <c r="J1005" s="466"/>
      <c r="K1005" s="465">
        <v>20.21</v>
      </c>
      <c r="L1005" s="464"/>
      <c r="M1005" s="451">
        <f>K1005*12*I958</f>
        <v>314014.89600000001</v>
      </c>
    </row>
    <row r="1006" spans="1:13" ht="19.5" thickBot="1">
      <c r="A1006" s="405" t="s">
        <v>158</v>
      </c>
      <c r="B1006" s="404"/>
      <c r="C1006" s="404"/>
      <c r="D1006" s="404"/>
      <c r="E1006" s="404"/>
      <c r="F1006" s="404"/>
      <c r="G1006" s="404"/>
      <c r="H1006" s="456"/>
      <c r="I1006" s="455"/>
      <c r="J1006" s="454"/>
      <c r="K1006" s="453">
        <v>1.74</v>
      </c>
      <c r="L1006" s="452"/>
      <c r="M1006" s="451">
        <f>K1006*12*I958</f>
        <v>27035.423999999999</v>
      </c>
    </row>
    <row r="1007" spans="1:13">
      <c r="A1007" s="442" t="s">
        <v>33</v>
      </c>
      <c r="B1007" s="441"/>
      <c r="C1007" s="441"/>
      <c r="D1007" s="441"/>
      <c r="E1007" s="441"/>
      <c r="F1007" s="441"/>
      <c r="G1007" s="441"/>
      <c r="H1007" s="439"/>
      <c r="I1007" s="459" t="s">
        <v>13</v>
      </c>
      <c r="J1007" s="458"/>
      <c r="K1007" s="438"/>
      <c r="L1007" s="437"/>
      <c r="M1007" s="431"/>
    </row>
    <row r="1008" spans="1:13">
      <c r="A1008" s="442" t="s">
        <v>27</v>
      </c>
      <c r="B1008" s="441"/>
      <c r="C1008" s="441"/>
      <c r="D1008" s="441"/>
      <c r="E1008" s="441"/>
      <c r="F1008" s="441"/>
      <c r="G1008" s="441"/>
      <c r="H1008" s="439"/>
      <c r="I1008" s="433"/>
      <c r="J1008" s="432"/>
      <c r="K1008" s="438"/>
      <c r="L1008" s="437"/>
      <c r="M1008" s="431"/>
    </row>
    <row r="1009" spans="1:13" ht="19.5" thickBot="1">
      <c r="A1009" s="442" t="s">
        <v>28</v>
      </c>
      <c r="B1009" s="441"/>
      <c r="C1009" s="441"/>
      <c r="D1009" s="441"/>
      <c r="E1009" s="441"/>
      <c r="F1009" s="441"/>
      <c r="G1009" s="441"/>
      <c r="H1009" s="439"/>
      <c r="I1009" s="463"/>
      <c r="J1009" s="432"/>
      <c r="K1009" s="438"/>
      <c r="L1009" s="437"/>
      <c r="M1009" s="431"/>
    </row>
    <row r="1010" spans="1:13" ht="19.5" thickBot="1">
      <c r="A1010" s="462" t="s">
        <v>157</v>
      </c>
      <c r="B1010" s="461"/>
      <c r="C1010" s="461"/>
      <c r="D1010" s="461"/>
      <c r="E1010" s="461"/>
      <c r="F1010" s="461"/>
      <c r="G1010" s="461"/>
      <c r="H1010" s="460"/>
      <c r="I1010" s="455"/>
      <c r="J1010" s="454"/>
      <c r="K1010" s="453">
        <v>0.08</v>
      </c>
      <c r="L1010" s="452"/>
      <c r="M1010" s="451">
        <f>K1010*12*I958</f>
        <v>1243.0079999999998</v>
      </c>
    </row>
    <row r="1011" spans="1:13">
      <c r="A1011" s="442" t="s">
        <v>29</v>
      </c>
      <c r="B1011" s="441"/>
      <c r="C1011" s="441"/>
      <c r="D1011" s="441"/>
      <c r="E1011" s="441"/>
      <c r="F1011" s="441"/>
      <c r="G1011" s="441"/>
      <c r="H1011" s="439"/>
      <c r="I1011" s="459" t="s">
        <v>8</v>
      </c>
      <c r="J1011" s="458"/>
      <c r="K1011" s="457"/>
      <c r="L1011" s="437"/>
      <c r="M1011" s="431"/>
    </row>
    <row r="1012" spans="1:13" ht="19.5" thickBot="1">
      <c r="A1012" s="442" t="s">
        <v>30</v>
      </c>
      <c r="B1012" s="441"/>
      <c r="C1012" s="441"/>
      <c r="D1012" s="441"/>
      <c r="E1012" s="441"/>
      <c r="F1012" s="441"/>
      <c r="G1012" s="441"/>
      <c r="H1012" s="439"/>
      <c r="I1012" s="433"/>
      <c r="J1012" s="432"/>
      <c r="K1012" s="457"/>
      <c r="L1012" s="437"/>
      <c r="M1012" s="431"/>
    </row>
    <row r="1013" spans="1:13" ht="19.5" thickBot="1">
      <c r="A1013" s="405" t="s">
        <v>104</v>
      </c>
      <c r="B1013" s="404"/>
      <c r="C1013" s="404"/>
      <c r="D1013" s="404"/>
      <c r="E1013" s="404"/>
      <c r="F1013" s="404"/>
      <c r="G1013" s="404"/>
      <c r="H1013" s="456"/>
      <c r="I1013" s="455"/>
      <c r="J1013" s="454"/>
      <c r="K1013" s="453">
        <v>6.42</v>
      </c>
      <c r="L1013" s="452"/>
      <c r="M1013" s="451">
        <f>K1013*12*I958</f>
        <v>99751.391999999993</v>
      </c>
    </row>
    <row r="1014" spans="1:13">
      <c r="A1014" s="442" t="s">
        <v>85</v>
      </c>
      <c r="B1014" s="440"/>
      <c r="C1014" s="440"/>
      <c r="D1014" s="440"/>
      <c r="E1014" s="440"/>
      <c r="F1014" s="441"/>
      <c r="G1014" s="440"/>
      <c r="H1014" s="439"/>
      <c r="I1014" s="447" t="s">
        <v>86</v>
      </c>
      <c r="J1014" s="446"/>
      <c r="K1014" s="438"/>
      <c r="L1014" s="437"/>
      <c r="M1014" s="431"/>
    </row>
    <row r="1015" spans="1:13">
      <c r="A1015" s="442" t="s">
        <v>87</v>
      </c>
      <c r="B1015" s="440"/>
      <c r="C1015" s="440"/>
      <c r="D1015" s="440"/>
      <c r="E1015" s="440"/>
      <c r="F1015" s="441"/>
      <c r="G1015" s="440"/>
      <c r="H1015" s="439"/>
      <c r="I1015" s="447" t="s">
        <v>88</v>
      </c>
      <c r="J1015" s="446"/>
      <c r="K1015" s="438"/>
      <c r="L1015" s="437"/>
      <c r="M1015" s="431"/>
    </row>
    <row r="1016" spans="1:13">
      <c r="A1016" s="442" t="s">
        <v>89</v>
      </c>
      <c r="B1016" s="440"/>
      <c r="C1016" s="440"/>
      <c r="D1016" s="440"/>
      <c r="E1016" s="440"/>
      <c r="F1016" s="441"/>
      <c r="G1016" s="440"/>
      <c r="H1016" s="439"/>
      <c r="I1016" s="447" t="s">
        <v>90</v>
      </c>
      <c r="J1016" s="446"/>
      <c r="K1016" s="438"/>
      <c r="L1016" s="437"/>
      <c r="M1016" s="431"/>
    </row>
    <row r="1017" spans="1:13">
      <c r="A1017" s="442" t="s">
        <v>91</v>
      </c>
      <c r="B1017" s="440"/>
      <c r="C1017" s="440"/>
      <c r="D1017" s="440"/>
      <c r="E1017" s="440"/>
      <c r="F1017" s="441"/>
      <c r="G1017" s="440"/>
      <c r="H1017" s="439"/>
      <c r="I1017" s="447" t="s">
        <v>92</v>
      </c>
      <c r="J1017" s="446"/>
      <c r="K1017" s="438"/>
      <c r="L1017" s="437"/>
      <c r="M1017" s="431"/>
    </row>
    <row r="1018" spans="1:13">
      <c r="A1018" s="442" t="s">
        <v>93</v>
      </c>
      <c r="B1018" s="440"/>
      <c r="C1018" s="440"/>
      <c r="D1018" s="440"/>
      <c r="E1018" s="440"/>
      <c r="F1018" s="441"/>
      <c r="G1018" s="440"/>
      <c r="H1018" s="439"/>
      <c r="I1018" s="447" t="s">
        <v>94</v>
      </c>
      <c r="J1018" s="446"/>
      <c r="K1018" s="438"/>
      <c r="L1018" s="437"/>
      <c r="M1018" s="431"/>
    </row>
    <row r="1019" spans="1:13">
      <c r="A1019" s="442" t="s">
        <v>95</v>
      </c>
      <c r="B1019" s="440"/>
      <c r="C1019" s="440"/>
      <c r="D1019" s="440"/>
      <c r="E1019" s="440"/>
      <c r="F1019" s="441"/>
      <c r="G1019" s="440"/>
      <c r="H1019" s="439"/>
      <c r="I1019" s="433"/>
      <c r="J1019" s="432"/>
      <c r="K1019" s="438"/>
      <c r="L1019" s="437"/>
      <c r="M1019" s="431"/>
    </row>
    <row r="1020" spans="1:13">
      <c r="A1020" s="442" t="s">
        <v>96</v>
      </c>
      <c r="B1020" s="440"/>
      <c r="C1020" s="440"/>
      <c r="D1020" s="440"/>
      <c r="E1020" s="440"/>
      <c r="F1020" s="441"/>
      <c r="G1020" s="440"/>
      <c r="H1020" s="439"/>
      <c r="I1020" s="433"/>
      <c r="J1020" s="432"/>
      <c r="K1020" s="438"/>
      <c r="L1020" s="437"/>
      <c r="M1020" s="431"/>
    </row>
    <row r="1021" spans="1:13">
      <c r="A1021" s="442" t="s">
        <v>97</v>
      </c>
      <c r="B1021" s="440"/>
      <c r="C1021" s="440"/>
      <c r="D1021" s="440"/>
      <c r="E1021" s="440"/>
      <c r="F1021" s="441"/>
      <c r="G1021" s="440"/>
      <c r="H1021" s="439"/>
      <c r="I1021" s="433"/>
      <c r="J1021" s="432"/>
      <c r="K1021" s="438"/>
      <c r="L1021" s="437"/>
      <c r="M1021" s="431"/>
    </row>
    <row r="1022" spans="1:13">
      <c r="A1022" s="442" t="s">
        <v>98</v>
      </c>
      <c r="B1022" s="440"/>
      <c r="C1022" s="440"/>
      <c r="D1022" s="440"/>
      <c r="E1022" s="440"/>
      <c r="F1022" s="441"/>
      <c r="G1022" s="440"/>
      <c r="H1022" s="439"/>
      <c r="I1022" s="433"/>
      <c r="J1022" s="432"/>
      <c r="K1022" s="438"/>
      <c r="L1022" s="437"/>
      <c r="M1022" s="431"/>
    </row>
    <row r="1023" spans="1:13">
      <c r="A1023" s="442" t="s">
        <v>99</v>
      </c>
      <c r="B1023" s="440"/>
      <c r="C1023" s="440"/>
      <c r="D1023" s="440"/>
      <c r="E1023" s="440"/>
      <c r="F1023" s="441"/>
      <c r="G1023" s="440"/>
      <c r="H1023" s="439"/>
      <c r="I1023" s="433"/>
      <c r="J1023" s="432"/>
      <c r="K1023" s="438"/>
      <c r="L1023" s="437"/>
      <c r="M1023" s="431"/>
    </row>
    <row r="1024" spans="1:13" ht="19.5" thickBot="1">
      <c r="A1024" s="436" t="s">
        <v>100</v>
      </c>
      <c r="B1024" s="435"/>
      <c r="C1024" s="435"/>
      <c r="D1024" s="435"/>
      <c r="E1024" s="435"/>
      <c r="F1024" s="435"/>
      <c r="G1024" s="435"/>
      <c r="H1024" s="434"/>
      <c r="I1024" s="433"/>
      <c r="J1024" s="432"/>
      <c r="K1024" s="433"/>
      <c r="L1024" s="432"/>
      <c r="M1024" s="431"/>
    </row>
    <row r="1025" spans="1:13">
      <c r="A1025" s="586" t="s">
        <v>82</v>
      </c>
      <c r="B1025" s="585"/>
      <c r="C1025" s="585"/>
      <c r="D1025" s="585"/>
      <c r="E1025" s="585"/>
      <c r="F1025" s="585"/>
      <c r="G1025" s="585"/>
      <c r="H1025" s="585"/>
      <c r="I1025" s="459" t="s">
        <v>9</v>
      </c>
      <c r="J1025" s="458"/>
      <c r="K1025" s="425"/>
      <c r="L1025" s="424"/>
      <c r="M1025" s="423"/>
    </row>
    <row r="1026" spans="1:13" ht="19.5" thickBot="1">
      <c r="A1026" s="422" t="s">
        <v>49</v>
      </c>
      <c r="B1026" s="421"/>
      <c r="C1026" s="421"/>
      <c r="D1026" s="421"/>
      <c r="E1026" s="421"/>
      <c r="F1026" s="421"/>
      <c r="G1026" s="421"/>
      <c r="H1026" s="421"/>
      <c r="I1026" s="420"/>
      <c r="J1026" s="418"/>
      <c r="K1026" s="419"/>
      <c r="L1026" s="418"/>
      <c r="M1026" s="417"/>
    </row>
    <row r="1027" spans="1:13" ht="19.5" thickBot="1">
      <c r="A1027" s="405" t="s">
        <v>50</v>
      </c>
      <c r="B1027" s="404"/>
      <c r="C1027" s="404"/>
      <c r="D1027" s="404"/>
      <c r="E1027" s="404"/>
      <c r="F1027" s="404"/>
      <c r="G1027" s="404"/>
      <c r="H1027" s="622"/>
      <c r="I1027" s="413" t="s">
        <v>17</v>
      </c>
      <c r="J1027" s="412"/>
      <c r="K1027" s="407">
        <v>1.58</v>
      </c>
      <c r="L1027" s="406"/>
      <c r="M1027" s="400">
        <f>K1027*12*I958</f>
        <v>24549.407999999999</v>
      </c>
    </row>
    <row r="1028" spans="1:13" ht="19.5" thickBot="1">
      <c r="A1028" s="411" t="s">
        <v>101</v>
      </c>
      <c r="B1028" s="410"/>
      <c r="C1028" s="410"/>
      <c r="D1028" s="410"/>
      <c r="E1028" s="410"/>
      <c r="F1028" s="410"/>
      <c r="G1028" s="410"/>
      <c r="H1028" s="410"/>
      <c r="I1028" s="409"/>
      <c r="J1028" s="408"/>
      <c r="K1028" s="407"/>
      <c r="L1028" s="406"/>
      <c r="M1028" s="400"/>
    </row>
    <row r="1029" spans="1:13" ht="19.5" thickBot="1">
      <c r="A1029" s="405" t="s">
        <v>58</v>
      </c>
      <c r="B1029" s="404"/>
      <c r="C1029" s="404"/>
      <c r="D1029" s="404"/>
      <c r="E1029" s="404"/>
      <c r="F1029" s="404"/>
      <c r="G1029" s="404"/>
      <c r="H1029" s="404"/>
      <c r="I1029" s="403"/>
      <c r="J1029" s="400"/>
      <c r="K1029" s="402">
        <f>K959+K969+K984+K1013+K1027+K1028</f>
        <v>53.03</v>
      </c>
      <c r="L1029" s="401"/>
      <c r="M1029" s="400">
        <f>M959+M969+M984+M1013+M1027+M1028</f>
        <v>823958.92799999996</v>
      </c>
    </row>
    <row r="1032" spans="1:13">
      <c r="A1032" s="576" t="s">
        <v>0</v>
      </c>
      <c r="B1032" s="576"/>
      <c r="C1032" s="576"/>
      <c r="D1032" s="576"/>
      <c r="E1032" s="576"/>
      <c r="F1032" s="576"/>
      <c r="G1032" s="576"/>
      <c r="H1032" s="576"/>
      <c r="I1032" s="576"/>
      <c r="J1032" s="576"/>
      <c r="K1032" s="576"/>
      <c r="L1032" s="576"/>
      <c r="M1032" s="502"/>
    </row>
    <row r="1033" spans="1:13">
      <c r="A1033" s="575" t="s">
        <v>12</v>
      </c>
      <c r="B1033" s="575"/>
      <c r="C1033" s="575"/>
      <c r="D1033" s="575"/>
      <c r="E1033" s="575"/>
      <c r="F1033" s="575"/>
      <c r="G1033" s="575"/>
      <c r="H1033" s="575"/>
      <c r="I1033" s="575"/>
      <c r="J1033" s="575"/>
      <c r="K1033" s="575"/>
      <c r="L1033" s="575"/>
      <c r="M1033" s="502"/>
    </row>
    <row r="1034" spans="1:13">
      <c r="A1034" s="555"/>
      <c r="B1034" s="555"/>
      <c r="C1034" s="555"/>
      <c r="D1034" s="555"/>
      <c r="E1034" s="555"/>
      <c r="F1034" s="555" t="s">
        <v>262</v>
      </c>
      <c r="G1034" s="555"/>
      <c r="H1034" s="555"/>
      <c r="I1034" s="555"/>
      <c r="J1034" s="555" t="s">
        <v>203</v>
      </c>
      <c r="K1034" s="555"/>
      <c r="L1034" s="555"/>
      <c r="M1034" s="502"/>
    </row>
    <row r="1035" spans="1:13">
      <c r="A1035" s="572"/>
      <c r="B1035" s="533"/>
      <c r="C1035" s="574" t="s">
        <v>15</v>
      </c>
      <c r="D1035" s="574"/>
      <c r="E1035" s="574"/>
      <c r="F1035" s="533"/>
      <c r="G1035" s="533"/>
      <c r="H1035" s="532"/>
      <c r="I1035" s="521" t="s">
        <v>1</v>
      </c>
      <c r="J1035" s="520"/>
      <c r="K1035" s="521" t="s">
        <v>2</v>
      </c>
      <c r="L1035" s="520"/>
      <c r="M1035" s="531"/>
    </row>
    <row r="1036" spans="1:13">
      <c r="A1036" s="463"/>
      <c r="B1036" s="433"/>
      <c r="C1036" s="433"/>
      <c r="D1036" s="433"/>
      <c r="E1036" s="433"/>
      <c r="F1036" s="433"/>
      <c r="G1036" s="433"/>
      <c r="H1036" s="432"/>
      <c r="I1036" s="433"/>
      <c r="J1036" s="432"/>
      <c r="K1036" s="447" t="s">
        <v>3</v>
      </c>
      <c r="L1036" s="446"/>
      <c r="M1036" s="573" t="s">
        <v>4</v>
      </c>
    </row>
    <row r="1037" spans="1:13">
      <c r="A1037" s="463"/>
      <c r="B1037" s="433"/>
      <c r="C1037" s="433"/>
      <c r="D1037" s="433"/>
      <c r="E1037" s="433"/>
      <c r="F1037" s="433"/>
      <c r="G1037" s="433"/>
      <c r="H1037" s="432"/>
      <c r="I1037" s="447" t="s">
        <v>5</v>
      </c>
      <c r="J1037" s="446"/>
      <c r="K1037" s="504" t="s">
        <v>6</v>
      </c>
      <c r="L1037" s="503"/>
      <c r="M1037" s="573" t="s">
        <v>7</v>
      </c>
    </row>
    <row r="1038" spans="1:13" ht="19.5" thickBot="1">
      <c r="A1038" s="572"/>
      <c r="B1038" s="533"/>
      <c r="C1038" s="533"/>
      <c r="D1038" s="533"/>
      <c r="E1038" s="533"/>
      <c r="F1038" s="533"/>
      <c r="G1038" s="533"/>
      <c r="H1038" s="532"/>
      <c r="I1038" s="571">
        <v>1219.7</v>
      </c>
      <c r="J1038" s="570"/>
      <c r="K1038" s="475"/>
      <c r="L1038" s="474"/>
      <c r="M1038" s="569"/>
    </row>
    <row r="1039" spans="1:13">
      <c r="A1039" s="550" t="s">
        <v>74</v>
      </c>
      <c r="B1039" s="528"/>
      <c r="C1039" s="528"/>
      <c r="D1039" s="528"/>
      <c r="E1039" s="528"/>
      <c r="F1039" s="528"/>
      <c r="G1039" s="528"/>
      <c r="H1039" s="568"/>
      <c r="I1039" s="425"/>
      <c r="J1039" s="424"/>
      <c r="K1039" s="567">
        <f>K1042+K1045</f>
        <v>6.65</v>
      </c>
      <c r="L1039" s="526"/>
      <c r="M1039" s="423">
        <f>K1039*12*I1038</f>
        <v>97332.060000000012</v>
      </c>
    </row>
    <row r="1040" spans="1:13">
      <c r="A1040" s="566" t="s">
        <v>59</v>
      </c>
      <c r="B1040" s="565"/>
      <c r="C1040" s="565"/>
      <c r="D1040" s="565"/>
      <c r="E1040" s="565"/>
      <c r="F1040" s="565"/>
      <c r="G1040" s="565"/>
      <c r="H1040" s="554"/>
      <c r="I1040" s="433"/>
      <c r="J1040" s="432"/>
      <c r="K1040" s="433"/>
      <c r="L1040" s="432"/>
      <c r="M1040" s="564"/>
    </row>
    <row r="1041" spans="1:13" ht="19.5" thickBot="1">
      <c r="A1041" s="545" t="s">
        <v>60</v>
      </c>
      <c r="B1041" s="563"/>
      <c r="C1041" s="563"/>
      <c r="D1041" s="563"/>
      <c r="E1041" s="563"/>
      <c r="F1041" s="563"/>
      <c r="G1041" s="563"/>
      <c r="H1041" s="562"/>
      <c r="I1041" s="419"/>
      <c r="J1041" s="418"/>
      <c r="K1041" s="419"/>
      <c r="L1041" s="418"/>
      <c r="M1041" s="417"/>
    </row>
    <row r="1042" spans="1:13">
      <c r="A1042" s="492" t="s">
        <v>61</v>
      </c>
      <c r="B1042" s="509"/>
      <c r="C1042" s="509"/>
      <c r="D1042" s="509"/>
      <c r="E1042" s="509"/>
      <c r="F1042" s="509"/>
      <c r="G1042" s="509"/>
      <c r="H1042" s="518"/>
      <c r="I1042" s="504" t="s">
        <v>8</v>
      </c>
      <c r="J1042" s="503"/>
      <c r="K1042" s="459">
        <v>3.98</v>
      </c>
      <c r="L1042" s="458"/>
      <c r="M1042" s="431">
        <f>K1042*12*I1038</f>
        <v>58252.872000000003</v>
      </c>
    </row>
    <row r="1043" spans="1:13">
      <c r="A1043" s="442" t="s">
        <v>68</v>
      </c>
      <c r="B1043" s="433"/>
      <c r="C1043" s="433"/>
      <c r="D1043" s="433"/>
      <c r="E1043" s="433"/>
      <c r="F1043" s="433"/>
      <c r="G1043" s="433"/>
      <c r="H1043" s="432"/>
      <c r="I1043" s="447" t="s">
        <v>57</v>
      </c>
      <c r="J1043" s="446"/>
      <c r="K1043" s="502"/>
      <c r="L1043" s="432"/>
      <c r="M1043" s="431"/>
    </row>
    <row r="1044" spans="1:13">
      <c r="A1044" s="492" t="s">
        <v>67</v>
      </c>
      <c r="B1044" s="509"/>
      <c r="C1044" s="509"/>
      <c r="D1044" s="509"/>
      <c r="E1044" s="509"/>
      <c r="F1044" s="509"/>
      <c r="G1044" s="509"/>
      <c r="H1044" s="518"/>
      <c r="I1044" s="504"/>
      <c r="J1044" s="503"/>
      <c r="K1044" s="502"/>
      <c r="L1044" s="432"/>
      <c r="M1044" s="431"/>
    </row>
    <row r="1045" spans="1:13">
      <c r="A1045" s="492" t="s">
        <v>62</v>
      </c>
      <c r="B1045" s="509"/>
      <c r="C1045" s="509"/>
      <c r="D1045" s="509"/>
      <c r="E1045" s="509"/>
      <c r="F1045" s="509"/>
      <c r="G1045" s="509"/>
      <c r="H1045" s="518"/>
      <c r="I1045" s="501" t="s">
        <v>11</v>
      </c>
      <c r="J1045" s="500"/>
      <c r="K1045" s="447">
        <v>2.67</v>
      </c>
      <c r="L1045" s="446"/>
      <c r="M1045" s="431">
        <f>K1045*12*I1038</f>
        <v>39079.188000000002</v>
      </c>
    </row>
    <row r="1046" spans="1:13">
      <c r="A1046" s="485" t="s">
        <v>35</v>
      </c>
      <c r="B1046" s="539"/>
      <c r="C1046" s="539"/>
      <c r="D1046" s="539"/>
      <c r="E1046" s="539"/>
      <c r="F1046" s="539"/>
      <c r="G1046" s="539"/>
      <c r="H1046" s="538"/>
      <c r="I1046" s="447" t="s">
        <v>57</v>
      </c>
      <c r="J1046" s="446"/>
      <c r="K1046" s="555"/>
      <c r="L1046" s="554"/>
      <c r="M1046" s="431"/>
    </row>
    <row r="1047" spans="1:13">
      <c r="A1047" s="478" t="s">
        <v>36</v>
      </c>
      <c r="B1047" s="533"/>
      <c r="C1047" s="533"/>
      <c r="D1047" s="533"/>
      <c r="E1047" s="533"/>
      <c r="F1047" s="533"/>
      <c r="G1047" s="533"/>
      <c r="H1047" s="532"/>
      <c r="I1047" s="447"/>
      <c r="J1047" s="446"/>
      <c r="K1047" s="502"/>
      <c r="L1047" s="432"/>
      <c r="M1047" s="431"/>
    </row>
    <row r="1048" spans="1:13" ht="19.5" thickBot="1">
      <c r="A1048" s="492" t="s">
        <v>37</v>
      </c>
      <c r="B1048" s="491"/>
      <c r="C1048" s="491"/>
      <c r="D1048" s="491"/>
      <c r="E1048" s="491"/>
      <c r="F1048" s="491"/>
      <c r="G1048" s="491"/>
      <c r="H1048" s="490"/>
      <c r="I1048" s="509"/>
      <c r="J1048" s="518"/>
      <c r="K1048" s="480"/>
      <c r="L1048" s="479"/>
      <c r="M1048" s="431"/>
    </row>
    <row r="1049" spans="1:13">
      <c r="A1049" s="550" t="s">
        <v>14</v>
      </c>
      <c r="B1049" s="549"/>
      <c r="C1049" s="549"/>
      <c r="D1049" s="549"/>
      <c r="E1049" s="549"/>
      <c r="F1049" s="549"/>
      <c r="G1049" s="549"/>
      <c r="H1049" s="548"/>
      <c r="I1049" s="425"/>
      <c r="J1049" s="547"/>
      <c r="K1049" s="546">
        <f>K1051+K1056+K1059</f>
        <v>5.4399999999999995</v>
      </c>
      <c r="L1049" s="526"/>
      <c r="M1049" s="423">
        <f>K1049*12*I1038</f>
        <v>79622.016000000003</v>
      </c>
    </row>
    <row r="1050" spans="1:13" ht="19.5" thickBot="1">
      <c r="A1050" s="545" t="s">
        <v>34</v>
      </c>
      <c r="B1050" s="544"/>
      <c r="C1050" s="544"/>
      <c r="D1050" s="544"/>
      <c r="E1050" s="544"/>
      <c r="F1050" s="544"/>
      <c r="G1050" s="544"/>
      <c r="H1050" s="543"/>
      <c r="I1050" s="419"/>
      <c r="J1050" s="542"/>
      <c r="K1050" s="419"/>
      <c r="L1050" s="418"/>
      <c r="M1050" s="417"/>
    </row>
    <row r="1051" spans="1:13">
      <c r="A1051" s="442" t="s">
        <v>65</v>
      </c>
      <c r="B1051" s="441"/>
      <c r="C1051" s="441"/>
      <c r="D1051" s="441"/>
      <c r="E1051" s="441"/>
      <c r="F1051" s="441"/>
      <c r="G1051" s="441"/>
      <c r="H1051" s="439"/>
      <c r="I1051" s="447" t="s">
        <v>8</v>
      </c>
      <c r="J1051" s="446"/>
      <c r="K1051" s="459">
        <v>2.73</v>
      </c>
      <c r="L1051" s="458"/>
      <c r="M1051" s="431">
        <f>K1051*12*I1038</f>
        <v>39957.371999999996</v>
      </c>
    </row>
    <row r="1052" spans="1:13">
      <c r="A1052" s="492" t="s">
        <v>66</v>
      </c>
      <c r="B1052" s="491"/>
      <c r="C1052" s="491"/>
      <c r="D1052" s="491"/>
      <c r="E1052" s="491"/>
      <c r="F1052" s="491"/>
      <c r="G1052" s="491"/>
      <c r="H1052" s="490"/>
      <c r="I1052" s="541"/>
      <c r="J1052" s="540"/>
      <c r="K1052" s="502"/>
      <c r="L1052" s="432"/>
      <c r="M1052" s="431"/>
    </row>
    <row r="1053" spans="1:13">
      <c r="A1053" s="442" t="s">
        <v>68</v>
      </c>
      <c r="B1053" s="433"/>
      <c r="C1053" s="433"/>
      <c r="D1053" s="433"/>
      <c r="E1053" s="433"/>
      <c r="F1053" s="433"/>
      <c r="G1053" s="433"/>
      <c r="H1053" s="432"/>
      <c r="I1053" s="447" t="s">
        <v>57</v>
      </c>
      <c r="J1053" s="446"/>
      <c r="K1053" s="502"/>
      <c r="L1053" s="432"/>
      <c r="M1053" s="431"/>
    </row>
    <row r="1054" spans="1:13">
      <c r="A1054" s="492" t="s">
        <v>67</v>
      </c>
      <c r="B1054" s="509"/>
      <c r="C1054" s="509"/>
      <c r="D1054" s="509"/>
      <c r="E1054" s="509"/>
      <c r="F1054" s="509"/>
      <c r="G1054" s="509"/>
      <c r="H1054" s="518"/>
      <c r="I1054" s="504"/>
      <c r="J1054" s="503"/>
      <c r="K1054" s="502"/>
      <c r="L1054" s="432"/>
      <c r="M1054" s="431"/>
    </row>
    <row r="1055" spans="1:13">
      <c r="A1055" s="485" t="s">
        <v>63</v>
      </c>
      <c r="B1055" s="539"/>
      <c r="C1055" s="538"/>
      <c r="D1055" s="433"/>
      <c r="E1055" s="433"/>
      <c r="F1055" s="433"/>
      <c r="G1055" s="433"/>
      <c r="H1055" s="432"/>
      <c r="I1055" s="447" t="s">
        <v>57</v>
      </c>
      <c r="J1055" s="446"/>
      <c r="K1055" s="502"/>
      <c r="L1055" s="432"/>
      <c r="M1055" s="431"/>
    </row>
    <row r="1056" spans="1:13">
      <c r="A1056" s="442" t="s">
        <v>64</v>
      </c>
      <c r="B1056" s="433"/>
      <c r="C1056" s="433"/>
      <c r="D1056" s="539"/>
      <c r="E1056" s="539"/>
      <c r="F1056" s="539"/>
      <c r="G1056" s="539"/>
      <c r="H1056" s="538"/>
      <c r="I1056" s="501" t="s">
        <v>11</v>
      </c>
      <c r="J1056" s="500"/>
      <c r="K1056" s="447">
        <v>1.2</v>
      </c>
      <c r="L1056" s="446"/>
      <c r="M1056" s="431">
        <f>K1056*12*I1038</f>
        <v>17563.68</v>
      </c>
    </row>
    <row r="1057" spans="1:13">
      <c r="A1057" s="478" t="s">
        <v>41</v>
      </c>
      <c r="B1057" s="477"/>
      <c r="C1057" s="477"/>
      <c r="D1057" s="477"/>
      <c r="E1057" s="477"/>
      <c r="F1057" s="477"/>
      <c r="G1057" s="477"/>
      <c r="H1057" s="476"/>
      <c r="I1057" s="521" t="s">
        <v>40</v>
      </c>
      <c r="J1057" s="520"/>
      <c r="K1057" s="502"/>
      <c r="L1057" s="432"/>
      <c r="M1057" s="431"/>
    </row>
    <row r="1058" spans="1:13">
      <c r="A1058" s="492"/>
      <c r="B1058" s="491"/>
      <c r="C1058" s="491"/>
      <c r="D1058" s="491"/>
      <c r="E1058" s="491"/>
      <c r="F1058" s="491"/>
      <c r="G1058" s="491"/>
      <c r="H1058" s="490"/>
      <c r="I1058" s="509" t="s">
        <v>42</v>
      </c>
      <c r="J1058" s="518"/>
      <c r="K1058" s="502"/>
      <c r="L1058" s="432"/>
      <c r="M1058" s="431"/>
    </row>
    <row r="1059" spans="1:13">
      <c r="A1059" s="478" t="s">
        <v>43</v>
      </c>
      <c r="B1059" s="477"/>
      <c r="C1059" s="477"/>
      <c r="D1059" s="477"/>
      <c r="E1059" s="477"/>
      <c r="F1059" s="477"/>
      <c r="G1059" s="477"/>
      <c r="H1059" s="476"/>
      <c r="I1059" s="521" t="s">
        <v>11</v>
      </c>
      <c r="J1059" s="520"/>
      <c r="K1059" s="447">
        <v>1.51</v>
      </c>
      <c r="L1059" s="446"/>
      <c r="M1059" s="431">
        <f>K1059*12*I1038</f>
        <v>22100.964000000004</v>
      </c>
    </row>
    <row r="1060" spans="1:13">
      <c r="A1060" s="492" t="s">
        <v>44</v>
      </c>
      <c r="B1060" s="491"/>
      <c r="C1060" s="491"/>
      <c r="D1060" s="491"/>
      <c r="E1060" s="491"/>
      <c r="F1060" s="491"/>
      <c r="G1060" s="491"/>
      <c r="H1060" s="490"/>
      <c r="I1060" s="509"/>
      <c r="J1060" s="518"/>
      <c r="K1060" s="502"/>
      <c r="L1060" s="432"/>
      <c r="M1060" s="431"/>
    </row>
    <row r="1061" spans="1:13">
      <c r="A1061" s="478" t="s">
        <v>45</v>
      </c>
      <c r="B1061" s="477"/>
      <c r="C1061" s="477"/>
      <c r="D1061" s="477"/>
      <c r="E1061" s="477"/>
      <c r="F1061" s="477"/>
      <c r="G1061" s="477"/>
      <c r="H1061" s="476"/>
      <c r="I1061" s="447" t="s">
        <v>57</v>
      </c>
      <c r="J1061" s="446"/>
      <c r="K1061" s="502"/>
      <c r="L1061" s="432"/>
      <c r="M1061" s="431"/>
    </row>
    <row r="1062" spans="1:13">
      <c r="A1062" s="478" t="s">
        <v>48</v>
      </c>
      <c r="B1062" s="477"/>
      <c r="C1062" s="477"/>
      <c r="D1062" s="477"/>
      <c r="E1062" s="477"/>
      <c r="F1062" s="477"/>
      <c r="G1062" s="477"/>
      <c r="H1062" s="476"/>
      <c r="I1062" s="521" t="s">
        <v>46</v>
      </c>
      <c r="J1062" s="520"/>
      <c r="K1062" s="533"/>
      <c r="L1062" s="532"/>
      <c r="M1062" s="531"/>
    </row>
    <row r="1063" spans="1:13" ht="19.5" thickBot="1">
      <c r="A1063" s="492"/>
      <c r="B1063" s="491"/>
      <c r="C1063" s="491"/>
      <c r="D1063" s="491"/>
      <c r="E1063" s="491"/>
      <c r="F1063" s="491"/>
      <c r="G1063" s="491"/>
      <c r="H1063" s="490"/>
      <c r="I1063" s="513" t="s">
        <v>47</v>
      </c>
      <c r="J1063" s="512"/>
      <c r="K1063" s="509"/>
      <c r="L1063" s="518"/>
      <c r="M1063" s="530"/>
    </row>
    <row r="1064" spans="1:13">
      <c r="A1064" s="529" t="s">
        <v>75</v>
      </c>
      <c r="B1064" s="528"/>
      <c r="C1064" s="528"/>
      <c r="D1064" s="528"/>
      <c r="E1064" s="528"/>
      <c r="F1064" s="528"/>
      <c r="G1064" s="425"/>
      <c r="H1064" s="424"/>
      <c r="I1064" s="425"/>
      <c r="J1064" s="424"/>
      <c r="K1064" s="527">
        <f>K1066+K1073+K1081+K1085+K1086+K1090</f>
        <v>37.169999999999995</v>
      </c>
      <c r="L1064" s="526"/>
      <c r="M1064" s="423">
        <f>M1066+M1073+M1081+M1085+M1086+M1090</f>
        <v>544034.98800000001</v>
      </c>
    </row>
    <row r="1065" spans="1:13" ht="19.5" thickBot="1">
      <c r="A1065" s="525"/>
      <c r="B1065" s="419"/>
      <c r="C1065" s="419"/>
      <c r="D1065" s="419"/>
      <c r="E1065" s="419"/>
      <c r="F1065" s="419"/>
      <c r="G1065" s="419"/>
      <c r="H1065" s="418"/>
      <c r="I1065" s="419"/>
      <c r="J1065" s="418"/>
      <c r="K1065" s="419"/>
      <c r="L1065" s="418"/>
      <c r="M1065" s="417"/>
    </row>
    <row r="1066" spans="1:13" ht="19.5" thickBot="1">
      <c r="A1066" s="405" t="s">
        <v>76</v>
      </c>
      <c r="B1066" s="404"/>
      <c r="C1066" s="404"/>
      <c r="D1066" s="404"/>
      <c r="E1066" s="404"/>
      <c r="F1066" s="404"/>
      <c r="G1066" s="404"/>
      <c r="H1066" s="456"/>
      <c r="I1066" s="455"/>
      <c r="J1066" s="454"/>
      <c r="K1066" s="523">
        <f>K1067+K1068+K1069+K1071+K1072</f>
        <v>7.57</v>
      </c>
      <c r="L1066" s="511"/>
      <c r="M1066" s="451">
        <f>K1066*12*I1038</f>
        <v>110797.54800000001</v>
      </c>
    </row>
    <row r="1067" spans="1:13">
      <c r="A1067" s="492" t="s">
        <v>38</v>
      </c>
      <c r="B1067" s="491"/>
      <c r="C1067" s="491"/>
      <c r="D1067" s="491"/>
      <c r="E1067" s="491"/>
      <c r="F1067" s="491"/>
      <c r="G1067" s="491"/>
      <c r="H1067" s="490"/>
      <c r="I1067" s="504" t="s">
        <v>16</v>
      </c>
      <c r="J1067" s="503"/>
      <c r="K1067" s="459">
        <v>1.34</v>
      </c>
      <c r="L1067" s="458"/>
      <c r="M1067" s="431">
        <f>K1067*12*I1038</f>
        <v>19612.776000000002</v>
      </c>
    </row>
    <row r="1068" spans="1:13">
      <c r="A1068" s="485" t="s">
        <v>39</v>
      </c>
      <c r="B1068" s="484"/>
      <c r="C1068" s="484"/>
      <c r="D1068" s="484"/>
      <c r="E1068" s="484"/>
      <c r="F1068" s="484"/>
      <c r="G1068" s="484"/>
      <c r="H1068" s="483"/>
      <c r="I1068" s="501" t="s">
        <v>10</v>
      </c>
      <c r="J1068" s="500"/>
      <c r="K1068" s="447">
        <v>3.16</v>
      </c>
      <c r="L1068" s="446"/>
      <c r="M1068" s="431">
        <f>K1068*12*I1038</f>
        <v>46251.024000000005</v>
      </c>
    </row>
    <row r="1069" spans="1:13">
      <c r="A1069" s="478" t="s">
        <v>31</v>
      </c>
      <c r="B1069" s="477"/>
      <c r="C1069" s="477"/>
      <c r="D1069" s="477"/>
      <c r="E1069" s="477"/>
      <c r="F1069" s="477"/>
      <c r="G1069" s="477"/>
      <c r="H1069" s="476"/>
      <c r="I1069" s="521" t="s">
        <v>11</v>
      </c>
      <c r="J1069" s="520"/>
      <c r="K1069" s="447">
        <v>0.36</v>
      </c>
      <c r="L1069" s="446"/>
      <c r="M1069" s="431">
        <f>K1069*12*I1038</f>
        <v>5269.1040000000003</v>
      </c>
    </row>
    <row r="1070" spans="1:13">
      <c r="A1070" s="519" t="s">
        <v>18</v>
      </c>
      <c r="B1070" s="509"/>
      <c r="C1070" s="509"/>
      <c r="D1070" s="509"/>
      <c r="E1070" s="491"/>
      <c r="F1070" s="491"/>
      <c r="G1070" s="491"/>
      <c r="H1070" s="490"/>
      <c r="I1070" s="509"/>
      <c r="J1070" s="518"/>
      <c r="K1070" s="433"/>
      <c r="L1070" s="432"/>
      <c r="M1070" s="431"/>
    </row>
    <row r="1071" spans="1:13">
      <c r="A1071" s="485" t="s">
        <v>32</v>
      </c>
      <c r="B1071" s="484"/>
      <c r="C1071" s="484"/>
      <c r="D1071" s="484"/>
      <c r="E1071" s="484"/>
      <c r="F1071" s="484"/>
      <c r="G1071" s="484"/>
      <c r="H1071" s="483"/>
      <c r="I1071" s="501" t="s">
        <v>8</v>
      </c>
      <c r="J1071" s="500"/>
      <c r="K1071" s="447">
        <v>0.11</v>
      </c>
      <c r="L1071" s="446"/>
      <c r="M1071" s="431">
        <f>K1071*12*I1038</f>
        <v>1610.0040000000001</v>
      </c>
    </row>
    <row r="1072" spans="1:13" ht="19.5" thickBot="1">
      <c r="A1072" s="478" t="s">
        <v>73</v>
      </c>
      <c r="B1072" s="477"/>
      <c r="C1072" s="477"/>
      <c r="D1072" s="477"/>
      <c r="E1072" s="477"/>
      <c r="F1072" s="477"/>
      <c r="G1072" s="477"/>
      <c r="H1072" s="476"/>
      <c r="I1072" s="475" t="s">
        <v>8</v>
      </c>
      <c r="J1072" s="474"/>
      <c r="K1072" s="617">
        <v>2.6</v>
      </c>
      <c r="L1072" s="616"/>
      <c r="M1072" s="431">
        <f>K1072*12*I1038</f>
        <v>38054.640000000007</v>
      </c>
    </row>
    <row r="1073" spans="1:13" ht="19.5" thickBot="1">
      <c r="A1073" s="713" t="s">
        <v>77</v>
      </c>
      <c r="B1073" s="712"/>
      <c r="C1073" s="712"/>
      <c r="D1073" s="712"/>
      <c r="E1073" s="712"/>
      <c r="F1073" s="712"/>
      <c r="G1073" s="712"/>
      <c r="H1073" s="711"/>
      <c r="I1073" s="455"/>
      <c r="J1073" s="454"/>
      <c r="K1073" s="453">
        <f>K1074+K1075+K1077+K1078+K1079+K1080</f>
        <v>2.11</v>
      </c>
      <c r="L1073" s="511"/>
      <c r="M1073" s="451">
        <f>K1073*12*I1038</f>
        <v>30882.804</v>
      </c>
    </row>
    <row r="1074" spans="1:13">
      <c r="A1074" s="510" t="s">
        <v>24</v>
      </c>
      <c r="B1074" s="509"/>
      <c r="C1074" s="509"/>
      <c r="D1074" s="509"/>
      <c r="E1074" s="509"/>
      <c r="F1074" s="491"/>
      <c r="G1074" s="491"/>
      <c r="H1074" s="490"/>
      <c r="I1074" s="508"/>
      <c r="J1074" s="432"/>
      <c r="K1074" s="459">
        <v>0.12</v>
      </c>
      <c r="L1074" s="458"/>
      <c r="M1074" s="431">
        <f>K1074*12*I1038</f>
        <v>1756.3679999999999</v>
      </c>
    </row>
    <row r="1075" spans="1:13">
      <c r="A1075" s="572" t="s">
        <v>20</v>
      </c>
      <c r="B1075" s="533"/>
      <c r="C1075" s="533"/>
      <c r="D1075" s="533"/>
      <c r="E1075" s="533"/>
      <c r="F1075" s="477"/>
      <c r="G1075" s="477"/>
      <c r="H1075" s="476"/>
      <c r="I1075" s="447" t="s">
        <v>52</v>
      </c>
      <c r="J1075" s="446"/>
      <c r="K1075" s="447">
        <v>1.01</v>
      </c>
      <c r="L1075" s="446"/>
      <c r="M1075" s="431">
        <f>K1075*12*I1038</f>
        <v>14782.764000000001</v>
      </c>
    </row>
    <row r="1076" spans="1:13">
      <c r="A1076" s="492" t="s">
        <v>19</v>
      </c>
      <c r="B1076" s="491"/>
      <c r="C1076" s="491"/>
      <c r="D1076" s="491"/>
      <c r="E1076" s="491"/>
      <c r="F1076" s="491"/>
      <c r="G1076" s="491"/>
      <c r="H1076" s="490"/>
      <c r="I1076" s="504" t="s">
        <v>53</v>
      </c>
      <c r="J1076" s="503"/>
      <c r="K1076" s="502"/>
      <c r="L1076" s="432"/>
      <c r="M1076" s="431"/>
    </row>
    <row r="1077" spans="1:13">
      <c r="A1077" s="485" t="s">
        <v>21</v>
      </c>
      <c r="B1077" s="484"/>
      <c r="C1077" s="484"/>
      <c r="D1077" s="484"/>
      <c r="E1077" s="484"/>
      <c r="F1077" s="484"/>
      <c r="G1077" s="484"/>
      <c r="H1077" s="483"/>
      <c r="I1077" s="501" t="s">
        <v>51</v>
      </c>
      <c r="J1077" s="500"/>
      <c r="K1077" s="447">
        <v>0.62</v>
      </c>
      <c r="L1077" s="446"/>
      <c r="M1077" s="431">
        <f>K1077*12*I1038</f>
        <v>9074.5679999999993</v>
      </c>
    </row>
    <row r="1078" spans="1:13">
      <c r="A1078" s="485" t="s">
        <v>22</v>
      </c>
      <c r="B1078" s="484"/>
      <c r="C1078" s="484"/>
      <c r="D1078" s="484"/>
      <c r="E1078" s="484"/>
      <c r="F1078" s="484"/>
      <c r="G1078" s="484"/>
      <c r="H1078" s="483"/>
      <c r="I1078" s="501" t="s">
        <v>69</v>
      </c>
      <c r="J1078" s="500"/>
      <c r="K1078" s="447">
        <v>0.15</v>
      </c>
      <c r="L1078" s="446"/>
      <c r="M1078" s="431">
        <f>K1078*12*I1038</f>
        <v>2195.46</v>
      </c>
    </row>
    <row r="1079" spans="1:13">
      <c r="A1079" s="478" t="s">
        <v>23</v>
      </c>
      <c r="B1079" s="477"/>
      <c r="C1079" s="477"/>
      <c r="D1079" s="477"/>
      <c r="E1079" s="477"/>
      <c r="F1079" s="477"/>
      <c r="G1079" s="477"/>
      <c r="H1079" s="476"/>
      <c r="I1079" s="501" t="s">
        <v>54</v>
      </c>
      <c r="J1079" s="500"/>
      <c r="K1079" s="480">
        <v>0.08</v>
      </c>
      <c r="L1079" s="479"/>
      <c r="M1079" s="431">
        <f>K1079*12*I1038</f>
        <v>1170.912</v>
      </c>
    </row>
    <row r="1080" spans="1:13" ht="19.5" thickBot="1">
      <c r="A1080" s="478" t="s">
        <v>71</v>
      </c>
      <c r="B1080" s="477"/>
      <c r="C1080" s="477"/>
      <c r="D1080" s="477"/>
      <c r="E1080" s="477"/>
      <c r="F1080" s="477"/>
      <c r="G1080" s="477"/>
      <c r="H1080" s="476"/>
      <c r="I1080" s="475" t="s">
        <v>72</v>
      </c>
      <c r="J1080" s="474"/>
      <c r="K1080" s="473">
        <v>0.13</v>
      </c>
      <c r="L1080" s="472"/>
      <c r="M1080" s="499">
        <f>K1080*12*I1038</f>
        <v>1902.7320000000002</v>
      </c>
    </row>
    <row r="1081" spans="1:13" ht="19.5" thickBot="1">
      <c r="A1081" s="713" t="s">
        <v>202</v>
      </c>
      <c r="B1081" s="712"/>
      <c r="C1081" s="712"/>
      <c r="D1081" s="712"/>
      <c r="E1081" s="712"/>
      <c r="F1081" s="712"/>
      <c r="G1081" s="712"/>
      <c r="H1081" s="711"/>
      <c r="I1081" s="495"/>
      <c r="J1081" s="494"/>
      <c r="K1081" s="493">
        <f>K1082+K1083+K1084</f>
        <v>1.38</v>
      </c>
      <c r="L1081" s="452"/>
      <c r="M1081" s="451">
        <f>K1081*12*I1038</f>
        <v>20198.232</v>
      </c>
    </row>
    <row r="1082" spans="1:13">
      <c r="A1082" s="492" t="s">
        <v>25</v>
      </c>
      <c r="B1082" s="491"/>
      <c r="C1082" s="491"/>
      <c r="D1082" s="491"/>
      <c r="E1082" s="491"/>
      <c r="F1082" s="491"/>
      <c r="G1082" s="491"/>
      <c r="H1082" s="490"/>
      <c r="I1082" s="489" t="s">
        <v>70</v>
      </c>
      <c r="J1082" s="488"/>
      <c r="K1082" s="487">
        <v>0.66</v>
      </c>
      <c r="L1082" s="486"/>
      <c r="M1082" s="431">
        <f>K1082*12*I1038</f>
        <v>9660.0239999999994</v>
      </c>
    </row>
    <row r="1083" spans="1:13">
      <c r="A1083" s="485" t="s">
        <v>26</v>
      </c>
      <c r="B1083" s="484"/>
      <c r="C1083" s="484"/>
      <c r="D1083" s="484"/>
      <c r="E1083" s="484"/>
      <c r="F1083" s="484"/>
      <c r="G1083" s="484"/>
      <c r="H1083" s="483"/>
      <c r="I1083" s="539" t="s">
        <v>55</v>
      </c>
      <c r="J1083" s="538"/>
      <c r="K1083" s="480">
        <v>0.57999999999999996</v>
      </c>
      <c r="L1083" s="479"/>
      <c r="M1083" s="431">
        <f>K1083*12*I1038</f>
        <v>8489.1119999999992</v>
      </c>
    </row>
    <row r="1084" spans="1:13" ht="19.5" thickBot="1">
      <c r="A1084" s="478" t="s">
        <v>23</v>
      </c>
      <c r="B1084" s="477"/>
      <c r="C1084" s="477"/>
      <c r="D1084" s="477"/>
      <c r="E1084" s="477"/>
      <c r="F1084" s="477"/>
      <c r="G1084" s="477"/>
      <c r="H1084" s="476"/>
      <c r="I1084" s="475" t="s">
        <v>54</v>
      </c>
      <c r="J1084" s="474"/>
      <c r="K1084" s="473">
        <v>0.14000000000000001</v>
      </c>
      <c r="L1084" s="472"/>
      <c r="M1084" s="431">
        <f>K1084*12*I1038</f>
        <v>2049.0960000000005</v>
      </c>
    </row>
    <row r="1085" spans="1:13" ht="19.5" thickBot="1">
      <c r="A1085" s="462" t="s">
        <v>201</v>
      </c>
      <c r="B1085" s="461"/>
      <c r="C1085" s="461"/>
      <c r="D1085" s="461"/>
      <c r="E1085" s="461"/>
      <c r="F1085" s="461"/>
      <c r="G1085" s="461"/>
      <c r="H1085" s="460"/>
      <c r="I1085" s="467" t="s">
        <v>56</v>
      </c>
      <c r="J1085" s="466"/>
      <c r="K1085" s="465">
        <v>24.29</v>
      </c>
      <c r="L1085" s="464"/>
      <c r="M1085" s="451">
        <f>K1085*12*I1038</f>
        <v>355518.15600000002</v>
      </c>
    </row>
    <row r="1086" spans="1:13" ht="19.5" thickBot="1">
      <c r="A1086" s="405" t="s">
        <v>158</v>
      </c>
      <c r="B1086" s="404"/>
      <c r="C1086" s="404"/>
      <c r="D1086" s="404"/>
      <c r="E1086" s="404"/>
      <c r="F1086" s="404"/>
      <c r="G1086" s="404"/>
      <c r="H1086" s="456"/>
      <c r="I1086" s="455"/>
      <c r="J1086" s="454"/>
      <c r="K1086" s="453">
        <v>1.74</v>
      </c>
      <c r="L1086" s="452"/>
      <c r="M1086" s="451">
        <f>K1086*12*I1038</f>
        <v>25467.335999999999</v>
      </c>
    </row>
    <row r="1087" spans="1:13">
      <c r="A1087" s="442" t="s">
        <v>33</v>
      </c>
      <c r="B1087" s="441"/>
      <c r="C1087" s="441"/>
      <c r="D1087" s="441"/>
      <c r="E1087" s="441"/>
      <c r="F1087" s="441"/>
      <c r="G1087" s="441"/>
      <c r="H1087" s="439"/>
      <c r="I1087" s="459" t="s">
        <v>13</v>
      </c>
      <c r="J1087" s="458"/>
      <c r="K1087" s="438"/>
      <c r="L1087" s="437"/>
      <c r="M1087" s="431"/>
    </row>
    <row r="1088" spans="1:13">
      <c r="A1088" s="442" t="s">
        <v>27</v>
      </c>
      <c r="B1088" s="441"/>
      <c r="C1088" s="441"/>
      <c r="D1088" s="441"/>
      <c r="E1088" s="441"/>
      <c r="F1088" s="441"/>
      <c r="G1088" s="441"/>
      <c r="H1088" s="439"/>
      <c r="I1088" s="433"/>
      <c r="J1088" s="432"/>
      <c r="K1088" s="438"/>
      <c r="L1088" s="437"/>
      <c r="M1088" s="431"/>
    </row>
    <row r="1089" spans="1:13" ht="19.5" thickBot="1">
      <c r="A1089" s="442" t="s">
        <v>28</v>
      </c>
      <c r="B1089" s="441"/>
      <c r="C1089" s="441"/>
      <c r="D1089" s="441"/>
      <c r="E1089" s="441"/>
      <c r="F1089" s="441"/>
      <c r="G1089" s="441"/>
      <c r="H1089" s="439"/>
      <c r="I1089" s="463"/>
      <c r="J1089" s="432"/>
      <c r="K1089" s="438"/>
      <c r="L1089" s="437"/>
      <c r="M1089" s="431"/>
    </row>
    <row r="1090" spans="1:13" ht="19.5" thickBot="1">
      <c r="A1090" s="462" t="s">
        <v>157</v>
      </c>
      <c r="B1090" s="461"/>
      <c r="C1090" s="461"/>
      <c r="D1090" s="461"/>
      <c r="E1090" s="461"/>
      <c r="F1090" s="461"/>
      <c r="G1090" s="461"/>
      <c r="H1090" s="460"/>
      <c r="I1090" s="455"/>
      <c r="J1090" s="454"/>
      <c r="K1090" s="453">
        <v>0.08</v>
      </c>
      <c r="L1090" s="452"/>
      <c r="M1090" s="451">
        <f>K1090*12*I1038</f>
        <v>1170.912</v>
      </c>
    </row>
    <row r="1091" spans="1:13">
      <c r="A1091" s="442" t="s">
        <v>29</v>
      </c>
      <c r="B1091" s="441"/>
      <c r="C1091" s="441"/>
      <c r="D1091" s="441"/>
      <c r="E1091" s="441"/>
      <c r="F1091" s="441"/>
      <c r="G1091" s="441"/>
      <c r="H1091" s="439"/>
      <c r="I1091" s="459" t="s">
        <v>8</v>
      </c>
      <c r="J1091" s="458"/>
      <c r="K1091" s="457"/>
      <c r="L1091" s="437"/>
      <c r="M1091" s="431"/>
    </row>
    <row r="1092" spans="1:13" ht="19.5" thickBot="1">
      <c r="A1092" s="442" t="s">
        <v>30</v>
      </c>
      <c r="B1092" s="441"/>
      <c r="C1092" s="441"/>
      <c r="D1092" s="441"/>
      <c r="E1092" s="441"/>
      <c r="F1092" s="441"/>
      <c r="G1092" s="441"/>
      <c r="H1092" s="439"/>
      <c r="I1092" s="433"/>
      <c r="J1092" s="432"/>
      <c r="K1092" s="457"/>
      <c r="L1092" s="437"/>
      <c r="M1092" s="431"/>
    </row>
    <row r="1093" spans="1:13" ht="19.5" thickBot="1">
      <c r="A1093" s="405" t="s">
        <v>104</v>
      </c>
      <c r="B1093" s="404"/>
      <c r="C1093" s="404"/>
      <c r="D1093" s="404"/>
      <c r="E1093" s="404"/>
      <c r="F1093" s="404"/>
      <c r="G1093" s="404"/>
      <c r="H1093" s="456"/>
      <c r="I1093" s="455"/>
      <c r="J1093" s="454"/>
      <c r="K1093" s="453">
        <v>6.42</v>
      </c>
      <c r="L1093" s="452"/>
      <c r="M1093" s="451">
        <f>K1093*12*I1038</f>
        <v>93965.687999999995</v>
      </c>
    </row>
    <row r="1094" spans="1:13">
      <c r="A1094" s="442" t="s">
        <v>85</v>
      </c>
      <c r="B1094" s="440"/>
      <c r="C1094" s="440"/>
      <c r="D1094" s="440"/>
      <c r="E1094" s="440"/>
      <c r="F1094" s="441"/>
      <c r="G1094" s="440"/>
      <c r="H1094" s="439"/>
      <c r="I1094" s="447" t="s">
        <v>86</v>
      </c>
      <c r="J1094" s="446"/>
      <c r="K1094" s="438"/>
      <c r="L1094" s="437"/>
      <c r="M1094" s="431"/>
    </row>
    <row r="1095" spans="1:13">
      <c r="A1095" s="442" t="s">
        <v>87</v>
      </c>
      <c r="B1095" s="440"/>
      <c r="C1095" s="440"/>
      <c r="D1095" s="440"/>
      <c r="E1095" s="440"/>
      <c r="F1095" s="441"/>
      <c r="G1095" s="440"/>
      <c r="H1095" s="439"/>
      <c r="I1095" s="447" t="s">
        <v>88</v>
      </c>
      <c r="J1095" s="446"/>
      <c r="K1095" s="438"/>
      <c r="L1095" s="437"/>
      <c r="M1095" s="431"/>
    </row>
    <row r="1096" spans="1:13">
      <c r="A1096" s="442" t="s">
        <v>89</v>
      </c>
      <c r="B1096" s="440"/>
      <c r="C1096" s="440"/>
      <c r="D1096" s="440"/>
      <c r="E1096" s="440"/>
      <c r="F1096" s="441"/>
      <c r="G1096" s="440"/>
      <c r="H1096" s="439"/>
      <c r="I1096" s="447" t="s">
        <v>90</v>
      </c>
      <c r="J1096" s="446"/>
      <c r="K1096" s="438"/>
      <c r="L1096" s="437"/>
      <c r="M1096" s="431"/>
    </row>
    <row r="1097" spans="1:13">
      <c r="A1097" s="442" t="s">
        <v>91</v>
      </c>
      <c r="B1097" s="440"/>
      <c r="C1097" s="440"/>
      <c r="D1097" s="440"/>
      <c r="E1097" s="440"/>
      <c r="F1097" s="441"/>
      <c r="G1097" s="440"/>
      <c r="H1097" s="439"/>
      <c r="I1097" s="447" t="s">
        <v>92</v>
      </c>
      <c r="J1097" s="446"/>
      <c r="K1097" s="438"/>
      <c r="L1097" s="437"/>
      <c r="M1097" s="431"/>
    </row>
    <row r="1098" spans="1:13">
      <c r="A1098" s="442" t="s">
        <v>93</v>
      </c>
      <c r="B1098" s="440"/>
      <c r="C1098" s="440"/>
      <c r="D1098" s="440"/>
      <c r="E1098" s="440"/>
      <c r="F1098" s="441"/>
      <c r="G1098" s="440"/>
      <c r="H1098" s="439"/>
      <c r="I1098" s="447" t="s">
        <v>94</v>
      </c>
      <c r="J1098" s="446"/>
      <c r="K1098" s="438"/>
      <c r="L1098" s="437"/>
      <c r="M1098" s="431"/>
    </row>
    <row r="1099" spans="1:13">
      <c r="A1099" s="442" t="s">
        <v>95</v>
      </c>
      <c r="B1099" s="440"/>
      <c r="C1099" s="440"/>
      <c r="D1099" s="440"/>
      <c r="E1099" s="440"/>
      <c r="F1099" s="441"/>
      <c r="G1099" s="440"/>
      <c r="H1099" s="439"/>
      <c r="I1099" s="433"/>
      <c r="J1099" s="432"/>
      <c r="K1099" s="438"/>
      <c r="L1099" s="437"/>
      <c r="M1099" s="431"/>
    </row>
    <row r="1100" spans="1:13">
      <c r="A1100" s="442" t="s">
        <v>96</v>
      </c>
      <c r="B1100" s="440"/>
      <c r="C1100" s="440"/>
      <c r="D1100" s="440"/>
      <c r="E1100" s="440"/>
      <c r="F1100" s="441"/>
      <c r="G1100" s="440"/>
      <c r="H1100" s="439"/>
      <c r="I1100" s="433"/>
      <c r="J1100" s="432"/>
      <c r="K1100" s="438"/>
      <c r="L1100" s="437"/>
      <c r="M1100" s="431"/>
    </row>
    <row r="1101" spans="1:13">
      <c r="A1101" s="442" t="s">
        <v>97</v>
      </c>
      <c r="B1101" s="440"/>
      <c r="C1101" s="440"/>
      <c r="D1101" s="440"/>
      <c r="E1101" s="440"/>
      <c r="F1101" s="441"/>
      <c r="G1101" s="440"/>
      <c r="H1101" s="439"/>
      <c r="I1101" s="433"/>
      <c r="J1101" s="432"/>
      <c r="K1101" s="438"/>
      <c r="L1101" s="437"/>
      <c r="M1101" s="431"/>
    </row>
    <row r="1102" spans="1:13">
      <c r="A1102" s="442" t="s">
        <v>98</v>
      </c>
      <c r="B1102" s="440"/>
      <c r="C1102" s="440"/>
      <c r="D1102" s="440"/>
      <c r="E1102" s="440"/>
      <c r="F1102" s="441"/>
      <c r="G1102" s="440"/>
      <c r="H1102" s="439"/>
      <c r="I1102" s="433"/>
      <c r="J1102" s="432"/>
      <c r="K1102" s="438"/>
      <c r="L1102" s="437"/>
      <c r="M1102" s="431"/>
    </row>
    <row r="1103" spans="1:13">
      <c r="A1103" s="442" t="s">
        <v>99</v>
      </c>
      <c r="B1103" s="440"/>
      <c r="C1103" s="440"/>
      <c r="D1103" s="440"/>
      <c r="E1103" s="440"/>
      <c r="F1103" s="441"/>
      <c r="G1103" s="440"/>
      <c r="H1103" s="439"/>
      <c r="I1103" s="433"/>
      <c r="J1103" s="432"/>
      <c r="K1103" s="438"/>
      <c r="L1103" s="437"/>
      <c r="M1103" s="431"/>
    </row>
    <row r="1104" spans="1:13" ht="19.5" thickBot="1">
      <c r="A1104" s="436" t="s">
        <v>100</v>
      </c>
      <c r="B1104" s="435"/>
      <c r="C1104" s="435"/>
      <c r="D1104" s="435"/>
      <c r="E1104" s="435"/>
      <c r="F1104" s="435"/>
      <c r="G1104" s="435"/>
      <c r="H1104" s="434"/>
      <c r="I1104" s="433"/>
      <c r="J1104" s="432"/>
      <c r="K1104" s="433"/>
      <c r="L1104" s="432"/>
      <c r="M1104" s="431"/>
    </row>
    <row r="1105" spans="1:13">
      <c r="A1105" s="586" t="s">
        <v>82</v>
      </c>
      <c r="B1105" s="585"/>
      <c r="C1105" s="585"/>
      <c r="D1105" s="585"/>
      <c r="E1105" s="585"/>
      <c r="F1105" s="585"/>
      <c r="G1105" s="585"/>
      <c r="H1105" s="585"/>
      <c r="I1105" s="459" t="s">
        <v>9</v>
      </c>
      <c r="J1105" s="458"/>
      <c r="K1105" s="425"/>
      <c r="L1105" s="424"/>
      <c r="M1105" s="423"/>
    </row>
    <row r="1106" spans="1:13" ht="19.5" thickBot="1">
      <c r="A1106" s="422" t="s">
        <v>49</v>
      </c>
      <c r="B1106" s="421"/>
      <c r="C1106" s="421"/>
      <c r="D1106" s="421"/>
      <c r="E1106" s="421"/>
      <c r="F1106" s="421"/>
      <c r="G1106" s="421"/>
      <c r="H1106" s="421"/>
      <c r="I1106" s="420"/>
      <c r="J1106" s="418"/>
      <c r="K1106" s="419"/>
      <c r="L1106" s="418"/>
      <c r="M1106" s="417"/>
    </row>
    <row r="1107" spans="1:13" ht="19.5" thickBot="1">
      <c r="A1107" s="405" t="s">
        <v>50</v>
      </c>
      <c r="B1107" s="404"/>
      <c r="C1107" s="404"/>
      <c r="D1107" s="404"/>
      <c r="E1107" s="404"/>
      <c r="F1107" s="404"/>
      <c r="G1107" s="404"/>
      <c r="H1107" s="622"/>
      <c r="I1107" s="413" t="s">
        <v>17</v>
      </c>
      <c r="J1107" s="412"/>
      <c r="K1107" s="407">
        <v>1.58</v>
      </c>
      <c r="L1107" s="406"/>
      <c r="M1107" s="400">
        <f>K1107*12*I1038</f>
        <v>23125.512000000002</v>
      </c>
    </row>
    <row r="1108" spans="1:13" ht="19.5" thickBot="1">
      <c r="A1108" s="411" t="s">
        <v>101</v>
      </c>
      <c r="B1108" s="410"/>
      <c r="C1108" s="410"/>
      <c r="D1108" s="410"/>
      <c r="E1108" s="410"/>
      <c r="F1108" s="410"/>
      <c r="G1108" s="410"/>
      <c r="H1108" s="410"/>
      <c r="I1108" s="409"/>
      <c r="J1108" s="408"/>
      <c r="K1108" s="407"/>
      <c r="L1108" s="406"/>
      <c r="M1108" s="400"/>
    </row>
    <row r="1109" spans="1:13" ht="19.5" thickBot="1">
      <c r="A1109" s="405" t="s">
        <v>58</v>
      </c>
      <c r="B1109" s="404"/>
      <c r="C1109" s="404"/>
      <c r="D1109" s="404"/>
      <c r="E1109" s="404"/>
      <c r="F1109" s="404"/>
      <c r="G1109" s="404"/>
      <c r="H1109" s="404"/>
      <c r="I1109" s="403"/>
      <c r="J1109" s="400"/>
      <c r="K1109" s="402">
        <f>K1039+K1049+K1064+K1093+K1107+K1108</f>
        <v>57.259999999999991</v>
      </c>
      <c r="L1109" s="401"/>
      <c r="M1109" s="400">
        <f>M1039+M1049+M1064+M1093+M1107+M1108</f>
        <v>838080.26399999997</v>
      </c>
    </row>
    <row r="1111" spans="1:13">
      <c r="A1111" s="576" t="s">
        <v>0</v>
      </c>
      <c r="B1111" s="576"/>
      <c r="C1111" s="576"/>
      <c r="D1111" s="576"/>
      <c r="E1111" s="576"/>
      <c r="F1111" s="576"/>
      <c r="G1111" s="576"/>
      <c r="H1111" s="576"/>
      <c r="I1111" s="576"/>
      <c r="J1111" s="576"/>
      <c r="K1111" s="576"/>
      <c r="L1111" s="576"/>
      <c r="M1111" s="502"/>
    </row>
    <row r="1112" spans="1:13">
      <c r="A1112" s="575" t="s">
        <v>12</v>
      </c>
      <c r="B1112" s="575"/>
      <c r="C1112" s="575"/>
      <c r="D1112" s="575"/>
      <c r="E1112" s="575"/>
      <c r="F1112" s="575"/>
      <c r="G1112" s="575"/>
      <c r="H1112" s="575"/>
      <c r="I1112" s="575"/>
      <c r="J1112" s="575"/>
      <c r="K1112" s="575"/>
      <c r="L1112" s="575"/>
      <c r="M1112" s="502"/>
    </row>
    <row r="1113" spans="1:13">
      <c r="A1113" s="555"/>
      <c r="B1113" s="555"/>
      <c r="C1113" s="555"/>
      <c r="D1113" s="555"/>
      <c r="E1113" s="555"/>
      <c r="F1113" s="555" t="s">
        <v>261</v>
      </c>
      <c r="G1113" s="555"/>
      <c r="H1113" s="555"/>
      <c r="I1113" s="555"/>
      <c r="J1113" s="555" t="s">
        <v>203</v>
      </c>
      <c r="K1113" s="555"/>
      <c r="L1113" s="555"/>
      <c r="M1113" s="502"/>
    </row>
    <row r="1114" spans="1:13">
      <c r="A1114" s="572"/>
      <c r="B1114" s="533"/>
      <c r="C1114" s="574" t="s">
        <v>15</v>
      </c>
      <c r="D1114" s="574"/>
      <c r="E1114" s="574"/>
      <c r="F1114" s="533"/>
      <c r="G1114" s="533"/>
      <c r="H1114" s="532"/>
      <c r="I1114" s="521" t="s">
        <v>1</v>
      </c>
      <c r="J1114" s="520"/>
      <c r="K1114" s="521" t="s">
        <v>2</v>
      </c>
      <c r="L1114" s="520"/>
      <c r="M1114" s="531"/>
    </row>
    <row r="1115" spans="1:13">
      <c r="A1115" s="463"/>
      <c r="B1115" s="433"/>
      <c r="C1115" s="433"/>
      <c r="D1115" s="433"/>
      <c r="E1115" s="433"/>
      <c r="F1115" s="433"/>
      <c r="G1115" s="433"/>
      <c r="H1115" s="432"/>
      <c r="I1115" s="433"/>
      <c r="J1115" s="432"/>
      <c r="K1115" s="447" t="s">
        <v>3</v>
      </c>
      <c r="L1115" s="446"/>
      <c r="M1115" s="573" t="s">
        <v>4</v>
      </c>
    </row>
    <row r="1116" spans="1:13">
      <c r="A1116" s="463"/>
      <c r="B1116" s="433"/>
      <c r="C1116" s="433"/>
      <c r="D1116" s="433"/>
      <c r="E1116" s="433"/>
      <c r="F1116" s="433"/>
      <c r="G1116" s="433"/>
      <c r="H1116" s="432"/>
      <c r="I1116" s="447" t="s">
        <v>5</v>
      </c>
      <c r="J1116" s="446"/>
      <c r="K1116" s="504" t="s">
        <v>6</v>
      </c>
      <c r="L1116" s="503"/>
      <c r="M1116" s="573" t="s">
        <v>7</v>
      </c>
    </row>
    <row r="1117" spans="1:13" ht="19.5" thickBot="1">
      <c r="A1117" s="572"/>
      <c r="B1117" s="533"/>
      <c r="C1117" s="533"/>
      <c r="D1117" s="533"/>
      <c r="E1117" s="533"/>
      <c r="F1117" s="533"/>
      <c r="G1117" s="533"/>
      <c r="H1117" s="532"/>
      <c r="I1117" s="571">
        <v>961.3</v>
      </c>
      <c r="J1117" s="570"/>
      <c r="K1117" s="475"/>
      <c r="L1117" s="474"/>
      <c r="M1117" s="569"/>
    </row>
    <row r="1118" spans="1:13">
      <c r="A1118" s="550" t="s">
        <v>74</v>
      </c>
      <c r="B1118" s="528"/>
      <c r="C1118" s="528"/>
      <c r="D1118" s="528"/>
      <c r="E1118" s="528"/>
      <c r="F1118" s="528"/>
      <c r="G1118" s="528"/>
      <c r="H1118" s="568"/>
      <c r="I1118" s="425"/>
      <c r="J1118" s="424"/>
      <c r="K1118" s="567">
        <f>K1121+K1124</f>
        <v>6.65</v>
      </c>
      <c r="L1118" s="526"/>
      <c r="M1118" s="423">
        <f>K1118*12*I1117</f>
        <v>76711.740000000005</v>
      </c>
    </row>
    <row r="1119" spans="1:13">
      <c r="A1119" s="566" t="s">
        <v>59</v>
      </c>
      <c r="B1119" s="565"/>
      <c r="C1119" s="565"/>
      <c r="D1119" s="565"/>
      <c r="E1119" s="565"/>
      <c r="F1119" s="565"/>
      <c r="G1119" s="565"/>
      <c r="H1119" s="554"/>
      <c r="I1119" s="433"/>
      <c r="J1119" s="432"/>
      <c r="K1119" s="433"/>
      <c r="L1119" s="432"/>
      <c r="M1119" s="564"/>
    </row>
    <row r="1120" spans="1:13" ht="19.5" thickBot="1">
      <c r="A1120" s="545" t="s">
        <v>60</v>
      </c>
      <c r="B1120" s="563"/>
      <c r="C1120" s="563"/>
      <c r="D1120" s="563"/>
      <c r="E1120" s="563"/>
      <c r="F1120" s="563"/>
      <c r="G1120" s="563"/>
      <c r="H1120" s="562"/>
      <c r="I1120" s="419"/>
      <c r="J1120" s="418"/>
      <c r="K1120" s="419"/>
      <c r="L1120" s="418"/>
      <c r="M1120" s="417"/>
    </row>
    <row r="1121" spans="1:13">
      <c r="A1121" s="492" t="s">
        <v>61</v>
      </c>
      <c r="B1121" s="509"/>
      <c r="C1121" s="509"/>
      <c r="D1121" s="509"/>
      <c r="E1121" s="509"/>
      <c r="F1121" s="509"/>
      <c r="G1121" s="509"/>
      <c r="H1121" s="518"/>
      <c r="I1121" s="504" t="s">
        <v>8</v>
      </c>
      <c r="J1121" s="503"/>
      <c r="K1121" s="459">
        <v>3.98</v>
      </c>
      <c r="L1121" s="458"/>
      <c r="M1121" s="431">
        <f>K1121*12*I1117</f>
        <v>45911.687999999995</v>
      </c>
    </row>
    <row r="1122" spans="1:13">
      <c r="A1122" s="442" t="s">
        <v>68</v>
      </c>
      <c r="B1122" s="433"/>
      <c r="C1122" s="433"/>
      <c r="D1122" s="433"/>
      <c r="E1122" s="433"/>
      <c r="F1122" s="433"/>
      <c r="G1122" s="433"/>
      <c r="H1122" s="432"/>
      <c r="I1122" s="447" t="s">
        <v>57</v>
      </c>
      <c r="J1122" s="446"/>
      <c r="K1122" s="502"/>
      <c r="L1122" s="432"/>
      <c r="M1122" s="431"/>
    </row>
    <row r="1123" spans="1:13">
      <c r="A1123" s="492" t="s">
        <v>67</v>
      </c>
      <c r="B1123" s="509"/>
      <c r="C1123" s="509"/>
      <c r="D1123" s="509"/>
      <c r="E1123" s="509"/>
      <c r="F1123" s="509"/>
      <c r="G1123" s="509"/>
      <c r="H1123" s="518"/>
      <c r="I1123" s="504"/>
      <c r="J1123" s="503"/>
      <c r="K1123" s="502"/>
      <c r="L1123" s="432"/>
      <c r="M1123" s="431"/>
    </row>
    <row r="1124" spans="1:13">
      <c r="A1124" s="492" t="s">
        <v>62</v>
      </c>
      <c r="B1124" s="509"/>
      <c r="C1124" s="509"/>
      <c r="D1124" s="509"/>
      <c r="E1124" s="509"/>
      <c r="F1124" s="509"/>
      <c r="G1124" s="509"/>
      <c r="H1124" s="518"/>
      <c r="I1124" s="501" t="s">
        <v>11</v>
      </c>
      <c r="J1124" s="500"/>
      <c r="K1124" s="447">
        <v>2.67</v>
      </c>
      <c r="L1124" s="446"/>
      <c r="M1124" s="431">
        <f>K1124*12*I1117</f>
        <v>30800.051999999996</v>
      </c>
    </row>
    <row r="1125" spans="1:13">
      <c r="A1125" s="485" t="s">
        <v>35</v>
      </c>
      <c r="B1125" s="539"/>
      <c r="C1125" s="539"/>
      <c r="D1125" s="539"/>
      <c r="E1125" s="539"/>
      <c r="F1125" s="539"/>
      <c r="G1125" s="539"/>
      <c r="H1125" s="538"/>
      <c r="I1125" s="447" t="s">
        <v>57</v>
      </c>
      <c r="J1125" s="446"/>
      <c r="K1125" s="555"/>
      <c r="L1125" s="554"/>
      <c r="M1125" s="431"/>
    </row>
    <row r="1126" spans="1:13">
      <c r="A1126" s="478" t="s">
        <v>36</v>
      </c>
      <c r="B1126" s="533"/>
      <c r="C1126" s="533"/>
      <c r="D1126" s="533"/>
      <c r="E1126" s="533"/>
      <c r="F1126" s="533"/>
      <c r="G1126" s="533"/>
      <c r="H1126" s="532"/>
      <c r="I1126" s="447"/>
      <c r="J1126" s="446"/>
      <c r="K1126" s="502"/>
      <c r="L1126" s="432"/>
      <c r="M1126" s="431"/>
    </row>
    <row r="1127" spans="1:13" ht="19.5" thickBot="1">
      <c r="A1127" s="492" t="s">
        <v>37</v>
      </c>
      <c r="B1127" s="491"/>
      <c r="C1127" s="491"/>
      <c r="D1127" s="491"/>
      <c r="E1127" s="491"/>
      <c r="F1127" s="491"/>
      <c r="G1127" s="491"/>
      <c r="H1127" s="490"/>
      <c r="I1127" s="509"/>
      <c r="J1127" s="518"/>
      <c r="K1127" s="480"/>
      <c r="L1127" s="479"/>
      <c r="M1127" s="431"/>
    </row>
    <row r="1128" spans="1:13">
      <c r="A1128" s="550" t="s">
        <v>14</v>
      </c>
      <c r="B1128" s="549"/>
      <c r="C1128" s="549"/>
      <c r="D1128" s="549"/>
      <c r="E1128" s="549"/>
      <c r="F1128" s="549"/>
      <c r="G1128" s="549"/>
      <c r="H1128" s="548"/>
      <c r="I1128" s="425"/>
      <c r="J1128" s="547"/>
      <c r="K1128" s="546">
        <f>K1130+K1135+K1138</f>
        <v>5.4399999999999995</v>
      </c>
      <c r="L1128" s="526"/>
      <c r="M1128" s="423">
        <f>K1128*12*I1117</f>
        <v>62753.663999999997</v>
      </c>
    </row>
    <row r="1129" spans="1:13" ht="19.5" thickBot="1">
      <c r="A1129" s="545" t="s">
        <v>34</v>
      </c>
      <c r="B1129" s="544"/>
      <c r="C1129" s="544"/>
      <c r="D1129" s="544"/>
      <c r="E1129" s="544"/>
      <c r="F1129" s="544"/>
      <c r="G1129" s="544"/>
      <c r="H1129" s="543"/>
      <c r="I1129" s="419"/>
      <c r="J1129" s="542"/>
      <c r="K1129" s="419"/>
      <c r="L1129" s="418"/>
      <c r="M1129" s="417"/>
    </row>
    <row r="1130" spans="1:13">
      <c r="A1130" s="442" t="s">
        <v>65</v>
      </c>
      <c r="B1130" s="441"/>
      <c r="C1130" s="441"/>
      <c r="D1130" s="441"/>
      <c r="E1130" s="441"/>
      <c r="F1130" s="441"/>
      <c r="G1130" s="441"/>
      <c r="H1130" s="439"/>
      <c r="I1130" s="447" t="s">
        <v>8</v>
      </c>
      <c r="J1130" s="446"/>
      <c r="K1130" s="459">
        <v>2.73</v>
      </c>
      <c r="L1130" s="458"/>
      <c r="M1130" s="431">
        <f>K1130*12*I1117</f>
        <v>31492.187999999998</v>
      </c>
    </row>
    <row r="1131" spans="1:13">
      <c r="A1131" s="492" t="s">
        <v>66</v>
      </c>
      <c r="B1131" s="491"/>
      <c r="C1131" s="491"/>
      <c r="D1131" s="491"/>
      <c r="E1131" s="491"/>
      <c r="F1131" s="491"/>
      <c r="G1131" s="491"/>
      <c r="H1131" s="490"/>
      <c r="I1131" s="541"/>
      <c r="J1131" s="540"/>
      <c r="K1131" s="502"/>
      <c r="L1131" s="432"/>
      <c r="M1131" s="431"/>
    </row>
    <row r="1132" spans="1:13">
      <c r="A1132" s="442" t="s">
        <v>68</v>
      </c>
      <c r="B1132" s="433"/>
      <c r="C1132" s="433"/>
      <c r="D1132" s="433"/>
      <c r="E1132" s="433"/>
      <c r="F1132" s="433"/>
      <c r="G1132" s="433"/>
      <c r="H1132" s="432"/>
      <c r="I1132" s="447" t="s">
        <v>57</v>
      </c>
      <c r="J1132" s="446"/>
      <c r="K1132" s="502"/>
      <c r="L1132" s="432"/>
      <c r="M1132" s="431"/>
    </row>
    <row r="1133" spans="1:13">
      <c r="A1133" s="492" t="s">
        <v>67</v>
      </c>
      <c r="B1133" s="509"/>
      <c r="C1133" s="509"/>
      <c r="D1133" s="509"/>
      <c r="E1133" s="509"/>
      <c r="F1133" s="509"/>
      <c r="G1133" s="509"/>
      <c r="H1133" s="518"/>
      <c r="I1133" s="504"/>
      <c r="J1133" s="503"/>
      <c r="K1133" s="502"/>
      <c r="L1133" s="432"/>
      <c r="M1133" s="431"/>
    </row>
    <row r="1134" spans="1:13">
      <c r="A1134" s="485" t="s">
        <v>63</v>
      </c>
      <c r="B1134" s="539"/>
      <c r="C1134" s="538"/>
      <c r="D1134" s="433"/>
      <c r="E1134" s="433"/>
      <c r="F1134" s="433"/>
      <c r="G1134" s="433"/>
      <c r="H1134" s="432"/>
      <c r="I1134" s="447" t="s">
        <v>57</v>
      </c>
      <c r="J1134" s="446"/>
      <c r="K1134" s="502"/>
      <c r="L1134" s="432"/>
      <c r="M1134" s="431"/>
    </row>
    <row r="1135" spans="1:13">
      <c r="A1135" s="442" t="s">
        <v>64</v>
      </c>
      <c r="B1135" s="433"/>
      <c r="C1135" s="433"/>
      <c r="D1135" s="539"/>
      <c r="E1135" s="539"/>
      <c r="F1135" s="539"/>
      <c r="G1135" s="539"/>
      <c r="H1135" s="538"/>
      <c r="I1135" s="501" t="s">
        <v>11</v>
      </c>
      <c r="J1135" s="500"/>
      <c r="K1135" s="447">
        <v>1.2</v>
      </c>
      <c r="L1135" s="446"/>
      <c r="M1135" s="431">
        <f>K1135*12*I1117</f>
        <v>13842.719999999998</v>
      </c>
    </row>
    <row r="1136" spans="1:13">
      <c r="A1136" s="478" t="s">
        <v>41</v>
      </c>
      <c r="B1136" s="477"/>
      <c r="C1136" s="477"/>
      <c r="D1136" s="477"/>
      <c r="E1136" s="477"/>
      <c r="F1136" s="477"/>
      <c r="G1136" s="477"/>
      <c r="H1136" s="476"/>
      <c r="I1136" s="521" t="s">
        <v>40</v>
      </c>
      <c r="J1136" s="520"/>
      <c r="K1136" s="502"/>
      <c r="L1136" s="432"/>
      <c r="M1136" s="431"/>
    </row>
    <row r="1137" spans="1:13">
      <c r="A1137" s="492"/>
      <c r="B1137" s="491"/>
      <c r="C1137" s="491"/>
      <c r="D1137" s="491"/>
      <c r="E1137" s="491"/>
      <c r="F1137" s="491"/>
      <c r="G1137" s="491"/>
      <c r="H1137" s="490"/>
      <c r="I1137" s="509" t="s">
        <v>42</v>
      </c>
      <c r="J1137" s="518"/>
      <c r="K1137" s="502"/>
      <c r="L1137" s="432"/>
      <c r="M1137" s="431"/>
    </row>
    <row r="1138" spans="1:13">
      <c r="A1138" s="478" t="s">
        <v>43</v>
      </c>
      <c r="B1138" s="477"/>
      <c r="C1138" s="477"/>
      <c r="D1138" s="477"/>
      <c r="E1138" s="477"/>
      <c r="F1138" s="477"/>
      <c r="G1138" s="477"/>
      <c r="H1138" s="476"/>
      <c r="I1138" s="521" t="s">
        <v>11</v>
      </c>
      <c r="J1138" s="520"/>
      <c r="K1138" s="447">
        <v>1.51</v>
      </c>
      <c r="L1138" s="446"/>
      <c r="M1138" s="431">
        <f>K1138*12*I1117</f>
        <v>17418.756000000001</v>
      </c>
    </row>
    <row r="1139" spans="1:13">
      <c r="A1139" s="492" t="s">
        <v>44</v>
      </c>
      <c r="B1139" s="491"/>
      <c r="C1139" s="491"/>
      <c r="D1139" s="491"/>
      <c r="E1139" s="491"/>
      <c r="F1139" s="491"/>
      <c r="G1139" s="491"/>
      <c r="H1139" s="490"/>
      <c r="I1139" s="509"/>
      <c r="J1139" s="518"/>
      <c r="K1139" s="502"/>
      <c r="L1139" s="432"/>
      <c r="M1139" s="431"/>
    </row>
    <row r="1140" spans="1:13">
      <c r="A1140" s="478" t="s">
        <v>45</v>
      </c>
      <c r="B1140" s="477"/>
      <c r="C1140" s="477"/>
      <c r="D1140" s="477"/>
      <c r="E1140" s="477"/>
      <c r="F1140" s="477"/>
      <c r="G1140" s="477"/>
      <c r="H1140" s="476"/>
      <c r="I1140" s="447" t="s">
        <v>57</v>
      </c>
      <c r="J1140" s="446"/>
      <c r="K1140" s="502"/>
      <c r="L1140" s="432"/>
      <c r="M1140" s="431"/>
    </row>
    <row r="1141" spans="1:13">
      <c r="A1141" s="478" t="s">
        <v>48</v>
      </c>
      <c r="B1141" s="477"/>
      <c r="C1141" s="477"/>
      <c r="D1141" s="477"/>
      <c r="E1141" s="477"/>
      <c r="F1141" s="477"/>
      <c r="G1141" s="477"/>
      <c r="H1141" s="476"/>
      <c r="I1141" s="521" t="s">
        <v>46</v>
      </c>
      <c r="J1141" s="520"/>
      <c r="K1141" s="533"/>
      <c r="L1141" s="532"/>
      <c r="M1141" s="531"/>
    </row>
    <row r="1142" spans="1:13" ht="19.5" thickBot="1">
      <c r="A1142" s="492"/>
      <c r="B1142" s="491"/>
      <c r="C1142" s="491"/>
      <c r="D1142" s="491"/>
      <c r="E1142" s="491"/>
      <c r="F1142" s="491"/>
      <c r="G1142" s="491"/>
      <c r="H1142" s="490"/>
      <c r="I1142" s="513" t="s">
        <v>47</v>
      </c>
      <c r="J1142" s="512"/>
      <c r="K1142" s="509"/>
      <c r="L1142" s="518"/>
      <c r="M1142" s="530"/>
    </row>
    <row r="1143" spans="1:13">
      <c r="A1143" s="529" t="s">
        <v>75</v>
      </c>
      <c r="B1143" s="528"/>
      <c r="C1143" s="528"/>
      <c r="D1143" s="528"/>
      <c r="E1143" s="528"/>
      <c r="F1143" s="528"/>
      <c r="G1143" s="425"/>
      <c r="H1143" s="424"/>
      <c r="I1143" s="425"/>
      <c r="J1143" s="424"/>
      <c r="K1143" s="527">
        <f>K1145+K1152+K1160+K1164+K1165+K1169</f>
        <v>29.75</v>
      </c>
      <c r="L1143" s="526"/>
      <c r="M1143" s="423">
        <f>M1145+M1152+M1160+M1164+M1165+M1169</f>
        <v>343184.10000000003</v>
      </c>
    </row>
    <row r="1144" spans="1:13" ht="19.5" thickBot="1">
      <c r="A1144" s="525"/>
      <c r="B1144" s="419"/>
      <c r="C1144" s="419"/>
      <c r="D1144" s="419"/>
      <c r="E1144" s="419"/>
      <c r="F1144" s="419"/>
      <c r="G1144" s="419"/>
      <c r="H1144" s="418"/>
      <c r="I1144" s="419"/>
      <c r="J1144" s="418"/>
      <c r="K1144" s="419"/>
      <c r="L1144" s="418"/>
      <c r="M1144" s="417"/>
    </row>
    <row r="1145" spans="1:13" ht="19.5" thickBot="1">
      <c r="A1145" s="405" t="s">
        <v>76</v>
      </c>
      <c r="B1145" s="404"/>
      <c r="C1145" s="404"/>
      <c r="D1145" s="404"/>
      <c r="E1145" s="404"/>
      <c r="F1145" s="404"/>
      <c r="G1145" s="404"/>
      <c r="H1145" s="456"/>
      <c r="I1145" s="455"/>
      <c r="J1145" s="454"/>
      <c r="K1145" s="523">
        <f>K1146+K1147+K1148+K1150+K1151</f>
        <v>5.5000000000000009</v>
      </c>
      <c r="L1145" s="511"/>
      <c r="M1145" s="451">
        <f>K1145*12*I1117</f>
        <v>63445.80000000001</v>
      </c>
    </row>
    <row r="1146" spans="1:13">
      <c r="A1146" s="492" t="s">
        <v>38</v>
      </c>
      <c r="B1146" s="491"/>
      <c r="C1146" s="491"/>
      <c r="D1146" s="491"/>
      <c r="E1146" s="491"/>
      <c r="F1146" s="491"/>
      <c r="G1146" s="491"/>
      <c r="H1146" s="490"/>
      <c r="I1146" s="504" t="s">
        <v>16</v>
      </c>
      <c r="J1146" s="503"/>
      <c r="K1146" s="459">
        <v>1.34</v>
      </c>
      <c r="L1146" s="458"/>
      <c r="M1146" s="431">
        <f>K1146*12*I1117</f>
        <v>15457.704000000002</v>
      </c>
    </row>
    <row r="1147" spans="1:13">
      <c r="A1147" s="485" t="s">
        <v>39</v>
      </c>
      <c r="B1147" s="484"/>
      <c r="C1147" s="484"/>
      <c r="D1147" s="484"/>
      <c r="E1147" s="484"/>
      <c r="F1147" s="484"/>
      <c r="G1147" s="484"/>
      <c r="H1147" s="483"/>
      <c r="I1147" s="501" t="s">
        <v>10</v>
      </c>
      <c r="J1147" s="500"/>
      <c r="K1147" s="447">
        <v>3.16</v>
      </c>
      <c r="L1147" s="446"/>
      <c r="M1147" s="431">
        <f>K1147*12*I1117</f>
        <v>36452.495999999999</v>
      </c>
    </row>
    <row r="1148" spans="1:13">
      <c r="A1148" s="478" t="s">
        <v>31</v>
      </c>
      <c r="B1148" s="477"/>
      <c r="C1148" s="477"/>
      <c r="D1148" s="477"/>
      <c r="E1148" s="477"/>
      <c r="F1148" s="477"/>
      <c r="G1148" s="477"/>
      <c r="H1148" s="476"/>
      <c r="I1148" s="521" t="s">
        <v>11</v>
      </c>
      <c r="J1148" s="520"/>
      <c r="K1148" s="447">
        <v>0.36</v>
      </c>
      <c r="L1148" s="446"/>
      <c r="M1148" s="431">
        <f>K1148*12*I1117</f>
        <v>4152.8159999999998</v>
      </c>
    </row>
    <row r="1149" spans="1:13">
      <c r="A1149" s="519" t="s">
        <v>18</v>
      </c>
      <c r="B1149" s="509"/>
      <c r="C1149" s="509"/>
      <c r="D1149" s="509"/>
      <c r="E1149" s="491"/>
      <c r="F1149" s="491"/>
      <c r="G1149" s="491"/>
      <c r="H1149" s="490"/>
      <c r="I1149" s="509"/>
      <c r="J1149" s="518"/>
      <c r="K1149" s="433"/>
      <c r="L1149" s="432"/>
      <c r="M1149" s="431"/>
    </row>
    <row r="1150" spans="1:13">
      <c r="A1150" s="485" t="s">
        <v>32</v>
      </c>
      <c r="B1150" s="484"/>
      <c r="C1150" s="484"/>
      <c r="D1150" s="484"/>
      <c r="E1150" s="484"/>
      <c r="F1150" s="484"/>
      <c r="G1150" s="484"/>
      <c r="H1150" s="483"/>
      <c r="I1150" s="501" t="s">
        <v>8</v>
      </c>
      <c r="J1150" s="500"/>
      <c r="K1150" s="447">
        <v>0.11</v>
      </c>
      <c r="L1150" s="446"/>
      <c r="M1150" s="431">
        <f>K1150*12*I1117</f>
        <v>1268.9159999999999</v>
      </c>
    </row>
    <row r="1151" spans="1:13" ht="19.5" thickBot="1">
      <c r="A1151" s="478" t="s">
        <v>73</v>
      </c>
      <c r="B1151" s="477"/>
      <c r="C1151" s="477"/>
      <c r="D1151" s="477"/>
      <c r="E1151" s="477"/>
      <c r="F1151" s="477"/>
      <c r="G1151" s="477"/>
      <c r="H1151" s="476"/>
      <c r="I1151" s="475" t="s">
        <v>8</v>
      </c>
      <c r="J1151" s="474"/>
      <c r="K1151" s="513">
        <v>0.53</v>
      </c>
      <c r="L1151" s="512"/>
      <c r="M1151" s="431">
        <f>K1151*12*I1117</f>
        <v>6113.8680000000004</v>
      </c>
    </row>
    <row r="1152" spans="1:13" ht="19.5" thickBot="1">
      <c r="A1152" s="713" t="s">
        <v>77</v>
      </c>
      <c r="B1152" s="712"/>
      <c r="C1152" s="712"/>
      <c r="D1152" s="712"/>
      <c r="E1152" s="712"/>
      <c r="F1152" s="712"/>
      <c r="G1152" s="712"/>
      <c r="H1152" s="711"/>
      <c r="I1152" s="455"/>
      <c r="J1152" s="454"/>
      <c r="K1152" s="453">
        <f>K1153+K1154+K1156+K1157+K1158+K1159</f>
        <v>2.11</v>
      </c>
      <c r="L1152" s="511"/>
      <c r="M1152" s="451">
        <f>K1152*12*I1117</f>
        <v>24340.115999999998</v>
      </c>
    </row>
    <row r="1153" spans="1:13">
      <c r="A1153" s="510" t="s">
        <v>24</v>
      </c>
      <c r="B1153" s="509"/>
      <c r="C1153" s="509"/>
      <c r="D1153" s="509"/>
      <c r="E1153" s="509"/>
      <c r="F1153" s="491"/>
      <c r="G1153" s="491"/>
      <c r="H1153" s="490"/>
      <c r="I1153" s="508"/>
      <c r="J1153" s="432"/>
      <c r="K1153" s="459">
        <v>0.12</v>
      </c>
      <c r="L1153" s="458"/>
      <c r="M1153" s="431">
        <f>K1153*12*I1117</f>
        <v>1384.2719999999999</v>
      </c>
    </row>
    <row r="1154" spans="1:13">
      <c r="A1154" s="572" t="s">
        <v>20</v>
      </c>
      <c r="B1154" s="533"/>
      <c r="C1154" s="533"/>
      <c r="D1154" s="533"/>
      <c r="E1154" s="533"/>
      <c r="F1154" s="477"/>
      <c r="G1154" s="477"/>
      <c r="H1154" s="476"/>
      <c r="I1154" s="447" t="s">
        <v>52</v>
      </c>
      <c r="J1154" s="446"/>
      <c r="K1154" s="447">
        <v>1.01</v>
      </c>
      <c r="L1154" s="446"/>
      <c r="M1154" s="431">
        <f>K1154*12*I1117</f>
        <v>11650.956</v>
      </c>
    </row>
    <row r="1155" spans="1:13">
      <c r="A1155" s="492" t="s">
        <v>19</v>
      </c>
      <c r="B1155" s="491"/>
      <c r="C1155" s="491"/>
      <c r="D1155" s="491"/>
      <c r="E1155" s="491"/>
      <c r="F1155" s="491"/>
      <c r="G1155" s="491"/>
      <c r="H1155" s="490"/>
      <c r="I1155" s="504" t="s">
        <v>53</v>
      </c>
      <c r="J1155" s="503"/>
      <c r="K1155" s="502"/>
      <c r="L1155" s="432"/>
      <c r="M1155" s="431"/>
    </row>
    <row r="1156" spans="1:13">
      <c r="A1156" s="485" t="s">
        <v>21</v>
      </c>
      <c r="B1156" s="484"/>
      <c r="C1156" s="484"/>
      <c r="D1156" s="484"/>
      <c r="E1156" s="484"/>
      <c r="F1156" s="484"/>
      <c r="G1156" s="484"/>
      <c r="H1156" s="483"/>
      <c r="I1156" s="501" t="s">
        <v>51</v>
      </c>
      <c r="J1156" s="500"/>
      <c r="K1156" s="447">
        <v>0.62</v>
      </c>
      <c r="L1156" s="446"/>
      <c r="M1156" s="431">
        <f>K1156*12*I1117</f>
        <v>7152.0719999999992</v>
      </c>
    </row>
    <row r="1157" spans="1:13">
      <c r="A1157" s="485" t="s">
        <v>22</v>
      </c>
      <c r="B1157" s="484"/>
      <c r="C1157" s="484"/>
      <c r="D1157" s="484"/>
      <c r="E1157" s="484"/>
      <c r="F1157" s="484"/>
      <c r="G1157" s="484"/>
      <c r="H1157" s="483"/>
      <c r="I1157" s="501" t="s">
        <v>69</v>
      </c>
      <c r="J1157" s="500"/>
      <c r="K1157" s="447">
        <v>0.15</v>
      </c>
      <c r="L1157" s="446"/>
      <c r="M1157" s="431">
        <f>K1157*12*I1117</f>
        <v>1730.3399999999997</v>
      </c>
    </row>
    <row r="1158" spans="1:13">
      <c r="A1158" s="478" t="s">
        <v>23</v>
      </c>
      <c r="B1158" s="477"/>
      <c r="C1158" s="477"/>
      <c r="D1158" s="477"/>
      <c r="E1158" s="477"/>
      <c r="F1158" s="477"/>
      <c r="G1158" s="477"/>
      <c r="H1158" s="476"/>
      <c r="I1158" s="501" t="s">
        <v>54</v>
      </c>
      <c r="J1158" s="500"/>
      <c r="K1158" s="480">
        <v>0.08</v>
      </c>
      <c r="L1158" s="479"/>
      <c r="M1158" s="431">
        <f>K1158*12*I1117</f>
        <v>922.84799999999996</v>
      </c>
    </row>
    <row r="1159" spans="1:13" ht="19.5" thickBot="1">
      <c r="A1159" s="478" t="s">
        <v>71</v>
      </c>
      <c r="B1159" s="477"/>
      <c r="C1159" s="477"/>
      <c r="D1159" s="477"/>
      <c r="E1159" s="477"/>
      <c r="F1159" s="477"/>
      <c r="G1159" s="477"/>
      <c r="H1159" s="476"/>
      <c r="I1159" s="475" t="s">
        <v>72</v>
      </c>
      <c r="J1159" s="474"/>
      <c r="K1159" s="473">
        <v>0.13</v>
      </c>
      <c r="L1159" s="472"/>
      <c r="M1159" s="499">
        <f>K1159*12*I1117</f>
        <v>1499.6279999999999</v>
      </c>
    </row>
    <row r="1160" spans="1:13" ht="19.5" thickBot="1">
      <c r="A1160" s="713" t="s">
        <v>202</v>
      </c>
      <c r="B1160" s="712"/>
      <c r="C1160" s="712"/>
      <c r="D1160" s="712"/>
      <c r="E1160" s="712"/>
      <c r="F1160" s="712"/>
      <c r="G1160" s="712"/>
      <c r="H1160" s="711"/>
      <c r="I1160" s="495"/>
      <c r="J1160" s="494"/>
      <c r="K1160" s="493">
        <f>K1161+K1162+K1163</f>
        <v>1.38</v>
      </c>
      <c r="L1160" s="452"/>
      <c r="M1160" s="451">
        <f>K1160*12*I1117</f>
        <v>15919.127999999999</v>
      </c>
    </row>
    <row r="1161" spans="1:13">
      <c r="A1161" s="492" t="s">
        <v>25</v>
      </c>
      <c r="B1161" s="491"/>
      <c r="C1161" s="491"/>
      <c r="D1161" s="491"/>
      <c r="E1161" s="491"/>
      <c r="F1161" s="491"/>
      <c r="G1161" s="491"/>
      <c r="H1161" s="490"/>
      <c r="I1161" s="489" t="s">
        <v>70</v>
      </c>
      <c r="J1161" s="488"/>
      <c r="K1161" s="487">
        <v>0.66</v>
      </c>
      <c r="L1161" s="486"/>
      <c r="M1161" s="431">
        <f>K1161*12*I1117</f>
        <v>7613.4959999999992</v>
      </c>
    </row>
    <row r="1162" spans="1:13">
      <c r="A1162" s="485" t="s">
        <v>26</v>
      </c>
      <c r="B1162" s="484"/>
      <c r="C1162" s="484"/>
      <c r="D1162" s="484"/>
      <c r="E1162" s="484"/>
      <c r="F1162" s="484"/>
      <c r="G1162" s="484"/>
      <c r="H1162" s="483"/>
      <c r="I1162" s="539" t="s">
        <v>55</v>
      </c>
      <c r="J1162" s="538"/>
      <c r="K1162" s="480">
        <v>0.57999999999999996</v>
      </c>
      <c r="L1162" s="479"/>
      <c r="M1162" s="431">
        <f>K1162*12*I1117</f>
        <v>6690.6479999999992</v>
      </c>
    </row>
    <row r="1163" spans="1:13" ht="19.5" thickBot="1">
      <c r="A1163" s="478" t="s">
        <v>23</v>
      </c>
      <c r="B1163" s="477"/>
      <c r="C1163" s="477"/>
      <c r="D1163" s="477"/>
      <c r="E1163" s="477"/>
      <c r="F1163" s="477"/>
      <c r="G1163" s="477"/>
      <c r="H1163" s="476"/>
      <c r="I1163" s="475" t="s">
        <v>54</v>
      </c>
      <c r="J1163" s="474"/>
      <c r="K1163" s="473">
        <v>0.14000000000000001</v>
      </c>
      <c r="L1163" s="472"/>
      <c r="M1163" s="431">
        <f>K1163*12*I1117</f>
        <v>1614.9840000000002</v>
      </c>
    </row>
    <row r="1164" spans="1:13" ht="19.5" thickBot="1">
      <c r="A1164" s="462" t="s">
        <v>201</v>
      </c>
      <c r="B1164" s="461"/>
      <c r="C1164" s="461"/>
      <c r="D1164" s="461"/>
      <c r="E1164" s="461"/>
      <c r="F1164" s="461"/>
      <c r="G1164" s="461"/>
      <c r="H1164" s="460"/>
      <c r="I1164" s="467" t="s">
        <v>56</v>
      </c>
      <c r="J1164" s="466"/>
      <c r="K1164" s="465">
        <v>18.940000000000001</v>
      </c>
      <c r="L1164" s="464"/>
      <c r="M1164" s="451">
        <f>K1164*12*I1117</f>
        <v>218484.26400000002</v>
      </c>
    </row>
    <row r="1165" spans="1:13" ht="19.5" thickBot="1">
      <c r="A1165" s="405" t="s">
        <v>158</v>
      </c>
      <c r="B1165" s="404"/>
      <c r="C1165" s="404"/>
      <c r="D1165" s="404"/>
      <c r="E1165" s="404"/>
      <c r="F1165" s="404"/>
      <c r="G1165" s="404"/>
      <c r="H1165" s="456"/>
      <c r="I1165" s="455"/>
      <c r="J1165" s="454"/>
      <c r="K1165" s="453">
        <v>1.74</v>
      </c>
      <c r="L1165" s="452"/>
      <c r="M1165" s="451">
        <f>K1165*12*I1117</f>
        <v>20071.944</v>
      </c>
    </row>
    <row r="1166" spans="1:13">
      <c r="A1166" s="442" t="s">
        <v>33</v>
      </c>
      <c r="B1166" s="441"/>
      <c r="C1166" s="441"/>
      <c r="D1166" s="441"/>
      <c r="E1166" s="441"/>
      <c r="F1166" s="441"/>
      <c r="G1166" s="441"/>
      <c r="H1166" s="439"/>
      <c r="I1166" s="459" t="s">
        <v>13</v>
      </c>
      <c r="J1166" s="458"/>
      <c r="K1166" s="438"/>
      <c r="L1166" s="437"/>
      <c r="M1166" s="431"/>
    </row>
    <row r="1167" spans="1:13">
      <c r="A1167" s="442" t="s">
        <v>27</v>
      </c>
      <c r="B1167" s="441"/>
      <c r="C1167" s="441"/>
      <c r="D1167" s="441"/>
      <c r="E1167" s="441"/>
      <c r="F1167" s="441"/>
      <c r="G1167" s="441"/>
      <c r="H1167" s="439"/>
      <c r="I1167" s="433"/>
      <c r="J1167" s="432"/>
      <c r="K1167" s="438"/>
      <c r="L1167" s="437"/>
      <c r="M1167" s="431"/>
    </row>
    <row r="1168" spans="1:13" ht="19.5" thickBot="1">
      <c r="A1168" s="442" t="s">
        <v>28</v>
      </c>
      <c r="B1168" s="441"/>
      <c r="C1168" s="441"/>
      <c r="D1168" s="441"/>
      <c r="E1168" s="441"/>
      <c r="F1168" s="441"/>
      <c r="G1168" s="441"/>
      <c r="H1168" s="439"/>
      <c r="I1168" s="463"/>
      <c r="J1168" s="432"/>
      <c r="K1168" s="438"/>
      <c r="L1168" s="437"/>
      <c r="M1168" s="431"/>
    </row>
    <row r="1169" spans="1:13" ht="19.5" thickBot="1">
      <c r="A1169" s="462" t="s">
        <v>157</v>
      </c>
      <c r="B1169" s="461"/>
      <c r="C1169" s="461"/>
      <c r="D1169" s="461"/>
      <c r="E1169" s="461"/>
      <c r="F1169" s="461"/>
      <c r="G1169" s="461"/>
      <c r="H1169" s="460"/>
      <c r="I1169" s="455"/>
      <c r="J1169" s="454"/>
      <c r="K1169" s="453">
        <v>0.08</v>
      </c>
      <c r="L1169" s="452"/>
      <c r="M1169" s="451">
        <f>K1169*12*I1117</f>
        <v>922.84799999999996</v>
      </c>
    </row>
    <row r="1170" spans="1:13">
      <c r="A1170" s="442" t="s">
        <v>29</v>
      </c>
      <c r="B1170" s="441"/>
      <c r="C1170" s="441"/>
      <c r="D1170" s="441"/>
      <c r="E1170" s="441"/>
      <c r="F1170" s="441"/>
      <c r="G1170" s="441"/>
      <c r="H1170" s="439"/>
      <c r="I1170" s="459" t="s">
        <v>8</v>
      </c>
      <c r="J1170" s="458"/>
      <c r="K1170" s="457"/>
      <c r="L1170" s="437"/>
      <c r="M1170" s="431"/>
    </row>
    <row r="1171" spans="1:13" ht="19.5" thickBot="1">
      <c r="A1171" s="442" t="s">
        <v>30</v>
      </c>
      <c r="B1171" s="441"/>
      <c r="C1171" s="441"/>
      <c r="D1171" s="441"/>
      <c r="E1171" s="441"/>
      <c r="F1171" s="441"/>
      <c r="G1171" s="441"/>
      <c r="H1171" s="439"/>
      <c r="I1171" s="433"/>
      <c r="J1171" s="432"/>
      <c r="K1171" s="457"/>
      <c r="L1171" s="437"/>
      <c r="M1171" s="431"/>
    </row>
    <row r="1172" spans="1:13" ht="19.5" thickBot="1">
      <c r="A1172" s="405" t="s">
        <v>104</v>
      </c>
      <c r="B1172" s="404"/>
      <c r="C1172" s="404"/>
      <c r="D1172" s="404"/>
      <c r="E1172" s="404"/>
      <c r="F1172" s="404"/>
      <c r="G1172" s="404"/>
      <c r="H1172" s="456"/>
      <c r="I1172" s="455"/>
      <c r="J1172" s="454"/>
      <c r="K1172" s="453">
        <v>6.42</v>
      </c>
      <c r="L1172" s="452"/>
      <c r="M1172" s="451">
        <f>K1172*12*I1117</f>
        <v>74058.551999999996</v>
      </c>
    </row>
    <row r="1173" spans="1:13">
      <c r="A1173" s="442" t="s">
        <v>85</v>
      </c>
      <c r="B1173" s="440"/>
      <c r="C1173" s="440"/>
      <c r="D1173" s="440"/>
      <c r="E1173" s="440"/>
      <c r="F1173" s="441"/>
      <c r="G1173" s="440"/>
      <c r="H1173" s="439"/>
      <c r="I1173" s="447" t="s">
        <v>86</v>
      </c>
      <c r="J1173" s="446"/>
      <c r="K1173" s="438"/>
      <c r="L1173" s="437"/>
      <c r="M1173" s="431"/>
    </row>
    <row r="1174" spans="1:13">
      <c r="A1174" s="442" t="s">
        <v>87</v>
      </c>
      <c r="B1174" s="440"/>
      <c r="C1174" s="440"/>
      <c r="D1174" s="440"/>
      <c r="E1174" s="440"/>
      <c r="F1174" s="441"/>
      <c r="G1174" s="440"/>
      <c r="H1174" s="439"/>
      <c r="I1174" s="447" t="s">
        <v>88</v>
      </c>
      <c r="J1174" s="446"/>
      <c r="K1174" s="438"/>
      <c r="L1174" s="437"/>
      <c r="M1174" s="431"/>
    </row>
    <row r="1175" spans="1:13">
      <c r="A1175" s="442" t="s">
        <v>89</v>
      </c>
      <c r="B1175" s="440"/>
      <c r="C1175" s="440"/>
      <c r="D1175" s="440"/>
      <c r="E1175" s="440"/>
      <c r="F1175" s="441"/>
      <c r="G1175" s="440"/>
      <c r="H1175" s="439"/>
      <c r="I1175" s="447" t="s">
        <v>90</v>
      </c>
      <c r="J1175" s="446"/>
      <c r="K1175" s="438"/>
      <c r="L1175" s="437"/>
      <c r="M1175" s="431"/>
    </row>
    <row r="1176" spans="1:13">
      <c r="A1176" s="442" t="s">
        <v>91</v>
      </c>
      <c r="B1176" s="440"/>
      <c r="C1176" s="440"/>
      <c r="D1176" s="440"/>
      <c r="E1176" s="440"/>
      <c r="F1176" s="441"/>
      <c r="G1176" s="440"/>
      <c r="H1176" s="439"/>
      <c r="I1176" s="447" t="s">
        <v>92</v>
      </c>
      <c r="J1176" s="446"/>
      <c r="K1176" s="438"/>
      <c r="L1176" s="437"/>
      <c r="M1176" s="431"/>
    </row>
    <row r="1177" spans="1:13">
      <c r="A1177" s="442" t="s">
        <v>93</v>
      </c>
      <c r="B1177" s="440"/>
      <c r="C1177" s="440"/>
      <c r="D1177" s="440"/>
      <c r="E1177" s="440"/>
      <c r="F1177" s="441"/>
      <c r="G1177" s="440"/>
      <c r="H1177" s="439"/>
      <c r="I1177" s="447" t="s">
        <v>94</v>
      </c>
      <c r="J1177" s="446"/>
      <c r="K1177" s="438"/>
      <c r="L1177" s="437"/>
      <c r="M1177" s="431"/>
    </row>
    <row r="1178" spans="1:13">
      <c r="A1178" s="442" t="s">
        <v>95</v>
      </c>
      <c r="B1178" s="440"/>
      <c r="C1178" s="440"/>
      <c r="D1178" s="440"/>
      <c r="E1178" s="440"/>
      <c r="F1178" s="441"/>
      <c r="G1178" s="440"/>
      <c r="H1178" s="439"/>
      <c r="I1178" s="433"/>
      <c r="J1178" s="432"/>
      <c r="K1178" s="438"/>
      <c r="L1178" s="437"/>
      <c r="M1178" s="431"/>
    </row>
    <row r="1179" spans="1:13">
      <c r="A1179" s="442" t="s">
        <v>96</v>
      </c>
      <c r="B1179" s="440"/>
      <c r="C1179" s="440"/>
      <c r="D1179" s="440"/>
      <c r="E1179" s="440"/>
      <c r="F1179" s="441"/>
      <c r="G1179" s="440"/>
      <c r="H1179" s="439"/>
      <c r="I1179" s="433"/>
      <c r="J1179" s="432"/>
      <c r="K1179" s="438"/>
      <c r="L1179" s="437"/>
      <c r="M1179" s="431"/>
    </row>
    <row r="1180" spans="1:13">
      <c r="A1180" s="442" t="s">
        <v>97</v>
      </c>
      <c r="B1180" s="440"/>
      <c r="C1180" s="440"/>
      <c r="D1180" s="440"/>
      <c r="E1180" s="440"/>
      <c r="F1180" s="441"/>
      <c r="G1180" s="440"/>
      <c r="H1180" s="439"/>
      <c r="I1180" s="433"/>
      <c r="J1180" s="432"/>
      <c r="K1180" s="438"/>
      <c r="L1180" s="437"/>
      <c r="M1180" s="431"/>
    </row>
    <row r="1181" spans="1:13">
      <c r="A1181" s="442" t="s">
        <v>98</v>
      </c>
      <c r="B1181" s="440"/>
      <c r="C1181" s="440"/>
      <c r="D1181" s="440"/>
      <c r="E1181" s="440"/>
      <c r="F1181" s="441"/>
      <c r="G1181" s="440"/>
      <c r="H1181" s="439"/>
      <c r="I1181" s="433"/>
      <c r="J1181" s="432"/>
      <c r="K1181" s="438"/>
      <c r="L1181" s="437"/>
      <c r="M1181" s="431"/>
    </row>
    <row r="1182" spans="1:13">
      <c r="A1182" s="442" t="s">
        <v>99</v>
      </c>
      <c r="B1182" s="440"/>
      <c r="C1182" s="440"/>
      <c r="D1182" s="440"/>
      <c r="E1182" s="440"/>
      <c r="F1182" s="441"/>
      <c r="G1182" s="440"/>
      <c r="H1182" s="439"/>
      <c r="I1182" s="433"/>
      <c r="J1182" s="432"/>
      <c r="K1182" s="438"/>
      <c r="L1182" s="437"/>
      <c r="M1182" s="431"/>
    </row>
    <row r="1183" spans="1:13" ht="19.5" thickBot="1">
      <c r="A1183" s="436" t="s">
        <v>100</v>
      </c>
      <c r="B1183" s="435"/>
      <c r="C1183" s="435"/>
      <c r="D1183" s="435"/>
      <c r="E1183" s="435"/>
      <c r="F1183" s="435"/>
      <c r="G1183" s="435"/>
      <c r="H1183" s="434"/>
      <c r="I1183" s="433"/>
      <c r="J1183" s="432"/>
      <c r="K1183" s="433"/>
      <c r="L1183" s="432"/>
      <c r="M1183" s="431"/>
    </row>
    <row r="1184" spans="1:13">
      <c r="A1184" s="586" t="s">
        <v>82</v>
      </c>
      <c r="B1184" s="585"/>
      <c r="C1184" s="585"/>
      <c r="D1184" s="585"/>
      <c r="E1184" s="585"/>
      <c r="F1184" s="585"/>
      <c r="G1184" s="585"/>
      <c r="H1184" s="585"/>
      <c r="I1184" s="459" t="s">
        <v>9</v>
      </c>
      <c r="J1184" s="458"/>
      <c r="K1184" s="425"/>
      <c r="L1184" s="424"/>
      <c r="M1184" s="423"/>
    </row>
    <row r="1185" spans="1:13" ht="19.5" thickBot="1">
      <c r="A1185" s="422" t="s">
        <v>49</v>
      </c>
      <c r="B1185" s="421"/>
      <c r="C1185" s="421"/>
      <c r="D1185" s="421"/>
      <c r="E1185" s="421"/>
      <c r="F1185" s="421"/>
      <c r="G1185" s="421"/>
      <c r="H1185" s="421"/>
      <c r="I1185" s="420"/>
      <c r="J1185" s="418"/>
      <c r="K1185" s="419"/>
      <c r="L1185" s="418"/>
      <c r="M1185" s="417"/>
    </row>
    <row r="1186" spans="1:13" ht="19.5" thickBot="1">
      <c r="A1186" s="405" t="s">
        <v>50</v>
      </c>
      <c r="B1186" s="404"/>
      <c r="C1186" s="404"/>
      <c r="D1186" s="404"/>
      <c r="E1186" s="404"/>
      <c r="F1186" s="404"/>
      <c r="G1186" s="404"/>
      <c r="H1186" s="622"/>
      <c r="I1186" s="413" t="s">
        <v>17</v>
      </c>
      <c r="J1186" s="412"/>
      <c r="K1186" s="407">
        <v>1.58</v>
      </c>
      <c r="L1186" s="406"/>
      <c r="M1186" s="400">
        <f>K1186*12*I1117</f>
        <v>18226.248</v>
      </c>
    </row>
    <row r="1187" spans="1:13" ht="19.5" thickBot="1">
      <c r="A1187" s="411" t="s">
        <v>101</v>
      </c>
      <c r="B1187" s="410"/>
      <c r="C1187" s="410"/>
      <c r="D1187" s="410"/>
      <c r="E1187" s="410"/>
      <c r="F1187" s="410"/>
      <c r="G1187" s="410"/>
      <c r="H1187" s="410"/>
      <c r="I1187" s="409"/>
      <c r="J1187" s="408"/>
      <c r="K1187" s="407"/>
      <c r="L1187" s="406"/>
      <c r="M1187" s="400"/>
    </row>
    <row r="1188" spans="1:13" ht="19.5" thickBot="1">
      <c r="A1188" s="405" t="s">
        <v>58</v>
      </c>
      <c r="B1188" s="404"/>
      <c r="C1188" s="404"/>
      <c r="D1188" s="404"/>
      <c r="E1188" s="404"/>
      <c r="F1188" s="404"/>
      <c r="G1188" s="404"/>
      <c r="H1188" s="404"/>
      <c r="I1188" s="403"/>
      <c r="J1188" s="400"/>
      <c r="K1188" s="402">
        <f>K1118+K1128+K1143+K1172+K1186+K1187</f>
        <v>49.84</v>
      </c>
      <c r="L1188" s="401"/>
      <c r="M1188" s="400">
        <f>M1118+M1128+M1143+M1172+M1186+M1187</f>
        <v>574934.30400000012</v>
      </c>
    </row>
    <row r="1190" spans="1:13">
      <c r="A1190" s="576" t="s">
        <v>0</v>
      </c>
      <c r="B1190" s="576"/>
      <c r="C1190" s="576"/>
      <c r="D1190" s="576"/>
      <c r="E1190" s="576"/>
      <c r="F1190" s="576"/>
      <c r="G1190" s="576"/>
      <c r="H1190" s="576"/>
      <c r="I1190" s="576"/>
      <c r="J1190" s="576"/>
      <c r="K1190" s="576"/>
      <c r="L1190" s="576"/>
      <c r="M1190" s="502"/>
    </row>
    <row r="1191" spans="1:13">
      <c r="A1191" s="575" t="s">
        <v>12</v>
      </c>
      <c r="B1191" s="575"/>
      <c r="C1191" s="575"/>
      <c r="D1191" s="575"/>
      <c r="E1191" s="575"/>
      <c r="F1191" s="575"/>
      <c r="G1191" s="575"/>
      <c r="H1191" s="575"/>
      <c r="I1191" s="575"/>
      <c r="J1191" s="575"/>
      <c r="K1191" s="575"/>
      <c r="L1191" s="575"/>
      <c r="M1191" s="502"/>
    </row>
    <row r="1192" spans="1:13">
      <c r="A1192" s="555"/>
      <c r="B1192" s="555"/>
      <c r="C1192" s="555"/>
      <c r="D1192" s="555"/>
      <c r="E1192" s="555"/>
      <c r="F1192" s="555" t="s">
        <v>260</v>
      </c>
      <c r="G1192" s="555"/>
      <c r="H1192" s="555"/>
      <c r="I1192" s="555"/>
      <c r="J1192" s="555" t="s">
        <v>203</v>
      </c>
      <c r="K1192" s="555"/>
      <c r="L1192" s="555"/>
      <c r="M1192" s="502"/>
    </row>
    <row r="1193" spans="1:13">
      <c r="A1193" s="572"/>
      <c r="B1193" s="533"/>
      <c r="C1193" s="574" t="s">
        <v>15</v>
      </c>
      <c r="D1193" s="574"/>
      <c r="E1193" s="574"/>
      <c r="F1193" s="533"/>
      <c r="G1193" s="533"/>
      <c r="H1193" s="532"/>
      <c r="I1193" s="521" t="s">
        <v>1</v>
      </c>
      <c r="J1193" s="520"/>
      <c r="K1193" s="521" t="s">
        <v>2</v>
      </c>
      <c r="L1193" s="520"/>
      <c r="M1193" s="531"/>
    </row>
    <row r="1194" spans="1:13">
      <c r="A1194" s="463"/>
      <c r="B1194" s="433"/>
      <c r="C1194" s="433"/>
      <c r="D1194" s="433"/>
      <c r="E1194" s="433"/>
      <c r="F1194" s="433"/>
      <c r="G1194" s="433"/>
      <c r="H1194" s="432"/>
      <c r="I1194" s="433"/>
      <c r="J1194" s="432"/>
      <c r="K1194" s="447" t="s">
        <v>3</v>
      </c>
      <c r="L1194" s="446"/>
      <c r="M1194" s="573" t="s">
        <v>4</v>
      </c>
    </row>
    <row r="1195" spans="1:13">
      <c r="A1195" s="463"/>
      <c r="B1195" s="433"/>
      <c r="C1195" s="433"/>
      <c r="D1195" s="433"/>
      <c r="E1195" s="433"/>
      <c r="F1195" s="433"/>
      <c r="G1195" s="433"/>
      <c r="H1195" s="432"/>
      <c r="I1195" s="447" t="s">
        <v>5</v>
      </c>
      <c r="J1195" s="446"/>
      <c r="K1195" s="504" t="s">
        <v>6</v>
      </c>
      <c r="L1195" s="503"/>
      <c r="M1195" s="573" t="s">
        <v>7</v>
      </c>
    </row>
    <row r="1196" spans="1:13" ht="19.5" thickBot="1">
      <c r="A1196" s="572"/>
      <c r="B1196" s="533"/>
      <c r="C1196" s="533"/>
      <c r="D1196" s="533"/>
      <c r="E1196" s="533"/>
      <c r="F1196" s="533"/>
      <c r="G1196" s="533"/>
      <c r="H1196" s="532"/>
      <c r="I1196" s="571">
        <v>616.5</v>
      </c>
      <c r="J1196" s="570"/>
      <c r="K1196" s="475"/>
      <c r="L1196" s="474"/>
      <c r="M1196" s="569"/>
    </row>
    <row r="1197" spans="1:13">
      <c r="A1197" s="550" t="s">
        <v>74</v>
      </c>
      <c r="B1197" s="528"/>
      <c r="C1197" s="528"/>
      <c r="D1197" s="528"/>
      <c r="E1197" s="528"/>
      <c r="F1197" s="528"/>
      <c r="G1197" s="528"/>
      <c r="H1197" s="568"/>
      <c r="I1197" s="425"/>
      <c r="J1197" s="424"/>
      <c r="K1197" s="567">
        <f>K1200+K1203</f>
        <v>6.65</v>
      </c>
      <c r="L1197" s="526"/>
      <c r="M1197" s="423">
        <f>K1197*12*I1196</f>
        <v>49196.700000000004</v>
      </c>
    </row>
    <row r="1198" spans="1:13">
      <c r="A1198" s="566" t="s">
        <v>59</v>
      </c>
      <c r="B1198" s="565"/>
      <c r="C1198" s="565"/>
      <c r="D1198" s="565"/>
      <c r="E1198" s="565"/>
      <c r="F1198" s="565"/>
      <c r="G1198" s="565"/>
      <c r="H1198" s="554"/>
      <c r="I1198" s="433"/>
      <c r="J1198" s="432"/>
      <c r="K1198" s="433"/>
      <c r="L1198" s="432"/>
      <c r="M1198" s="564"/>
    </row>
    <row r="1199" spans="1:13" ht="19.5" thickBot="1">
      <c r="A1199" s="545" t="s">
        <v>60</v>
      </c>
      <c r="B1199" s="563"/>
      <c r="C1199" s="563"/>
      <c r="D1199" s="563"/>
      <c r="E1199" s="563"/>
      <c r="F1199" s="563"/>
      <c r="G1199" s="563"/>
      <c r="H1199" s="562"/>
      <c r="I1199" s="419"/>
      <c r="J1199" s="418"/>
      <c r="K1199" s="419"/>
      <c r="L1199" s="418"/>
      <c r="M1199" s="417"/>
    </row>
    <row r="1200" spans="1:13">
      <c r="A1200" s="492" t="s">
        <v>61</v>
      </c>
      <c r="B1200" s="509"/>
      <c r="C1200" s="509"/>
      <c r="D1200" s="509"/>
      <c r="E1200" s="509"/>
      <c r="F1200" s="509"/>
      <c r="G1200" s="509"/>
      <c r="H1200" s="518"/>
      <c r="I1200" s="504" t="s">
        <v>8</v>
      </c>
      <c r="J1200" s="503"/>
      <c r="K1200" s="459">
        <v>3.98</v>
      </c>
      <c r="L1200" s="458"/>
      <c r="M1200" s="431">
        <f>K1200*12*I1196</f>
        <v>29444.039999999997</v>
      </c>
    </row>
    <row r="1201" spans="1:13">
      <c r="A1201" s="442" t="s">
        <v>68</v>
      </c>
      <c r="B1201" s="433"/>
      <c r="C1201" s="433"/>
      <c r="D1201" s="433"/>
      <c r="E1201" s="433"/>
      <c r="F1201" s="433"/>
      <c r="G1201" s="433"/>
      <c r="H1201" s="432"/>
      <c r="I1201" s="447" t="s">
        <v>57</v>
      </c>
      <c r="J1201" s="446"/>
      <c r="K1201" s="502"/>
      <c r="L1201" s="432"/>
      <c r="M1201" s="431"/>
    </row>
    <row r="1202" spans="1:13">
      <c r="A1202" s="492" t="s">
        <v>67</v>
      </c>
      <c r="B1202" s="509"/>
      <c r="C1202" s="509"/>
      <c r="D1202" s="509"/>
      <c r="E1202" s="509"/>
      <c r="F1202" s="509"/>
      <c r="G1202" s="509"/>
      <c r="H1202" s="518"/>
      <c r="I1202" s="504"/>
      <c r="J1202" s="503"/>
      <c r="K1202" s="502"/>
      <c r="L1202" s="432"/>
      <c r="M1202" s="431"/>
    </row>
    <row r="1203" spans="1:13">
      <c r="A1203" s="492" t="s">
        <v>62</v>
      </c>
      <c r="B1203" s="509"/>
      <c r="C1203" s="509"/>
      <c r="D1203" s="509"/>
      <c r="E1203" s="509"/>
      <c r="F1203" s="509"/>
      <c r="G1203" s="509"/>
      <c r="H1203" s="518"/>
      <c r="I1203" s="501" t="s">
        <v>11</v>
      </c>
      <c r="J1203" s="500"/>
      <c r="K1203" s="447">
        <v>2.67</v>
      </c>
      <c r="L1203" s="446"/>
      <c r="M1203" s="431">
        <f>K1203*12*I1196</f>
        <v>19752.66</v>
      </c>
    </row>
    <row r="1204" spans="1:13">
      <c r="A1204" s="485" t="s">
        <v>35</v>
      </c>
      <c r="B1204" s="539"/>
      <c r="C1204" s="539"/>
      <c r="D1204" s="539"/>
      <c r="E1204" s="539"/>
      <c r="F1204" s="539"/>
      <c r="G1204" s="539"/>
      <c r="H1204" s="538"/>
      <c r="I1204" s="447" t="s">
        <v>57</v>
      </c>
      <c r="J1204" s="446"/>
      <c r="K1204" s="555"/>
      <c r="L1204" s="554"/>
      <c r="M1204" s="431"/>
    </row>
    <row r="1205" spans="1:13">
      <c r="A1205" s="478" t="s">
        <v>36</v>
      </c>
      <c r="B1205" s="533"/>
      <c r="C1205" s="533"/>
      <c r="D1205" s="533"/>
      <c r="E1205" s="533"/>
      <c r="F1205" s="533"/>
      <c r="G1205" s="533"/>
      <c r="H1205" s="532"/>
      <c r="I1205" s="447"/>
      <c r="J1205" s="446"/>
      <c r="K1205" s="502"/>
      <c r="L1205" s="432"/>
      <c r="M1205" s="431"/>
    </row>
    <row r="1206" spans="1:13" ht="19.5" thickBot="1">
      <c r="A1206" s="492" t="s">
        <v>37</v>
      </c>
      <c r="B1206" s="491"/>
      <c r="C1206" s="491"/>
      <c r="D1206" s="491"/>
      <c r="E1206" s="491"/>
      <c r="F1206" s="491"/>
      <c r="G1206" s="491"/>
      <c r="H1206" s="490"/>
      <c r="I1206" s="509"/>
      <c r="J1206" s="518"/>
      <c r="K1206" s="480"/>
      <c r="L1206" s="479"/>
      <c r="M1206" s="431"/>
    </row>
    <row r="1207" spans="1:13">
      <c r="A1207" s="550" t="s">
        <v>14</v>
      </c>
      <c r="B1207" s="549"/>
      <c r="C1207" s="549"/>
      <c r="D1207" s="549"/>
      <c r="E1207" s="549"/>
      <c r="F1207" s="549"/>
      <c r="G1207" s="549"/>
      <c r="H1207" s="548"/>
      <c r="I1207" s="425"/>
      <c r="J1207" s="547"/>
      <c r="K1207" s="546">
        <f>K1209+K1214+K1217</f>
        <v>5.4399999999999995</v>
      </c>
      <c r="L1207" s="526"/>
      <c r="M1207" s="423">
        <f>K1207*12*I1196</f>
        <v>40245.120000000003</v>
      </c>
    </row>
    <row r="1208" spans="1:13" ht="19.5" thickBot="1">
      <c r="A1208" s="545" t="s">
        <v>34</v>
      </c>
      <c r="B1208" s="544"/>
      <c r="C1208" s="544"/>
      <c r="D1208" s="544"/>
      <c r="E1208" s="544"/>
      <c r="F1208" s="544"/>
      <c r="G1208" s="544"/>
      <c r="H1208" s="543"/>
      <c r="I1208" s="419"/>
      <c r="J1208" s="542"/>
      <c r="K1208" s="419"/>
      <c r="L1208" s="418"/>
      <c r="M1208" s="417"/>
    </row>
    <row r="1209" spans="1:13">
      <c r="A1209" s="442" t="s">
        <v>65</v>
      </c>
      <c r="B1209" s="441"/>
      <c r="C1209" s="441"/>
      <c r="D1209" s="441"/>
      <c r="E1209" s="441"/>
      <c r="F1209" s="441"/>
      <c r="G1209" s="441"/>
      <c r="H1209" s="439"/>
      <c r="I1209" s="447" t="s">
        <v>8</v>
      </c>
      <c r="J1209" s="446"/>
      <c r="K1209" s="459">
        <v>2.73</v>
      </c>
      <c r="L1209" s="458"/>
      <c r="M1209" s="431">
        <f>K1209*12*I1196</f>
        <v>20196.539999999997</v>
      </c>
    </row>
    <row r="1210" spans="1:13">
      <c r="A1210" s="492" t="s">
        <v>66</v>
      </c>
      <c r="B1210" s="491"/>
      <c r="C1210" s="491"/>
      <c r="D1210" s="491"/>
      <c r="E1210" s="491"/>
      <c r="F1210" s="491"/>
      <c r="G1210" s="491"/>
      <c r="H1210" s="490"/>
      <c r="I1210" s="541"/>
      <c r="J1210" s="540"/>
      <c r="K1210" s="502"/>
      <c r="L1210" s="432"/>
      <c r="M1210" s="431"/>
    </row>
    <row r="1211" spans="1:13">
      <c r="A1211" s="442" t="s">
        <v>68</v>
      </c>
      <c r="B1211" s="433"/>
      <c r="C1211" s="433"/>
      <c r="D1211" s="433"/>
      <c r="E1211" s="433"/>
      <c r="F1211" s="433"/>
      <c r="G1211" s="433"/>
      <c r="H1211" s="432"/>
      <c r="I1211" s="447" t="s">
        <v>57</v>
      </c>
      <c r="J1211" s="446"/>
      <c r="K1211" s="502"/>
      <c r="L1211" s="432"/>
      <c r="M1211" s="431"/>
    </row>
    <row r="1212" spans="1:13">
      <c r="A1212" s="492" t="s">
        <v>67</v>
      </c>
      <c r="B1212" s="509"/>
      <c r="C1212" s="509"/>
      <c r="D1212" s="509"/>
      <c r="E1212" s="509"/>
      <c r="F1212" s="509"/>
      <c r="G1212" s="509"/>
      <c r="H1212" s="518"/>
      <c r="I1212" s="504"/>
      <c r="J1212" s="503"/>
      <c r="K1212" s="502"/>
      <c r="L1212" s="432"/>
      <c r="M1212" s="431"/>
    </row>
    <row r="1213" spans="1:13">
      <c r="A1213" s="485" t="s">
        <v>63</v>
      </c>
      <c r="B1213" s="539"/>
      <c r="C1213" s="538"/>
      <c r="D1213" s="433"/>
      <c r="E1213" s="433"/>
      <c r="F1213" s="433"/>
      <c r="G1213" s="433"/>
      <c r="H1213" s="432"/>
      <c r="I1213" s="447" t="s">
        <v>57</v>
      </c>
      <c r="J1213" s="446"/>
      <c r="K1213" s="502"/>
      <c r="L1213" s="432"/>
      <c r="M1213" s="431"/>
    </row>
    <row r="1214" spans="1:13">
      <c r="A1214" s="442" t="s">
        <v>64</v>
      </c>
      <c r="B1214" s="433"/>
      <c r="C1214" s="433"/>
      <c r="D1214" s="539"/>
      <c r="E1214" s="539"/>
      <c r="F1214" s="539"/>
      <c r="G1214" s="539"/>
      <c r="H1214" s="538"/>
      <c r="I1214" s="501" t="s">
        <v>11</v>
      </c>
      <c r="J1214" s="500"/>
      <c r="K1214" s="447">
        <v>1.2</v>
      </c>
      <c r="L1214" s="446"/>
      <c r="M1214" s="431">
        <f>K1214*12*I1196</f>
        <v>8877.5999999999985</v>
      </c>
    </row>
    <row r="1215" spans="1:13">
      <c r="A1215" s="478" t="s">
        <v>41</v>
      </c>
      <c r="B1215" s="477"/>
      <c r="C1215" s="477"/>
      <c r="D1215" s="477"/>
      <c r="E1215" s="477"/>
      <c r="F1215" s="477"/>
      <c r="G1215" s="477"/>
      <c r="H1215" s="476"/>
      <c r="I1215" s="521" t="s">
        <v>40</v>
      </c>
      <c r="J1215" s="520"/>
      <c r="K1215" s="502"/>
      <c r="L1215" s="432"/>
      <c r="M1215" s="431"/>
    </row>
    <row r="1216" spans="1:13">
      <c r="A1216" s="492"/>
      <c r="B1216" s="491"/>
      <c r="C1216" s="491"/>
      <c r="D1216" s="491"/>
      <c r="E1216" s="491"/>
      <c r="F1216" s="491"/>
      <c r="G1216" s="491"/>
      <c r="H1216" s="490"/>
      <c r="I1216" s="509" t="s">
        <v>42</v>
      </c>
      <c r="J1216" s="518"/>
      <c r="K1216" s="502"/>
      <c r="L1216" s="432"/>
      <c r="M1216" s="431"/>
    </row>
    <row r="1217" spans="1:13">
      <c r="A1217" s="478" t="s">
        <v>43</v>
      </c>
      <c r="B1217" s="477"/>
      <c r="C1217" s="477"/>
      <c r="D1217" s="477"/>
      <c r="E1217" s="477"/>
      <c r="F1217" s="477"/>
      <c r="G1217" s="477"/>
      <c r="H1217" s="476"/>
      <c r="I1217" s="521" t="s">
        <v>11</v>
      </c>
      <c r="J1217" s="520"/>
      <c r="K1217" s="447">
        <v>1.51</v>
      </c>
      <c r="L1217" s="446"/>
      <c r="M1217" s="431">
        <f>K1217*12*I1196</f>
        <v>11170.980000000001</v>
      </c>
    </row>
    <row r="1218" spans="1:13">
      <c r="A1218" s="492" t="s">
        <v>44</v>
      </c>
      <c r="B1218" s="491"/>
      <c r="C1218" s="491"/>
      <c r="D1218" s="491"/>
      <c r="E1218" s="491"/>
      <c r="F1218" s="491"/>
      <c r="G1218" s="491"/>
      <c r="H1218" s="490"/>
      <c r="I1218" s="509"/>
      <c r="J1218" s="518"/>
      <c r="K1218" s="502"/>
      <c r="L1218" s="432"/>
      <c r="M1218" s="431"/>
    </row>
    <row r="1219" spans="1:13">
      <c r="A1219" s="478" t="s">
        <v>45</v>
      </c>
      <c r="B1219" s="477"/>
      <c r="C1219" s="477"/>
      <c r="D1219" s="477"/>
      <c r="E1219" s="477"/>
      <c r="F1219" s="477"/>
      <c r="G1219" s="477"/>
      <c r="H1219" s="476"/>
      <c r="I1219" s="447" t="s">
        <v>57</v>
      </c>
      <c r="J1219" s="446"/>
      <c r="K1219" s="502"/>
      <c r="L1219" s="432"/>
      <c r="M1219" s="431"/>
    </row>
    <row r="1220" spans="1:13">
      <c r="A1220" s="478" t="s">
        <v>48</v>
      </c>
      <c r="B1220" s="477"/>
      <c r="C1220" s="477"/>
      <c r="D1220" s="477"/>
      <c r="E1220" s="477"/>
      <c r="F1220" s="477"/>
      <c r="G1220" s="477"/>
      <c r="H1220" s="476"/>
      <c r="I1220" s="521" t="s">
        <v>46</v>
      </c>
      <c r="J1220" s="520"/>
      <c r="K1220" s="533"/>
      <c r="L1220" s="532"/>
      <c r="M1220" s="531"/>
    </row>
    <row r="1221" spans="1:13" ht="19.5" thickBot="1">
      <c r="A1221" s="492"/>
      <c r="B1221" s="491"/>
      <c r="C1221" s="491"/>
      <c r="D1221" s="491"/>
      <c r="E1221" s="491"/>
      <c r="F1221" s="491"/>
      <c r="G1221" s="491"/>
      <c r="H1221" s="490"/>
      <c r="I1221" s="513" t="s">
        <v>47</v>
      </c>
      <c r="J1221" s="512"/>
      <c r="K1221" s="509"/>
      <c r="L1221" s="518"/>
      <c r="M1221" s="530"/>
    </row>
    <row r="1222" spans="1:13">
      <c r="A1222" s="529" t="s">
        <v>75</v>
      </c>
      <c r="B1222" s="528"/>
      <c r="C1222" s="528"/>
      <c r="D1222" s="528"/>
      <c r="E1222" s="528"/>
      <c r="F1222" s="528"/>
      <c r="G1222" s="425"/>
      <c r="H1222" s="424"/>
      <c r="I1222" s="425"/>
      <c r="J1222" s="424"/>
      <c r="K1222" s="527">
        <f>K1224+K1231+K1239+K1243+K1244+K1248</f>
        <v>34.96</v>
      </c>
      <c r="L1222" s="526"/>
      <c r="M1222" s="423">
        <f>M1224+M1231+M1239+M1243+M1244+M1248</f>
        <v>258634.07999999996</v>
      </c>
    </row>
    <row r="1223" spans="1:13" ht="19.5" thickBot="1">
      <c r="A1223" s="525"/>
      <c r="B1223" s="419"/>
      <c r="C1223" s="419"/>
      <c r="D1223" s="419"/>
      <c r="E1223" s="419"/>
      <c r="F1223" s="419"/>
      <c r="G1223" s="419"/>
      <c r="H1223" s="418"/>
      <c r="I1223" s="419"/>
      <c r="J1223" s="418"/>
      <c r="K1223" s="419"/>
      <c r="L1223" s="418"/>
      <c r="M1223" s="417"/>
    </row>
    <row r="1224" spans="1:13" ht="19.5" thickBot="1">
      <c r="A1224" s="405" t="s">
        <v>76</v>
      </c>
      <c r="B1224" s="404"/>
      <c r="C1224" s="404"/>
      <c r="D1224" s="404"/>
      <c r="E1224" s="404"/>
      <c r="F1224" s="404"/>
      <c r="G1224" s="404"/>
      <c r="H1224" s="456"/>
      <c r="I1224" s="455"/>
      <c r="J1224" s="454"/>
      <c r="K1224" s="523">
        <f>K1225+K1226+K1227+K1229+K1230</f>
        <v>4.9700000000000006</v>
      </c>
      <c r="L1224" s="511"/>
      <c r="M1224" s="451">
        <f>K1224*12*I1196</f>
        <v>36768.060000000005</v>
      </c>
    </row>
    <row r="1225" spans="1:13">
      <c r="A1225" s="492" t="s">
        <v>38</v>
      </c>
      <c r="B1225" s="491"/>
      <c r="C1225" s="491"/>
      <c r="D1225" s="491"/>
      <c r="E1225" s="491"/>
      <c r="F1225" s="491"/>
      <c r="G1225" s="491"/>
      <c r="H1225" s="490"/>
      <c r="I1225" s="504" t="s">
        <v>16</v>
      </c>
      <c r="J1225" s="503"/>
      <c r="K1225" s="459">
        <v>1.34</v>
      </c>
      <c r="L1225" s="458"/>
      <c r="M1225" s="431">
        <f>K1225*12*I1196</f>
        <v>9913.3200000000015</v>
      </c>
    </row>
    <row r="1226" spans="1:13">
      <c r="A1226" s="485" t="s">
        <v>39</v>
      </c>
      <c r="B1226" s="484"/>
      <c r="C1226" s="484"/>
      <c r="D1226" s="484"/>
      <c r="E1226" s="484"/>
      <c r="F1226" s="484"/>
      <c r="G1226" s="484"/>
      <c r="H1226" s="483"/>
      <c r="I1226" s="501" t="s">
        <v>10</v>
      </c>
      <c r="J1226" s="500"/>
      <c r="K1226" s="447">
        <v>3.16</v>
      </c>
      <c r="L1226" s="446"/>
      <c r="M1226" s="431">
        <f>K1226*12*I1196</f>
        <v>23377.68</v>
      </c>
    </row>
    <row r="1227" spans="1:13">
      <c r="A1227" s="478" t="s">
        <v>31</v>
      </c>
      <c r="B1227" s="477"/>
      <c r="C1227" s="477"/>
      <c r="D1227" s="477"/>
      <c r="E1227" s="477"/>
      <c r="F1227" s="477"/>
      <c r="G1227" s="477"/>
      <c r="H1227" s="476"/>
      <c r="I1227" s="521" t="s">
        <v>11</v>
      </c>
      <c r="J1227" s="520"/>
      <c r="K1227" s="447">
        <v>0.36</v>
      </c>
      <c r="L1227" s="446"/>
      <c r="M1227" s="431">
        <f>K1227*12*I1196</f>
        <v>2663.28</v>
      </c>
    </row>
    <row r="1228" spans="1:13">
      <c r="A1228" s="519" t="s">
        <v>18</v>
      </c>
      <c r="B1228" s="509"/>
      <c r="C1228" s="509"/>
      <c r="D1228" s="509"/>
      <c r="E1228" s="491"/>
      <c r="F1228" s="491"/>
      <c r="G1228" s="491"/>
      <c r="H1228" s="490"/>
      <c r="I1228" s="509"/>
      <c r="J1228" s="518"/>
      <c r="K1228" s="433"/>
      <c r="L1228" s="432"/>
      <c r="M1228" s="431"/>
    </row>
    <row r="1229" spans="1:13">
      <c r="A1229" s="485" t="s">
        <v>32</v>
      </c>
      <c r="B1229" s="484"/>
      <c r="C1229" s="484"/>
      <c r="D1229" s="484"/>
      <c r="E1229" s="484"/>
      <c r="F1229" s="484"/>
      <c r="G1229" s="484"/>
      <c r="H1229" s="483"/>
      <c r="I1229" s="501" t="s">
        <v>8</v>
      </c>
      <c r="J1229" s="500"/>
      <c r="K1229" s="447">
        <v>0.11</v>
      </c>
      <c r="L1229" s="446"/>
      <c r="M1229" s="431">
        <f>K1229*12*I1196</f>
        <v>813.78000000000009</v>
      </c>
    </row>
    <row r="1230" spans="1:13" ht="19.5" thickBot="1">
      <c r="A1230" s="478" t="s">
        <v>73</v>
      </c>
      <c r="B1230" s="477"/>
      <c r="C1230" s="477"/>
      <c r="D1230" s="477"/>
      <c r="E1230" s="477"/>
      <c r="F1230" s="477"/>
      <c r="G1230" s="477"/>
      <c r="H1230" s="476"/>
      <c r="I1230" s="475" t="s">
        <v>8</v>
      </c>
      <c r="J1230" s="474"/>
      <c r="K1230" s="513"/>
      <c r="L1230" s="512"/>
      <c r="M1230" s="431"/>
    </row>
    <row r="1231" spans="1:13" ht="19.5" thickBot="1">
      <c r="A1231" s="713" t="s">
        <v>77</v>
      </c>
      <c r="B1231" s="712"/>
      <c r="C1231" s="712"/>
      <c r="D1231" s="712"/>
      <c r="E1231" s="712"/>
      <c r="F1231" s="712"/>
      <c r="G1231" s="712"/>
      <c r="H1231" s="711"/>
      <c r="I1231" s="455"/>
      <c r="J1231" s="454"/>
      <c r="K1231" s="453">
        <f>K1232+K1233+K1235+K1236+K1237+K1238</f>
        <v>2.11</v>
      </c>
      <c r="L1231" s="511"/>
      <c r="M1231" s="451">
        <f>K1231*12*I1196</f>
        <v>15609.78</v>
      </c>
    </row>
    <row r="1232" spans="1:13">
      <c r="A1232" s="510" t="s">
        <v>24</v>
      </c>
      <c r="B1232" s="509"/>
      <c r="C1232" s="509"/>
      <c r="D1232" s="509"/>
      <c r="E1232" s="509"/>
      <c r="F1232" s="491"/>
      <c r="G1232" s="491"/>
      <c r="H1232" s="490"/>
      <c r="I1232" s="508"/>
      <c r="J1232" s="432"/>
      <c r="K1232" s="459">
        <v>0.12</v>
      </c>
      <c r="L1232" s="458"/>
      <c r="M1232" s="431">
        <f>K1232*12*I1196</f>
        <v>887.76</v>
      </c>
    </row>
    <row r="1233" spans="1:13">
      <c r="A1233" s="572" t="s">
        <v>20</v>
      </c>
      <c r="B1233" s="533"/>
      <c r="C1233" s="533"/>
      <c r="D1233" s="533"/>
      <c r="E1233" s="533"/>
      <c r="F1233" s="477"/>
      <c r="G1233" s="477"/>
      <c r="H1233" s="476"/>
      <c r="I1233" s="447" t="s">
        <v>52</v>
      </c>
      <c r="J1233" s="446"/>
      <c r="K1233" s="447">
        <v>1.01</v>
      </c>
      <c r="L1233" s="446"/>
      <c r="M1233" s="431">
        <f>K1233*12*I1196</f>
        <v>7471.9800000000005</v>
      </c>
    </row>
    <row r="1234" spans="1:13">
      <c r="A1234" s="492" t="s">
        <v>19</v>
      </c>
      <c r="B1234" s="491"/>
      <c r="C1234" s="491"/>
      <c r="D1234" s="491"/>
      <c r="E1234" s="491"/>
      <c r="F1234" s="491"/>
      <c r="G1234" s="491"/>
      <c r="H1234" s="490"/>
      <c r="I1234" s="504" t="s">
        <v>53</v>
      </c>
      <c r="J1234" s="503"/>
      <c r="K1234" s="502"/>
      <c r="L1234" s="432"/>
      <c r="M1234" s="431"/>
    </row>
    <row r="1235" spans="1:13">
      <c r="A1235" s="485" t="s">
        <v>21</v>
      </c>
      <c r="B1235" s="484"/>
      <c r="C1235" s="484"/>
      <c r="D1235" s="484"/>
      <c r="E1235" s="484"/>
      <c r="F1235" s="484"/>
      <c r="G1235" s="484"/>
      <c r="H1235" s="483"/>
      <c r="I1235" s="501" t="s">
        <v>51</v>
      </c>
      <c r="J1235" s="500"/>
      <c r="K1235" s="447">
        <v>0.62</v>
      </c>
      <c r="L1235" s="446"/>
      <c r="M1235" s="431">
        <f>K1235*12*I1196</f>
        <v>4586.7599999999993</v>
      </c>
    </row>
    <row r="1236" spans="1:13">
      <c r="A1236" s="485" t="s">
        <v>22</v>
      </c>
      <c r="B1236" s="484"/>
      <c r="C1236" s="484"/>
      <c r="D1236" s="484"/>
      <c r="E1236" s="484"/>
      <c r="F1236" s="484"/>
      <c r="G1236" s="484"/>
      <c r="H1236" s="483"/>
      <c r="I1236" s="501" t="s">
        <v>69</v>
      </c>
      <c r="J1236" s="500"/>
      <c r="K1236" s="447">
        <v>0.15</v>
      </c>
      <c r="L1236" s="446"/>
      <c r="M1236" s="431">
        <f>K1236*12*I1196</f>
        <v>1109.6999999999998</v>
      </c>
    </row>
    <row r="1237" spans="1:13">
      <c r="A1237" s="478" t="s">
        <v>23</v>
      </c>
      <c r="B1237" s="477"/>
      <c r="C1237" s="477"/>
      <c r="D1237" s="477"/>
      <c r="E1237" s="477"/>
      <c r="F1237" s="477"/>
      <c r="G1237" s="477"/>
      <c r="H1237" s="476"/>
      <c r="I1237" s="501" t="s">
        <v>54</v>
      </c>
      <c r="J1237" s="500"/>
      <c r="K1237" s="480">
        <v>0.08</v>
      </c>
      <c r="L1237" s="479"/>
      <c r="M1237" s="431">
        <f>K1237*12*I1196</f>
        <v>591.84</v>
      </c>
    </row>
    <row r="1238" spans="1:13" ht="19.5" thickBot="1">
      <c r="A1238" s="478" t="s">
        <v>71</v>
      </c>
      <c r="B1238" s="477"/>
      <c r="C1238" s="477"/>
      <c r="D1238" s="477"/>
      <c r="E1238" s="477"/>
      <c r="F1238" s="477"/>
      <c r="G1238" s="477"/>
      <c r="H1238" s="476"/>
      <c r="I1238" s="475" t="s">
        <v>72</v>
      </c>
      <c r="J1238" s="474"/>
      <c r="K1238" s="473">
        <v>0.13</v>
      </c>
      <c r="L1238" s="472"/>
      <c r="M1238" s="499">
        <f>K1238*12*I1196</f>
        <v>961.74</v>
      </c>
    </row>
    <row r="1239" spans="1:13" ht="19.5" thickBot="1">
      <c r="A1239" s="713" t="s">
        <v>202</v>
      </c>
      <c r="B1239" s="712"/>
      <c r="C1239" s="712"/>
      <c r="D1239" s="712"/>
      <c r="E1239" s="712"/>
      <c r="F1239" s="712"/>
      <c r="G1239" s="712"/>
      <c r="H1239" s="711"/>
      <c r="I1239" s="495"/>
      <c r="J1239" s="494"/>
      <c r="K1239" s="493">
        <f>K1240+K1241+K1242</f>
        <v>1.38</v>
      </c>
      <c r="L1239" s="452"/>
      <c r="M1239" s="451">
        <f>K1239*12*I1196</f>
        <v>10209.24</v>
      </c>
    </row>
    <row r="1240" spans="1:13">
      <c r="A1240" s="492" t="s">
        <v>25</v>
      </c>
      <c r="B1240" s="491"/>
      <c r="C1240" s="491"/>
      <c r="D1240" s="491"/>
      <c r="E1240" s="491"/>
      <c r="F1240" s="491"/>
      <c r="G1240" s="491"/>
      <c r="H1240" s="490"/>
      <c r="I1240" s="489" t="s">
        <v>70</v>
      </c>
      <c r="J1240" s="488"/>
      <c r="K1240" s="487">
        <v>0.66</v>
      </c>
      <c r="L1240" s="486"/>
      <c r="M1240" s="431">
        <f>K1240*12*I1196</f>
        <v>4882.68</v>
      </c>
    </row>
    <row r="1241" spans="1:13">
      <c r="A1241" s="485" t="s">
        <v>26</v>
      </c>
      <c r="B1241" s="484"/>
      <c r="C1241" s="484"/>
      <c r="D1241" s="484"/>
      <c r="E1241" s="484"/>
      <c r="F1241" s="484"/>
      <c r="G1241" s="484"/>
      <c r="H1241" s="483"/>
      <c r="I1241" s="539" t="s">
        <v>55</v>
      </c>
      <c r="J1241" s="538"/>
      <c r="K1241" s="480">
        <v>0.57999999999999996</v>
      </c>
      <c r="L1241" s="479"/>
      <c r="M1241" s="431">
        <f>K1241*12*I1196</f>
        <v>4290.8399999999992</v>
      </c>
    </row>
    <row r="1242" spans="1:13" ht="19.5" thickBot="1">
      <c r="A1242" s="478" t="s">
        <v>23</v>
      </c>
      <c r="B1242" s="477"/>
      <c r="C1242" s="477"/>
      <c r="D1242" s="477"/>
      <c r="E1242" s="477"/>
      <c r="F1242" s="477"/>
      <c r="G1242" s="477"/>
      <c r="H1242" s="476"/>
      <c r="I1242" s="475" t="s">
        <v>54</v>
      </c>
      <c r="J1242" s="474"/>
      <c r="K1242" s="473">
        <v>0.14000000000000001</v>
      </c>
      <c r="L1242" s="472"/>
      <c r="M1242" s="431">
        <f>K1242*12*I1196</f>
        <v>1035.72</v>
      </c>
    </row>
    <row r="1243" spans="1:13" ht="19.5" thickBot="1">
      <c r="A1243" s="462" t="s">
        <v>201</v>
      </c>
      <c r="B1243" s="461"/>
      <c r="C1243" s="461"/>
      <c r="D1243" s="461"/>
      <c r="E1243" s="461"/>
      <c r="F1243" s="461"/>
      <c r="G1243" s="461"/>
      <c r="H1243" s="460"/>
      <c r="I1243" s="467" t="s">
        <v>56</v>
      </c>
      <c r="J1243" s="466"/>
      <c r="K1243" s="465">
        <v>24.68</v>
      </c>
      <c r="L1243" s="464"/>
      <c r="M1243" s="451">
        <f>K1243*12*I1196</f>
        <v>182582.63999999998</v>
      </c>
    </row>
    <row r="1244" spans="1:13" ht="19.5" thickBot="1">
      <c r="A1244" s="405" t="s">
        <v>158</v>
      </c>
      <c r="B1244" s="404"/>
      <c r="C1244" s="404"/>
      <c r="D1244" s="404"/>
      <c r="E1244" s="404"/>
      <c r="F1244" s="404"/>
      <c r="G1244" s="404"/>
      <c r="H1244" s="456"/>
      <c r="I1244" s="455"/>
      <c r="J1244" s="454"/>
      <c r="K1244" s="453">
        <v>1.74</v>
      </c>
      <c r="L1244" s="452"/>
      <c r="M1244" s="451">
        <f>K1244*12*I1196</f>
        <v>12872.519999999999</v>
      </c>
    </row>
    <row r="1245" spans="1:13">
      <c r="A1245" s="442" t="s">
        <v>33</v>
      </c>
      <c r="B1245" s="441"/>
      <c r="C1245" s="441"/>
      <c r="D1245" s="441"/>
      <c r="E1245" s="441"/>
      <c r="F1245" s="441"/>
      <c r="G1245" s="441"/>
      <c r="H1245" s="439"/>
      <c r="I1245" s="459" t="s">
        <v>13</v>
      </c>
      <c r="J1245" s="458"/>
      <c r="K1245" s="438"/>
      <c r="L1245" s="437"/>
      <c r="M1245" s="431"/>
    </row>
    <row r="1246" spans="1:13">
      <c r="A1246" s="442" t="s">
        <v>27</v>
      </c>
      <c r="B1246" s="441"/>
      <c r="C1246" s="441"/>
      <c r="D1246" s="441"/>
      <c r="E1246" s="441"/>
      <c r="F1246" s="441"/>
      <c r="G1246" s="441"/>
      <c r="H1246" s="439"/>
      <c r="I1246" s="433"/>
      <c r="J1246" s="432"/>
      <c r="K1246" s="438"/>
      <c r="L1246" s="437"/>
      <c r="M1246" s="431"/>
    </row>
    <row r="1247" spans="1:13" ht="19.5" thickBot="1">
      <c r="A1247" s="442" t="s">
        <v>28</v>
      </c>
      <c r="B1247" s="441"/>
      <c r="C1247" s="441"/>
      <c r="D1247" s="441"/>
      <c r="E1247" s="441"/>
      <c r="F1247" s="441"/>
      <c r="G1247" s="441"/>
      <c r="H1247" s="439"/>
      <c r="I1247" s="463"/>
      <c r="J1247" s="432"/>
      <c r="K1247" s="438"/>
      <c r="L1247" s="437"/>
      <c r="M1247" s="431"/>
    </row>
    <row r="1248" spans="1:13" ht="19.5" thickBot="1">
      <c r="A1248" s="462" t="s">
        <v>157</v>
      </c>
      <c r="B1248" s="461"/>
      <c r="C1248" s="461"/>
      <c r="D1248" s="461"/>
      <c r="E1248" s="461"/>
      <c r="F1248" s="461"/>
      <c r="G1248" s="461"/>
      <c r="H1248" s="460"/>
      <c r="I1248" s="455"/>
      <c r="J1248" s="454"/>
      <c r="K1248" s="453">
        <v>0.08</v>
      </c>
      <c r="L1248" s="452"/>
      <c r="M1248" s="451">
        <f>K1248*12*I1196</f>
        <v>591.84</v>
      </c>
    </row>
    <row r="1249" spans="1:13">
      <c r="A1249" s="442" t="s">
        <v>29</v>
      </c>
      <c r="B1249" s="441"/>
      <c r="C1249" s="441"/>
      <c r="D1249" s="441"/>
      <c r="E1249" s="441"/>
      <c r="F1249" s="441"/>
      <c r="G1249" s="441"/>
      <c r="H1249" s="439"/>
      <c r="I1249" s="459" t="s">
        <v>8</v>
      </c>
      <c r="J1249" s="458"/>
      <c r="K1249" s="457"/>
      <c r="L1249" s="437"/>
      <c r="M1249" s="431"/>
    </row>
    <row r="1250" spans="1:13" ht="19.5" thickBot="1">
      <c r="A1250" s="442" t="s">
        <v>30</v>
      </c>
      <c r="B1250" s="441"/>
      <c r="C1250" s="441"/>
      <c r="D1250" s="441"/>
      <c r="E1250" s="441"/>
      <c r="F1250" s="441"/>
      <c r="G1250" s="441"/>
      <c r="H1250" s="439"/>
      <c r="I1250" s="433"/>
      <c r="J1250" s="432"/>
      <c r="K1250" s="457"/>
      <c r="L1250" s="437"/>
      <c r="M1250" s="431"/>
    </row>
    <row r="1251" spans="1:13" ht="19.5" thickBot="1">
      <c r="A1251" s="405" t="s">
        <v>104</v>
      </c>
      <c r="B1251" s="404"/>
      <c r="C1251" s="404"/>
      <c r="D1251" s="404"/>
      <c r="E1251" s="404"/>
      <c r="F1251" s="404"/>
      <c r="G1251" s="404"/>
      <c r="H1251" s="456"/>
      <c r="I1251" s="455"/>
      <c r="J1251" s="454"/>
      <c r="K1251" s="453">
        <v>6.42</v>
      </c>
      <c r="L1251" s="452"/>
      <c r="M1251" s="451">
        <f>K1251*12*I1196</f>
        <v>47495.159999999996</v>
      </c>
    </row>
    <row r="1252" spans="1:13">
      <c r="A1252" s="442" t="s">
        <v>85</v>
      </c>
      <c r="B1252" s="440"/>
      <c r="C1252" s="440"/>
      <c r="D1252" s="440"/>
      <c r="E1252" s="440"/>
      <c r="F1252" s="441"/>
      <c r="G1252" s="440"/>
      <c r="H1252" s="439"/>
      <c r="I1252" s="447" t="s">
        <v>86</v>
      </c>
      <c r="J1252" s="446"/>
      <c r="K1252" s="438"/>
      <c r="L1252" s="437"/>
      <c r="M1252" s="431"/>
    </row>
    <row r="1253" spans="1:13">
      <c r="A1253" s="442" t="s">
        <v>87</v>
      </c>
      <c r="B1253" s="440"/>
      <c r="C1253" s="440"/>
      <c r="D1253" s="440"/>
      <c r="E1253" s="440"/>
      <c r="F1253" s="441"/>
      <c r="G1253" s="440"/>
      <c r="H1253" s="439"/>
      <c r="I1253" s="447" t="s">
        <v>88</v>
      </c>
      <c r="J1253" s="446"/>
      <c r="K1253" s="438"/>
      <c r="L1253" s="437"/>
      <c r="M1253" s="431"/>
    </row>
    <row r="1254" spans="1:13">
      <c r="A1254" s="442" t="s">
        <v>89</v>
      </c>
      <c r="B1254" s="440"/>
      <c r="C1254" s="440"/>
      <c r="D1254" s="440"/>
      <c r="E1254" s="440"/>
      <c r="F1254" s="441"/>
      <c r="G1254" s="440"/>
      <c r="H1254" s="439"/>
      <c r="I1254" s="447" t="s">
        <v>90</v>
      </c>
      <c r="J1254" s="446"/>
      <c r="K1254" s="438"/>
      <c r="L1254" s="437"/>
      <c r="M1254" s="431"/>
    </row>
    <row r="1255" spans="1:13">
      <c r="A1255" s="442" t="s">
        <v>91</v>
      </c>
      <c r="B1255" s="440"/>
      <c r="C1255" s="440"/>
      <c r="D1255" s="440"/>
      <c r="E1255" s="440"/>
      <c r="F1255" s="441"/>
      <c r="G1255" s="440"/>
      <c r="H1255" s="439"/>
      <c r="I1255" s="447" t="s">
        <v>92</v>
      </c>
      <c r="J1255" s="446"/>
      <c r="K1255" s="438"/>
      <c r="L1255" s="437"/>
      <c r="M1255" s="431"/>
    </row>
    <row r="1256" spans="1:13">
      <c r="A1256" s="442" t="s">
        <v>93</v>
      </c>
      <c r="B1256" s="440"/>
      <c r="C1256" s="440"/>
      <c r="D1256" s="440"/>
      <c r="E1256" s="440"/>
      <c r="F1256" s="441"/>
      <c r="G1256" s="440"/>
      <c r="H1256" s="439"/>
      <c r="I1256" s="447" t="s">
        <v>94</v>
      </c>
      <c r="J1256" s="446"/>
      <c r="K1256" s="438"/>
      <c r="L1256" s="437"/>
      <c r="M1256" s="431"/>
    </row>
    <row r="1257" spans="1:13">
      <c r="A1257" s="442" t="s">
        <v>95</v>
      </c>
      <c r="B1257" s="440"/>
      <c r="C1257" s="440"/>
      <c r="D1257" s="440"/>
      <c r="E1257" s="440"/>
      <c r="F1257" s="441"/>
      <c r="G1257" s="440"/>
      <c r="H1257" s="439"/>
      <c r="I1257" s="433"/>
      <c r="J1257" s="432"/>
      <c r="K1257" s="438"/>
      <c r="L1257" s="437"/>
      <c r="M1257" s="431"/>
    </row>
    <row r="1258" spans="1:13">
      <c r="A1258" s="442" t="s">
        <v>96</v>
      </c>
      <c r="B1258" s="440"/>
      <c r="C1258" s="440"/>
      <c r="D1258" s="440"/>
      <c r="E1258" s="440"/>
      <c r="F1258" s="441"/>
      <c r="G1258" s="440"/>
      <c r="H1258" s="439"/>
      <c r="I1258" s="433"/>
      <c r="J1258" s="432"/>
      <c r="K1258" s="438"/>
      <c r="L1258" s="437"/>
      <c r="M1258" s="431"/>
    </row>
    <row r="1259" spans="1:13">
      <c r="A1259" s="442" t="s">
        <v>97</v>
      </c>
      <c r="B1259" s="440"/>
      <c r="C1259" s="440"/>
      <c r="D1259" s="440"/>
      <c r="E1259" s="440"/>
      <c r="F1259" s="441"/>
      <c r="G1259" s="440"/>
      <c r="H1259" s="439"/>
      <c r="I1259" s="433"/>
      <c r="J1259" s="432"/>
      <c r="K1259" s="438"/>
      <c r="L1259" s="437"/>
      <c r="M1259" s="431"/>
    </row>
    <row r="1260" spans="1:13">
      <c r="A1260" s="442" t="s">
        <v>98</v>
      </c>
      <c r="B1260" s="440"/>
      <c r="C1260" s="440"/>
      <c r="D1260" s="440"/>
      <c r="E1260" s="440"/>
      <c r="F1260" s="441"/>
      <c r="G1260" s="440"/>
      <c r="H1260" s="439"/>
      <c r="I1260" s="433"/>
      <c r="J1260" s="432"/>
      <c r="K1260" s="438"/>
      <c r="L1260" s="437"/>
      <c r="M1260" s="431"/>
    </row>
    <row r="1261" spans="1:13">
      <c r="A1261" s="442" t="s">
        <v>99</v>
      </c>
      <c r="B1261" s="440"/>
      <c r="C1261" s="440"/>
      <c r="D1261" s="440"/>
      <c r="E1261" s="440"/>
      <c r="F1261" s="441"/>
      <c r="G1261" s="440"/>
      <c r="H1261" s="439"/>
      <c r="I1261" s="433"/>
      <c r="J1261" s="432"/>
      <c r="K1261" s="438"/>
      <c r="L1261" s="437"/>
      <c r="M1261" s="431"/>
    </row>
    <row r="1262" spans="1:13" ht="19.5" thickBot="1">
      <c r="A1262" s="436" t="s">
        <v>100</v>
      </c>
      <c r="B1262" s="435"/>
      <c r="C1262" s="435"/>
      <c r="D1262" s="435"/>
      <c r="E1262" s="435"/>
      <c r="F1262" s="435"/>
      <c r="G1262" s="435"/>
      <c r="H1262" s="434"/>
      <c r="I1262" s="433"/>
      <c r="J1262" s="432"/>
      <c r="K1262" s="433"/>
      <c r="L1262" s="432"/>
      <c r="M1262" s="431"/>
    </row>
    <row r="1263" spans="1:13">
      <c r="A1263" s="586" t="s">
        <v>82</v>
      </c>
      <c r="B1263" s="585"/>
      <c r="C1263" s="585"/>
      <c r="D1263" s="585"/>
      <c r="E1263" s="585"/>
      <c r="F1263" s="585"/>
      <c r="G1263" s="585"/>
      <c r="H1263" s="585"/>
      <c r="I1263" s="459" t="s">
        <v>9</v>
      </c>
      <c r="J1263" s="458"/>
      <c r="K1263" s="425"/>
      <c r="L1263" s="424"/>
      <c r="M1263" s="423"/>
    </row>
    <row r="1264" spans="1:13" ht="19.5" thickBot="1">
      <c r="A1264" s="422" t="s">
        <v>49</v>
      </c>
      <c r="B1264" s="421"/>
      <c r="C1264" s="421"/>
      <c r="D1264" s="421"/>
      <c r="E1264" s="421"/>
      <c r="F1264" s="421"/>
      <c r="G1264" s="421"/>
      <c r="H1264" s="421"/>
      <c r="I1264" s="420"/>
      <c r="J1264" s="418"/>
      <c r="K1264" s="419"/>
      <c r="L1264" s="418"/>
      <c r="M1264" s="417"/>
    </row>
    <row r="1265" spans="1:13" ht="19.5" thickBot="1">
      <c r="A1265" s="405" t="s">
        <v>50</v>
      </c>
      <c r="B1265" s="404"/>
      <c r="C1265" s="404"/>
      <c r="D1265" s="404"/>
      <c r="E1265" s="404"/>
      <c r="F1265" s="404"/>
      <c r="G1265" s="404"/>
      <c r="H1265" s="622"/>
      <c r="I1265" s="413" t="s">
        <v>17</v>
      </c>
      <c r="J1265" s="412"/>
      <c r="K1265" s="407">
        <v>1.58</v>
      </c>
      <c r="L1265" s="406"/>
      <c r="M1265" s="400">
        <f>K1265*12*I1196</f>
        <v>11688.84</v>
      </c>
    </row>
    <row r="1266" spans="1:13" ht="19.5" thickBot="1">
      <c r="A1266" s="411" t="s">
        <v>101</v>
      </c>
      <c r="B1266" s="410"/>
      <c r="C1266" s="410"/>
      <c r="D1266" s="410"/>
      <c r="E1266" s="410"/>
      <c r="F1266" s="410"/>
      <c r="G1266" s="410"/>
      <c r="H1266" s="410"/>
      <c r="I1266" s="409"/>
      <c r="J1266" s="408"/>
      <c r="K1266" s="407"/>
      <c r="L1266" s="406"/>
      <c r="M1266" s="400">
        <f>K1266*12*I1196</f>
        <v>0</v>
      </c>
    </row>
    <row r="1267" spans="1:13" ht="19.5" thickBot="1">
      <c r="A1267" s="405" t="s">
        <v>58</v>
      </c>
      <c r="B1267" s="404"/>
      <c r="C1267" s="404"/>
      <c r="D1267" s="404"/>
      <c r="E1267" s="404"/>
      <c r="F1267" s="404"/>
      <c r="G1267" s="404"/>
      <c r="H1267" s="404"/>
      <c r="I1267" s="403"/>
      <c r="J1267" s="400"/>
      <c r="K1267" s="402">
        <f>K1197+K1207+K1222+K1251+K1265+K1266</f>
        <v>55.05</v>
      </c>
      <c r="L1267" s="401"/>
      <c r="M1267" s="400">
        <f>M1197+M1207+M1222+M1251+M1265+M1266</f>
        <v>407259.89999999997</v>
      </c>
    </row>
    <row r="1269" spans="1:13">
      <c r="A1269" s="576" t="s">
        <v>0</v>
      </c>
      <c r="B1269" s="576"/>
      <c r="C1269" s="576"/>
      <c r="D1269" s="576"/>
      <c r="E1269" s="576"/>
      <c r="F1269" s="576"/>
      <c r="G1269" s="576"/>
      <c r="H1269" s="576"/>
      <c r="I1269" s="576"/>
      <c r="J1269" s="576"/>
      <c r="K1269" s="576"/>
      <c r="L1269" s="576"/>
      <c r="M1269" s="502"/>
    </row>
    <row r="1270" spans="1:13">
      <c r="A1270" s="575" t="s">
        <v>12</v>
      </c>
      <c r="B1270" s="575"/>
      <c r="C1270" s="575"/>
      <c r="D1270" s="575"/>
      <c r="E1270" s="575"/>
      <c r="F1270" s="575"/>
      <c r="G1270" s="575"/>
      <c r="H1270" s="575"/>
      <c r="I1270" s="575"/>
      <c r="J1270" s="575"/>
      <c r="K1270" s="575"/>
      <c r="L1270" s="575"/>
      <c r="M1270" s="502"/>
    </row>
    <row r="1271" spans="1:13">
      <c r="A1271" s="555"/>
      <c r="B1271" s="555"/>
      <c r="C1271" s="555"/>
      <c r="D1271" s="555"/>
      <c r="E1271" s="555"/>
      <c r="F1271" s="555" t="s">
        <v>259</v>
      </c>
      <c r="G1271" s="555"/>
      <c r="H1271" s="555"/>
      <c r="I1271" s="555"/>
      <c r="J1271" s="555" t="s">
        <v>203</v>
      </c>
      <c r="K1271" s="555"/>
      <c r="L1271" s="555"/>
      <c r="M1271" s="502"/>
    </row>
    <row r="1272" spans="1:13">
      <c r="A1272" s="572"/>
      <c r="B1272" s="533"/>
      <c r="C1272" s="574" t="s">
        <v>15</v>
      </c>
      <c r="D1272" s="574"/>
      <c r="E1272" s="574"/>
      <c r="F1272" s="533"/>
      <c r="G1272" s="533"/>
      <c r="H1272" s="532"/>
      <c r="I1272" s="521" t="s">
        <v>1</v>
      </c>
      <c r="J1272" s="520"/>
      <c r="K1272" s="521" t="s">
        <v>2</v>
      </c>
      <c r="L1272" s="520"/>
      <c r="M1272" s="531"/>
    </row>
    <row r="1273" spans="1:13">
      <c r="A1273" s="463"/>
      <c r="B1273" s="433"/>
      <c r="C1273" s="433"/>
      <c r="D1273" s="433"/>
      <c r="E1273" s="433"/>
      <c r="F1273" s="433"/>
      <c r="G1273" s="433"/>
      <c r="H1273" s="432"/>
      <c r="I1273" s="433"/>
      <c r="J1273" s="432"/>
      <c r="K1273" s="447" t="s">
        <v>3</v>
      </c>
      <c r="L1273" s="446"/>
      <c r="M1273" s="573" t="s">
        <v>4</v>
      </c>
    </row>
    <row r="1274" spans="1:13">
      <c r="A1274" s="463"/>
      <c r="B1274" s="433"/>
      <c r="C1274" s="433"/>
      <c r="D1274" s="433"/>
      <c r="E1274" s="433"/>
      <c r="F1274" s="433"/>
      <c r="G1274" s="433"/>
      <c r="H1274" s="432"/>
      <c r="I1274" s="447" t="s">
        <v>5</v>
      </c>
      <c r="J1274" s="446"/>
      <c r="K1274" s="504" t="s">
        <v>6</v>
      </c>
      <c r="L1274" s="503"/>
      <c r="M1274" s="573" t="s">
        <v>7</v>
      </c>
    </row>
    <row r="1275" spans="1:13" ht="19.5" thickBot="1">
      <c r="A1275" s="572"/>
      <c r="B1275" s="533"/>
      <c r="C1275" s="533"/>
      <c r="D1275" s="533"/>
      <c r="E1275" s="533"/>
      <c r="F1275" s="533"/>
      <c r="G1275" s="533"/>
      <c r="H1275" s="532"/>
      <c r="I1275" s="571">
        <v>958.6</v>
      </c>
      <c r="J1275" s="570"/>
      <c r="K1275" s="475"/>
      <c r="L1275" s="474"/>
      <c r="M1275" s="569"/>
    </row>
    <row r="1276" spans="1:13">
      <c r="A1276" s="550" t="s">
        <v>74</v>
      </c>
      <c r="B1276" s="528"/>
      <c r="C1276" s="528"/>
      <c r="D1276" s="528"/>
      <c r="E1276" s="528"/>
      <c r="F1276" s="528"/>
      <c r="G1276" s="528"/>
      <c r="H1276" s="568"/>
      <c r="I1276" s="425"/>
      <c r="J1276" s="424"/>
      <c r="K1276" s="567">
        <f>K1279+K1282</f>
        <v>6.65</v>
      </c>
      <c r="L1276" s="526"/>
      <c r="M1276" s="423">
        <f>K1276*12*I1275</f>
        <v>76496.280000000013</v>
      </c>
    </row>
    <row r="1277" spans="1:13">
      <c r="A1277" s="566" t="s">
        <v>59</v>
      </c>
      <c r="B1277" s="565"/>
      <c r="C1277" s="565"/>
      <c r="D1277" s="565"/>
      <c r="E1277" s="565"/>
      <c r="F1277" s="565"/>
      <c r="G1277" s="565"/>
      <c r="H1277" s="554"/>
      <c r="I1277" s="433"/>
      <c r="J1277" s="432"/>
      <c r="K1277" s="433"/>
      <c r="L1277" s="432"/>
      <c r="M1277" s="564"/>
    </row>
    <row r="1278" spans="1:13" ht="19.5" thickBot="1">
      <c r="A1278" s="545" t="s">
        <v>60</v>
      </c>
      <c r="B1278" s="563"/>
      <c r="C1278" s="563"/>
      <c r="D1278" s="563"/>
      <c r="E1278" s="563"/>
      <c r="F1278" s="563"/>
      <c r="G1278" s="563"/>
      <c r="H1278" s="562"/>
      <c r="I1278" s="419"/>
      <c r="J1278" s="418"/>
      <c r="K1278" s="419"/>
      <c r="L1278" s="418"/>
      <c r="M1278" s="417"/>
    </row>
    <row r="1279" spans="1:13">
      <c r="A1279" s="492" t="s">
        <v>61</v>
      </c>
      <c r="B1279" s="509"/>
      <c r="C1279" s="509"/>
      <c r="D1279" s="509"/>
      <c r="E1279" s="509"/>
      <c r="F1279" s="509"/>
      <c r="G1279" s="509"/>
      <c r="H1279" s="518"/>
      <c r="I1279" s="504" t="s">
        <v>8</v>
      </c>
      <c r="J1279" s="503"/>
      <c r="K1279" s="459">
        <v>3.98</v>
      </c>
      <c r="L1279" s="458"/>
      <c r="M1279" s="431">
        <f>K1279*12*I1275</f>
        <v>45782.735999999997</v>
      </c>
    </row>
    <row r="1280" spans="1:13">
      <c r="A1280" s="442" t="s">
        <v>68</v>
      </c>
      <c r="B1280" s="433"/>
      <c r="C1280" s="433"/>
      <c r="D1280" s="433"/>
      <c r="E1280" s="433"/>
      <c r="F1280" s="433"/>
      <c r="G1280" s="433"/>
      <c r="H1280" s="432"/>
      <c r="I1280" s="447" t="s">
        <v>57</v>
      </c>
      <c r="J1280" s="446"/>
      <c r="K1280" s="502"/>
      <c r="L1280" s="432"/>
      <c r="M1280" s="431"/>
    </row>
    <row r="1281" spans="1:13">
      <c r="A1281" s="492" t="s">
        <v>67</v>
      </c>
      <c r="B1281" s="509"/>
      <c r="C1281" s="509"/>
      <c r="D1281" s="509"/>
      <c r="E1281" s="509"/>
      <c r="F1281" s="509"/>
      <c r="G1281" s="509"/>
      <c r="H1281" s="518"/>
      <c r="I1281" s="504"/>
      <c r="J1281" s="503"/>
      <c r="K1281" s="502"/>
      <c r="L1281" s="432"/>
      <c r="M1281" s="431"/>
    </row>
    <row r="1282" spans="1:13">
      <c r="A1282" s="492" t="s">
        <v>62</v>
      </c>
      <c r="B1282" s="509"/>
      <c r="C1282" s="509"/>
      <c r="D1282" s="509"/>
      <c r="E1282" s="509"/>
      <c r="F1282" s="509"/>
      <c r="G1282" s="509"/>
      <c r="H1282" s="518"/>
      <c r="I1282" s="501" t="s">
        <v>11</v>
      </c>
      <c r="J1282" s="500"/>
      <c r="K1282" s="447">
        <v>2.67</v>
      </c>
      <c r="L1282" s="446"/>
      <c r="M1282" s="431">
        <f>K1282*12*I1275</f>
        <v>30713.544000000002</v>
      </c>
    </row>
    <row r="1283" spans="1:13">
      <c r="A1283" s="485" t="s">
        <v>35</v>
      </c>
      <c r="B1283" s="539"/>
      <c r="C1283" s="539"/>
      <c r="D1283" s="539"/>
      <c r="E1283" s="539"/>
      <c r="F1283" s="539"/>
      <c r="G1283" s="539"/>
      <c r="H1283" s="538"/>
      <c r="I1283" s="447" t="s">
        <v>57</v>
      </c>
      <c r="J1283" s="446"/>
      <c r="K1283" s="555"/>
      <c r="L1283" s="554"/>
      <c r="M1283" s="431"/>
    </row>
    <row r="1284" spans="1:13">
      <c r="A1284" s="478" t="s">
        <v>36</v>
      </c>
      <c r="B1284" s="533"/>
      <c r="C1284" s="533"/>
      <c r="D1284" s="533"/>
      <c r="E1284" s="533"/>
      <c r="F1284" s="533"/>
      <c r="G1284" s="533"/>
      <c r="H1284" s="532"/>
      <c r="I1284" s="447"/>
      <c r="J1284" s="446"/>
      <c r="K1284" s="502"/>
      <c r="L1284" s="432"/>
      <c r="M1284" s="431"/>
    </row>
    <row r="1285" spans="1:13" ht="19.5" thickBot="1">
      <c r="A1285" s="492" t="s">
        <v>37</v>
      </c>
      <c r="B1285" s="491"/>
      <c r="C1285" s="491"/>
      <c r="D1285" s="491"/>
      <c r="E1285" s="491"/>
      <c r="F1285" s="491"/>
      <c r="G1285" s="491"/>
      <c r="H1285" s="490"/>
      <c r="I1285" s="509"/>
      <c r="J1285" s="518"/>
      <c r="K1285" s="480"/>
      <c r="L1285" s="479"/>
      <c r="M1285" s="431"/>
    </row>
    <row r="1286" spans="1:13">
      <c r="A1286" s="550" t="s">
        <v>14</v>
      </c>
      <c r="B1286" s="549"/>
      <c r="C1286" s="549"/>
      <c r="D1286" s="549"/>
      <c r="E1286" s="549"/>
      <c r="F1286" s="549"/>
      <c r="G1286" s="549"/>
      <c r="H1286" s="548"/>
      <c r="I1286" s="425"/>
      <c r="J1286" s="547"/>
      <c r="K1286" s="546">
        <f>K1288+K1293+K1296</f>
        <v>5.4399999999999995</v>
      </c>
      <c r="L1286" s="526"/>
      <c r="M1286" s="423">
        <f>K1286*12*I1275</f>
        <v>62577.408000000003</v>
      </c>
    </row>
    <row r="1287" spans="1:13" ht="19.5" thickBot="1">
      <c r="A1287" s="545" t="s">
        <v>34</v>
      </c>
      <c r="B1287" s="544"/>
      <c r="C1287" s="544"/>
      <c r="D1287" s="544"/>
      <c r="E1287" s="544"/>
      <c r="F1287" s="544"/>
      <c r="G1287" s="544"/>
      <c r="H1287" s="543"/>
      <c r="I1287" s="419"/>
      <c r="J1287" s="542"/>
      <c r="K1287" s="419"/>
      <c r="L1287" s="418"/>
      <c r="M1287" s="417"/>
    </row>
    <row r="1288" spans="1:13">
      <c r="A1288" s="442" t="s">
        <v>65</v>
      </c>
      <c r="B1288" s="441"/>
      <c r="C1288" s="441"/>
      <c r="D1288" s="441"/>
      <c r="E1288" s="441"/>
      <c r="F1288" s="441"/>
      <c r="G1288" s="441"/>
      <c r="H1288" s="439"/>
      <c r="I1288" s="447" t="s">
        <v>8</v>
      </c>
      <c r="J1288" s="446"/>
      <c r="K1288" s="459">
        <v>2.73</v>
      </c>
      <c r="L1288" s="458"/>
      <c r="M1288" s="431">
        <f>K1288*12*I1275</f>
        <v>31403.735999999997</v>
      </c>
    </row>
    <row r="1289" spans="1:13">
      <c r="A1289" s="492" t="s">
        <v>66</v>
      </c>
      <c r="B1289" s="491"/>
      <c r="C1289" s="491"/>
      <c r="D1289" s="491"/>
      <c r="E1289" s="491"/>
      <c r="F1289" s="491"/>
      <c r="G1289" s="491"/>
      <c r="H1289" s="490"/>
      <c r="I1289" s="541"/>
      <c r="J1289" s="540"/>
      <c r="K1289" s="502"/>
      <c r="L1289" s="432"/>
      <c r="M1289" s="431"/>
    </row>
    <row r="1290" spans="1:13">
      <c r="A1290" s="442" t="s">
        <v>68</v>
      </c>
      <c r="B1290" s="433"/>
      <c r="C1290" s="433"/>
      <c r="D1290" s="433"/>
      <c r="E1290" s="433"/>
      <c r="F1290" s="433"/>
      <c r="G1290" s="433"/>
      <c r="H1290" s="432"/>
      <c r="I1290" s="447" t="s">
        <v>57</v>
      </c>
      <c r="J1290" s="446"/>
      <c r="K1290" s="502"/>
      <c r="L1290" s="432"/>
      <c r="M1290" s="431"/>
    </row>
    <row r="1291" spans="1:13">
      <c r="A1291" s="492" t="s">
        <v>67</v>
      </c>
      <c r="B1291" s="509"/>
      <c r="C1291" s="509"/>
      <c r="D1291" s="509"/>
      <c r="E1291" s="509"/>
      <c r="F1291" s="509"/>
      <c r="G1291" s="509"/>
      <c r="H1291" s="518"/>
      <c r="I1291" s="504"/>
      <c r="J1291" s="503"/>
      <c r="K1291" s="502"/>
      <c r="L1291" s="432"/>
      <c r="M1291" s="431"/>
    </row>
    <row r="1292" spans="1:13">
      <c r="A1292" s="485" t="s">
        <v>63</v>
      </c>
      <c r="B1292" s="539"/>
      <c r="C1292" s="538"/>
      <c r="D1292" s="433"/>
      <c r="E1292" s="433"/>
      <c r="F1292" s="433"/>
      <c r="G1292" s="433"/>
      <c r="H1292" s="432"/>
      <c r="I1292" s="447" t="s">
        <v>57</v>
      </c>
      <c r="J1292" s="446"/>
      <c r="K1292" s="502"/>
      <c r="L1292" s="432"/>
      <c r="M1292" s="431"/>
    </row>
    <row r="1293" spans="1:13">
      <c r="A1293" s="442" t="s">
        <v>64</v>
      </c>
      <c r="B1293" s="433"/>
      <c r="C1293" s="433"/>
      <c r="D1293" s="539"/>
      <c r="E1293" s="539"/>
      <c r="F1293" s="539"/>
      <c r="G1293" s="539"/>
      <c r="H1293" s="538"/>
      <c r="I1293" s="501" t="s">
        <v>11</v>
      </c>
      <c r="J1293" s="500"/>
      <c r="K1293" s="447">
        <v>1.2</v>
      </c>
      <c r="L1293" s="446"/>
      <c r="M1293" s="431">
        <f>K1293*12*I1275</f>
        <v>13803.839999999998</v>
      </c>
    </row>
    <row r="1294" spans="1:13">
      <c r="A1294" s="478" t="s">
        <v>41</v>
      </c>
      <c r="B1294" s="477"/>
      <c r="C1294" s="477"/>
      <c r="D1294" s="477"/>
      <c r="E1294" s="477"/>
      <c r="F1294" s="477"/>
      <c r="G1294" s="477"/>
      <c r="H1294" s="476"/>
      <c r="I1294" s="521" t="s">
        <v>40</v>
      </c>
      <c r="J1294" s="520"/>
      <c r="K1294" s="502"/>
      <c r="L1294" s="432"/>
      <c r="M1294" s="431"/>
    </row>
    <row r="1295" spans="1:13">
      <c r="A1295" s="492"/>
      <c r="B1295" s="491"/>
      <c r="C1295" s="491"/>
      <c r="D1295" s="491"/>
      <c r="E1295" s="491"/>
      <c r="F1295" s="491"/>
      <c r="G1295" s="491"/>
      <c r="H1295" s="490"/>
      <c r="I1295" s="509" t="s">
        <v>42</v>
      </c>
      <c r="J1295" s="518"/>
      <c r="K1295" s="502"/>
      <c r="L1295" s="432"/>
      <c r="M1295" s="431"/>
    </row>
    <row r="1296" spans="1:13">
      <c r="A1296" s="478" t="s">
        <v>43</v>
      </c>
      <c r="B1296" s="477"/>
      <c r="C1296" s="477"/>
      <c r="D1296" s="477"/>
      <c r="E1296" s="477"/>
      <c r="F1296" s="477"/>
      <c r="G1296" s="477"/>
      <c r="H1296" s="476"/>
      <c r="I1296" s="521" t="s">
        <v>11</v>
      </c>
      <c r="J1296" s="520"/>
      <c r="K1296" s="447">
        <v>1.51</v>
      </c>
      <c r="L1296" s="446"/>
      <c r="M1296" s="431">
        <f>K1296*12*I1275</f>
        <v>17369.832000000002</v>
      </c>
    </row>
    <row r="1297" spans="1:13">
      <c r="A1297" s="492" t="s">
        <v>44</v>
      </c>
      <c r="B1297" s="491"/>
      <c r="C1297" s="491"/>
      <c r="D1297" s="491"/>
      <c r="E1297" s="491"/>
      <c r="F1297" s="491"/>
      <c r="G1297" s="491"/>
      <c r="H1297" s="490"/>
      <c r="I1297" s="509"/>
      <c r="J1297" s="518"/>
      <c r="K1297" s="502"/>
      <c r="L1297" s="432"/>
      <c r="M1297" s="431"/>
    </row>
    <row r="1298" spans="1:13">
      <c r="A1298" s="478" t="s">
        <v>45</v>
      </c>
      <c r="B1298" s="477"/>
      <c r="C1298" s="477"/>
      <c r="D1298" s="477"/>
      <c r="E1298" s="477"/>
      <c r="F1298" s="477"/>
      <c r="G1298" s="477"/>
      <c r="H1298" s="476"/>
      <c r="I1298" s="447" t="s">
        <v>57</v>
      </c>
      <c r="J1298" s="446"/>
      <c r="K1298" s="502"/>
      <c r="L1298" s="432"/>
      <c r="M1298" s="431"/>
    </row>
    <row r="1299" spans="1:13">
      <c r="A1299" s="478" t="s">
        <v>48</v>
      </c>
      <c r="B1299" s="477"/>
      <c r="C1299" s="477"/>
      <c r="D1299" s="477"/>
      <c r="E1299" s="477"/>
      <c r="F1299" s="477"/>
      <c r="G1299" s="477"/>
      <c r="H1299" s="476"/>
      <c r="I1299" s="521" t="s">
        <v>46</v>
      </c>
      <c r="J1299" s="520"/>
      <c r="K1299" s="533"/>
      <c r="L1299" s="532"/>
      <c r="M1299" s="531"/>
    </row>
    <row r="1300" spans="1:13" ht="19.5" thickBot="1">
      <c r="A1300" s="492"/>
      <c r="B1300" s="491"/>
      <c r="C1300" s="491"/>
      <c r="D1300" s="491"/>
      <c r="E1300" s="491"/>
      <c r="F1300" s="491"/>
      <c r="G1300" s="491"/>
      <c r="H1300" s="490"/>
      <c r="I1300" s="513" t="s">
        <v>47</v>
      </c>
      <c r="J1300" s="512"/>
      <c r="K1300" s="509"/>
      <c r="L1300" s="518"/>
      <c r="M1300" s="530"/>
    </row>
    <row r="1301" spans="1:13">
      <c r="A1301" s="529" t="s">
        <v>75</v>
      </c>
      <c r="B1301" s="528"/>
      <c r="C1301" s="528"/>
      <c r="D1301" s="528"/>
      <c r="E1301" s="528"/>
      <c r="F1301" s="528"/>
      <c r="G1301" s="425"/>
      <c r="H1301" s="424"/>
      <c r="I1301" s="425"/>
      <c r="J1301" s="424"/>
      <c r="K1301" s="527">
        <f>K1303+K1310+K1318+K1322+K1323+K1327</f>
        <v>21.369999999999997</v>
      </c>
      <c r="L1301" s="526"/>
      <c r="M1301" s="423">
        <f>M1303+M1310+M1318+M1322+M1323+M1327</f>
        <v>245823.38399999999</v>
      </c>
    </row>
    <row r="1302" spans="1:13" ht="19.5" thickBot="1">
      <c r="A1302" s="525"/>
      <c r="B1302" s="419"/>
      <c r="C1302" s="419"/>
      <c r="D1302" s="419"/>
      <c r="E1302" s="419"/>
      <c r="F1302" s="419"/>
      <c r="G1302" s="419"/>
      <c r="H1302" s="418"/>
      <c r="I1302" s="419"/>
      <c r="J1302" s="418"/>
      <c r="K1302" s="419"/>
      <c r="L1302" s="418"/>
      <c r="M1302" s="417"/>
    </row>
    <row r="1303" spans="1:13" ht="19.5" thickBot="1">
      <c r="A1303" s="405" t="s">
        <v>76</v>
      </c>
      <c r="B1303" s="404"/>
      <c r="C1303" s="404"/>
      <c r="D1303" s="404"/>
      <c r="E1303" s="404"/>
      <c r="F1303" s="404"/>
      <c r="G1303" s="404"/>
      <c r="H1303" s="456"/>
      <c r="I1303" s="455"/>
      <c r="J1303" s="454"/>
      <c r="K1303" s="523">
        <f>K1304+K1305+K1306+K1308+K1309</f>
        <v>7.2700000000000005</v>
      </c>
      <c r="L1303" s="511"/>
      <c r="M1303" s="451">
        <f>K1303*12*I1275</f>
        <v>83628.26400000001</v>
      </c>
    </row>
    <row r="1304" spans="1:13">
      <c r="A1304" s="492" t="s">
        <v>38</v>
      </c>
      <c r="B1304" s="491"/>
      <c r="C1304" s="491"/>
      <c r="D1304" s="491"/>
      <c r="E1304" s="491"/>
      <c r="F1304" s="491"/>
      <c r="G1304" s="491"/>
      <c r="H1304" s="490"/>
      <c r="I1304" s="504" t="s">
        <v>16</v>
      </c>
      <c r="J1304" s="503"/>
      <c r="K1304" s="459">
        <v>1.34</v>
      </c>
      <c r="L1304" s="458"/>
      <c r="M1304" s="431">
        <f>K1304*12*I1275</f>
        <v>15414.288000000002</v>
      </c>
    </row>
    <row r="1305" spans="1:13">
      <c r="A1305" s="485" t="s">
        <v>39</v>
      </c>
      <c r="B1305" s="484"/>
      <c r="C1305" s="484"/>
      <c r="D1305" s="484"/>
      <c r="E1305" s="484"/>
      <c r="F1305" s="484"/>
      <c r="G1305" s="484"/>
      <c r="H1305" s="483"/>
      <c r="I1305" s="501" t="s">
        <v>10</v>
      </c>
      <c r="J1305" s="500"/>
      <c r="K1305" s="447">
        <v>3.16</v>
      </c>
      <c r="L1305" s="446"/>
      <c r="M1305" s="431">
        <f>K1305*12*I1275</f>
        <v>36350.112000000001</v>
      </c>
    </row>
    <row r="1306" spans="1:13">
      <c r="A1306" s="478" t="s">
        <v>31</v>
      </c>
      <c r="B1306" s="477"/>
      <c r="C1306" s="477"/>
      <c r="D1306" s="477"/>
      <c r="E1306" s="477"/>
      <c r="F1306" s="477"/>
      <c r="G1306" s="477"/>
      <c r="H1306" s="476"/>
      <c r="I1306" s="521" t="s">
        <v>11</v>
      </c>
      <c r="J1306" s="520"/>
      <c r="K1306" s="447">
        <v>0.36</v>
      </c>
      <c r="L1306" s="446"/>
      <c r="M1306" s="431">
        <f>K1306*12*I1275</f>
        <v>4141.152</v>
      </c>
    </row>
    <row r="1307" spans="1:13">
      <c r="A1307" s="519" t="s">
        <v>18</v>
      </c>
      <c r="B1307" s="509"/>
      <c r="C1307" s="509"/>
      <c r="D1307" s="509"/>
      <c r="E1307" s="491"/>
      <c r="F1307" s="491"/>
      <c r="G1307" s="491"/>
      <c r="H1307" s="490"/>
      <c r="I1307" s="509"/>
      <c r="J1307" s="518"/>
      <c r="K1307" s="433"/>
      <c r="L1307" s="432"/>
      <c r="M1307" s="431"/>
    </row>
    <row r="1308" spans="1:13">
      <c r="A1308" s="485" t="s">
        <v>32</v>
      </c>
      <c r="B1308" s="484"/>
      <c r="C1308" s="484"/>
      <c r="D1308" s="484"/>
      <c r="E1308" s="484"/>
      <c r="F1308" s="484"/>
      <c r="G1308" s="484"/>
      <c r="H1308" s="483"/>
      <c r="I1308" s="501" t="s">
        <v>8</v>
      </c>
      <c r="J1308" s="500"/>
      <c r="K1308" s="447">
        <v>0.11</v>
      </c>
      <c r="L1308" s="446"/>
      <c r="M1308" s="431">
        <f>K1308*12*I1275</f>
        <v>1265.3520000000001</v>
      </c>
    </row>
    <row r="1309" spans="1:13" ht="19.5" thickBot="1">
      <c r="A1309" s="478" t="s">
        <v>73</v>
      </c>
      <c r="B1309" s="477"/>
      <c r="C1309" s="477"/>
      <c r="D1309" s="477"/>
      <c r="E1309" s="477"/>
      <c r="F1309" s="477"/>
      <c r="G1309" s="477"/>
      <c r="H1309" s="476"/>
      <c r="I1309" s="475" t="s">
        <v>8</v>
      </c>
      <c r="J1309" s="474"/>
      <c r="K1309" s="617">
        <v>2.2999999999999998</v>
      </c>
      <c r="L1309" s="616"/>
      <c r="M1309" s="431">
        <f>K1309*12*I1275</f>
        <v>26457.359999999997</v>
      </c>
    </row>
    <row r="1310" spans="1:13" ht="19.5" thickBot="1">
      <c r="A1310" s="713" t="s">
        <v>77</v>
      </c>
      <c r="B1310" s="712"/>
      <c r="C1310" s="712"/>
      <c r="D1310" s="712"/>
      <c r="E1310" s="712"/>
      <c r="F1310" s="712"/>
      <c r="G1310" s="712"/>
      <c r="H1310" s="711"/>
      <c r="I1310" s="455"/>
      <c r="J1310" s="454"/>
      <c r="K1310" s="453">
        <f>K1311+K1312+K1314+K1315+K1316+K1317</f>
        <v>2.11</v>
      </c>
      <c r="L1310" s="511"/>
      <c r="M1310" s="451">
        <f>K1310*12*I1275</f>
        <v>24271.752</v>
      </c>
    </row>
    <row r="1311" spans="1:13">
      <c r="A1311" s="510" t="s">
        <v>24</v>
      </c>
      <c r="B1311" s="509"/>
      <c r="C1311" s="509"/>
      <c r="D1311" s="509"/>
      <c r="E1311" s="509"/>
      <c r="F1311" s="491"/>
      <c r="G1311" s="491"/>
      <c r="H1311" s="490"/>
      <c r="I1311" s="508"/>
      <c r="J1311" s="432"/>
      <c r="K1311" s="459">
        <v>0.12</v>
      </c>
      <c r="L1311" s="458"/>
      <c r="M1311" s="431">
        <f>K1311*12*I1275</f>
        <v>1380.384</v>
      </c>
    </row>
    <row r="1312" spans="1:13">
      <c r="A1312" s="572" t="s">
        <v>20</v>
      </c>
      <c r="B1312" s="533"/>
      <c r="C1312" s="533"/>
      <c r="D1312" s="533"/>
      <c r="E1312" s="533"/>
      <c r="F1312" s="477"/>
      <c r="G1312" s="477"/>
      <c r="H1312" s="476"/>
      <c r="I1312" s="447" t="s">
        <v>52</v>
      </c>
      <c r="J1312" s="446"/>
      <c r="K1312" s="447">
        <v>1.01</v>
      </c>
      <c r="L1312" s="446"/>
      <c r="M1312" s="431">
        <f>K1312*12*I1275</f>
        <v>11618.232000000002</v>
      </c>
    </row>
    <row r="1313" spans="1:13">
      <c r="A1313" s="492" t="s">
        <v>19</v>
      </c>
      <c r="B1313" s="491"/>
      <c r="C1313" s="491"/>
      <c r="D1313" s="491"/>
      <c r="E1313" s="491"/>
      <c r="F1313" s="491"/>
      <c r="G1313" s="491"/>
      <c r="H1313" s="490"/>
      <c r="I1313" s="504" t="s">
        <v>53</v>
      </c>
      <c r="J1313" s="503"/>
      <c r="K1313" s="502"/>
      <c r="L1313" s="432"/>
      <c r="M1313" s="431"/>
    </row>
    <row r="1314" spans="1:13">
      <c r="A1314" s="485" t="s">
        <v>21</v>
      </c>
      <c r="B1314" s="484"/>
      <c r="C1314" s="484"/>
      <c r="D1314" s="484"/>
      <c r="E1314" s="484"/>
      <c r="F1314" s="484"/>
      <c r="G1314" s="484"/>
      <c r="H1314" s="483"/>
      <c r="I1314" s="501" t="s">
        <v>51</v>
      </c>
      <c r="J1314" s="500"/>
      <c r="K1314" s="447">
        <v>0.62</v>
      </c>
      <c r="L1314" s="446"/>
      <c r="M1314" s="431">
        <f>K1314*12*I1275</f>
        <v>7131.9839999999995</v>
      </c>
    </row>
    <row r="1315" spans="1:13">
      <c r="A1315" s="485" t="s">
        <v>22</v>
      </c>
      <c r="B1315" s="484"/>
      <c r="C1315" s="484"/>
      <c r="D1315" s="484"/>
      <c r="E1315" s="484"/>
      <c r="F1315" s="484"/>
      <c r="G1315" s="484"/>
      <c r="H1315" s="483"/>
      <c r="I1315" s="501" t="s">
        <v>69</v>
      </c>
      <c r="J1315" s="500"/>
      <c r="K1315" s="447">
        <v>0.15</v>
      </c>
      <c r="L1315" s="446"/>
      <c r="M1315" s="431">
        <f>K1315*12*I1275</f>
        <v>1725.4799999999998</v>
      </c>
    </row>
    <row r="1316" spans="1:13">
      <c r="A1316" s="478" t="s">
        <v>23</v>
      </c>
      <c r="B1316" s="477"/>
      <c r="C1316" s="477"/>
      <c r="D1316" s="477"/>
      <c r="E1316" s="477"/>
      <c r="F1316" s="477"/>
      <c r="G1316" s="477"/>
      <c r="H1316" s="476"/>
      <c r="I1316" s="501" t="s">
        <v>54</v>
      </c>
      <c r="J1316" s="500"/>
      <c r="K1316" s="480">
        <v>0.08</v>
      </c>
      <c r="L1316" s="479"/>
      <c r="M1316" s="431">
        <f>K1316*12*I1275</f>
        <v>920.25599999999997</v>
      </c>
    </row>
    <row r="1317" spans="1:13" ht="19.5" thickBot="1">
      <c r="A1317" s="478" t="s">
        <v>71</v>
      </c>
      <c r="B1317" s="477"/>
      <c r="C1317" s="477"/>
      <c r="D1317" s="477"/>
      <c r="E1317" s="477"/>
      <c r="F1317" s="477"/>
      <c r="G1317" s="477"/>
      <c r="H1317" s="476"/>
      <c r="I1317" s="475" t="s">
        <v>72</v>
      </c>
      <c r="J1317" s="474"/>
      <c r="K1317" s="473">
        <v>0.13</v>
      </c>
      <c r="L1317" s="472"/>
      <c r="M1317" s="499">
        <f>K1317*12*I1275</f>
        <v>1495.4160000000002</v>
      </c>
    </row>
    <row r="1318" spans="1:13" ht="19.5" thickBot="1">
      <c r="A1318" s="713" t="s">
        <v>202</v>
      </c>
      <c r="B1318" s="712"/>
      <c r="C1318" s="712"/>
      <c r="D1318" s="712"/>
      <c r="E1318" s="712"/>
      <c r="F1318" s="712"/>
      <c r="G1318" s="712"/>
      <c r="H1318" s="711"/>
      <c r="I1318" s="495"/>
      <c r="J1318" s="494"/>
      <c r="K1318" s="493">
        <f>K1319+K1320+K1321</f>
        <v>1.38</v>
      </c>
      <c r="L1318" s="452"/>
      <c r="M1318" s="451">
        <f>K1318*12*I1275</f>
        <v>15874.415999999999</v>
      </c>
    </row>
    <row r="1319" spans="1:13">
      <c r="A1319" s="492" t="s">
        <v>25</v>
      </c>
      <c r="B1319" s="491"/>
      <c r="C1319" s="491"/>
      <c r="D1319" s="491"/>
      <c r="E1319" s="491"/>
      <c r="F1319" s="491"/>
      <c r="G1319" s="491"/>
      <c r="H1319" s="490"/>
      <c r="I1319" s="489" t="s">
        <v>70</v>
      </c>
      <c r="J1319" s="488"/>
      <c r="K1319" s="487">
        <v>0.66</v>
      </c>
      <c r="L1319" s="486"/>
      <c r="M1319" s="431">
        <f>K1319*12*I1275</f>
        <v>7592.1120000000001</v>
      </c>
    </row>
    <row r="1320" spans="1:13">
      <c r="A1320" s="485" t="s">
        <v>26</v>
      </c>
      <c r="B1320" s="484"/>
      <c r="C1320" s="484"/>
      <c r="D1320" s="484"/>
      <c r="E1320" s="484"/>
      <c r="F1320" s="484"/>
      <c r="G1320" s="484"/>
      <c r="H1320" s="483"/>
      <c r="I1320" s="539" t="s">
        <v>55</v>
      </c>
      <c r="J1320" s="538"/>
      <c r="K1320" s="480">
        <v>0.57999999999999996</v>
      </c>
      <c r="L1320" s="479"/>
      <c r="M1320" s="431">
        <f>K1320*12*I1275</f>
        <v>6671.8559999999989</v>
      </c>
    </row>
    <row r="1321" spans="1:13" ht="19.5" thickBot="1">
      <c r="A1321" s="478" t="s">
        <v>23</v>
      </c>
      <c r="B1321" s="477"/>
      <c r="C1321" s="477"/>
      <c r="D1321" s="477"/>
      <c r="E1321" s="477"/>
      <c r="F1321" s="477"/>
      <c r="G1321" s="477"/>
      <c r="H1321" s="476"/>
      <c r="I1321" s="475" t="s">
        <v>54</v>
      </c>
      <c r="J1321" s="474"/>
      <c r="K1321" s="473">
        <v>0.14000000000000001</v>
      </c>
      <c r="L1321" s="472"/>
      <c r="M1321" s="431">
        <f>K1321*12*I1275</f>
        <v>1610.4480000000001</v>
      </c>
    </row>
    <row r="1322" spans="1:13" ht="19.5" thickBot="1">
      <c r="A1322" s="462" t="s">
        <v>201</v>
      </c>
      <c r="B1322" s="461"/>
      <c r="C1322" s="461"/>
      <c r="D1322" s="461"/>
      <c r="E1322" s="461"/>
      <c r="F1322" s="461"/>
      <c r="G1322" s="461"/>
      <c r="H1322" s="460"/>
      <c r="I1322" s="467" t="s">
        <v>56</v>
      </c>
      <c r="J1322" s="466"/>
      <c r="K1322" s="596">
        <v>8.7899999999999991</v>
      </c>
      <c r="L1322" s="595"/>
      <c r="M1322" s="451">
        <f>K1322*12*I1275</f>
        <v>101113.128</v>
      </c>
    </row>
    <row r="1323" spans="1:13" ht="19.5" thickBot="1">
      <c r="A1323" s="405" t="s">
        <v>158</v>
      </c>
      <c r="B1323" s="404"/>
      <c r="C1323" s="404"/>
      <c r="D1323" s="404"/>
      <c r="E1323" s="404"/>
      <c r="F1323" s="404"/>
      <c r="G1323" s="404"/>
      <c r="H1323" s="456"/>
      <c r="I1323" s="455"/>
      <c r="J1323" s="454"/>
      <c r="K1323" s="453">
        <v>1.74</v>
      </c>
      <c r="L1323" s="452"/>
      <c r="M1323" s="451">
        <f>K1323*12*I1275</f>
        <v>20015.567999999999</v>
      </c>
    </row>
    <row r="1324" spans="1:13">
      <c r="A1324" s="442" t="s">
        <v>33</v>
      </c>
      <c r="B1324" s="441"/>
      <c r="C1324" s="441"/>
      <c r="D1324" s="441"/>
      <c r="E1324" s="441"/>
      <c r="F1324" s="441"/>
      <c r="G1324" s="441"/>
      <c r="H1324" s="439"/>
      <c r="I1324" s="459" t="s">
        <v>13</v>
      </c>
      <c r="J1324" s="458"/>
      <c r="K1324" s="438"/>
      <c r="L1324" s="437"/>
      <c r="M1324" s="431"/>
    </row>
    <row r="1325" spans="1:13">
      <c r="A1325" s="442" t="s">
        <v>27</v>
      </c>
      <c r="B1325" s="441"/>
      <c r="C1325" s="441"/>
      <c r="D1325" s="441"/>
      <c r="E1325" s="441"/>
      <c r="F1325" s="441"/>
      <c r="G1325" s="441"/>
      <c r="H1325" s="439"/>
      <c r="I1325" s="433"/>
      <c r="J1325" s="432"/>
      <c r="K1325" s="438"/>
      <c r="L1325" s="437"/>
      <c r="M1325" s="431"/>
    </row>
    <row r="1326" spans="1:13" ht="19.5" thickBot="1">
      <c r="A1326" s="442" t="s">
        <v>28</v>
      </c>
      <c r="B1326" s="441"/>
      <c r="C1326" s="441"/>
      <c r="D1326" s="441"/>
      <c r="E1326" s="441"/>
      <c r="F1326" s="441"/>
      <c r="G1326" s="441"/>
      <c r="H1326" s="439"/>
      <c r="I1326" s="463"/>
      <c r="J1326" s="432"/>
      <c r="K1326" s="438"/>
      <c r="L1326" s="437"/>
      <c r="M1326" s="431"/>
    </row>
    <row r="1327" spans="1:13" ht="19.5" thickBot="1">
      <c r="A1327" s="462" t="s">
        <v>157</v>
      </c>
      <c r="B1327" s="461"/>
      <c r="C1327" s="461"/>
      <c r="D1327" s="461"/>
      <c r="E1327" s="461"/>
      <c r="F1327" s="461"/>
      <c r="G1327" s="461"/>
      <c r="H1327" s="460"/>
      <c r="I1327" s="455"/>
      <c r="J1327" s="454"/>
      <c r="K1327" s="453">
        <v>0.08</v>
      </c>
      <c r="L1327" s="452"/>
      <c r="M1327" s="451">
        <f>K1327*12*I1275</f>
        <v>920.25599999999997</v>
      </c>
    </row>
    <row r="1328" spans="1:13">
      <c r="A1328" s="442" t="s">
        <v>29</v>
      </c>
      <c r="B1328" s="441"/>
      <c r="C1328" s="441"/>
      <c r="D1328" s="441"/>
      <c r="E1328" s="441"/>
      <c r="F1328" s="441"/>
      <c r="G1328" s="441"/>
      <c r="H1328" s="439"/>
      <c r="I1328" s="459" t="s">
        <v>8</v>
      </c>
      <c r="J1328" s="458"/>
      <c r="K1328" s="457"/>
      <c r="L1328" s="437"/>
      <c r="M1328" s="431"/>
    </row>
    <row r="1329" spans="1:13" ht="19.5" thickBot="1">
      <c r="A1329" s="442" t="s">
        <v>30</v>
      </c>
      <c r="B1329" s="441"/>
      <c r="C1329" s="441"/>
      <c r="D1329" s="441"/>
      <c r="E1329" s="441"/>
      <c r="F1329" s="441"/>
      <c r="G1329" s="441"/>
      <c r="H1329" s="439"/>
      <c r="I1329" s="433"/>
      <c r="J1329" s="432"/>
      <c r="K1329" s="457"/>
      <c r="L1329" s="437"/>
      <c r="M1329" s="431"/>
    </row>
    <row r="1330" spans="1:13" ht="19.5" thickBot="1">
      <c r="A1330" s="405" t="s">
        <v>104</v>
      </c>
      <c r="B1330" s="404"/>
      <c r="C1330" s="404"/>
      <c r="D1330" s="404"/>
      <c r="E1330" s="404"/>
      <c r="F1330" s="404"/>
      <c r="G1330" s="404"/>
      <c r="H1330" s="456"/>
      <c r="I1330" s="455"/>
      <c r="J1330" s="454"/>
      <c r="K1330" s="453">
        <v>6.42</v>
      </c>
      <c r="L1330" s="452"/>
      <c r="M1330" s="451">
        <f>K1330*12*I1275</f>
        <v>73850.543999999994</v>
      </c>
    </row>
    <row r="1331" spans="1:13">
      <c r="A1331" s="442" t="s">
        <v>85</v>
      </c>
      <c r="B1331" s="440"/>
      <c r="C1331" s="440"/>
      <c r="D1331" s="440"/>
      <c r="E1331" s="440"/>
      <c r="F1331" s="441"/>
      <c r="G1331" s="440"/>
      <c r="H1331" s="439"/>
      <c r="I1331" s="447" t="s">
        <v>86</v>
      </c>
      <c r="J1331" s="446"/>
      <c r="K1331" s="438"/>
      <c r="L1331" s="437"/>
      <c r="M1331" s="431"/>
    </row>
    <row r="1332" spans="1:13">
      <c r="A1332" s="442" t="s">
        <v>87</v>
      </c>
      <c r="B1332" s="440"/>
      <c r="C1332" s="440"/>
      <c r="D1332" s="440"/>
      <c r="E1332" s="440"/>
      <c r="F1332" s="441"/>
      <c r="G1332" s="440"/>
      <c r="H1332" s="439"/>
      <c r="I1332" s="447" t="s">
        <v>88</v>
      </c>
      <c r="J1332" s="446"/>
      <c r="K1332" s="438"/>
      <c r="L1332" s="437"/>
      <c r="M1332" s="431"/>
    </row>
    <row r="1333" spans="1:13">
      <c r="A1333" s="442" t="s">
        <v>89</v>
      </c>
      <c r="B1333" s="440"/>
      <c r="C1333" s="440"/>
      <c r="D1333" s="440"/>
      <c r="E1333" s="440"/>
      <c r="F1333" s="441"/>
      <c r="G1333" s="440"/>
      <c r="H1333" s="439"/>
      <c r="I1333" s="447" t="s">
        <v>90</v>
      </c>
      <c r="J1333" s="446"/>
      <c r="K1333" s="438"/>
      <c r="L1333" s="437"/>
      <c r="M1333" s="431"/>
    </row>
    <row r="1334" spans="1:13">
      <c r="A1334" s="442" t="s">
        <v>91</v>
      </c>
      <c r="B1334" s="440"/>
      <c r="C1334" s="440"/>
      <c r="D1334" s="440"/>
      <c r="E1334" s="440"/>
      <c r="F1334" s="441"/>
      <c r="G1334" s="440"/>
      <c r="H1334" s="439"/>
      <c r="I1334" s="447" t="s">
        <v>92</v>
      </c>
      <c r="J1334" s="446"/>
      <c r="K1334" s="438"/>
      <c r="L1334" s="437"/>
      <c r="M1334" s="431"/>
    </row>
    <row r="1335" spans="1:13">
      <c r="A1335" s="442" t="s">
        <v>93</v>
      </c>
      <c r="B1335" s="440"/>
      <c r="C1335" s="440"/>
      <c r="D1335" s="440"/>
      <c r="E1335" s="440"/>
      <c r="F1335" s="441"/>
      <c r="G1335" s="440"/>
      <c r="H1335" s="439"/>
      <c r="I1335" s="447" t="s">
        <v>94</v>
      </c>
      <c r="J1335" s="446"/>
      <c r="K1335" s="438"/>
      <c r="L1335" s="437"/>
      <c r="M1335" s="431"/>
    </row>
    <row r="1336" spans="1:13">
      <c r="A1336" s="442" t="s">
        <v>95</v>
      </c>
      <c r="B1336" s="440"/>
      <c r="C1336" s="440"/>
      <c r="D1336" s="440"/>
      <c r="E1336" s="440"/>
      <c r="F1336" s="441"/>
      <c r="G1336" s="440"/>
      <c r="H1336" s="439"/>
      <c r="I1336" s="433"/>
      <c r="J1336" s="432"/>
      <c r="K1336" s="438"/>
      <c r="L1336" s="437"/>
      <c r="M1336" s="431"/>
    </row>
    <row r="1337" spans="1:13">
      <c r="A1337" s="442" t="s">
        <v>96</v>
      </c>
      <c r="B1337" s="440"/>
      <c r="C1337" s="440"/>
      <c r="D1337" s="440"/>
      <c r="E1337" s="440"/>
      <c r="F1337" s="441"/>
      <c r="G1337" s="440"/>
      <c r="H1337" s="439"/>
      <c r="I1337" s="433"/>
      <c r="J1337" s="432"/>
      <c r="K1337" s="438"/>
      <c r="L1337" s="437"/>
      <c r="M1337" s="431"/>
    </row>
    <row r="1338" spans="1:13">
      <c r="A1338" s="442" t="s">
        <v>97</v>
      </c>
      <c r="B1338" s="440"/>
      <c r="C1338" s="440"/>
      <c r="D1338" s="440"/>
      <c r="E1338" s="440"/>
      <c r="F1338" s="441"/>
      <c r="G1338" s="440"/>
      <c r="H1338" s="439"/>
      <c r="I1338" s="433"/>
      <c r="J1338" s="432"/>
      <c r="K1338" s="438"/>
      <c r="L1338" s="437"/>
      <c r="M1338" s="431"/>
    </row>
    <row r="1339" spans="1:13">
      <c r="A1339" s="442" t="s">
        <v>98</v>
      </c>
      <c r="B1339" s="440"/>
      <c r="C1339" s="440"/>
      <c r="D1339" s="440"/>
      <c r="E1339" s="440"/>
      <c r="F1339" s="441"/>
      <c r="G1339" s="440"/>
      <c r="H1339" s="439"/>
      <c r="I1339" s="433"/>
      <c r="J1339" s="432"/>
      <c r="K1339" s="438"/>
      <c r="L1339" s="437"/>
      <c r="M1339" s="431"/>
    </row>
    <row r="1340" spans="1:13">
      <c r="A1340" s="442" t="s">
        <v>99</v>
      </c>
      <c r="B1340" s="440"/>
      <c r="C1340" s="440"/>
      <c r="D1340" s="440"/>
      <c r="E1340" s="440"/>
      <c r="F1340" s="441"/>
      <c r="G1340" s="440"/>
      <c r="H1340" s="439"/>
      <c r="I1340" s="433"/>
      <c r="J1340" s="432"/>
      <c r="K1340" s="438"/>
      <c r="L1340" s="437"/>
      <c r="M1340" s="431"/>
    </row>
    <row r="1341" spans="1:13" ht="19.5" thickBot="1">
      <c r="A1341" s="436" t="s">
        <v>100</v>
      </c>
      <c r="B1341" s="435"/>
      <c r="C1341" s="435"/>
      <c r="D1341" s="435"/>
      <c r="E1341" s="435"/>
      <c r="F1341" s="435"/>
      <c r="G1341" s="435"/>
      <c r="H1341" s="434"/>
      <c r="I1341" s="433"/>
      <c r="J1341" s="432"/>
      <c r="K1341" s="433"/>
      <c r="L1341" s="432"/>
      <c r="M1341" s="431"/>
    </row>
    <row r="1342" spans="1:13">
      <c r="A1342" s="586" t="s">
        <v>82</v>
      </c>
      <c r="B1342" s="585"/>
      <c r="C1342" s="585"/>
      <c r="D1342" s="585"/>
      <c r="E1342" s="585"/>
      <c r="F1342" s="585"/>
      <c r="G1342" s="585"/>
      <c r="H1342" s="585"/>
      <c r="I1342" s="459" t="s">
        <v>9</v>
      </c>
      <c r="J1342" s="458"/>
      <c r="K1342" s="425"/>
      <c r="L1342" s="424"/>
      <c r="M1342" s="423"/>
    </row>
    <row r="1343" spans="1:13" ht="19.5" thickBot="1">
      <c r="A1343" s="422" t="s">
        <v>49</v>
      </c>
      <c r="B1343" s="421"/>
      <c r="C1343" s="421"/>
      <c r="D1343" s="421"/>
      <c r="E1343" s="421"/>
      <c r="F1343" s="421"/>
      <c r="G1343" s="421"/>
      <c r="H1343" s="421"/>
      <c r="I1343" s="420"/>
      <c r="J1343" s="418"/>
      <c r="K1343" s="419"/>
      <c r="L1343" s="418"/>
      <c r="M1343" s="417"/>
    </row>
    <row r="1344" spans="1:13" ht="19.5" thickBot="1">
      <c r="A1344" s="405" t="s">
        <v>50</v>
      </c>
      <c r="B1344" s="404"/>
      <c r="C1344" s="404"/>
      <c r="D1344" s="404"/>
      <c r="E1344" s="404"/>
      <c r="F1344" s="404"/>
      <c r="G1344" s="404"/>
      <c r="H1344" s="622"/>
      <c r="I1344" s="413" t="s">
        <v>17</v>
      </c>
      <c r="J1344" s="412"/>
      <c r="K1344" s="407">
        <v>1.58</v>
      </c>
      <c r="L1344" s="406"/>
      <c r="M1344" s="400">
        <f>K1344*12*I1275</f>
        <v>18175.056</v>
      </c>
    </row>
    <row r="1345" spans="1:13" ht="19.5" thickBot="1">
      <c r="A1345" s="411" t="s">
        <v>101</v>
      </c>
      <c r="B1345" s="410"/>
      <c r="C1345" s="410"/>
      <c r="D1345" s="410"/>
      <c r="E1345" s="410"/>
      <c r="F1345" s="410"/>
      <c r="G1345" s="410"/>
      <c r="H1345" s="410"/>
      <c r="I1345" s="409"/>
      <c r="J1345" s="408"/>
      <c r="K1345" s="407"/>
      <c r="L1345" s="406"/>
      <c r="M1345" s="400">
        <f>K1345*12*I1275</f>
        <v>0</v>
      </c>
    </row>
    <row r="1346" spans="1:13" ht="19.5" thickBot="1">
      <c r="A1346" s="405" t="s">
        <v>58</v>
      </c>
      <c r="B1346" s="404"/>
      <c r="C1346" s="404"/>
      <c r="D1346" s="404"/>
      <c r="E1346" s="404"/>
      <c r="F1346" s="404"/>
      <c r="G1346" s="404"/>
      <c r="H1346" s="404"/>
      <c r="I1346" s="403"/>
      <c r="J1346" s="400"/>
      <c r="K1346" s="402">
        <f>K1276+K1286+K1301+K1330+K1344+K1345</f>
        <v>41.459999999999994</v>
      </c>
      <c r="L1346" s="401"/>
      <c r="M1346" s="400">
        <f>M1276+M1286+M1301+M1330+M1344+M1345</f>
        <v>476922.67200000002</v>
      </c>
    </row>
    <row r="1348" spans="1:13">
      <c r="A1348" s="576" t="s">
        <v>0</v>
      </c>
      <c r="B1348" s="576"/>
      <c r="C1348" s="576"/>
      <c r="D1348" s="576"/>
      <c r="E1348" s="576"/>
      <c r="F1348" s="576"/>
      <c r="G1348" s="576"/>
      <c r="H1348" s="576"/>
      <c r="I1348" s="576"/>
      <c r="J1348" s="576"/>
      <c r="K1348" s="576"/>
      <c r="L1348" s="576"/>
      <c r="M1348" s="502"/>
    </row>
    <row r="1349" spans="1:13">
      <c r="A1349" s="575" t="s">
        <v>12</v>
      </c>
      <c r="B1349" s="575"/>
      <c r="C1349" s="575"/>
      <c r="D1349" s="575"/>
      <c r="E1349" s="575"/>
      <c r="F1349" s="575"/>
      <c r="G1349" s="575"/>
      <c r="H1349" s="575"/>
      <c r="I1349" s="575"/>
      <c r="J1349" s="575"/>
      <c r="K1349" s="575"/>
      <c r="L1349" s="575"/>
      <c r="M1349" s="502"/>
    </row>
    <row r="1350" spans="1:13">
      <c r="A1350" s="555"/>
      <c r="B1350" s="555"/>
      <c r="C1350" s="555"/>
      <c r="D1350" s="555"/>
      <c r="E1350" s="555"/>
      <c r="F1350" s="555" t="s">
        <v>258</v>
      </c>
      <c r="G1350" s="555"/>
      <c r="H1350" s="555"/>
      <c r="I1350" s="555"/>
      <c r="J1350" s="555" t="s">
        <v>203</v>
      </c>
      <c r="K1350" s="555"/>
      <c r="L1350" s="555"/>
      <c r="M1350" s="502"/>
    </row>
    <row r="1351" spans="1:13">
      <c r="A1351" s="572"/>
      <c r="B1351" s="533"/>
      <c r="C1351" s="574" t="s">
        <v>15</v>
      </c>
      <c r="D1351" s="574"/>
      <c r="E1351" s="574"/>
      <c r="F1351" s="533"/>
      <c r="G1351" s="533"/>
      <c r="H1351" s="532"/>
      <c r="I1351" s="521" t="s">
        <v>1</v>
      </c>
      <c r="J1351" s="520"/>
      <c r="K1351" s="521" t="s">
        <v>2</v>
      </c>
      <c r="L1351" s="520"/>
      <c r="M1351" s="531"/>
    </row>
    <row r="1352" spans="1:13">
      <c r="A1352" s="463"/>
      <c r="B1352" s="433"/>
      <c r="C1352" s="433"/>
      <c r="D1352" s="433"/>
      <c r="E1352" s="433"/>
      <c r="F1352" s="433"/>
      <c r="G1352" s="433"/>
      <c r="H1352" s="432"/>
      <c r="I1352" s="433"/>
      <c r="J1352" s="432"/>
      <c r="K1352" s="447" t="s">
        <v>3</v>
      </c>
      <c r="L1352" s="446"/>
      <c r="M1352" s="573" t="s">
        <v>4</v>
      </c>
    </row>
    <row r="1353" spans="1:13">
      <c r="A1353" s="463"/>
      <c r="B1353" s="433"/>
      <c r="C1353" s="433"/>
      <c r="D1353" s="433"/>
      <c r="E1353" s="433"/>
      <c r="F1353" s="433"/>
      <c r="G1353" s="433"/>
      <c r="H1353" s="432"/>
      <c r="I1353" s="447" t="s">
        <v>5</v>
      </c>
      <c r="J1353" s="446"/>
      <c r="K1353" s="504" t="s">
        <v>6</v>
      </c>
      <c r="L1353" s="503"/>
      <c r="M1353" s="573" t="s">
        <v>7</v>
      </c>
    </row>
    <row r="1354" spans="1:13" ht="19.5" thickBot="1">
      <c r="A1354" s="572"/>
      <c r="B1354" s="533"/>
      <c r="C1354" s="533"/>
      <c r="D1354" s="533"/>
      <c r="E1354" s="533"/>
      <c r="F1354" s="533"/>
      <c r="G1354" s="533"/>
      <c r="H1354" s="532"/>
      <c r="I1354" s="571">
        <v>225.5</v>
      </c>
      <c r="J1354" s="570"/>
      <c r="K1354" s="475"/>
      <c r="L1354" s="474"/>
      <c r="M1354" s="569"/>
    </row>
    <row r="1355" spans="1:13">
      <c r="A1355" s="550" t="s">
        <v>74</v>
      </c>
      <c r="B1355" s="528"/>
      <c r="C1355" s="528"/>
      <c r="D1355" s="528"/>
      <c r="E1355" s="528"/>
      <c r="F1355" s="528"/>
      <c r="G1355" s="528"/>
      <c r="H1355" s="568"/>
      <c r="I1355" s="425"/>
      <c r="J1355" s="424"/>
      <c r="K1355" s="567">
        <f>K1358+K1361</f>
        <v>6.65</v>
      </c>
      <c r="L1355" s="526"/>
      <c r="M1355" s="423">
        <f>K1355*12*I1354</f>
        <v>17994.900000000001</v>
      </c>
    </row>
    <row r="1356" spans="1:13">
      <c r="A1356" s="566" t="s">
        <v>59</v>
      </c>
      <c r="B1356" s="565"/>
      <c r="C1356" s="565"/>
      <c r="D1356" s="565"/>
      <c r="E1356" s="565"/>
      <c r="F1356" s="565"/>
      <c r="G1356" s="565"/>
      <c r="H1356" s="554"/>
      <c r="I1356" s="433"/>
      <c r="J1356" s="432"/>
      <c r="K1356" s="433"/>
      <c r="L1356" s="432"/>
      <c r="M1356" s="564"/>
    </row>
    <row r="1357" spans="1:13" ht="19.5" thickBot="1">
      <c r="A1357" s="545" t="s">
        <v>60</v>
      </c>
      <c r="B1357" s="563"/>
      <c r="C1357" s="563"/>
      <c r="D1357" s="563"/>
      <c r="E1357" s="563"/>
      <c r="F1357" s="563"/>
      <c r="G1357" s="563"/>
      <c r="H1357" s="562"/>
      <c r="I1357" s="419"/>
      <c r="J1357" s="418"/>
      <c r="K1357" s="419"/>
      <c r="L1357" s="418"/>
      <c r="M1357" s="417"/>
    </row>
    <row r="1358" spans="1:13">
      <c r="A1358" s="492" t="s">
        <v>61</v>
      </c>
      <c r="B1358" s="509"/>
      <c r="C1358" s="509"/>
      <c r="D1358" s="509"/>
      <c r="E1358" s="509"/>
      <c r="F1358" s="509"/>
      <c r="G1358" s="509"/>
      <c r="H1358" s="518"/>
      <c r="I1358" s="504" t="s">
        <v>8</v>
      </c>
      <c r="J1358" s="503"/>
      <c r="K1358" s="459">
        <v>3.98</v>
      </c>
      <c r="L1358" s="458"/>
      <c r="M1358" s="431">
        <f>K1358*12*I1354</f>
        <v>10769.88</v>
      </c>
    </row>
    <row r="1359" spans="1:13">
      <c r="A1359" s="442" t="s">
        <v>68</v>
      </c>
      <c r="B1359" s="433"/>
      <c r="C1359" s="433"/>
      <c r="D1359" s="433"/>
      <c r="E1359" s="433"/>
      <c r="F1359" s="433"/>
      <c r="G1359" s="433"/>
      <c r="H1359" s="432"/>
      <c r="I1359" s="447" t="s">
        <v>57</v>
      </c>
      <c r="J1359" s="446"/>
      <c r="K1359" s="502"/>
      <c r="L1359" s="432"/>
      <c r="M1359" s="431"/>
    </row>
    <row r="1360" spans="1:13">
      <c r="A1360" s="492" t="s">
        <v>67</v>
      </c>
      <c r="B1360" s="509"/>
      <c r="C1360" s="509"/>
      <c r="D1360" s="509"/>
      <c r="E1360" s="509"/>
      <c r="F1360" s="509"/>
      <c r="G1360" s="509"/>
      <c r="H1360" s="518"/>
      <c r="I1360" s="504"/>
      <c r="J1360" s="503"/>
      <c r="K1360" s="502"/>
      <c r="L1360" s="432"/>
      <c r="M1360" s="431"/>
    </row>
    <row r="1361" spans="1:13">
      <c r="A1361" s="492" t="s">
        <v>62</v>
      </c>
      <c r="B1361" s="509"/>
      <c r="C1361" s="509"/>
      <c r="D1361" s="509"/>
      <c r="E1361" s="509"/>
      <c r="F1361" s="509"/>
      <c r="G1361" s="509"/>
      <c r="H1361" s="518"/>
      <c r="I1361" s="501" t="s">
        <v>11</v>
      </c>
      <c r="J1361" s="500"/>
      <c r="K1361" s="447">
        <v>2.67</v>
      </c>
      <c r="L1361" s="446"/>
      <c r="M1361" s="431">
        <f>K1361*12*I1354</f>
        <v>7225.0199999999995</v>
      </c>
    </row>
    <row r="1362" spans="1:13">
      <c r="A1362" s="485" t="s">
        <v>35</v>
      </c>
      <c r="B1362" s="539"/>
      <c r="C1362" s="539"/>
      <c r="D1362" s="539"/>
      <c r="E1362" s="539"/>
      <c r="F1362" s="539"/>
      <c r="G1362" s="539"/>
      <c r="H1362" s="538"/>
      <c r="I1362" s="447" t="s">
        <v>57</v>
      </c>
      <c r="J1362" s="446"/>
      <c r="K1362" s="555"/>
      <c r="L1362" s="554"/>
      <c r="M1362" s="431"/>
    </row>
    <row r="1363" spans="1:13">
      <c r="A1363" s="478" t="s">
        <v>36</v>
      </c>
      <c r="B1363" s="533"/>
      <c r="C1363" s="533"/>
      <c r="D1363" s="533"/>
      <c r="E1363" s="533"/>
      <c r="F1363" s="533"/>
      <c r="G1363" s="533"/>
      <c r="H1363" s="532"/>
      <c r="I1363" s="447"/>
      <c r="J1363" s="446"/>
      <c r="K1363" s="502"/>
      <c r="L1363" s="432"/>
      <c r="M1363" s="431"/>
    </row>
    <row r="1364" spans="1:13" ht="19.5" thickBot="1">
      <c r="A1364" s="492" t="s">
        <v>37</v>
      </c>
      <c r="B1364" s="491"/>
      <c r="C1364" s="491"/>
      <c r="D1364" s="491"/>
      <c r="E1364" s="491"/>
      <c r="F1364" s="491"/>
      <c r="G1364" s="491"/>
      <c r="H1364" s="490"/>
      <c r="I1364" s="509"/>
      <c r="J1364" s="518"/>
      <c r="K1364" s="480"/>
      <c r="L1364" s="479"/>
      <c r="M1364" s="431"/>
    </row>
    <row r="1365" spans="1:13">
      <c r="A1365" s="550" t="s">
        <v>14</v>
      </c>
      <c r="B1365" s="549"/>
      <c r="C1365" s="549"/>
      <c r="D1365" s="549"/>
      <c r="E1365" s="549"/>
      <c r="F1365" s="549"/>
      <c r="G1365" s="549"/>
      <c r="H1365" s="548"/>
      <c r="I1365" s="425"/>
      <c r="J1365" s="547"/>
      <c r="K1365" s="546">
        <f>K1367+K1372+K1375</f>
        <v>5.4399999999999995</v>
      </c>
      <c r="L1365" s="526"/>
      <c r="M1365" s="423">
        <f>K1365*12*I1354</f>
        <v>14720.64</v>
      </c>
    </row>
    <row r="1366" spans="1:13" ht="19.5" thickBot="1">
      <c r="A1366" s="545" t="s">
        <v>34</v>
      </c>
      <c r="B1366" s="544"/>
      <c r="C1366" s="544"/>
      <c r="D1366" s="544"/>
      <c r="E1366" s="544"/>
      <c r="F1366" s="544"/>
      <c r="G1366" s="544"/>
      <c r="H1366" s="543"/>
      <c r="I1366" s="419"/>
      <c r="J1366" s="542"/>
      <c r="K1366" s="419"/>
      <c r="L1366" s="418"/>
      <c r="M1366" s="417"/>
    </row>
    <row r="1367" spans="1:13">
      <c r="A1367" s="442" t="s">
        <v>65</v>
      </c>
      <c r="B1367" s="441"/>
      <c r="C1367" s="441"/>
      <c r="D1367" s="441"/>
      <c r="E1367" s="441"/>
      <c r="F1367" s="441"/>
      <c r="G1367" s="441"/>
      <c r="H1367" s="439"/>
      <c r="I1367" s="447" t="s">
        <v>8</v>
      </c>
      <c r="J1367" s="446"/>
      <c r="K1367" s="459">
        <v>2.73</v>
      </c>
      <c r="L1367" s="458"/>
      <c r="M1367" s="431">
        <f>K1367*12*I1354</f>
        <v>7387.3799999999992</v>
      </c>
    </row>
    <row r="1368" spans="1:13">
      <c r="A1368" s="492" t="s">
        <v>66</v>
      </c>
      <c r="B1368" s="491"/>
      <c r="C1368" s="491"/>
      <c r="D1368" s="491"/>
      <c r="E1368" s="491"/>
      <c r="F1368" s="491"/>
      <c r="G1368" s="491"/>
      <c r="H1368" s="490"/>
      <c r="I1368" s="541"/>
      <c r="J1368" s="540"/>
      <c r="K1368" s="502"/>
      <c r="L1368" s="432"/>
      <c r="M1368" s="431"/>
    </row>
    <row r="1369" spans="1:13">
      <c r="A1369" s="442" t="s">
        <v>68</v>
      </c>
      <c r="B1369" s="433"/>
      <c r="C1369" s="433"/>
      <c r="D1369" s="433"/>
      <c r="E1369" s="433"/>
      <c r="F1369" s="433"/>
      <c r="G1369" s="433"/>
      <c r="H1369" s="432"/>
      <c r="I1369" s="447" t="s">
        <v>57</v>
      </c>
      <c r="J1369" s="446"/>
      <c r="K1369" s="502"/>
      <c r="L1369" s="432"/>
      <c r="M1369" s="431"/>
    </row>
    <row r="1370" spans="1:13">
      <c r="A1370" s="492" t="s">
        <v>67</v>
      </c>
      <c r="B1370" s="509"/>
      <c r="C1370" s="509"/>
      <c r="D1370" s="509"/>
      <c r="E1370" s="509"/>
      <c r="F1370" s="509"/>
      <c r="G1370" s="509"/>
      <c r="H1370" s="518"/>
      <c r="I1370" s="504"/>
      <c r="J1370" s="503"/>
      <c r="K1370" s="502"/>
      <c r="L1370" s="432"/>
      <c r="M1370" s="431"/>
    </row>
    <row r="1371" spans="1:13">
      <c r="A1371" s="485" t="s">
        <v>63</v>
      </c>
      <c r="B1371" s="539"/>
      <c r="C1371" s="538"/>
      <c r="D1371" s="433"/>
      <c r="E1371" s="433"/>
      <c r="F1371" s="433"/>
      <c r="G1371" s="433"/>
      <c r="H1371" s="432"/>
      <c r="I1371" s="447" t="s">
        <v>57</v>
      </c>
      <c r="J1371" s="446"/>
      <c r="K1371" s="502"/>
      <c r="L1371" s="432"/>
      <c r="M1371" s="431"/>
    </row>
    <row r="1372" spans="1:13">
      <c r="A1372" s="442" t="s">
        <v>64</v>
      </c>
      <c r="B1372" s="433"/>
      <c r="C1372" s="433"/>
      <c r="D1372" s="539"/>
      <c r="E1372" s="539"/>
      <c r="F1372" s="539"/>
      <c r="G1372" s="539"/>
      <c r="H1372" s="538"/>
      <c r="I1372" s="501" t="s">
        <v>11</v>
      </c>
      <c r="J1372" s="500"/>
      <c r="K1372" s="447">
        <v>1.2</v>
      </c>
      <c r="L1372" s="446"/>
      <c r="M1372" s="431">
        <f>K1372*12*I1354</f>
        <v>3247.2</v>
      </c>
    </row>
    <row r="1373" spans="1:13">
      <c r="A1373" s="478" t="s">
        <v>41</v>
      </c>
      <c r="B1373" s="477"/>
      <c r="C1373" s="477"/>
      <c r="D1373" s="477"/>
      <c r="E1373" s="477"/>
      <c r="F1373" s="477"/>
      <c r="G1373" s="477"/>
      <c r="H1373" s="476"/>
      <c r="I1373" s="521" t="s">
        <v>40</v>
      </c>
      <c r="J1373" s="520"/>
      <c r="K1373" s="502"/>
      <c r="L1373" s="432"/>
      <c r="M1373" s="431"/>
    </row>
    <row r="1374" spans="1:13">
      <c r="A1374" s="492"/>
      <c r="B1374" s="491"/>
      <c r="C1374" s="491"/>
      <c r="D1374" s="491"/>
      <c r="E1374" s="491"/>
      <c r="F1374" s="491"/>
      <c r="G1374" s="491"/>
      <c r="H1374" s="490"/>
      <c r="I1374" s="509" t="s">
        <v>42</v>
      </c>
      <c r="J1374" s="518"/>
      <c r="K1374" s="502"/>
      <c r="L1374" s="432"/>
      <c r="M1374" s="431"/>
    </row>
    <row r="1375" spans="1:13">
      <c r="A1375" s="478" t="s">
        <v>43</v>
      </c>
      <c r="B1375" s="477"/>
      <c r="C1375" s="477"/>
      <c r="D1375" s="477"/>
      <c r="E1375" s="477"/>
      <c r="F1375" s="477"/>
      <c r="G1375" s="477"/>
      <c r="H1375" s="476"/>
      <c r="I1375" s="521" t="s">
        <v>11</v>
      </c>
      <c r="J1375" s="520"/>
      <c r="K1375" s="447">
        <v>1.51</v>
      </c>
      <c r="L1375" s="446"/>
      <c r="M1375" s="431">
        <f>K1375*12*I1354</f>
        <v>4086.0600000000004</v>
      </c>
    </row>
    <row r="1376" spans="1:13">
      <c r="A1376" s="492" t="s">
        <v>44</v>
      </c>
      <c r="B1376" s="491"/>
      <c r="C1376" s="491"/>
      <c r="D1376" s="491"/>
      <c r="E1376" s="491"/>
      <c r="F1376" s="491"/>
      <c r="G1376" s="491"/>
      <c r="H1376" s="490"/>
      <c r="I1376" s="509"/>
      <c r="J1376" s="518"/>
      <c r="K1376" s="502"/>
      <c r="L1376" s="432"/>
      <c r="M1376" s="431"/>
    </row>
    <row r="1377" spans="1:13">
      <c r="A1377" s="478" t="s">
        <v>45</v>
      </c>
      <c r="B1377" s="477"/>
      <c r="C1377" s="477"/>
      <c r="D1377" s="477"/>
      <c r="E1377" s="477"/>
      <c r="F1377" s="477"/>
      <c r="G1377" s="477"/>
      <c r="H1377" s="476"/>
      <c r="I1377" s="447" t="s">
        <v>57</v>
      </c>
      <c r="J1377" s="446"/>
      <c r="K1377" s="502"/>
      <c r="L1377" s="432"/>
      <c r="M1377" s="431"/>
    </row>
    <row r="1378" spans="1:13">
      <c r="A1378" s="478" t="s">
        <v>48</v>
      </c>
      <c r="B1378" s="477"/>
      <c r="C1378" s="477"/>
      <c r="D1378" s="477"/>
      <c r="E1378" s="477"/>
      <c r="F1378" s="477"/>
      <c r="G1378" s="477"/>
      <c r="H1378" s="476"/>
      <c r="I1378" s="521" t="s">
        <v>46</v>
      </c>
      <c r="J1378" s="520"/>
      <c r="K1378" s="533"/>
      <c r="L1378" s="532"/>
      <c r="M1378" s="531"/>
    </row>
    <row r="1379" spans="1:13" ht="19.5" thickBot="1">
      <c r="A1379" s="492"/>
      <c r="B1379" s="491"/>
      <c r="C1379" s="491"/>
      <c r="D1379" s="491"/>
      <c r="E1379" s="491"/>
      <c r="F1379" s="491"/>
      <c r="G1379" s="491"/>
      <c r="H1379" s="490"/>
      <c r="I1379" s="513" t="s">
        <v>47</v>
      </c>
      <c r="J1379" s="512"/>
      <c r="K1379" s="509"/>
      <c r="L1379" s="518"/>
      <c r="M1379" s="530"/>
    </row>
    <row r="1380" spans="1:13">
      <c r="A1380" s="529" t="s">
        <v>75</v>
      </c>
      <c r="B1380" s="528"/>
      <c r="C1380" s="528"/>
      <c r="D1380" s="528"/>
      <c r="E1380" s="528"/>
      <c r="F1380" s="528"/>
      <c r="G1380" s="425"/>
      <c r="H1380" s="424"/>
      <c r="I1380" s="425"/>
      <c r="J1380" s="424"/>
      <c r="K1380" s="527">
        <f>K1382+K1389+K1397+K1401+K1402+K1406</f>
        <v>39.050000000000004</v>
      </c>
      <c r="L1380" s="526"/>
      <c r="M1380" s="423">
        <f>M1382+M1389+M1397+M1401+M1402+M1406</f>
        <v>105669.3</v>
      </c>
    </row>
    <row r="1381" spans="1:13" ht="19.5" thickBot="1">
      <c r="A1381" s="525"/>
      <c r="B1381" s="419"/>
      <c r="C1381" s="419"/>
      <c r="D1381" s="419"/>
      <c r="E1381" s="419"/>
      <c r="F1381" s="419"/>
      <c r="G1381" s="419"/>
      <c r="H1381" s="418"/>
      <c r="I1381" s="419"/>
      <c r="J1381" s="418"/>
      <c r="K1381" s="419"/>
      <c r="L1381" s="418"/>
      <c r="M1381" s="417"/>
    </row>
    <row r="1382" spans="1:13" ht="19.5" thickBot="1">
      <c r="A1382" s="405" t="s">
        <v>76</v>
      </c>
      <c r="B1382" s="404"/>
      <c r="C1382" s="404"/>
      <c r="D1382" s="404"/>
      <c r="E1382" s="404"/>
      <c r="F1382" s="404"/>
      <c r="G1382" s="404"/>
      <c r="H1382" s="456"/>
      <c r="I1382" s="455"/>
      <c r="J1382" s="454"/>
      <c r="K1382" s="523">
        <f>K1383+K1384+K1385+K1387+K1388</f>
        <v>4.9700000000000006</v>
      </c>
      <c r="L1382" s="511"/>
      <c r="M1382" s="451">
        <f>K1382*12*I1354</f>
        <v>13448.820000000002</v>
      </c>
    </row>
    <row r="1383" spans="1:13">
      <c r="A1383" s="492" t="s">
        <v>38</v>
      </c>
      <c r="B1383" s="491"/>
      <c r="C1383" s="491"/>
      <c r="D1383" s="491"/>
      <c r="E1383" s="491"/>
      <c r="F1383" s="491"/>
      <c r="G1383" s="491"/>
      <c r="H1383" s="490"/>
      <c r="I1383" s="504" t="s">
        <v>16</v>
      </c>
      <c r="J1383" s="503"/>
      <c r="K1383" s="459">
        <v>1.34</v>
      </c>
      <c r="L1383" s="458"/>
      <c r="M1383" s="431">
        <f>K1383*12*I1354</f>
        <v>3626.0400000000004</v>
      </c>
    </row>
    <row r="1384" spans="1:13">
      <c r="A1384" s="485" t="s">
        <v>39</v>
      </c>
      <c r="B1384" s="484"/>
      <c r="C1384" s="484"/>
      <c r="D1384" s="484"/>
      <c r="E1384" s="484"/>
      <c r="F1384" s="484"/>
      <c r="G1384" s="484"/>
      <c r="H1384" s="483"/>
      <c r="I1384" s="501" t="s">
        <v>10</v>
      </c>
      <c r="J1384" s="500"/>
      <c r="K1384" s="447">
        <v>3.16</v>
      </c>
      <c r="L1384" s="446"/>
      <c r="M1384" s="431">
        <f>K1384*12*I1354</f>
        <v>8550.9600000000009</v>
      </c>
    </row>
    <row r="1385" spans="1:13">
      <c r="A1385" s="478" t="s">
        <v>31</v>
      </c>
      <c r="B1385" s="477"/>
      <c r="C1385" s="477"/>
      <c r="D1385" s="477"/>
      <c r="E1385" s="477"/>
      <c r="F1385" s="477"/>
      <c r="G1385" s="477"/>
      <c r="H1385" s="476"/>
      <c r="I1385" s="521" t="s">
        <v>11</v>
      </c>
      <c r="J1385" s="520"/>
      <c r="K1385" s="447">
        <v>0.36</v>
      </c>
      <c r="L1385" s="446"/>
      <c r="M1385" s="431">
        <f>K1385*12*I1354</f>
        <v>974.16000000000008</v>
      </c>
    </row>
    <row r="1386" spans="1:13">
      <c r="A1386" s="519" t="s">
        <v>18</v>
      </c>
      <c r="B1386" s="509"/>
      <c r="C1386" s="509"/>
      <c r="D1386" s="509"/>
      <c r="E1386" s="491"/>
      <c r="F1386" s="491"/>
      <c r="G1386" s="491"/>
      <c r="H1386" s="490"/>
      <c r="I1386" s="509"/>
      <c r="J1386" s="518"/>
      <c r="K1386" s="433"/>
      <c r="L1386" s="432"/>
      <c r="M1386" s="431"/>
    </row>
    <row r="1387" spans="1:13">
      <c r="A1387" s="485" t="s">
        <v>32</v>
      </c>
      <c r="B1387" s="484"/>
      <c r="C1387" s="484"/>
      <c r="D1387" s="484"/>
      <c r="E1387" s="484"/>
      <c r="F1387" s="484"/>
      <c r="G1387" s="484"/>
      <c r="H1387" s="483"/>
      <c r="I1387" s="501" t="s">
        <v>8</v>
      </c>
      <c r="J1387" s="500"/>
      <c r="K1387" s="447">
        <v>0.11</v>
      </c>
      <c r="L1387" s="446"/>
      <c r="M1387" s="431">
        <f>K1387*12*I1354</f>
        <v>297.66000000000003</v>
      </c>
    </row>
    <row r="1388" spans="1:13" ht="19.5" thickBot="1">
      <c r="A1388" s="478" t="s">
        <v>73</v>
      </c>
      <c r="B1388" s="477"/>
      <c r="C1388" s="477"/>
      <c r="D1388" s="477"/>
      <c r="E1388" s="477"/>
      <c r="F1388" s="477"/>
      <c r="G1388" s="477"/>
      <c r="H1388" s="476"/>
      <c r="I1388" s="475" t="s">
        <v>8</v>
      </c>
      <c r="J1388" s="474"/>
      <c r="K1388" s="513"/>
      <c r="L1388" s="512"/>
      <c r="M1388" s="431"/>
    </row>
    <row r="1389" spans="1:13" ht="19.5" thickBot="1">
      <c r="A1389" s="713" t="s">
        <v>77</v>
      </c>
      <c r="B1389" s="712"/>
      <c r="C1389" s="712"/>
      <c r="D1389" s="712"/>
      <c r="E1389" s="712"/>
      <c r="F1389" s="712"/>
      <c r="G1389" s="712"/>
      <c r="H1389" s="711"/>
      <c r="I1389" s="455"/>
      <c r="J1389" s="454"/>
      <c r="K1389" s="453">
        <f>K1390+K1391+K1393+K1394+K1395+K1396</f>
        <v>2.11</v>
      </c>
      <c r="L1389" s="511"/>
      <c r="M1389" s="451">
        <f>K1389*12*I1354</f>
        <v>5709.66</v>
      </c>
    </row>
    <row r="1390" spans="1:13">
      <c r="A1390" s="510" t="s">
        <v>24</v>
      </c>
      <c r="B1390" s="509"/>
      <c r="C1390" s="509"/>
      <c r="D1390" s="509"/>
      <c r="E1390" s="509"/>
      <c r="F1390" s="491"/>
      <c r="G1390" s="491"/>
      <c r="H1390" s="490"/>
      <c r="I1390" s="508"/>
      <c r="J1390" s="432"/>
      <c r="K1390" s="459">
        <v>0.12</v>
      </c>
      <c r="L1390" s="458"/>
      <c r="M1390" s="431">
        <f>K1390*12*I1354</f>
        <v>324.71999999999997</v>
      </c>
    </row>
    <row r="1391" spans="1:13">
      <c r="A1391" s="572" t="s">
        <v>20</v>
      </c>
      <c r="B1391" s="533"/>
      <c r="C1391" s="533"/>
      <c r="D1391" s="533"/>
      <c r="E1391" s="533"/>
      <c r="F1391" s="477"/>
      <c r="G1391" s="477"/>
      <c r="H1391" s="476"/>
      <c r="I1391" s="447" t="s">
        <v>52</v>
      </c>
      <c r="J1391" s="446"/>
      <c r="K1391" s="447">
        <v>1.01</v>
      </c>
      <c r="L1391" s="446"/>
      <c r="M1391" s="431">
        <f>K1391*12*I1354</f>
        <v>2733.0600000000004</v>
      </c>
    </row>
    <row r="1392" spans="1:13">
      <c r="A1392" s="492" t="s">
        <v>19</v>
      </c>
      <c r="B1392" s="491"/>
      <c r="C1392" s="491"/>
      <c r="D1392" s="491"/>
      <c r="E1392" s="491"/>
      <c r="F1392" s="491"/>
      <c r="G1392" s="491"/>
      <c r="H1392" s="490"/>
      <c r="I1392" s="504" t="s">
        <v>53</v>
      </c>
      <c r="J1392" s="503"/>
      <c r="K1392" s="502"/>
      <c r="L1392" s="432"/>
      <c r="M1392" s="431"/>
    </row>
    <row r="1393" spans="1:13">
      <c r="A1393" s="485" t="s">
        <v>21</v>
      </c>
      <c r="B1393" s="484"/>
      <c r="C1393" s="484"/>
      <c r="D1393" s="484"/>
      <c r="E1393" s="484"/>
      <c r="F1393" s="484"/>
      <c r="G1393" s="484"/>
      <c r="H1393" s="483"/>
      <c r="I1393" s="501" t="s">
        <v>51</v>
      </c>
      <c r="J1393" s="500"/>
      <c r="K1393" s="447">
        <v>0.62</v>
      </c>
      <c r="L1393" s="446"/>
      <c r="M1393" s="431">
        <f>K1393*12*I1354</f>
        <v>1677.7199999999998</v>
      </c>
    </row>
    <row r="1394" spans="1:13">
      <c r="A1394" s="485" t="s">
        <v>22</v>
      </c>
      <c r="B1394" s="484"/>
      <c r="C1394" s="484"/>
      <c r="D1394" s="484"/>
      <c r="E1394" s="484"/>
      <c r="F1394" s="484"/>
      <c r="G1394" s="484"/>
      <c r="H1394" s="483"/>
      <c r="I1394" s="501" t="s">
        <v>69</v>
      </c>
      <c r="J1394" s="500"/>
      <c r="K1394" s="447">
        <v>0.15</v>
      </c>
      <c r="L1394" s="446"/>
      <c r="M1394" s="431">
        <f>K1394*12*I1354</f>
        <v>405.9</v>
      </c>
    </row>
    <row r="1395" spans="1:13">
      <c r="A1395" s="478" t="s">
        <v>23</v>
      </c>
      <c r="B1395" s="477"/>
      <c r="C1395" s="477"/>
      <c r="D1395" s="477"/>
      <c r="E1395" s="477"/>
      <c r="F1395" s="477"/>
      <c r="G1395" s="477"/>
      <c r="H1395" s="476"/>
      <c r="I1395" s="501" t="s">
        <v>54</v>
      </c>
      <c r="J1395" s="500"/>
      <c r="K1395" s="480">
        <v>0.08</v>
      </c>
      <c r="L1395" s="479"/>
      <c r="M1395" s="431">
        <f>K1395*12*I1354</f>
        <v>216.48</v>
      </c>
    </row>
    <row r="1396" spans="1:13" ht="19.5" thickBot="1">
      <c r="A1396" s="478" t="s">
        <v>71</v>
      </c>
      <c r="B1396" s="477"/>
      <c r="C1396" s="477"/>
      <c r="D1396" s="477"/>
      <c r="E1396" s="477"/>
      <c r="F1396" s="477"/>
      <c r="G1396" s="477"/>
      <c r="H1396" s="476"/>
      <c r="I1396" s="475" t="s">
        <v>72</v>
      </c>
      <c r="J1396" s="474"/>
      <c r="K1396" s="473">
        <v>0.13</v>
      </c>
      <c r="L1396" s="472"/>
      <c r="M1396" s="499">
        <f>K1396*12*I1354</f>
        <v>351.78000000000003</v>
      </c>
    </row>
    <row r="1397" spans="1:13" ht="19.5" thickBot="1">
      <c r="A1397" s="713" t="s">
        <v>202</v>
      </c>
      <c r="B1397" s="712"/>
      <c r="C1397" s="712"/>
      <c r="D1397" s="712"/>
      <c r="E1397" s="712"/>
      <c r="F1397" s="712"/>
      <c r="G1397" s="712"/>
      <c r="H1397" s="711"/>
      <c r="I1397" s="495"/>
      <c r="J1397" s="494"/>
      <c r="K1397" s="493">
        <f>K1398+K1399+K1400</f>
        <v>1.38</v>
      </c>
      <c r="L1397" s="452"/>
      <c r="M1397" s="451">
        <f>K1397*12*I1354</f>
        <v>3734.2799999999997</v>
      </c>
    </row>
    <row r="1398" spans="1:13">
      <c r="A1398" s="492" t="s">
        <v>25</v>
      </c>
      <c r="B1398" s="491"/>
      <c r="C1398" s="491"/>
      <c r="D1398" s="491"/>
      <c r="E1398" s="491"/>
      <c r="F1398" s="491"/>
      <c r="G1398" s="491"/>
      <c r="H1398" s="490"/>
      <c r="I1398" s="489" t="s">
        <v>70</v>
      </c>
      <c r="J1398" s="488"/>
      <c r="K1398" s="487">
        <v>0.66</v>
      </c>
      <c r="L1398" s="486"/>
      <c r="M1398" s="431">
        <f>K1398*12*I1354</f>
        <v>1785.96</v>
      </c>
    </row>
    <row r="1399" spans="1:13">
      <c r="A1399" s="485" t="s">
        <v>26</v>
      </c>
      <c r="B1399" s="484"/>
      <c r="C1399" s="484"/>
      <c r="D1399" s="484"/>
      <c r="E1399" s="484"/>
      <c r="F1399" s="484"/>
      <c r="G1399" s="484"/>
      <c r="H1399" s="483"/>
      <c r="I1399" s="539" t="s">
        <v>55</v>
      </c>
      <c r="J1399" s="538"/>
      <c r="K1399" s="480">
        <v>0.57999999999999996</v>
      </c>
      <c r="L1399" s="479"/>
      <c r="M1399" s="431">
        <f>K1399*12*I1354</f>
        <v>1569.4799999999998</v>
      </c>
    </row>
    <row r="1400" spans="1:13" ht="19.5" thickBot="1">
      <c r="A1400" s="478" t="s">
        <v>23</v>
      </c>
      <c r="B1400" s="477"/>
      <c r="C1400" s="477"/>
      <c r="D1400" s="477"/>
      <c r="E1400" s="477"/>
      <c r="F1400" s="477"/>
      <c r="G1400" s="477"/>
      <c r="H1400" s="476"/>
      <c r="I1400" s="475" t="s">
        <v>54</v>
      </c>
      <c r="J1400" s="474"/>
      <c r="K1400" s="473">
        <v>0.14000000000000001</v>
      </c>
      <c r="L1400" s="472"/>
      <c r="M1400" s="431">
        <f>K1400*12*I1354</f>
        <v>378.84000000000003</v>
      </c>
    </row>
    <row r="1401" spans="1:13" ht="19.5" thickBot="1">
      <c r="A1401" s="462" t="s">
        <v>201</v>
      </c>
      <c r="B1401" s="461"/>
      <c r="C1401" s="461"/>
      <c r="D1401" s="461"/>
      <c r="E1401" s="461"/>
      <c r="F1401" s="461"/>
      <c r="G1401" s="461"/>
      <c r="H1401" s="460"/>
      <c r="I1401" s="467" t="s">
        <v>56</v>
      </c>
      <c r="J1401" s="466"/>
      <c r="K1401" s="465">
        <v>28.77</v>
      </c>
      <c r="L1401" s="464"/>
      <c r="M1401" s="451">
        <f>K1401*12*I1354</f>
        <v>77851.62</v>
      </c>
    </row>
    <row r="1402" spans="1:13" ht="19.5" thickBot="1">
      <c r="A1402" s="405" t="s">
        <v>158</v>
      </c>
      <c r="B1402" s="404"/>
      <c r="C1402" s="404"/>
      <c r="D1402" s="404"/>
      <c r="E1402" s="404"/>
      <c r="F1402" s="404"/>
      <c r="G1402" s="404"/>
      <c r="H1402" s="456"/>
      <c r="I1402" s="455"/>
      <c r="J1402" s="454"/>
      <c r="K1402" s="453">
        <v>1.74</v>
      </c>
      <c r="L1402" s="452"/>
      <c r="M1402" s="451">
        <f>K1402*12*I1354</f>
        <v>4708.4399999999996</v>
      </c>
    </row>
    <row r="1403" spans="1:13">
      <c r="A1403" s="442" t="s">
        <v>33</v>
      </c>
      <c r="B1403" s="441"/>
      <c r="C1403" s="441"/>
      <c r="D1403" s="441"/>
      <c r="E1403" s="441"/>
      <c r="F1403" s="441"/>
      <c r="G1403" s="441"/>
      <c r="H1403" s="439"/>
      <c r="I1403" s="459" t="s">
        <v>13</v>
      </c>
      <c r="J1403" s="458"/>
      <c r="K1403" s="438"/>
      <c r="L1403" s="437"/>
      <c r="M1403" s="431"/>
    </row>
    <row r="1404" spans="1:13">
      <c r="A1404" s="442" t="s">
        <v>27</v>
      </c>
      <c r="B1404" s="441"/>
      <c r="C1404" s="441"/>
      <c r="D1404" s="441"/>
      <c r="E1404" s="441"/>
      <c r="F1404" s="441"/>
      <c r="G1404" s="441"/>
      <c r="H1404" s="439"/>
      <c r="I1404" s="433"/>
      <c r="J1404" s="432"/>
      <c r="K1404" s="438"/>
      <c r="L1404" s="437"/>
      <c r="M1404" s="431"/>
    </row>
    <row r="1405" spans="1:13" ht="19.5" thickBot="1">
      <c r="A1405" s="442" t="s">
        <v>28</v>
      </c>
      <c r="B1405" s="441"/>
      <c r="C1405" s="441"/>
      <c r="D1405" s="441"/>
      <c r="E1405" s="441"/>
      <c r="F1405" s="441"/>
      <c r="G1405" s="441"/>
      <c r="H1405" s="439"/>
      <c r="I1405" s="463"/>
      <c r="J1405" s="432"/>
      <c r="K1405" s="438"/>
      <c r="L1405" s="437"/>
      <c r="M1405" s="431"/>
    </row>
    <row r="1406" spans="1:13" ht="19.5" thickBot="1">
      <c r="A1406" s="462" t="s">
        <v>157</v>
      </c>
      <c r="B1406" s="461"/>
      <c r="C1406" s="461"/>
      <c r="D1406" s="461"/>
      <c r="E1406" s="461"/>
      <c r="F1406" s="461"/>
      <c r="G1406" s="461"/>
      <c r="H1406" s="460"/>
      <c r="I1406" s="455"/>
      <c r="J1406" s="454"/>
      <c r="K1406" s="453">
        <v>0.08</v>
      </c>
      <c r="L1406" s="452"/>
      <c r="M1406" s="451">
        <f>K1406*12*I1354</f>
        <v>216.48</v>
      </c>
    </row>
    <row r="1407" spans="1:13">
      <c r="A1407" s="442" t="s">
        <v>29</v>
      </c>
      <c r="B1407" s="441"/>
      <c r="C1407" s="441"/>
      <c r="D1407" s="441"/>
      <c r="E1407" s="441"/>
      <c r="F1407" s="441"/>
      <c r="G1407" s="441"/>
      <c r="H1407" s="439"/>
      <c r="I1407" s="459" t="s">
        <v>8</v>
      </c>
      <c r="J1407" s="458"/>
      <c r="K1407" s="457"/>
      <c r="L1407" s="437"/>
      <c r="M1407" s="431"/>
    </row>
    <row r="1408" spans="1:13" ht="19.5" thickBot="1">
      <c r="A1408" s="442" t="s">
        <v>30</v>
      </c>
      <c r="B1408" s="441"/>
      <c r="C1408" s="441"/>
      <c r="D1408" s="441"/>
      <c r="E1408" s="441"/>
      <c r="F1408" s="441"/>
      <c r="G1408" s="441"/>
      <c r="H1408" s="439"/>
      <c r="I1408" s="433"/>
      <c r="J1408" s="432"/>
      <c r="K1408" s="457"/>
      <c r="L1408" s="437"/>
      <c r="M1408" s="431"/>
    </row>
    <row r="1409" spans="1:13" ht="19.5" thickBot="1">
      <c r="A1409" s="405" t="s">
        <v>104</v>
      </c>
      <c r="B1409" s="404"/>
      <c r="C1409" s="404"/>
      <c r="D1409" s="404"/>
      <c r="E1409" s="404"/>
      <c r="F1409" s="404"/>
      <c r="G1409" s="404"/>
      <c r="H1409" s="456"/>
      <c r="I1409" s="455"/>
      <c r="J1409" s="454"/>
      <c r="K1409" s="453">
        <v>6.42</v>
      </c>
      <c r="L1409" s="452"/>
      <c r="M1409" s="451">
        <f>K1409*12*I1354</f>
        <v>17372.519999999997</v>
      </c>
    </row>
    <row r="1410" spans="1:13">
      <c r="A1410" s="442" t="s">
        <v>85</v>
      </c>
      <c r="B1410" s="440"/>
      <c r="C1410" s="440"/>
      <c r="D1410" s="440"/>
      <c r="E1410" s="440"/>
      <c r="F1410" s="441"/>
      <c r="G1410" s="440"/>
      <c r="H1410" s="439"/>
      <c r="I1410" s="447" t="s">
        <v>86</v>
      </c>
      <c r="J1410" s="446"/>
      <c r="K1410" s="438"/>
      <c r="L1410" s="437"/>
      <c r="M1410" s="431"/>
    </row>
    <row r="1411" spans="1:13">
      <c r="A1411" s="442" t="s">
        <v>87</v>
      </c>
      <c r="B1411" s="440"/>
      <c r="C1411" s="440"/>
      <c r="D1411" s="440"/>
      <c r="E1411" s="440"/>
      <c r="F1411" s="441"/>
      <c r="G1411" s="440"/>
      <c r="H1411" s="439"/>
      <c r="I1411" s="447" t="s">
        <v>88</v>
      </c>
      <c r="J1411" s="446"/>
      <c r="K1411" s="438"/>
      <c r="L1411" s="437"/>
      <c r="M1411" s="431"/>
    </row>
    <row r="1412" spans="1:13">
      <c r="A1412" s="442" t="s">
        <v>89</v>
      </c>
      <c r="B1412" s="440"/>
      <c r="C1412" s="440"/>
      <c r="D1412" s="440"/>
      <c r="E1412" s="440"/>
      <c r="F1412" s="441"/>
      <c r="G1412" s="440"/>
      <c r="H1412" s="439"/>
      <c r="I1412" s="447" t="s">
        <v>90</v>
      </c>
      <c r="J1412" s="446"/>
      <c r="K1412" s="438"/>
      <c r="L1412" s="437"/>
      <c r="M1412" s="431"/>
    </row>
    <row r="1413" spans="1:13">
      <c r="A1413" s="442" t="s">
        <v>91</v>
      </c>
      <c r="B1413" s="440"/>
      <c r="C1413" s="440"/>
      <c r="D1413" s="440"/>
      <c r="E1413" s="440"/>
      <c r="F1413" s="441"/>
      <c r="G1413" s="440"/>
      <c r="H1413" s="439"/>
      <c r="I1413" s="447" t="s">
        <v>92</v>
      </c>
      <c r="J1413" s="446"/>
      <c r="K1413" s="438"/>
      <c r="L1413" s="437"/>
      <c r="M1413" s="431"/>
    </row>
    <row r="1414" spans="1:13">
      <c r="A1414" s="442" t="s">
        <v>93</v>
      </c>
      <c r="B1414" s="440"/>
      <c r="C1414" s="440"/>
      <c r="D1414" s="440"/>
      <c r="E1414" s="440"/>
      <c r="F1414" s="441"/>
      <c r="G1414" s="440"/>
      <c r="H1414" s="439"/>
      <c r="I1414" s="447" t="s">
        <v>94</v>
      </c>
      <c r="J1414" s="446"/>
      <c r="K1414" s="438"/>
      <c r="L1414" s="437"/>
      <c r="M1414" s="431"/>
    </row>
    <row r="1415" spans="1:13">
      <c r="A1415" s="442" t="s">
        <v>95</v>
      </c>
      <c r="B1415" s="440"/>
      <c r="C1415" s="440"/>
      <c r="D1415" s="440"/>
      <c r="E1415" s="440"/>
      <c r="F1415" s="441"/>
      <c r="G1415" s="440"/>
      <c r="H1415" s="439"/>
      <c r="I1415" s="433"/>
      <c r="J1415" s="432"/>
      <c r="K1415" s="438"/>
      <c r="L1415" s="437"/>
      <c r="M1415" s="431"/>
    </row>
    <row r="1416" spans="1:13">
      <c r="A1416" s="442" t="s">
        <v>96</v>
      </c>
      <c r="B1416" s="440"/>
      <c r="C1416" s="440"/>
      <c r="D1416" s="440"/>
      <c r="E1416" s="440"/>
      <c r="F1416" s="441"/>
      <c r="G1416" s="440"/>
      <c r="H1416" s="439"/>
      <c r="I1416" s="433"/>
      <c r="J1416" s="432"/>
      <c r="K1416" s="438"/>
      <c r="L1416" s="437"/>
      <c r="M1416" s="431"/>
    </row>
    <row r="1417" spans="1:13">
      <c r="A1417" s="442" t="s">
        <v>97</v>
      </c>
      <c r="B1417" s="440"/>
      <c r="C1417" s="440"/>
      <c r="D1417" s="440"/>
      <c r="E1417" s="440"/>
      <c r="F1417" s="441"/>
      <c r="G1417" s="440"/>
      <c r="H1417" s="439"/>
      <c r="I1417" s="433"/>
      <c r="J1417" s="432"/>
      <c r="K1417" s="438"/>
      <c r="L1417" s="437"/>
      <c r="M1417" s="431"/>
    </row>
    <row r="1418" spans="1:13">
      <c r="A1418" s="442" t="s">
        <v>98</v>
      </c>
      <c r="B1418" s="440"/>
      <c r="C1418" s="440"/>
      <c r="D1418" s="440"/>
      <c r="E1418" s="440"/>
      <c r="F1418" s="441"/>
      <c r="G1418" s="440"/>
      <c r="H1418" s="439"/>
      <c r="I1418" s="433"/>
      <c r="J1418" s="432"/>
      <c r="K1418" s="438"/>
      <c r="L1418" s="437"/>
      <c r="M1418" s="431"/>
    </row>
    <row r="1419" spans="1:13">
      <c r="A1419" s="442" t="s">
        <v>99</v>
      </c>
      <c r="B1419" s="440"/>
      <c r="C1419" s="440"/>
      <c r="D1419" s="440"/>
      <c r="E1419" s="440"/>
      <c r="F1419" s="441"/>
      <c r="G1419" s="440"/>
      <c r="H1419" s="439"/>
      <c r="I1419" s="433"/>
      <c r="J1419" s="432"/>
      <c r="K1419" s="438"/>
      <c r="L1419" s="437"/>
      <c r="M1419" s="431"/>
    </row>
    <row r="1420" spans="1:13" ht="19.5" thickBot="1">
      <c r="A1420" s="436" t="s">
        <v>100</v>
      </c>
      <c r="B1420" s="435"/>
      <c r="C1420" s="435"/>
      <c r="D1420" s="435"/>
      <c r="E1420" s="435"/>
      <c r="F1420" s="435"/>
      <c r="G1420" s="435"/>
      <c r="H1420" s="434"/>
      <c r="I1420" s="433"/>
      <c r="J1420" s="432"/>
      <c r="K1420" s="433"/>
      <c r="L1420" s="432"/>
      <c r="M1420" s="431"/>
    </row>
    <row r="1421" spans="1:13">
      <c r="A1421" s="586" t="s">
        <v>82</v>
      </c>
      <c r="B1421" s="585"/>
      <c r="C1421" s="585"/>
      <c r="D1421" s="585"/>
      <c r="E1421" s="585"/>
      <c r="F1421" s="585"/>
      <c r="G1421" s="585"/>
      <c r="H1421" s="585"/>
      <c r="I1421" s="459" t="s">
        <v>9</v>
      </c>
      <c r="J1421" s="458"/>
      <c r="K1421" s="425"/>
      <c r="L1421" s="424"/>
      <c r="M1421" s="423"/>
    </row>
    <row r="1422" spans="1:13" ht="19.5" thickBot="1">
      <c r="A1422" s="422" t="s">
        <v>49</v>
      </c>
      <c r="B1422" s="421"/>
      <c r="C1422" s="421"/>
      <c r="D1422" s="421"/>
      <c r="E1422" s="421"/>
      <c r="F1422" s="421"/>
      <c r="G1422" s="421"/>
      <c r="H1422" s="421"/>
      <c r="I1422" s="420"/>
      <c r="J1422" s="418"/>
      <c r="K1422" s="419"/>
      <c r="L1422" s="418"/>
      <c r="M1422" s="417"/>
    </row>
    <row r="1423" spans="1:13" ht="19.5" thickBot="1">
      <c r="A1423" s="405" t="s">
        <v>50</v>
      </c>
      <c r="B1423" s="404"/>
      <c r="C1423" s="404"/>
      <c r="D1423" s="404"/>
      <c r="E1423" s="404"/>
      <c r="F1423" s="404"/>
      <c r="G1423" s="404"/>
      <c r="H1423" s="622"/>
      <c r="I1423" s="413" t="s">
        <v>17</v>
      </c>
      <c r="J1423" s="412"/>
      <c r="K1423" s="407"/>
      <c r="L1423" s="406"/>
      <c r="M1423" s="400">
        <f>K1423*12*I1354</f>
        <v>0</v>
      </c>
    </row>
    <row r="1424" spans="1:13" ht="19.5" thickBot="1">
      <c r="A1424" s="411" t="s">
        <v>101</v>
      </c>
      <c r="B1424" s="410"/>
      <c r="C1424" s="410"/>
      <c r="D1424" s="410"/>
      <c r="E1424" s="410"/>
      <c r="F1424" s="410"/>
      <c r="G1424" s="410"/>
      <c r="H1424" s="410"/>
      <c r="I1424" s="409"/>
      <c r="J1424" s="408"/>
      <c r="K1424" s="407"/>
      <c r="L1424" s="406"/>
      <c r="M1424" s="400">
        <f>K1424*12*I1354</f>
        <v>0</v>
      </c>
    </row>
    <row r="1425" spans="1:13" ht="19.5" thickBot="1">
      <c r="A1425" s="405" t="s">
        <v>58</v>
      </c>
      <c r="B1425" s="404"/>
      <c r="C1425" s="404"/>
      <c r="D1425" s="404"/>
      <c r="E1425" s="404"/>
      <c r="F1425" s="404"/>
      <c r="G1425" s="404"/>
      <c r="H1425" s="404"/>
      <c r="I1425" s="403"/>
      <c r="J1425" s="400"/>
      <c r="K1425" s="402">
        <f>K1355+K1365+K1380+K1409</f>
        <v>57.56</v>
      </c>
      <c r="L1425" s="401"/>
      <c r="M1425" s="400">
        <f>M1355+M1365+M1380+M1409</f>
        <v>155757.35999999999</v>
      </c>
    </row>
    <row r="1427" spans="1:13">
      <c r="A1427" s="576" t="s">
        <v>0</v>
      </c>
      <c r="B1427" s="576"/>
      <c r="C1427" s="576"/>
      <c r="D1427" s="576"/>
      <c r="E1427" s="576"/>
      <c r="F1427" s="576"/>
      <c r="G1427" s="576"/>
      <c r="H1427" s="576"/>
      <c r="I1427" s="576"/>
      <c r="J1427" s="576"/>
      <c r="K1427" s="576"/>
      <c r="L1427" s="576"/>
      <c r="M1427" s="502"/>
    </row>
    <row r="1428" spans="1:13">
      <c r="A1428" s="575" t="s">
        <v>12</v>
      </c>
      <c r="B1428" s="575"/>
      <c r="C1428" s="575"/>
      <c r="D1428" s="575"/>
      <c r="E1428" s="575"/>
      <c r="F1428" s="575"/>
      <c r="G1428" s="575"/>
      <c r="H1428" s="575"/>
      <c r="I1428" s="575"/>
      <c r="J1428" s="575"/>
      <c r="K1428" s="575"/>
      <c r="L1428" s="575"/>
      <c r="M1428" s="502"/>
    </row>
    <row r="1429" spans="1:13">
      <c r="A1429" s="555"/>
      <c r="B1429" s="555"/>
      <c r="C1429" s="555"/>
      <c r="D1429" s="555"/>
      <c r="E1429" s="555"/>
      <c r="F1429" s="555" t="s">
        <v>257</v>
      </c>
      <c r="G1429" s="555"/>
      <c r="H1429" s="555"/>
      <c r="I1429" s="555"/>
      <c r="J1429" s="555" t="s">
        <v>203</v>
      </c>
      <c r="K1429" s="555"/>
      <c r="L1429" s="555"/>
      <c r="M1429" s="502"/>
    </row>
    <row r="1430" spans="1:13">
      <c r="A1430" s="572"/>
      <c r="B1430" s="533"/>
      <c r="C1430" s="574" t="s">
        <v>15</v>
      </c>
      <c r="D1430" s="574"/>
      <c r="E1430" s="574"/>
      <c r="F1430" s="533"/>
      <c r="G1430" s="533"/>
      <c r="H1430" s="532"/>
      <c r="I1430" s="521" t="s">
        <v>1</v>
      </c>
      <c r="J1430" s="520"/>
      <c r="K1430" s="521" t="s">
        <v>2</v>
      </c>
      <c r="L1430" s="520"/>
      <c r="M1430" s="531"/>
    </row>
    <row r="1431" spans="1:13">
      <c r="A1431" s="463"/>
      <c r="B1431" s="433"/>
      <c r="C1431" s="433"/>
      <c r="D1431" s="433"/>
      <c r="E1431" s="433"/>
      <c r="F1431" s="433"/>
      <c r="G1431" s="433"/>
      <c r="H1431" s="432"/>
      <c r="I1431" s="433"/>
      <c r="J1431" s="432"/>
      <c r="K1431" s="447" t="s">
        <v>3</v>
      </c>
      <c r="L1431" s="446"/>
      <c r="M1431" s="573" t="s">
        <v>4</v>
      </c>
    </row>
    <row r="1432" spans="1:13">
      <c r="A1432" s="463"/>
      <c r="B1432" s="433"/>
      <c r="C1432" s="433"/>
      <c r="D1432" s="433"/>
      <c r="E1432" s="433"/>
      <c r="F1432" s="433"/>
      <c r="G1432" s="433"/>
      <c r="H1432" s="432"/>
      <c r="I1432" s="447" t="s">
        <v>5</v>
      </c>
      <c r="J1432" s="446"/>
      <c r="K1432" s="504" t="s">
        <v>6</v>
      </c>
      <c r="L1432" s="503"/>
      <c r="M1432" s="573" t="s">
        <v>7</v>
      </c>
    </row>
    <row r="1433" spans="1:13" ht="19.5" thickBot="1">
      <c r="A1433" s="572"/>
      <c r="B1433" s="533"/>
      <c r="C1433" s="533"/>
      <c r="D1433" s="533"/>
      <c r="E1433" s="533"/>
      <c r="F1433" s="533"/>
      <c r="G1433" s="533"/>
      <c r="H1433" s="532"/>
      <c r="I1433" s="571">
        <v>349</v>
      </c>
      <c r="J1433" s="570"/>
      <c r="K1433" s="475"/>
      <c r="L1433" s="474"/>
      <c r="M1433" s="569"/>
    </row>
    <row r="1434" spans="1:13">
      <c r="A1434" s="550" t="s">
        <v>74</v>
      </c>
      <c r="B1434" s="528"/>
      <c r="C1434" s="528"/>
      <c r="D1434" s="528"/>
      <c r="E1434" s="528"/>
      <c r="F1434" s="528"/>
      <c r="G1434" s="528"/>
      <c r="H1434" s="568"/>
      <c r="I1434" s="425"/>
      <c r="J1434" s="424"/>
      <c r="K1434" s="567">
        <f>K1437+K1440</f>
        <v>6.65</v>
      </c>
      <c r="L1434" s="526"/>
      <c r="M1434" s="423">
        <f>K1434*12*I1433</f>
        <v>27850.200000000004</v>
      </c>
    </row>
    <row r="1435" spans="1:13">
      <c r="A1435" s="566" t="s">
        <v>59</v>
      </c>
      <c r="B1435" s="565"/>
      <c r="C1435" s="565"/>
      <c r="D1435" s="565"/>
      <c r="E1435" s="565"/>
      <c r="F1435" s="565"/>
      <c r="G1435" s="565"/>
      <c r="H1435" s="554"/>
      <c r="I1435" s="433"/>
      <c r="J1435" s="432"/>
      <c r="K1435" s="433"/>
      <c r="L1435" s="432"/>
      <c r="M1435" s="564"/>
    </row>
    <row r="1436" spans="1:13" ht="19.5" thickBot="1">
      <c r="A1436" s="545" t="s">
        <v>60</v>
      </c>
      <c r="B1436" s="563"/>
      <c r="C1436" s="563"/>
      <c r="D1436" s="563"/>
      <c r="E1436" s="563"/>
      <c r="F1436" s="563"/>
      <c r="G1436" s="563"/>
      <c r="H1436" s="562"/>
      <c r="I1436" s="419"/>
      <c r="J1436" s="418"/>
      <c r="K1436" s="419"/>
      <c r="L1436" s="418"/>
      <c r="M1436" s="417"/>
    </row>
    <row r="1437" spans="1:13">
      <c r="A1437" s="492" t="s">
        <v>61</v>
      </c>
      <c r="B1437" s="509"/>
      <c r="C1437" s="509"/>
      <c r="D1437" s="509"/>
      <c r="E1437" s="509"/>
      <c r="F1437" s="509"/>
      <c r="G1437" s="509"/>
      <c r="H1437" s="518"/>
      <c r="I1437" s="504" t="s">
        <v>8</v>
      </c>
      <c r="J1437" s="503"/>
      <c r="K1437" s="459">
        <v>3.98</v>
      </c>
      <c r="L1437" s="458"/>
      <c r="M1437" s="431">
        <f>K1437*12*I1433</f>
        <v>16668.239999999998</v>
      </c>
    </row>
    <row r="1438" spans="1:13">
      <c r="A1438" s="442" t="s">
        <v>68</v>
      </c>
      <c r="B1438" s="433"/>
      <c r="C1438" s="433"/>
      <c r="D1438" s="433"/>
      <c r="E1438" s="433"/>
      <c r="F1438" s="433"/>
      <c r="G1438" s="433"/>
      <c r="H1438" s="432"/>
      <c r="I1438" s="447" t="s">
        <v>57</v>
      </c>
      <c r="J1438" s="446"/>
      <c r="K1438" s="502"/>
      <c r="L1438" s="432"/>
      <c r="M1438" s="431"/>
    </row>
    <row r="1439" spans="1:13">
      <c r="A1439" s="492" t="s">
        <v>67</v>
      </c>
      <c r="B1439" s="509"/>
      <c r="C1439" s="509"/>
      <c r="D1439" s="509"/>
      <c r="E1439" s="509"/>
      <c r="F1439" s="509"/>
      <c r="G1439" s="509"/>
      <c r="H1439" s="518"/>
      <c r="I1439" s="504"/>
      <c r="J1439" s="503"/>
      <c r="K1439" s="502"/>
      <c r="L1439" s="432"/>
      <c r="M1439" s="431"/>
    </row>
    <row r="1440" spans="1:13">
      <c r="A1440" s="492" t="s">
        <v>62</v>
      </c>
      <c r="B1440" s="509"/>
      <c r="C1440" s="509"/>
      <c r="D1440" s="509"/>
      <c r="E1440" s="509"/>
      <c r="F1440" s="509"/>
      <c r="G1440" s="509"/>
      <c r="H1440" s="518"/>
      <c r="I1440" s="501" t="s">
        <v>11</v>
      </c>
      <c r="J1440" s="500"/>
      <c r="K1440" s="447">
        <v>2.67</v>
      </c>
      <c r="L1440" s="446"/>
      <c r="M1440" s="431">
        <f>K1440*12*I1433</f>
        <v>11181.96</v>
      </c>
    </row>
    <row r="1441" spans="1:13">
      <c r="A1441" s="485" t="s">
        <v>35</v>
      </c>
      <c r="B1441" s="539"/>
      <c r="C1441" s="539"/>
      <c r="D1441" s="539"/>
      <c r="E1441" s="539"/>
      <c r="F1441" s="539"/>
      <c r="G1441" s="539"/>
      <c r="H1441" s="538"/>
      <c r="I1441" s="447" t="s">
        <v>57</v>
      </c>
      <c r="J1441" s="446"/>
      <c r="K1441" s="555"/>
      <c r="L1441" s="554"/>
      <c r="M1441" s="431"/>
    </row>
    <row r="1442" spans="1:13">
      <c r="A1442" s="478" t="s">
        <v>36</v>
      </c>
      <c r="B1442" s="533"/>
      <c r="C1442" s="533"/>
      <c r="D1442" s="533"/>
      <c r="E1442" s="533"/>
      <c r="F1442" s="533"/>
      <c r="G1442" s="533"/>
      <c r="H1442" s="532"/>
      <c r="I1442" s="447"/>
      <c r="J1442" s="446"/>
      <c r="K1442" s="502"/>
      <c r="L1442" s="432"/>
      <c r="M1442" s="431"/>
    </row>
    <row r="1443" spans="1:13" ht="19.5" thickBot="1">
      <c r="A1443" s="492" t="s">
        <v>37</v>
      </c>
      <c r="B1443" s="491"/>
      <c r="C1443" s="491"/>
      <c r="D1443" s="491"/>
      <c r="E1443" s="491"/>
      <c r="F1443" s="491"/>
      <c r="G1443" s="491"/>
      <c r="H1443" s="490"/>
      <c r="I1443" s="509"/>
      <c r="J1443" s="518"/>
      <c r="K1443" s="480"/>
      <c r="L1443" s="479"/>
      <c r="M1443" s="431"/>
    </row>
    <row r="1444" spans="1:13">
      <c r="A1444" s="550" t="s">
        <v>14</v>
      </c>
      <c r="B1444" s="549"/>
      <c r="C1444" s="549"/>
      <c r="D1444" s="549"/>
      <c r="E1444" s="549"/>
      <c r="F1444" s="549"/>
      <c r="G1444" s="549"/>
      <c r="H1444" s="548"/>
      <c r="I1444" s="425"/>
      <c r="J1444" s="547"/>
      <c r="K1444" s="546">
        <f>K1446+K1451+K1454</f>
        <v>5.4399999999999995</v>
      </c>
      <c r="L1444" s="526"/>
      <c r="M1444" s="423">
        <f>K1444*12*I1433</f>
        <v>22782.720000000001</v>
      </c>
    </row>
    <row r="1445" spans="1:13" ht="19.5" thickBot="1">
      <c r="A1445" s="545" t="s">
        <v>34</v>
      </c>
      <c r="B1445" s="544"/>
      <c r="C1445" s="544"/>
      <c r="D1445" s="544"/>
      <c r="E1445" s="544"/>
      <c r="F1445" s="544"/>
      <c r="G1445" s="544"/>
      <c r="H1445" s="543"/>
      <c r="I1445" s="419"/>
      <c r="J1445" s="542"/>
      <c r="K1445" s="419"/>
      <c r="L1445" s="418"/>
      <c r="M1445" s="417"/>
    </row>
    <row r="1446" spans="1:13">
      <c r="A1446" s="442" t="s">
        <v>65</v>
      </c>
      <c r="B1446" s="441"/>
      <c r="C1446" s="441"/>
      <c r="D1446" s="441"/>
      <c r="E1446" s="441"/>
      <c r="F1446" s="441"/>
      <c r="G1446" s="441"/>
      <c r="H1446" s="439"/>
      <c r="I1446" s="447" t="s">
        <v>8</v>
      </c>
      <c r="J1446" s="446"/>
      <c r="K1446" s="459">
        <v>2.73</v>
      </c>
      <c r="L1446" s="458"/>
      <c r="M1446" s="431">
        <f>K1446*12*I1433</f>
        <v>11433.24</v>
      </c>
    </row>
    <row r="1447" spans="1:13">
      <c r="A1447" s="492" t="s">
        <v>66</v>
      </c>
      <c r="B1447" s="491"/>
      <c r="C1447" s="491"/>
      <c r="D1447" s="491"/>
      <c r="E1447" s="491"/>
      <c r="F1447" s="491"/>
      <c r="G1447" s="491"/>
      <c r="H1447" s="490"/>
      <c r="I1447" s="541"/>
      <c r="J1447" s="540"/>
      <c r="K1447" s="502"/>
      <c r="L1447" s="432"/>
      <c r="M1447" s="431"/>
    </row>
    <row r="1448" spans="1:13">
      <c r="A1448" s="442" t="s">
        <v>68</v>
      </c>
      <c r="B1448" s="433"/>
      <c r="C1448" s="433"/>
      <c r="D1448" s="433"/>
      <c r="E1448" s="433"/>
      <c r="F1448" s="433"/>
      <c r="G1448" s="433"/>
      <c r="H1448" s="432"/>
      <c r="I1448" s="447" t="s">
        <v>57</v>
      </c>
      <c r="J1448" s="446"/>
      <c r="K1448" s="502"/>
      <c r="L1448" s="432"/>
      <c r="M1448" s="431"/>
    </row>
    <row r="1449" spans="1:13">
      <c r="A1449" s="492" t="s">
        <v>67</v>
      </c>
      <c r="B1449" s="509"/>
      <c r="C1449" s="509"/>
      <c r="D1449" s="509"/>
      <c r="E1449" s="509"/>
      <c r="F1449" s="509"/>
      <c r="G1449" s="509"/>
      <c r="H1449" s="518"/>
      <c r="I1449" s="504"/>
      <c r="J1449" s="503"/>
      <c r="K1449" s="502"/>
      <c r="L1449" s="432"/>
      <c r="M1449" s="431"/>
    </row>
    <row r="1450" spans="1:13">
      <c r="A1450" s="485" t="s">
        <v>63</v>
      </c>
      <c r="B1450" s="539"/>
      <c r="C1450" s="538"/>
      <c r="D1450" s="433"/>
      <c r="E1450" s="433"/>
      <c r="F1450" s="433"/>
      <c r="G1450" s="433"/>
      <c r="H1450" s="432"/>
      <c r="I1450" s="447" t="s">
        <v>57</v>
      </c>
      <c r="J1450" s="446"/>
      <c r="K1450" s="502"/>
      <c r="L1450" s="432"/>
      <c r="M1450" s="431"/>
    </row>
    <row r="1451" spans="1:13">
      <c r="A1451" s="442" t="s">
        <v>64</v>
      </c>
      <c r="B1451" s="433"/>
      <c r="C1451" s="433"/>
      <c r="D1451" s="539"/>
      <c r="E1451" s="539"/>
      <c r="F1451" s="539"/>
      <c r="G1451" s="539"/>
      <c r="H1451" s="538"/>
      <c r="I1451" s="501" t="s">
        <v>11</v>
      </c>
      <c r="J1451" s="500"/>
      <c r="K1451" s="447">
        <v>1.2</v>
      </c>
      <c r="L1451" s="446"/>
      <c r="M1451" s="431">
        <f>K1451*12*I1433</f>
        <v>5025.5999999999995</v>
      </c>
    </row>
    <row r="1452" spans="1:13">
      <c r="A1452" s="478" t="s">
        <v>41</v>
      </c>
      <c r="B1452" s="477"/>
      <c r="C1452" s="477"/>
      <c r="D1452" s="477"/>
      <c r="E1452" s="477"/>
      <c r="F1452" s="477"/>
      <c r="G1452" s="477"/>
      <c r="H1452" s="476"/>
      <c r="I1452" s="521" t="s">
        <v>40</v>
      </c>
      <c r="J1452" s="520"/>
      <c r="K1452" s="502"/>
      <c r="L1452" s="432"/>
      <c r="M1452" s="431"/>
    </row>
    <row r="1453" spans="1:13">
      <c r="A1453" s="492"/>
      <c r="B1453" s="491"/>
      <c r="C1453" s="491"/>
      <c r="D1453" s="491"/>
      <c r="E1453" s="491"/>
      <c r="F1453" s="491"/>
      <c r="G1453" s="491"/>
      <c r="H1453" s="490"/>
      <c r="I1453" s="509" t="s">
        <v>42</v>
      </c>
      <c r="J1453" s="518"/>
      <c r="K1453" s="502"/>
      <c r="L1453" s="432"/>
      <c r="M1453" s="431"/>
    </row>
    <row r="1454" spans="1:13">
      <c r="A1454" s="478" t="s">
        <v>43</v>
      </c>
      <c r="B1454" s="477"/>
      <c r="C1454" s="477"/>
      <c r="D1454" s="477"/>
      <c r="E1454" s="477"/>
      <c r="F1454" s="477"/>
      <c r="G1454" s="477"/>
      <c r="H1454" s="476"/>
      <c r="I1454" s="521" t="s">
        <v>11</v>
      </c>
      <c r="J1454" s="520"/>
      <c r="K1454" s="447">
        <v>1.51</v>
      </c>
      <c r="L1454" s="446"/>
      <c r="M1454" s="431">
        <f>K1454*12*I1433</f>
        <v>6323.88</v>
      </c>
    </row>
    <row r="1455" spans="1:13">
      <c r="A1455" s="492" t="s">
        <v>44</v>
      </c>
      <c r="B1455" s="491"/>
      <c r="C1455" s="491"/>
      <c r="D1455" s="491"/>
      <c r="E1455" s="491"/>
      <c r="F1455" s="491"/>
      <c r="G1455" s="491"/>
      <c r="H1455" s="490"/>
      <c r="I1455" s="509"/>
      <c r="J1455" s="518"/>
      <c r="K1455" s="502"/>
      <c r="L1455" s="432"/>
      <c r="M1455" s="431"/>
    </row>
    <row r="1456" spans="1:13">
      <c r="A1456" s="478" t="s">
        <v>45</v>
      </c>
      <c r="B1456" s="477"/>
      <c r="C1456" s="477"/>
      <c r="D1456" s="477"/>
      <c r="E1456" s="477"/>
      <c r="F1456" s="477"/>
      <c r="G1456" s="477"/>
      <c r="H1456" s="476"/>
      <c r="I1456" s="447" t="s">
        <v>57</v>
      </c>
      <c r="J1456" s="446"/>
      <c r="K1456" s="502"/>
      <c r="L1456" s="432"/>
      <c r="M1456" s="431"/>
    </row>
    <row r="1457" spans="1:13">
      <c r="A1457" s="478" t="s">
        <v>48</v>
      </c>
      <c r="B1457" s="477"/>
      <c r="C1457" s="477"/>
      <c r="D1457" s="477"/>
      <c r="E1457" s="477"/>
      <c r="F1457" s="477"/>
      <c r="G1457" s="477"/>
      <c r="H1457" s="476"/>
      <c r="I1457" s="521" t="s">
        <v>46</v>
      </c>
      <c r="J1457" s="520"/>
      <c r="K1457" s="533"/>
      <c r="L1457" s="532"/>
      <c r="M1457" s="531"/>
    </row>
    <row r="1458" spans="1:13" ht="19.5" thickBot="1">
      <c r="A1458" s="492"/>
      <c r="B1458" s="491"/>
      <c r="C1458" s="491"/>
      <c r="D1458" s="491"/>
      <c r="E1458" s="491"/>
      <c r="F1458" s="491"/>
      <c r="G1458" s="491"/>
      <c r="H1458" s="490"/>
      <c r="I1458" s="513" t="s">
        <v>47</v>
      </c>
      <c r="J1458" s="512"/>
      <c r="K1458" s="509"/>
      <c r="L1458" s="518"/>
      <c r="M1458" s="530"/>
    </row>
    <row r="1459" spans="1:13">
      <c r="A1459" s="529" t="s">
        <v>75</v>
      </c>
      <c r="B1459" s="528"/>
      <c r="C1459" s="528"/>
      <c r="D1459" s="528"/>
      <c r="E1459" s="528"/>
      <c r="F1459" s="528"/>
      <c r="G1459" s="425"/>
      <c r="H1459" s="424"/>
      <c r="I1459" s="425"/>
      <c r="J1459" s="424"/>
      <c r="K1459" s="527">
        <f>K1461+K1468+K1476+K1480+K1481+K1485</f>
        <v>41.98</v>
      </c>
      <c r="L1459" s="526"/>
      <c r="M1459" s="423">
        <f>M1461+M1468+M1476+M1480+M1481+M1485</f>
        <v>175812.24000000002</v>
      </c>
    </row>
    <row r="1460" spans="1:13" ht="19.5" thickBot="1">
      <c r="A1460" s="525"/>
      <c r="B1460" s="419"/>
      <c r="C1460" s="419"/>
      <c r="D1460" s="419"/>
      <c r="E1460" s="419"/>
      <c r="F1460" s="419"/>
      <c r="G1460" s="419"/>
      <c r="H1460" s="418"/>
      <c r="I1460" s="419"/>
      <c r="J1460" s="418"/>
      <c r="K1460" s="419"/>
      <c r="L1460" s="418"/>
      <c r="M1460" s="417"/>
    </row>
    <row r="1461" spans="1:13" ht="19.5" thickBot="1">
      <c r="A1461" s="405" t="s">
        <v>76</v>
      </c>
      <c r="B1461" s="404"/>
      <c r="C1461" s="404"/>
      <c r="D1461" s="404"/>
      <c r="E1461" s="404"/>
      <c r="F1461" s="404"/>
      <c r="G1461" s="404"/>
      <c r="H1461" s="456"/>
      <c r="I1461" s="455"/>
      <c r="J1461" s="454"/>
      <c r="K1461" s="523">
        <f>K1462+K1463+K1464+K1466+K1467</f>
        <v>6.4200000000000008</v>
      </c>
      <c r="L1461" s="511"/>
      <c r="M1461" s="451">
        <f>K1461*12*I1433</f>
        <v>26886.960000000003</v>
      </c>
    </row>
    <row r="1462" spans="1:13">
      <c r="A1462" s="492" t="s">
        <v>38</v>
      </c>
      <c r="B1462" s="491"/>
      <c r="C1462" s="491"/>
      <c r="D1462" s="491"/>
      <c r="E1462" s="491"/>
      <c r="F1462" s="491"/>
      <c r="G1462" s="491"/>
      <c r="H1462" s="490"/>
      <c r="I1462" s="504" t="s">
        <v>16</v>
      </c>
      <c r="J1462" s="503"/>
      <c r="K1462" s="459">
        <v>1.34</v>
      </c>
      <c r="L1462" s="458"/>
      <c r="M1462" s="431">
        <f>K1462*12*I1433</f>
        <v>5611.920000000001</v>
      </c>
    </row>
    <row r="1463" spans="1:13">
      <c r="A1463" s="485" t="s">
        <v>39</v>
      </c>
      <c r="B1463" s="484"/>
      <c r="C1463" s="484"/>
      <c r="D1463" s="484"/>
      <c r="E1463" s="484"/>
      <c r="F1463" s="484"/>
      <c r="G1463" s="484"/>
      <c r="H1463" s="483"/>
      <c r="I1463" s="501" t="s">
        <v>10</v>
      </c>
      <c r="J1463" s="500"/>
      <c r="K1463" s="447">
        <v>3.16</v>
      </c>
      <c r="L1463" s="446"/>
      <c r="M1463" s="431">
        <f>K1463*12*I1433</f>
        <v>13234.08</v>
      </c>
    </row>
    <row r="1464" spans="1:13">
      <c r="A1464" s="478" t="s">
        <v>31</v>
      </c>
      <c r="B1464" s="477"/>
      <c r="C1464" s="477"/>
      <c r="D1464" s="477"/>
      <c r="E1464" s="477"/>
      <c r="F1464" s="477"/>
      <c r="G1464" s="477"/>
      <c r="H1464" s="476"/>
      <c r="I1464" s="521" t="s">
        <v>11</v>
      </c>
      <c r="J1464" s="520"/>
      <c r="K1464" s="447">
        <v>0.36</v>
      </c>
      <c r="L1464" s="446"/>
      <c r="M1464" s="431">
        <f>K1464*12*I1433</f>
        <v>1507.68</v>
      </c>
    </row>
    <row r="1465" spans="1:13">
      <c r="A1465" s="519" t="s">
        <v>18</v>
      </c>
      <c r="B1465" s="509"/>
      <c r="C1465" s="509"/>
      <c r="D1465" s="509"/>
      <c r="E1465" s="491"/>
      <c r="F1465" s="491"/>
      <c r="G1465" s="491"/>
      <c r="H1465" s="490"/>
      <c r="I1465" s="509"/>
      <c r="J1465" s="518"/>
      <c r="K1465" s="433"/>
      <c r="L1465" s="432"/>
      <c r="M1465" s="431"/>
    </row>
    <row r="1466" spans="1:13">
      <c r="A1466" s="485" t="s">
        <v>32</v>
      </c>
      <c r="B1466" s="484"/>
      <c r="C1466" s="484"/>
      <c r="D1466" s="484"/>
      <c r="E1466" s="484"/>
      <c r="F1466" s="484"/>
      <c r="G1466" s="484"/>
      <c r="H1466" s="483"/>
      <c r="I1466" s="501" t="s">
        <v>8</v>
      </c>
      <c r="J1466" s="500"/>
      <c r="K1466" s="447">
        <v>0.11</v>
      </c>
      <c r="L1466" s="446"/>
      <c r="M1466" s="431">
        <f>K1466*12*I1433</f>
        <v>460.68</v>
      </c>
    </row>
    <row r="1467" spans="1:13" ht="19.5" thickBot="1">
      <c r="A1467" s="478" t="s">
        <v>73</v>
      </c>
      <c r="B1467" s="477"/>
      <c r="C1467" s="477"/>
      <c r="D1467" s="477"/>
      <c r="E1467" s="477"/>
      <c r="F1467" s="477"/>
      <c r="G1467" s="477"/>
      <c r="H1467" s="476"/>
      <c r="I1467" s="475" t="s">
        <v>8</v>
      </c>
      <c r="J1467" s="474"/>
      <c r="K1467" s="617">
        <v>1.45</v>
      </c>
      <c r="L1467" s="616"/>
      <c r="M1467" s="431">
        <f>K1467*12*I1433</f>
        <v>6072.5999999999995</v>
      </c>
    </row>
    <row r="1468" spans="1:13" ht="19.5" thickBot="1">
      <c r="A1468" s="713" t="s">
        <v>77</v>
      </c>
      <c r="B1468" s="712"/>
      <c r="C1468" s="712"/>
      <c r="D1468" s="712"/>
      <c r="E1468" s="712"/>
      <c r="F1468" s="712"/>
      <c r="G1468" s="712"/>
      <c r="H1468" s="711"/>
      <c r="I1468" s="455"/>
      <c r="J1468" s="454"/>
      <c r="K1468" s="453">
        <f>K1469+K1470+K1472+K1473+K1474+K1475</f>
        <v>2.11</v>
      </c>
      <c r="L1468" s="511"/>
      <c r="M1468" s="451">
        <f>K1468*12*I1433</f>
        <v>8836.68</v>
      </c>
    </row>
    <row r="1469" spans="1:13">
      <c r="A1469" s="510" t="s">
        <v>24</v>
      </c>
      <c r="B1469" s="509"/>
      <c r="C1469" s="509"/>
      <c r="D1469" s="509"/>
      <c r="E1469" s="509"/>
      <c r="F1469" s="491"/>
      <c r="G1469" s="491"/>
      <c r="H1469" s="490"/>
      <c r="I1469" s="508"/>
      <c r="J1469" s="432"/>
      <c r="K1469" s="459">
        <v>0.12</v>
      </c>
      <c r="L1469" s="458"/>
      <c r="M1469" s="431">
        <f>K1469*12*I1433</f>
        <v>502.56</v>
      </c>
    </row>
    <row r="1470" spans="1:13">
      <c r="A1470" s="572" t="s">
        <v>20</v>
      </c>
      <c r="B1470" s="533"/>
      <c r="C1470" s="533"/>
      <c r="D1470" s="533"/>
      <c r="E1470" s="533"/>
      <c r="F1470" s="477"/>
      <c r="G1470" s="477"/>
      <c r="H1470" s="476"/>
      <c r="I1470" s="447" t="s">
        <v>52</v>
      </c>
      <c r="J1470" s="446"/>
      <c r="K1470" s="447">
        <v>1.01</v>
      </c>
      <c r="L1470" s="446"/>
      <c r="M1470" s="431">
        <f>K1470*12*I1433</f>
        <v>4229.88</v>
      </c>
    </row>
    <row r="1471" spans="1:13">
      <c r="A1471" s="492" t="s">
        <v>19</v>
      </c>
      <c r="B1471" s="491"/>
      <c r="C1471" s="491"/>
      <c r="D1471" s="491"/>
      <c r="E1471" s="491"/>
      <c r="F1471" s="491"/>
      <c r="G1471" s="491"/>
      <c r="H1471" s="490"/>
      <c r="I1471" s="504" t="s">
        <v>53</v>
      </c>
      <c r="J1471" s="503"/>
      <c r="K1471" s="502"/>
      <c r="L1471" s="432"/>
      <c r="M1471" s="431"/>
    </row>
    <row r="1472" spans="1:13">
      <c r="A1472" s="485" t="s">
        <v>21</v>
      </c>
      <c r="B1472" s="484"/>
      <c r="C1472" s="484"/>
      <c r="D1472" s="484"/>
      <c r="E1472" s="484"/>
      <c r="F1472" s="484"/>
      <c r="G1472" s="484"/>
      <c r="H1472" s="483"/>
      <c r="I1472" s="501" t="s">
        <v>51</v>
      </c>
      <c r="J1472" s="500"/>
      <c r="K1472" s="447">
        <v>0.62</v>
      </c>
      <c r="L1472" s="446"/>
      <c r="M1472" s="431">
        <f>K1472*12*I1433</f>
        <v>2596.56</v>
      </c>
    </row>
    <row r="1473" spans="1:13">
      <c r="A1473" s="485" t="s">
        <v>22</v>
      </c>
      <c r="B1473" s="484"/>
      <c r="C1473" s="484"/>
      <c r="D1473" s="484"/>
      <c r="E1473" s="484"/>
      <c r="F1473" s="484"/>
      <c r="G1473" s="484"/>
      <c r="H1473" s="483"/>
      <c r="I1473" s="501" t="s">
        <v>69</v>
      </c>
      <c r="J1473" s="500"/>
      <c r="K1473" s="447">
        <v>0.15</v>
      </c>
      <c r="L1473" s="446"/>
      <c r="M1473" s="431">
        <f>K1473*12*I1433</f>
        <v>628.19999999999993</v>
      </c>
    </row>
    <row r="1474" spans="1:13">
      <c r="A1474" s="478" t="s">
        <v>23</v>
      </c>
      <c r="B1474" s="477"/>
      <c r="C1474" s="477"/>
      <c r="D1474" s="477"/>
      <c r="E1474" s="477"/>
      <c r="F1474" s="477"/>
      <c r="G1474" s="477"/>
      <c r="H1474" s="476"/>
      <c r="I1474" s="501" t="s">
        <v>54</v>
      </c>
      <c r="J1474" s="500"/>
      <c r="K1474" s="480">
        <v>0.08</v>
      </c>
      <c r="L1474" s="479"/>
      <c r="M1474" s="431">
        <f>K1474*12*I1433</f>
        <v>335.03999999999996</v>
      </c>
    </row>
    <row r="1475" spans="1:13" ht="19.5" thickBot="1">
      <c r="A1475" s="478" t="s">
        <v>71</v>
      </c>
      <c r="B1475" s="477"/>
      <c r="C1475" s="477"/>
      <c r="D1475" s="477"/>
      <c r="E1475" s="477"/>
      <c r="F1475" s="477"/>
      <c r="G1475" s="477"/>
      <c r="H1475" s="476"/>
      <c r="I1475" s="475" t="s">
        <v>72</v>
      </c>
      <c r="J1475" s="474"/>
      <c r="K1475" s="473">
        <v>0.13</v>
      </c>
      <c r="L1475" s="472"/>
      <c r="M1475" s="499">
        <f>K1475*12*I1433</f>
        <v>544.44000000000005</v>
      </c>
    </row>
    <row r="1476" spans="1:13" ht="19.5" thickBot="1">
      <c r="A1476" s="713" t="s">
        <v>202</v>
      </c>
      <c r="B1476" s="712"/>
      <c r="C1476" s="712"/>
      <c r="D1476" s="712"/>
      <c r="E1476" s="712"/>
      <c r="F1476" s="712"/>
      <c r="G1476" s="712"/>
      <c r="H1476" s="711"/>
      <c r="I1476" s="495"/>
      <c r="J1476" s="494"/>
      <c r="K1476" s="493">
        <f>K1477+K1478+K1479</f>
        <v>1.38</v>
      </c>
      <c r="L1476" s="452"/>
      <c r="M1476" s="451">
        <f>K1476*12*I1433</f>
        <v>5779.44</v>
      </c>
    </row>
    <row r="1477" spans="1:13">
      <c r="A1477" s="492" t="s">
        <v>25</v>
      </c>
      <c r="B1477" s="491"/>
      <c r="C1477" s="491"/>
      <c r="D1477" s="491"/>
      <c r="E1477" s="491"/>
      <c r="F1477" s="491"/>
      <c r="G1477" s="491"/>
      <c r="H1477" s="490"/>
      <c r="I1477" s="489" t="s">
        <v>70</v>
      </c>
      <c r="J1477" s="488"/>
      <c r="K1477" s="487">
        <v>0.66</v>
      </c>
      <c r="L1477" s="486"/>
      <c r="M1477" s="431">
        <f>K1477*12*I1433</f>
        <v>2764.08</v>
      </c>
    </row>
    <row r="1478" spans="1:13">
      <c r="A1478" s="485" t="s">
        <v>26</v>
      </c>
      <c r="B1478" s="484"/>
      <c r="C1478" s="484"/>
      <c r="D1478" s="484"/>
      <c r="E1478" s="484"/>
      <c r="F1478" s="484"/>
      <c r="G1478" s="484"/>
      <c r="H1478" s="483"/>
      <c r="I1478" s="539" t="s">
        <v>55</v>
      </c>
      <c r="J1478" s="538"/>
      <c r="K1478" s="480">
        <v>0.57999999999999996</v>
      </c>
      <c r="L1478" s="479"/>
      <c r="M1478" s="431">
        <f>K1478*12*I1433</f>
        <v>2429.0399999999995</v>
      </c>
    </row>
    <row r="1479" spans="1:13" ht="19.5" thickBot="1">
      <c r="A1479" s="478" t="s">
        <v>23</v>
      </c>
      <c r="B1479" s="477"/>
      <c r="C1479" s="477"/>
      <c r="D1479" s="477"/>
      <c r="E1479" s="477"/>
      <c r="F1479" s="477"/>
      <c r="G1479" s="477"/>
      <c r="H1479" s="476"/>
      <c r="I1479" s="475" t="s">
        <v>54</v>
      </c>
      <c r="J1479" s="474"/>
      <c r="K1479" s="473">
        <v>0.14000000000000001</v>
      </c>
      <c r="L1479" s="472"/>
      <c r="M1479" s="431">
        <f>K1479*12*I1433</f>
        <v>586.32000000000005</v>
      </c>
    </row>
    <row r="1480" spans="1:13" ht="19.5" thickBot="1">
      <c r="A1480" s="462" t="s">
        <v>201</v>
      </c>
      <c r="B1480" s="461"/>
      <c r="C1480" s="461"/>
      <c r="D1480" s="461"/>
      <c r="E1480" s="461"/>
      <c r="F1480" s="461"/>
      <c r="G1480" s="461"/>
      <c r="H1480" s="460"/>
      <c r="I1480" s="467" t="s">
        <v>56</v>
      </c>
      <c r="J1480" s="466"/>
      <c r="K1480" s="465">
        <v>30.25</v>
      </c>
      <c r="L1480" s="464"/>
      <c r="M1480" s="451">
        <f>K1480*12*I1433</f>
        <v>126687</v>
      </c>
    </row>
    <row r="1481" spans="1:13" ht="19.5" thickBot="1">
      <c r="A1481" s="405" t="s">
        <v>158</v>
      </c>
      <c r="B1481" s="404"/>
      <c r="C1481" s="404"/>
      <c r="D1481" s="404"/>
      <c r="E1481" s="404"/>
      <c r="F1481" s="404"/>
      <c r="G1481" s="404"/>
      <c r="H1481" s="456"/>
      <c r="I1481" s="455"/>
      <c r="J1481" s="454"/>
      <c r="K1481" s="453">
        <v>1.74</v>
      </c>
      <c r="L1481" s="452"/>
      <c r="M1481" s="451">
        <f>K1481*12*I1433</f>
        <v>7287.12</v>
      </c>
    </row>
    <row r="1482" spans="1:13">
      <c r="A1482" s="442" t="s">
        <v>33</v>
      </c>
      <c r="B1482" s="441"/>
      <c r="C1482" s="441"/>
      <c r="D1482" s="441"/>
      <c r="E1482" s="441"/>
      <c r="F1482" s="441"/>
      <c r="G1482" s="441"/>
      <c r="H1482" s="439"/>
      <c r="I1482" s="459" t="s">
        <v>13</v>
      </c>
      <c r="J1482" s="458"/>
      <c r="K1482" s="438"/>
      <c r="L1482" s="437"/>
      <c r="M1482" s="431"/>
    </row>
    <row r="1483" spans="1:13">
      <c r="A1483" s="442" t="s">
        <v>27</v>
      </c>
      <c r="B1483" s="441"/>
      <c r="C1483" s="441"/>
      <c r="D1483" s="441"/>
      <c r="E1483" s="441"/>
      <c r="F1483" s="441"/>
      <c r="G1483" s="441"/>
      <c r="H1483" s="439"/>
      <c r="I1483" s="433"/>
      <c r="J1483" s="432"/>
      <c r="K1483" s="438"/>
      <c r="L1483" s="437"/>
      <c r="M1483" s="431"/>
    </row>
    <row r="1484" spans="1:13" ht="19.5" thickBot="1">
      <c r="A1484" s="442" t="s">
        <v>28</v>
      </c>
      <c r="B1484" s="441"/>
      <c r="C1484" s="441"/>
      <c r="D1484" s="441"/>
      <c r="E1484" s="441"/>
      <c r="F1484" s="441"/>
      <c r="G1484" s="441"/>
      <c r="H1484" s="439"/>
      <c r="I1484" s="463"/>
      <c r="J1484" s="432"/>
      <c r="K1484" s="438"/>
      <c r="L1484" s="437"/>
      <c r="M1484" s="431"/>
    </row>
    <row r="1485" spans="1:13" ht="19.5" thickBot="1">
      <c r="A1485" s="462" t="s">
        <v>157</v>
      </c>
      <c r="B1485" s="461"/>
      <c r="C1485" s="461"/>
      <c r="D1485" s="461"/>
      <c r="E1485" s="461"/>
      <c r="F1485" s="461"/>
      <c r="G1485" s="461"/>
      <c r="H1485" s="460"/>
      <c r="I1485" s="455"/>
      <c r="J1485" s="454"/>
      <c r="K1485" s="453">
        <v>0.08</v>
      </c>
      <c r="L1485" s="452"/>
      <c r="M1485" s="451">
        <f>K1485*12*I1433</f>
        <v>335.03999999999996</v>
      </c>
    </row>
    <row r="1486" spans="1:13">
      <c r="A1486" s="442" t="s">
        <v>29</v>
      </c>
      <c r="B1486" s="441"/>
      <c r="C1486" s="441"/>
      <c r="D1486" s="441"/>
      <c r="E1486" s="441"/>
      <c r="F1486" s="441"/>
      <c r="G1486" s="441"/>
      <c r="H1486" s="439"/>
      <c r="I1486" s="459" t="s">
        <v>8</v>
      </c>
      <c r="J1486" s="458"/>
      <c r="K1486" s="457"/>
      <c r="L1486" s="437"/>
      <c r="M1486" s="431"/>
    </row>
    <row r="1487" spans="1:13" ht="19.5" thickBot="1">
      <c r="A1487" s="442" t="s">
        <v>30</v>
      </c>
      <c r="B1487" s="441"/>
      <c r="C1487" s="441"/>
      <c r="D1487" s="441"/>
      <c r="E1487" s="441"/>
      <c r="F1487" s="441"/>
      <c r="G1487" s="441"/>
      <c r="H1487" s="439"/>
      <c r="I1487" s="433"/>
      <c r="J1487" s="432"/>
      <c r="K1487" s="457"/>
      <c r="L1487" s="437"/>
      <c r="M1487" s="431"/>
    </row>
    <row r="1488" spans="1:13" ht="19.5" thickBot="1">
      <c r="A1488" s="405" t="s">
        <v>104</v>
      </c>
      <c r="B1488" s="404"/>
      <c r="C1488" s="404"/>
      <c r="D1488" s="404"/>
      <c r="E1488" s="404"/>
      <c r="F1488" s="404"/>
      <c r="G1488" s="404"/>
      <c r="H1488" s="456"/>
      <c r="I1488" s="455"/>
      <c r="J1488" s="454"/>
      <c r="K1488" s="453">
        <v>6.42</v>
      </c>
      <c r="L1488" s="452"/>
      <c r="M1488" s="451">
        <f>K1488*12*I1433</f>
        <v>26886.959999999995</v>
      </c>
    </row>
    <row r="1489" spans="1:13">
      <c r="A1489" s="442" t="s">
        <v>85</v>
      </c>
      <c r="B1489" s="440"/>
      <c r="C1489" s="440"/>
      <c r="D1489" s="440"/>
      <c r="E1489" s="440"/>
      <c r="F1489" s="441"/>
      <c r="G1489" s="440"/>
      <c r="H1489" s="439"/>
      <c r="I1489" s="447" t="s">
        <v>86</v>
      </c>
      <c r="J1489" s="446"/>
      <c r="K1489" s="438"/>
      <c r="L1489" s="437"/>
      <c r="M1489" s="431"/>
    </row>
    <row r="1490" spans="1:13">
      <c r="A1490" s="442" t="s">
        <v>87</v>
      </c>
      <c r="B1490" s="440"/>
      <c r="C1490" s="440"/>
      <c r="D1490" s="440"/>
      <c r="E1490" s="440"/>
      <c r="F1490" s="441"/>
      <c r="G1490" s="440"/>
      <c r="H1490" s="439"/>
      <c r="I1490" s="447" t="s">
        <v>88</v>
      </c>
      <c r="J1490" s="446"/>
      <c r="K1490" s="438"/>
      <c r="L1490" s="437"/>
      <c r="M1490" s="431"/>
    </row>
    <row r="1491" spans="1:13">
      <c r="A1491" s="442" t="s">
        <v>89</v>
      </c>
      <c r="B1491" s="440"/>
      <c r="C1491" s="440"/>
      <c r="D1491" s="440"/>
      <c r="E1491" s="440"/>
      <c r="F1491" s="441"/>
      <c r="G1491" s="440"/>
      <c r="H1491" s="439"/>
      <c r="I1491" s="447" t="s">
        <v>90</v>
      </c>
      <c r="J1491" s="446"/>
      <c r="K1491" s="438"/>
      <c r="L1491" s="437"/>
      <c r="M1491" s="431"/>
    </row>
    <row r="1492" spans="1:13">
      <c r="A1492" s="442" t="s">
        <v>91</v>
      </c>
      <c r="B1492" s="440"/>
      <c r="C1492" s="440"/>
      <c r="D1492" s="440"/>
      <c r="E1492" s="440"/>
      <c r="F1492" s="441"/>
      <c r="G1492" s="440"/>
      <c r="H1492" s="439"/>
      <c r="I1492" s="447" t="s">
        <v>92</v>
      </c>
      <c r="J1492" s="446"/>
      <c r="K1492" s="438"/>
      <c r="L1492" s="437"/>
      <c r="M1492" s="431"/>
    </row>
    <row r="1493" spans="1:13">
      <c r="A1493" s="442" t="s">
        <v>93</v>
      </c>
      <c r="B1493" s="440"/>
      <c r="C1493" s="440"/>
      <c r="D1493" s="440"/>
      <c r="E1493" s="440"/>
      <c r="F1493" s="441"/>
      <c r="G1493" s="440"/>
      <c r="H1493" s="439"/>
      <c r="I1493" s="447" t="s">
        <v>94</v>
      </c>
      <c r="J1493" s="446"/>
      <c r="K1493" s="438"/>
      <c r="L1493" s="437"/>
      <c r="M1493" s="431"/>
    </row>
    <row r="1494" spans="1:13">
      <c r="A1494" s="442" t="s">
        <v>95</v>
      </c>
      <c r="B1494" s="440"/>
      <c r="C1494" s="440"/>
      <c r="D1494" s="440"/>
      <c r="E1494" s="440"/>
      <c r="F1494" s="441"/>
      <c r="G1494" s="440"/>
      <c r="H1494" s="439"/>
      <c r="I1494" s="433"/>
      <c r="J1494" s="432"/>
      <c r="K1494" s="438"/>
      <c r="L1494" s="437"/>
      <c r="M1494" s="431"/>
    </row>
    <row r="1495" spans="1:13">
      <c r="A1495" s="442" t="s">
        <v>96</v>
      </c>
      <c r="B1495" s="440"/>
      <c r="C1495" s="440"/>
      <c r="D1495" s="440"/>
      <c r="E1495" s="440"/>
      <c r="F1495" s="441"/>
      <c r="G1495" s="440"/>
      <c r="H1495" s="439"/>
      <c r="I1495" s="433"/>
      <c r="J1495" s="432"/>
      <c r="K1495" s="438"/>
      <c r="L1495" s="437"/>
      <c r="M1495" s="431"/>
    </row>
    <row r="1496" spans="1:13">
      <c r="A1496" s="442" t="s">
        <v>97</v>
      </c>
      <c r="B1496" s="440"/>
      <c r="C1496" s="440"/>
      <c r="D1496" s="440"/>
      <c r="E1496" s="440"/>
      <c r="F1496" s="441"/>
      <c r="G1496" s="440"/>
      <c r="H1496" s="439"/>
      <c r="I1496" s="433"/>
      <c r="J1496" s="432"/>
      <c r="K1496" s="438"/>
      <c r="L1496" s="437"/>
      <c r="M1496" s="431"/>
    </row>
    <row r="1497" spans="1:13">
      <c r="A1497" s="442" t="s">
        <v>98</v>
      </c>
      <c r="B1497" s="440"/>
      <c r="C1497" s="440"/>
      <c r="D1497" s="440"/>
      <c r="E1497" s="440"/>
      <c r="F1497" s="441"/>
      <c r="G1497" s="440"/>
      <c r="H1497" s="439"/>
      <c r="I1497" s="433"/>
      <c r="J1497" s="432"/>
      <c r="K1497" s="438"/>
      <c r="L1497" s="437"/>
      <c r="M1497" s="431"/>
    </row>
    <row r="1498" spans="1:13">
      <c r="A1498" s="442" t="s">
        <v>99</v>
      </c>
      <c r="B1498" s="440"/>
      <c r="C1498" s="440"/>
      <c r="D1498" s="440"/>
      <c r="E1498" s="440"/>
      <c r="F1498" s="441"/>
      <c r="G1498" s="440"/>
      <c r="H1498" s="439"/>
      <c r="I1498" s="433"/>
      <c r="J1498" s="432"/>
      <c r="K1498" s="438"/>
      <c r="L1498" s="437"/>
      <c r="M1498" s="431"/>
    </row>
    <row r="1499" spans="1:13" ht="19.5" thickBot="1">
      <c r="A1499" s="436" t="s">
        <v>100</v>
      </c>
      <c r="B1499" s="435"/>
      <c r="C1499" s="435"/>
      <c r="D1499" s="435"/>
      <c r="E1499" s="435"/>
      <c r="F1499" s="435"/>
      <c r="G1499" s="435"/>
      <c r="H1499" s="434"/>
      <c r="I1499" s="433"/>
      <c r="J1499" s="432"/>
      <c r="K1499" s="433"/>
      <c r="L1499" s="432"/>
      <c r="M1499" s="431"/>
    </row>
    <row r="1500" spans="1:13">
      <c r="A1500" s="586" t="s">
        <v>82</v>
      </c>
      <c r="B1500" s="585"/>
      <c r="C1500" s="585"/>
      <c r="D1500" s="585"/>
      <c r="E1500" s="585"/>
      <c r="F1500" s="585"/>
      <c r="G1500" s="585"/>
      <c r="H1500" s="585"/>
      <c r="I1500" s="459" t="s">
        <v>9</v>
      </c>
      <c r="J1500" s="458"/>
      <c r="K1500" s="425"/>
      <c r="L1500" s="424"/>
      <c r="M1500" s="423"/>
    </row>
    <row r="1501" spans="1:13" ht="19.5" thickBot="1">
      <c r="A1501" s="422" t="s">
        <v>49</v>
      </c>
      <c r="B1501" s="421"/>
      <c r="C1501" s="421"/>
      <c r="D1501" s="421"/>
      <c r="E1501" s="421"/>
      <c r="F1501" s="421"/>
      <c r="G1501" s="421"/>
      <c r="H1501" s="421"/>
      <c r="I1501" s="420"/>
      <c r="J1501" s="418"/>
      <c r="K1501" s="419"/>
      <c r="L1501" s="418"/>
      <c r="M1501" s="417"/>
    </row>
    <row r="1502" spans="1:13" ht="19.5" thickBot="1">
      <c r="A1502" s="405" t="s">
        <v>50</v>
      </c>
      <c r="B1502" s="404"/>
      <c r="C1502" s="404"/>
      <c r="D1502" s="404"/>
      <c r="E1502" s="404"/>
      <c r="F1502" s="404"/>
      <c r="G1502" s="404"/>
      <c r="H1502" s="622"/>
      <c r="I1502" s="413" t="s">
        <v>17</v>
      </c>
      <c r="J1502" s="412"/>
      <c r="K1502" s="407"/>
      <c r="L1502" s="406"/>
      <c r="M1502" s="400">
        <f>K1502*12*I1433</f>
        <v>0</v>
      </c>
    </row>
    <row r="1503" spans="1:13" ht="19.5" thickBot="1">
      <c r="A1503" s="411" t="s">
        <v>101</v>
      </c>
      <c r="B1503" s="410"/>
      <c r="C1503" s="410"/>
      <c r="D1503" s="410"/>
      <c r="E1503" s="410"/>
      <c r="F1503" s="410"/>
      <c r="G1503" s="410"/>
      <c r="H1503" s="410"/>
      <c r="I1503" s="409"/>
      <c r="J1503" s="408"/>
      <c r="K1503" s="407"/>
      <c r="L1503" s="406"/>
      <c r="M1503" s="400">
        <f>K1503*12*I1433</f>
        <v>0</v>
      </c>
    </row>
    <row r="1504" spans="1:13" ht="19.5" thickBot="1">
      <c r="A1504" s="405" t="s">
        <v>58</v>
      </c>
      <c r="B1504" s="404"/>
      <c r="C1504" s="404"/>
      <c r="D1504" s="404"/>
      <c r="E1504" s="404"/>
      <c r="F1504" s="404"/>
      <c r="G1504" s="404"/>
      <c r="H1504" s="404"/>
      <c r="I1504" s="403"/>
      <c r="J1504" s="400"/>
      <c r="K1504" s="402">
        <f>K1434+K1444+K1459+K1488</f>
        <v>60.489999999999995</v>
      </c>
      <c r="L1504" s="401"/>
      <c r="M1504" s="400">
        <f>M1434+M1444+M1459+M1488</f>
        <v>253332.12000000002</v>
      </c>
    </row>
    <row r="1506" spans="1:13">
      <c r="A1506" s="576" t="s">
        <v>0</v>
      </c>
      <c r="B1506" s="576"/>
      <c r="C1506" s="576"/>
      <c r="D1506" s="576"/>
      <c r="E1506" s="576"/>
      <c r="F1506" s="576"/>
      <c r="G1506" s="576"/>
      <c r="H1506" s="576"/>
      <c r="I1506" s="576"/>
      <c r="J1506" s="576"/>
      <c r="K1506" s="576"/>
      <c r="L1506" s="576"/>
      <c r="M1506" s="502"/>
    </row>
    <row r="1507" spans="1:13">
      <c r="A1507" s="575" t="s">
        <v>12</v>
      </c>
      <c r="B1507" s="575"/>
      <c r="C1507" s="575"/>
      <c r="D1507" s="575"/>
      <c r="E1507" s="575"/>
      <c r="F1507" s="575"/>
      <c r="G1507" s="575"/>
      <c r="H1507" s="575"/>
      <c r="I1507" s="575"/>
      <c r="J1507" s="575"/>
      <c r="K1507" s="575"/>
      <c r="L1507" s="575"/>
      <c r="M1507" s="502"/>
    </row>
    <row r="1508" spans="1:13">
      <c r="A1508" s="555"/>
      <c r="B1508" s="555"/>
      <c r="C1508" s="555"/>
      <c r="D1508" s="555"/>
      <c r="E1508" s="555"/>
      <c r="F1508" s="555" t="s">
        <v>256</v>
      </c>
      <c r="G1508" s="555"/>
      <c r="H1508" s="555"/>
      <c r="I1508" s="555"/>
      <c r="J1508" s="555" t="s">
        <v>203</v>
      </c>
      <c r="K1508" s="555"/>
      <c r="L1508" s="555"/>
      <c r="M1508" s="502"/>
    </row>
    <row r="1509" spans="1:13">
      <c r="A1509" s="572"/>
      <c r="B1509" s="533"/>
      <c r="C1509" s="574" t="s">
        <v>15</v>
      </c>
      <c r="D1509" s="574"/>
      <c r="E1509" s="574"/>
      <c r="F1509" s="533"/>
      <c r="G1509" s="533"/>
      <c r="H1509" s="532"/>
      <c r="I1509" s="521" t="s">
        <v>1</v>
      </c>
      <c r="J1509" s="520"/>
      <c r="K1509" s="521" t="s">
        <v>2</v>
      </c>
      <c r="L1509" s="520"/>
      <c r="M1509" s="531"/>
    </row>
    <row r="1510" spans="1:13">
      <c r="A1510" s="463"/>
      <c r="B1510" s="433"/>
      <c r="C1510" s="433"/>
      <c r="D1510" s="433"/>
      <c r="E1510" s="433"/>
      <c r="F1510" s="433"/>
      <c r="G1510" s="433"/>
      <c r="H1510" s="432"/>
      <c r="I1510" s="433"/>
      <c r="J1510" s="432"/>
      <c r="K1510" s="447" t="s">
        <v>3</v>
      </c>
      <c r="L1510" s="446"/>
      <c r="M1510" s="573" t="s">
        <v>4</v>
      </c>
    </row>
    <row r="1511" spans="1:13">
      <c r="A1511" s="463"/>
      <c r="B1511" s="433"/>
      <c r="C1511" s="433"/>
      <c r="D1511" s="433"/>
      <c r="E1511" s="433"/>
      <c r="F1511" s="433"/>
      <c r="G1511" s="433"/>
      <c r="H1511" s="432"/>
      <c r="I1511" s="447" t="s">
        <v>5</v>
      </c>
      <c r="J1511" s="446"/>
      <c r="K1511" s="504" t="s">
        <v>6</v>
      </c>
      <c r="L1511" s="503"/>
      <c r="M1511" s="573" t="s">
        <v>7</v>
      </c>
    </row>
    <row r="1512" spans="1:13" ht="19.5" thickBot="1">
      <c r="A1512" s="572"/>
      <c r="B1512" s="533"/>
      <c r="C1512" s="533"/>
      <c r="D1512" s="533"/>
      <c r="E1512" s="533"/>
      <c r="F1512" s="533"/>
      <c r="G1512" s="533"/>
      <c r="H1512" s="532"/>
      <c r="I1512" s="571">
        <v>284.89999999999998</v>
      </c>
      <c r="J1512" s="570"/>
      <c r="K1512" s="475"/>
      <c r="L1512" s="474"/>
      <c r="M1512" s="569"/>
    </row>
    <row r="1513" spans="1:13">
      <c r="A1513" s="550" t="s">
        <v>74</v>
      </c>
      <c r="B1513" s="528"/>
      <c r="C1513" s="528"/>
      <c r="D1513" s="528"/>
      <c r="E1513" s="528"/>
      <c r="F1513" s="528"/>
      <c r="G1513" s="528"/>
      <c r="H1513" s="568"/>
      <c r="I1513" s="425"/>
      <c r="J1513" s="424"/>
      <c r="K1513" s="567">
        <f>K1516+K1519</f>
        <v>6.65</v>
      </c>
      <c r="L1513" s="526"/>
      <c r="M1513" s="423">
        <f>K1513*12*I1512</f>
        <v>22735.02</v>
      </c>
    </row>
    <row r="1514" spans="1:13">
      <c r="A1514" s="566" t="s">
        <v>59</v>
      </c>
      <c r="B1514" s="565"/>
      <c r="C1514" s="565"/>
      <c r="D1514" s="565"/>
      <c r="E1514" s="565"/>
      <c r="F1514" s="565"/>
      <c r="G1514" s="565"/>
      <c r="H1514" s="554"/>
      <c r="I1514" s="433"/>
      <c r="J1514" s="432"/>
      <c r="K1514" s="433"/>
      <c r="L1514" s="432"/>
      <c r="M1514" s="564"/>
    </row>
    <row r="1515" spans="1:13" ht="19.5" thickBot="1">
      <c r="A1515" s="545" t="s">
        <v>60</v>
      </c>
      <c r="B1515" s="563"/>
      <c r="C1515" s="563"/>
      <c r="D1515" s="563"/>
      <c r="E1515" s="563"/>
      <c r="F1515" s="563"/>
      <c r="G1515" s="563"/>
      <c r="H1515" s="562"/>
      <c r="I1515" s="419"/>
      <c r="J1515" s="418"/>
      <c r="K1515" s="419"/>
      <c r="L1515" s="418"/>
      <c r="M1515" s="417"/>
    </row>
    <row r="1516" spans="1:13">
      <c r="A1516" s="492" t="s">
        <v>61</v>
      </c>
      <c r="B1516" s="509"/>
      <c r="C1516" s="509"/>
      <c r="D1516" s="509"/>
      <c r="E1516" s="509"/>
      <c r="F1516" s="509"/>
      <c r="G1516" s="509"/>
      <c r="H1516" s="518"/>
      <c r="I1516" s="504" t="s">
        <v>8</v>
      </c>
      <c r="J1516" s="503"/>
      <c r="K1516" s="459">
        <v>3.98</v>
      </c>
      <c r="L1516" s="458"/>
      <c r="M1516" s="431">
        <f>K1516*12*I1512</f>
        <v>13606.823999999999</v>
      </c>
    </row>
    <row r="1517" spans="1:13">
      <c r="A1517" s="442" t="s">
        <v>68</v>
      </c>
      <c r="B1517" s="433"/>
      <c r="C1517" s="433"/>
      <c r="D1517" s="433"/>
      <c r="E1517" s="433"/>
      <c r="F1517" s="433"/>
      <c r="G1517" s="433"/>
      <c r="H1517" s="432"/>
      <c r="I1517" s="447" t="s">
        <v>57</v>
      </c>
      <c r="J1517" s="446"/>
      <c r="K1517" s="502"/>
      <c r="L1517" s="432"/>
      <c r="M1517" s="431"/>
    </row>
    <row r="1518" spans="1:13">
      <c r="A1518" s="492" t="s">
        <v>67</v>
      </c>
      <c r="B1518" s="509"/>
      <c r="C1518" s="509"/>
      <c r="D1518" s="509"/>
      <c r="E1518" s="509"/>
      <c r="F1518" s="509"/>
      <c r="G1518" s="509"/>
      <c r="H1518" s="518"/>
      <c r="I1518" s="504"/>
      <c r="J1518" s="503"/>
      <c r="K1518" s="502"/>
      <c r="L1518" s="432"/>
      <c r="M1518" s="431"/>
    </row>
    <row r="1519" spans="1:13">
      <c r="A1519" s="492" t="s">
        <v>62</v>
      </c>
      <c r="B1519" s="509"/>
      <c r="C1519" s="509"/>
      <c r="D1519" s="509"/>
      <c r="E1519" s="509"/>
      <c r="F1519" s="509"/>
      <c r="G1519" s="509"/>
      <c r="H1519" s="518"/>
      <c r="I1519" s="501" t="s">
        <v>11</v>
      </c>
      <c r="J1519" s="500"/>
      <c r="K1519" s="447">
        <v>2.67</v>
      </c>
      <c r="L1519" s="446"/>
      <c r="M1519" s="431">
        <f>K1519*12*I1512</f>
        <v>9128.1959999999999</v>
      </c>
    </row>
    <row r="1520" spans="1:13">
      <c r="A1520" s="485" t="s">
        <v>35</v>
      </c>
      <c r="B1520" s="539"/>
      <c r="C1520" s="539"/>
      <c r="D1520" s="539"/>
      <c r="E1520" s="539"/>
      <c r="F1520" s="539"/>
      <c r="G1520" s="539"/>
      <c r="H1520" s="538"/>
      <c r="I1520" s="447" t="s">
        <v>57</v>
      </c>
      <c r="J1520" s="446"/>
      <c r="K1520" s="555"/>
      <c r="L1520" s="554"/>
      <c r="M1520" s="431"/>
    </row>
    <row r="1521" spans="1:13">
      <c r="A1521" s="478" t="s">
        <v>36</v>
      </c>
      <c r="B1521" s="533"/>
      <c r="C1521" s="533"/>
      <c r="D1521" s="533"/>
      <c r="E1521" s="533"/>
      <c r="F1521" s="533"/>
      <c r="G1521" s="533"/>
      <c r="H1521" s="532"/>
      <c r="I1521" s="447"/>
      <c r="J1521" s="446"/>
      <c r="K1521" s="502"/>
      <c r="L1521" s="432"/>
      <c r="M1521" s="431"/>
    </row>
    <row r="1522" spans="1:13" ht="19.5" thickBot="1">
      <c r="A1522" s="492" t="s">
        <v>37</v>
      </c>
      <c r="B1522" s="491"/>
      <c r="C1522" s="491"/>
      <c r="D1522" s="491"/>
      <c r="E1522" s="491"/>
      <c r="F1522" s="491"/>
      <c r="G1522" s="491"/>
      <c r="H1522" s="490"/>
      <c r="I1522" s="509"/>
      <c r="J1522" s="518"/>
      <c r="K1522" s="480"/>
      <c r="L1522" s="479"/>
      <c r="M1522" s="431"/>
    </row>
    <row r="1523" spans="1:13">
      <c r="A1523" s="550" t="s">
        <v>14</v>
      </c>
      <c r="B1523" s="549"/>
      <c r="C1523" s="549"/>
      <c r="D1523" s="549"/>
      <c r="E1523" s="549"/>
      <c r="F1523" s="549"/>
      <c r="G1523" s="549"/>
      <c r="H1523" s="548"/>
      <c r="I1523" s="425"/>
      <c r="J1523" s="547"/>
      <c r="K1523" s="546">
        <f>K1525+K1530+K1533</f>
        <v>5.4399999999999995</v>
      </c>
      <c r="L1523" s="526"/>
      <c r="M1523" s="423">
        <f>K1523*12*I1512</f>
        <v>18598.271999999997</v>
      </c>
    </row>
    <row r="1524" spans="1:13" ht="19.5" thickBot="1">
      <c r="A1524" s="545" t="s">
        <v>34</v>
      </c>
      <c r="B1524" s="544"/>
      <c r="C1524" s="544"/>
      <c r="D1524" s="544"/>
      <c r="E1524" s="544"/>
      <c r="F1524" s="544"/>
      <c r="G1524" s="544"/>
      <c r="H1524" s="543"/>
      <c r="I1524" s="419"/>
      <c r="J1524" s="542"/>
      <c r="K1524" s="419"/>
      <c r="L1524" s="418"/>
      <c r="M1524" s="417"/>
    </row>
    <row r="1525" spans="1:13">
      <c r="A1525" s="442" t="s">
        <v>65</v>
      </c>
      <c r="B1525" s="441"/>
      <c r="C1525" s="441"/>
      <c r="D1525" s="441"/>
      <c r="E1525" s="441"/>
      <c r="F1525" s="441"/>
      <c r="G1525" s="441"/>
      <c r="H1525" s="439"/>
      <c r="I1525" s="447" t="s">
        <v>8</v>
      </c>
      <c r="J1525" s="446"/>
      <c r="K1525" s="459">
        <v>2.73</v>
      </c>
      <c r="L1525" s="458"/>
      <c r="M1525" s="431">
        <f>K1525*12*I1512</f>
        <v>9333.3239999999987</v>
      </c>
    </row>
    <row r="1526" spans="1:13">
      <c r="A1526" s="492" t="s">
        <v>66</v>
      </c>
      <c r="B1526" s="491"/>
      <c r="C1526" s="491"/>
      <c r="D1526" s="491"/>
      <c r="E1526" s="491"/>
      <c r="F1526" s="491"/>
      <c r="G1526" s="491"/>
      <c r="H1526" s="490"/>
      <c r="I1526" s="541"/>
      <c r="J1526" s="540"/>
      <c r="K1526" s="502"/>
      <c r="L1526" s="432"/>
      <c r="M1526" s="431"/>
    </row>
    <row r="1527" spans="1:13">
      <c r="A1527" s="442" t="s">
        <v>68</v>
      </c>
      <c r="B1527" s="433"/>
      <c r="C1527" s="433"/>
      <c r="D1527" s="433"/>
      <c r="E1527" s="433"/>
      <c r="F1527" s="433"/>
      <c r="G1527" s="433"/>
      <c r="H1527" s="432"/>
      <c r="I1527" s="447" t="s">
        <v>57</v>
      </c>
      <c r="J1527" s="446"/>
      <c r="K1527" s="502"/>
      <c r="L1527" s="432"/>
      <c r="M1527" s="431"/>
    </row>
    <row r="1528" spans="1:13">
      <c r="A1528" s="492" t="s">
        <v>67</v>
      </c>
      <c r="B1528" s="509"/>
      <c r="C1528" s="509"/>
      <c r="D1528" s="509"/>
      <c r="E1528" s="509"/>
      <c r="F1528" s="509"/>
      <c r="G1528" s="509"/>
      <c r="H1528" s="518"/>
      <c r="I1528" s="504"/>
      <c r="J1528" s="503"/>
      <c r="K1528" s="502"/>
      <c r="L1528" s="432"/>
      <c r="M1528" s="431"/>
    </row>
    <row r="1529" spans="1:13">
      <c r="A1529" s="485" t="s">
        <v>63</v>
      </c>
      <c r="B1529" s="539"/>
      <c r="C1529" s="538"/>
      <c r="D1529" s="433"/>
      <c r="E1529" s="433"/>
      <c r="F1529" s="433"/>
      <c r="G1529" s="433"/>
      <c r="H1529" s="432"/>
      <c r="I1529" s="447" t="s">
        <v>57</v>
      </c>
      <c r="J1529" s="446"/>
      <c r="K1529" s="502"/>
      <c r="L1529" s="432"/>
      <c r="M1529" s="431"/>
    </row>
    <row r="1530" spans="1:13">
      <c r="A1530" s="442" t="s">
        <v>64</v>
      </c>
      <c r="B1530" s="433"/>
      <c r="C1530" s="433"/>
      <c r="D1530" s="539"/>
      <c r="E1530" s="539"/>
      <c r="F1530" s="539"/>
      <c r="G1530" s="539"/>
      <c r="H1530" s="538"/>
      <c r="I1530" s="501" t="s">
        <v>11</v>
      </c>
      <c r="J1530" s="500"/>
      <c r="K1530" s="447">
        <v>1.2</v>
      </c>
      <c r="L1530" s="446"/>
      <c r="M1530" s="431">
        <f>K1530*12*I1512</f>
        <v>4102.5599999999995</v>
      </c>
    </row>
    <row r="1531" spans="1:13">
      <c r="A1531" s="478" t="s">
        <v>41</v>
      </c>
      <c r="B1531" s="477"/>
      <c r="C1531" s="477"/>
      <c r="D1531" s="477"/>
      <c r="E1531" s="477"/>
      <c r="F1531" s="477"/>
      <c r="G1531" s="477"/>
      <c r="H1531" s="476"/>
      <c r="I1531" s="521" t="s">
        <v>40</v>
      </c>
      <c r="J1531" s="520"/>
      <c r="K1531" s="502"/>
      <c r="L1531" s="432"/>
      <c r="M1531" s="431"/>
    </row>
    <row r="1532" spans="1:13">
      <c r="A1532" s="492"/>
      <c r="B1532" s="491"/>
      <c r="C1532" s="491"/>
      <c r="D1532" s="491"/>
      <c r="E1532" s="491"/>
      <c r="F1532" s="491"/>
      <c r="G1532" s="491"/>
      <c r="H1532" s="490"/>
      <c r="I1532" s="509" t="s">
        <v>42</v>
      </c>
      <c r="J1532" s="518"/>
      <c r="K1532" s="502"/>
      <c r="L1532" s="432"/>
      <c r="M1532" s="431"/>
    </row>
    <row r="1533" spans="1:13">
      <c r="A1533" s="478" t="s">
        <v>43</v>
      </c>
      <c r="B1533" s="477"/>
      <c r="C1533" s="477"/>
      <c r="D1533" s="477"/>
      <c r="E1533" s="477"/>
      <c r="F1533" s="477"/>
      <c r="G1533" s="477"/>
      <c r="H1533" s="476"/>
      <c r="I1533" s="521" t="s">
        <v>11</v>
      </c>
      <c r="J1533" s="520"/>
      <c r="K1533" s="447">
        <v>1.51</v>
      </c>
      <c r="L1533" s="446"/>
      <c r="M1533" s="431">
        <f>K1533*12*I1512</f>
        <v>5162.3879999999999</v>
      </c>
    </row>
    <row r="1534" spans="1:13">
      <c r="A1534" s="492" t="s">
        <v>44</v>
      </c>
      <c r="B1534" s="491"/>
      <c r="C1534" s="491"/>
      <c r="D1534" s="491"/>
      <c r="E1534" s="491"/>
      <c r="F1534" s="491"/>
      <c r="G1534" s="491"/>
      <c r="H1534" s="490"/>
      <c r="I1534" s="509"/>
      <c r="J1534" s="518"/>
      <c r="K1534" s="502"/>
      <c r="L1534" s="432"/>
      <c r="M1534" s="431"/>
    </row>
    <row r="1535" spans="1:13">
      <c r="A1535" s="478" t="s">
        <v>45</v>
      </c>
      <c r="B1535" s="477"/>
      <c r="C1535" s="477"/>
      <c r="D1535" s="477"/>
      <c r="E1535" s="477"/>
      <c r="F1535" s="477"/>
      <c r="G1535" s="477"/>
      <c r="H1535" s="476"/>
      <c r="I1535" s="447" t="s">
        <v>57</v>
      </c>
      <c r="J1535" s="446"/>
      <c r="K1535" s="502"/>
      <c r="L1535" s="432"/>
      <c r="M1535" s="431"/>
    </row>
    <row r="1536" spans="1:13">
      <c r="A1536" s="478" t="s">
        <v>48</v>
      </c>
      <c r="B1536" s="477"/>
      <c r="C1536" s="477"/>
      <c r="D1536" s="477"/>
      <c r="E1536" s="477"/>
      <c r="F1536" s="477"/>
      <c r="G1536" s="477"/>
      <c r="H1536" s="476"/>
      <c r="I1536" s="521" t="s">
        <v>46</v>
      </c>
      <c r="J1536" s="520"/>
      <c r="K1536" s="533"/>
      <c r="L1536" s="532"/>
      <c r="M1536" s="531"/>
    </row>
    <row r="1537" spans="1:13" ht="19.5" thickBot="1">
      <c r="A1537" s="492"/>
      <c r="B1537" s="491"/>
      <c r="C1537" s="491"/>
      <c r="D1537" s="491"/>
      <c r="E1537" s="491"/>
      <c r="F1537" s="491"/>
      <c r="G1537" s="491"/>
      <c r="H1537" s="490"/>
      <c r="I1537" s="513" t="s">
        <v>47</v>
      </c>
      <c r="J1537" s="512"/>
      <c r="K1537" s="509"/>
      <c r="L1537" s="518"/>
      <c r="M1537" s="530"/>
    </row>
    <row r="1538" spans="1:13">
      <c r="A1538" s="670" t="s">
        <v>75</v>
      </c>
      <c r="B1538" s="669"/>
      <c r="C1538" s="669"/>
      <c r="D1538" s="669"/>
      <c r="E1538" s="669"/>
      <c r="F1538" s="669"/>
      <c r="G1538" s="668"/>
      <c r="H1538" s="667"/>
      <c r="I1538" s="668"/>
      <c r="J1538" s="667"/>
      <c r="K1538" s="666">
        <f>K1540+K1541+K1545</f>
        <v>20.019999999999996</v>
      </c>
      <c r="L1538" s="665"/>
      <c r="M1538" s="664">
        <f>M1540+M1541+M1545</f>
        <v>68444.375999999989</v>
      </c>
    </row>
    <row r="1539" spans="1:13" ht="19.5" thickBot="1">
      <c r="A1539" s="663"/>
      <c r="B1539" s="662"/>
      <c r="C1539" s="662"/>
      <c r="D1539" s="662"/>
      <c r="E1539" s="662"/>
      <c r="F1539" s="662"/>
      <c r="G1539" s="662"/>
      <c r="H1539" s="661"/>
      <c r="I1539" s="662"/>
      <c r="J1539" s="661"/>
      <c r="K1539" s="662"/>
      <c r="L1539" s="661"/>
      <c r="M1539" s="660"/>
    </row>
    <row r="1540" spans="1:13" ht="19.5" thickBot="1">
      <c r="A1540" s="592" t="s">
        <v>255</v>
      </c>
      <c r="B1540" s="591"/>
      <c r="C1540" s="591"/>
      <c r="D1540" s="591"/>
      <c r="E1540" s="591"/>
      <c r="F1540" s="591"/>
      <c r="G1540" s="591"/>
      <c r="H1540" s="590"/>
      <c r="I1540" s="598" t="s">
        <v>56</v>
      </c>
      <c r="J1540" s="597"/>
      <c r="K1540" s="596">
        <v>18.2</v>
      </c>
      <c r="L1540" s="595"/>
      <c r="M1540" s="594">
        <f>K1540*12*I1512</f>
        <v>62222.159999999989</v>
      </c>
    </row>
    <row r="1541" spans="1:13" ht="19.5" thickBot="1">
      <c r="A1541" s="584" t="s">
        <v>254</v>
      </c>
      <c r="B1541" s="583"/>
      <c r="C1541" s="583"/>
      <c r="D1541" s="583"/>
      <c r="E1541" s="583"/>
      <c r="F1541" s="583"/>
      <c r="G1541" s="583"/>
      <c r="H1541" s="593"/>
      <c r="I1541" s="629"/>
      <c r="J1541" s="628"/>
      <c r="K1541" s="596">
        <v>1.74</v>
      </c>
      <c r="L1541" s="595"/>
      <c r="M1541" s="594">
        <f>K1541*12*I1512</f>
        <v>5948.7119999999995</v>
      </c>
    </row>
    <row r="1542" spans="1:13">
      <c r="A1542" s="589" t="s">
        <v>33</v>
      </c>
      <c r="B1542" s="588"/>
      <c r="C1542" s="588"/>
      <c r="D1542" s="588"/>
      <c r="E1542" s="588"/>
      <c r="F1542" s="588"/>
      <c r="G1542" s="588"/>
      <c r="H1542" s="587"/>
      <c r="I1542" s="634" t="s">
        <v>13</v>
      </c>
      <c r="J1542" s="633"/>
      <c r="K1542" s="624"/>
      <c r="L1542" s="623"/>
      <c r="M1542" s="615"/>
    </row>
    <row r="1543" spans="1:13">
      <c r="A1543" s="589" t="s">
        <v>27</v>
      </c>
      <c r="B1543" s="588"/>
      <c r="C1543" s="588"/>
      <c r="D1543" s="588"/>
      <c r="E1543" s="588"/>
      <c r="F1543" s="588"/>
      <c r="G1543" s="588"/>
      <c r="H1543" s="587"/>
      <c r="I1543" s="632"/>
      <c r="J1543" s="631"/>
      <c r="K1543" s="624"/>
      <c r="L1543" s="623"/>
      <c r="M1543" s="615"/>
    </row>
    <row r="1544" spans="1:13" ht="19.5" thickBot="1">
      <c r="A1544" s="589" t="s">
        <v>28</v>
      </c>
      <c r="B1544" s="588"/>
      <c r="C1544" s="588"/>
      <c r="D1544" s="588"/>
      <c r="E1544" s="588"/>
      <c r="F1544" s="588"/>
      <c r="G1544" s="588"/>
      <c r="H1544" s="587"/>
      <c r="I1544" s="635"/>
      <c r="J1544" s="631"/>
      <c r="K1544" s="624"/>
      <c r="L1544" s="623"/>
      <c r="M1544" s="615"/>
    </row>
    <row r="1545" spans="1:13" ht="19.5" thickBot="1">
      <c r="A1545" s="592" t="s">
        <v>253</v>
      </c>
      <c r="B1545" s="591"/>
      <c r="C1545" s="591"/>
      <c r="D1545" s="591"/>
      <c r="E1545" s="591"/>
      <c r="F1545" s="591"/>
      <c r="G1545" s="591"/>
      <c r="H1545" s="590"/>
      <c r="I1545" s="629"/>
      <c r="J1545" s="628"/>
      <c r="K1545" s="596">
        <v>0.08</v>
      </c>
      <c r="L1545" s="595"/>
      <c r="M1545" s="594">
        <f>K1545*12*I1512</f>
        <v>273.50399999999996</v>
      </c>
    </row>
    <row r="1546" spans="1:13">
      <c r="A1546" s="589" t="s">
        <v>29</v>
      </c>
      <c r="B1546" s="588"/>
      <c r="C1546" s="588"/>
      <c r="D1546" s="588"/>
      <c r="E1546" s="588"/>
      <c r="F1546" s="588"/>
      <c r="G1546" s="588"/>
      <c r="H1546" s="587"/>
      <c r="I1546" s="634" t="s">
        <v>8</v>
      </c>
      <c r="J1546" s="633"/>
      <c r="K1546" s="630"/>
      <c r="L1546" s="623"/>
      <c r="M1546" s="615"/>
    </row>
    <row r="1547" spans="1:13" ht="19.5" thickBot="1">
      <c r="A1547" s="589" t="s">
        <v>30</v>
      </c>
      <c r="B1547" s="588"/>
      <c r="C1547" s="588"/>
      <c r="D1547" s="588"/>
      <c r="E1547" s="588"/>
      <c r="F1547" s="588"/>
      <c r="G1547" s="588"/>
      <c r="H1547" s="587"/>
      <c r="I1547" s="632"/>
      <c r="J1547" s="631"/>
      <c r="K1547" s="630"/>
      <c r="L1547" s="623"/>
      <c r="M1547" s="615"/>
    </row>
    <row r="1548" spans="1:13" ht="19.5" thickBot="1">
      <c r="A1548" s="584" t="s">
        <v>104</v>
      </c>
      <c r="B1548" s="583"/>
      <c r="C1548" s="583"/>
      <c r="D1548" s="583"/>
      <c r="E1548" s="583"/>
      <c r="F1548" s="583"/>
      <c r="G1548" s="583"/>
      <c r="H1548" s="593"/>
      <c r="I1548" s="629"/>
      <c r="J1548" s="628"/>
      <c r="K1548" s="596">
        <v>6.42</v>
      </c>
      <c r="L1548" s="595"/>
      <c r="M1548" s="594">
        <f>K1548*12*I1512</f>
        <v>21948.695999999996</v>
      </c>
    </row>
    <row r="1549" spans="1:13">
      <c r="A1549" s="442" t="s">
        <v>85</v>
      </c>
      <c r="B1549" s="440"/>
      <c r="C1549" s="440"/>
      <c r="D1549" s="440"/>
      <c r="E1549" s="440"/>
      <c r="F1549" s="441"/>
      <c r="G1549" s="440"/>
      <c r="H1549" s="439"/>
      <c r="I1549" s="447" t="s">
        <v>86</v>
      </c>
      <c r="J1549" s="446"/>
      <c r="K1549" s="438"/>
      <c r="L1549" s="437"/>
      <c r="M1549" s="431"/>
    </row>
    <row r="1550" spans="1:13">
      <c r="A1550" s="442" t="s">
        <v>87</v>
      </c>
      <c r="B1550" s="440"/>
      <c r="C1550" s="440"/>
      <c r="D1550" s="440"/>
      <c r="E1550" s="440"/>
      <c r="F1550" s="441"/>
      <c r="G1550" s="440"/>
      <c r="H1550" s="439"/>
      <c r="I1550" s="447" t="s">
        <v>88</v>
      </c>
      <c r="J1550" s="446"/>
      <c r="K1550" s="438"/>
      <c r="L1550" s="437"/>
      <c r="M1550" s="431"/>
    </row>
    <row r="1551" spans="1:13">
      <c r="A1551" s="442" t="s">
        <v>89</v>
      </c>
      <c r="B1551" s="440"/>
      <c r="C1551" s="440"/>
      <c r="D1551" s="440"/>
      <c r="E1551" s="440"/>
      <c r="F1551" s="441"/>
      <c r="G1551" s="440"/>
      <c r="H1551" s="439"/>
      <c r="I1551" s="447" t="s">
        <v>90</v>
      </c>
      <c r="J1551" s="446"/>
      <c r="K1551" s="438"/>
      <c r="L1551" s="437"/>
      <c r="M1551" s="431"/>
    </row>
    <row r="1552" spans="1:13">
      <c r="A1552" s="442" t="s">
        <v>91</v>
      </c>
      <c r="B1552" s="440"/>
      <c r="C1552" s="440"/>
      <c r="D1552" s="440"/>
      <c r="E1552" s="440"/>
      <c r="F1552" s="441"/>
      <c r="G1552" s="440"/>
      <c r="H1552" s="439"/>
      <c r="I1552" s="447" t="s">
        <v>92</v>
      </c>
      <c r="J1552" s="446"/>
      <c r="K1552" s="438"/>
      <c r="L1552" s="437"/>
      <c r="M1552" s="431"/>
    </row>
    <row r="1553" spans="1:13">
      <c r="A1553" s="442" t="s">
        <v>93</v>
      </c>
      <c r="B1553" s="440"/>
      <c r="C1553" s="440"/>
      <c r="D1553" s="440"/>
      <c r="E1553" s="440"/>
      <c r="F1553" s="441"/>
      <c r="G1553" s="440"/>
      <c r="H1553" s="439"/>
      <c r="I1553" s="447" t="s">
        <v>94</v>
      </c>
      <c r="J1553" s="446"/>
      <c r="K1553" s="438"/>
      <c r="L1553" s="437"/>
      <c r="M1553" s="431"/>
    </row>
    <row r="1554" spans="1:13">
      <c r="A1554" s="442" t="s">
        <v>95</v>
      </c>
      <c r="B1554" s="440"/>
      <c r="C1554" s="440"/>
      <c r="D1554" s="440"/>
      <c r="E1554" s="440"/>
      <c r="F1554" s="441"/>
      <c r="G1554" s="440"/>
      <c r="H1554" s="439"/>
      <c r="I1554" s="433"/>
      <c r="J1554" s="432"/>
      <c r="K1554" s="438"/>
      <c r="L1554" s="437"/>
      <c r="M1554" s="431"/>
    </row>
    <row r="1555" spans="1:13">
      <c r="A1555" s="442" t="s">
        <v>96</v>
      </c>
      <c r="B1555" s="440"/>
      <c r="C1555" s="440"/>
      <c r="D1555" s="440"/>
      <c r="E1555" s="440"/>
      <c r="F1555" s="441"/>
      <c r="G1555" s="440"/>
      <c r="H1555" s="439"/>
      <c r="I1555" s="433"/>
      <c r="J1555" s="432"/>
      <c r="K1555" s="438"/>
      <c r="L1555" s="437"/>
      <c r="M1555" s="431"/>
    </row>
    <row r="1556" spans="1:13">
      <c r="A1556" s="442" t="s">
        <v>97</v>
      </c>
      <c r="B1556" s="440"/>
      <c r="C1556" s="440"/>
      <c r="D1556" s="440"/>
      <c r="E1556" s="440"/>
      <c r="F1556" s="441"/>
      <c r="G1556" s="440"/>
      <c r="H1556" s="439"/>
      <c r="I1556" s="433"/>
      <c r="J1556" s="432"/>
      <c r="K1556" s="438"/>
      <c r="L1556" s="437"/>
      <c r="M1556" s="431"/>
    </row>
    <row r="1557" spans="1:13">
      <c r="A1557" s="442" t="s">
        <v>98</v>
      </c>
      <c r="B1557" s="440"/>
      <c r="C1557" s="440"/>
      <c r="D1557" s="440"/>
      <c r="E1557" s="440"/>
      <c r="F1557" s="441"/>
      <c r="G1557" s="440"/>
      <c r="H1557" s="439"/>
      <c r="I1557" s="433"/>
      <c r="J1557" s="432"/>
      <c r="K1557" s="438"/>
      <c r="L1557" s="437"/>
      <c r="M1557" s="431"/>
    </row>
    <row r="1558" spans="1:13">
      <c r="A1558" s="442" t="s">
        <v>99</v>
      </c>
      <c r="B1558" s="440"/>
      <c r="C1558" s="440"/>
      <c r="D1558" s="440"/>
      <c r="E1558" s="440"/>
      <c r="F1558" s="441"/>
      <c r="G1558" s="440"/>
      <c r="H1558" s="439"/>
      <c r="I1558" s="433"/>
      <c r="J1558" s="432"/>
      <c r="K1558" s="438"/>
      <c r="L1558" s="437"/>
      <c r="M1558" s="431"/>
    </row>
    <row r="1559" spans="1:13" ht="19.5" thickBot="1">
      <c r="A1559" s="436" t="s">
        <v>100</v>
      </c>
      <c r="B1559" s="435"/>
      <c r="C1559" s="435"/>
      <c r="D1559" s="435"/>
      <c r="E1559" s="435"/>
      <c r="F1559" s="435"/>
      <c r="G1559" s="435"/>
      <c r="H1559" s="434"/>
      <c r="I1559" s="433"/>
      <c r="J1559" s="432"/>
      <c r="K1559" s="433"/>
      <c r="L1559" s="432"/>
      <c r="M1559" s="431"/>
    </row>
    <row r="1560" spans="1:13" ht="19.5" thickBot="1">
      <c r="A1560" s="405" t="s">
        <v>58</v>
      </c>
      <c r="B1560" s="404"/>
      <c r="C1560" s="404"/>
      <c r="D1560" s="404"/>
      <c r="E1560" s="404"/>
      <c r="F1560" s="404"/>
      <c r="G1560" s="404"/>
      <c r="H1560" s="404"/>
      <c r="I1560" s="403"/>
      <c r="J1560" s="400"/>
      <c r="K1560" s="402">
        <f>K1513+K1523+K1538+K1548</f>
        <v>38.53</v>
      </c>
      <c r="L1560" s="401"/>
      <c r="M1560" s="400">
        <f>M1513+M1523+M1538+M1548</f>
        <v>131726.364</v>
      </c>
    </row>
    <row r="1562" spans="1:13">
      <c r="A1562" s="576" t="s">
        <v>0</v>
      </c>
      <c r="B1562" s="576"/>
      <c r="C1562" s="576"/>
      <c r="D1562" s="576"/>
      <c r="E1562" s="576"/>
      <c r="F1562" s="576"/>
      <c r="G1562" s="576"/>
      <c r="H1562" s="576"/>
      <c r="I1562" s="576"/>
      <c r="J1562" s="576"/>
      <c r="K1562" s="576"/>
      <c r="L1562" s="576"/>
      <c r="M1562" s="502"/>
    </row>
    <row r="1563" spans="1:13">
      <c r="A1563" s="575" t="s">
        <v>12</v>
      </c>
      <c r="B1563" s="575"/>
      <c r="C1563" s="575"/>
      <c r="D1563" s="575"/>
      <c r="E1563" s="575"/>
      <c r="F1563" s="575"/>
      <c r="G1563" s="575"/>
      <c r="H1563" s="575"/>
      <c r="I1563" s="575"/>
      <c r="J1563" s="575"/>
      <c r="K1563" s="575"/>
      <c r="L1563" s="575"/>
      <c r="M1563" s="502"/>
    </row>
    <row r="1564" spans="1:13">
      <c r="A1564" s="555"/>
      <c r="B1564" s="555"/>
      <c r="C1564" s="555"/>
      <c r="D1564" s="555"/>
      <c r="E1564" s="555"/>
      <c r="F1564" s="555" t="s">
        <v>252</v>
      </c>
      <c r="G1564" s="555"/>
      <c r="H1564" s="555"/>
      <c r="I1564" s="555"/>
      <c r="J1564" s="555" t="s">
        <v>203</v>
      </c>
      <c r="K1564" s="555"/>
      <c r="L1564" s="555"/>
      <c r="M1564" s="502"/>
    </row>
    <row r="1565" spans="1:13">
      <c r="A1565" s="572"/>
      <c r="B1565" s="533"/>
      <c r="C1565" s="574" t="s">
        <v>15</v>
      </c>
      <c r="D1565" s="574"/>
      <c r="E1565" s="574"/>
      <c r="F1565" s="533"/>
      <c r="G1565" s="533"/>
      <c r="H1565" s="532"/>
      <c r="I1565" s="521" t="s">
        <v>1</v>
      </c>
      <c r="J1565" s="520"/>
      <c r="K1565" s="521" t="s">
        <v>2</v>
      </c>
      <c r="L1565" s="520"/>
      <c r="M1565" s="531"/>
    </row>
    <row r="1566" spans="1:13">
      <c r="A1566" s="463"/>
      <c r="B1566" s="433"/>
      <c r="C1566" s="433"/>
      <c r="D1566" s="433"/>
      <c r="E1566" s="433"/>
      <c r="F1566" s="433"/>
      <c r="G1566" s="433"/>
      <c r="H1566" s="432"/>
      <c r="I1566" s="433"/>
      <c r="J1566" s="432"/>
      <c r="K1566" s="447" t="s">
        <v>3</v>
      </c>
      <c r="L1566" s="446"/>
      <c r="M1566" s="573" t="s">
        <v>4</v>
      </c>
    </row>
    <row r="1567" spans="1:13">
      <c r="A1567" s="463"/>
      <c r="B1567" s="433"/>
      <c r="C1567" s="433"/>
      <c r="D1567" s="433"/>
      <c r="E1567" s="433"/>
      <c r="F1567" s="433"/>
      <c r="G1567" s="433"/>
      <c r="H1567" s="432"/>
      <c r="I1567" s="447" t="s">
        <v>5</v>
      </c>
      <c r="J1567" s="446"/>
      <c r="K1567" s="504" t="s">
        <v>6</v>
      </c>
      <c r="L1567" s="503"/>
      <c r="M1567" s="573" t="s">
        <v>7</v>
      </c>
    </row>
    <row r="1568" spans="1:13" ht="19.5" thickBot="1">
      <c r="A1568" s="572"/>
      <c r="B1568" s="533"/>
      <c r="C1568" s="533"/>
      <c r="D1568" s="533"/>
      <c r="E1568" s="533"/>
      <c r="F1568" s="533"/>
      <c r="G1568" s="533"/>
      <c r="H1568" s="532"/>
      <c r="I1568" s="571">
        <v>1227.8</v>
      </c>
      <c r="J1568" s="570"/>
      <c r="K1568" s="475"/>
      <c r="L1568" s="474"/>
      <c r="M1568" s="569"/>
    </row>
    <row r="1569" spans="1:13">
      <c r="A1569" s="550" t="s">
        <v>74</v>
      </c>
      <c r="B1569" s="528"/>
      <c r="C1569" s="528"/>
      <c r="D1569" s="528"/>
      <c r="E1569" s="528"/>
      <c r="F1569" s="528"/>
      <c r="G1569" s="528"/>
      <c r="H1569" s="568"/>
      <c r="I1569" s="425"/>
      <c r="J1569" s="424"/>
      <c r="K1569" s="567">
        <f>K1572+K1575</f>
        <v>6.65</v>
      </c>
      <c r="L1569" s="526"/>
      <c r="M1569" s="423">
        <f>K1569*12*I1568</f>
        <v>97978.440000000017</v>
      </c>
    </row>
    <row r="1570" spans="1:13">
      <c r="A1570" s="566" t="s">
        <v>59</v>
      </c>
      <c r="B1570" s="565"/>
      <c r="C1570" s="565"/>
      <c r="D1570" s="565"/>
      <c r="E1570" s="565"/>
      <c r="F1570" s="565"/>
      <c r="G1570" s="565"/>
      <c r="H1570" s="554"/>
      <c r="I1570" s="433"/>
      <c r="J1570" s="432"/>
      <c r="K1570" s="433"/>
      <c r="L1570" s="432"/>
      <c r="M1570" s="564"/>
    </row>
    <row r="1571" spans="1:13" ht="19.5" thickBot="1">
      <c r="A1571" s="545" t="s">
        <v>60</v>
      </c>
      <c r="B1571" s="563"/>
      <c r="C1571" s="563"/>
      <c r="D1571" s="563"/>
      <c r="E1571" s="563"/>
      <c r="F1571" s="563"/>
      <c r="G1571" s="563"/>
      <c r="H1571" s="562"/>
      <c r="I1571" s="419"/>
      <c r="J1571" s="418"/>
      <c r="K1571" s="419"/>
      <c r="L1571" s="418"/>
      <c r="M1571" s="417"/>
    </row>
    <row r="1572" spans="1:13">
      <c r="A1572" s="492" t="s">
        <v>61</v>
      </c>
      <c r="B1572" s="509"/>
      <c r="C1572" s="509"/>
      <c r="D1572" s="509"/>
      <c r="E1572" s="509"/>
      <c r="F1572" s="509"/>
      <c r="G1572" s="509"/>
      <c r="H1572" s="518"/>
      <c r="I1572" s="504" t="s">
        <v>8</v>
      </c>
      <c r="J1572" s="503"/>
      <c r="K1572" s="459">
        <v>3.98</v>
      </c>
      <c r="L1572" s="458"/>
      <c r="M1572" s="431">
        <f>K1572*12*I1568</f>
        <v>58639.727999999996</v>
      </c>
    </row>
    <row r="1573" spans="1:13">
      <c r="A1573" s="442" t="s">
        <v>68</v>
      </c>
      <c r="B1573" s="433"/>
      <c r="C1573" s="433"/>
      <c r="D1573" s="433"/>
      <c r="E1573" s="433"/>
      <c r="F1573" s="433"/>
      <c r="G1573" s="433"/>
      <c r="H1573" s="432"/>
      <c r="I1573" s="447" t="s">
        <v>57</v>
      </c>
      <c r="J1573" s="446"/>
      <c r="K1573" s="502"/>
      <c r="L1573" s="432"/>
      <c r="M1573" s="431"/>
    </row>
    <row r="1574" spans="1:13">
      <c r="A1574" s="492" t="s">
        <v>67</v>
      </c>
      <c r="B1574" s="509"/>
      <c r="C1574" s="509"/>
      <c r="D1574" s="509"/>
      <c r="E1574" s="509"/>
      <c r="F1574" s="509"/>
      <c r="G1574" s="509"/>
      <c r="H1574" s="518"/>
      <c r="I1574" s="504"/>
      <c r="J1574" s="503"/>
      <c r="K1574" s="502"/>
      <c r="L1574" s="432"/>
      <c r="M1574" s="431"/>
    </row>
    <row r="1575" spans="1:13">
      <c r="A1575" s="492" t="s">
        <v>62</v>
      </c>
      <c r="B1575" s="509"/>
      <c r="C1575" s="509"/>
      <c r="D1575" s="509"/>
      <c r="E1575" s="509"/>
      <c r="F1575" s="509"/>
      <c r="G1575" s="509"/>
      <c r="H1575" s="518"/>
      <c r="I1575" s="501" t="s">
        <v>11</v>
      </c>
      <c r="J1575" s="500"/>
      <c r="K1575" s="447">
        <v>2.67</v>
      </c>
      <c r="L1575" s="446"/>
      <c r="M1575" s="431">
        <f>K1575*12*I1568</f>
        <v>39338.712</v>
      </c>
    </row>
    <row r="1576" spans="1:13">
      <c r="A1576" s="485" t="s">
        <v>35</v>
      </c>
      <c r="B1576" s="539"/>
      <c r="C1576" s="539"/>
      <c r="D1576" s="539"/>
      <c r="E1576" s="539"/>
      <c r="F1576" s="539"/>
      <c r="G1576" s="539"/>
      <c r="H1576" s="538"/>
      <c r="I1576" s="447" t="s">
        <v>57</v>
      </c>
      <c r="J1576" s="446"/>
      <c r="K1576" s="555"/>
      <c r="L1576" s="554"/>
      <c r="M1576" s="431"/>
    </row>
    <row r="1577" spans="1:13">
      <c r="A1577" s="478" t="s">
        <v>36</v>
      </c>
      <c r="B1577" s="533"/>
      <c r="C1577" s="533"/>
      <c r="D1577" s="533"/>
      <c r="E1577" s="533"/>
      <c r="F1577" s="533"/>
      <c r="G1577" s="533"/>
      <c r="H1577" s="532"/>
      <c r="I1577" s="447"/>
      <c r="J1577" s="446"/>
      <c r="K1577" s="502"/>
      <c r="L1577" s="432"/>
      <c r="M1577" s="431"/>
    </row>
    <row r="1578" spans="1:13" ht="19.5" thickBot="1">
      <c r="A1578" s="492" t="s">
        <v>37</v>
      </c>
      <c r="B1578" s="491"/>
      <c r="C1578" s="491"/>
      <c r="D1578" s="491"/>
      <c r="E1578" s="491"/>
      <c r="F1578" s="491"/>
      <c r="G1578" s="491"/>
      <c r="H1578" s="490"/>
      <c r="I1578" s="509"/>
      <c r="J1578" s="518"/>
      <c r="K1578" s="480"/>
      <c r="L1578" s="479"/>
      <c r="M1578" s="431"/>
    </row>
    <row r="1579" spans="1:13">
      <c r="A1579" s="550" t="s">
        <v>14</v>
      </c>
      <c r="B1579" s="549"/>
      <c r="C1579" s="549"/>
      <c r="D1579" s="549"/>
      <c r="E1579" s="549"/>
      <c r="F1579" s="549"/>
      <c r="G1579" s="549"/>
      <c r="H1579" s="548"/>
      <c r="I1579" s="425"/>
      <c r="J1579" s="547"/>
      <c r="K1579" s="546">
        <f>K1581+K1586+K1589</f>
        <v>5.4399999999999995</v>
      </c>
      <c r="L1579" s="526"/>
      <c r="M1579" s="423">
        <f>K1579*12*I1568</f>
        <v>80150.784</v>
      </c>
    </row>
    <row r="1580" spans="1:13" ht="19.5" thickBot="1">
      <c r="A1580" s="545" t="s">
        <v>34</v>
      </c>
      <c r="B1580" s="544"/>
      <c r="C1580" s="544"/>
      <c r="D1580" s="544"/>
      <c r="E1580" s="544"/>
      <c r="F1580" s="544"/>
      <c r="G1580" s="544"/>
      <c r="H1580" s="543"/>
      <c r="I1580" s="419"/>
      <c r="J1580" s="542"/>
      <c r="K1580" s="419"/>
      <c r="L1580" s="418"/>
      <c r="M1580" s="417"/>
    </row>
    <row r="1581" spans="1:13">
      <c r="A1581" s="442" t="s">
        <v>65</v>
      </c>
      <c r="B1581" s="441"/>
      <c r="C1581" s="441"/>
      <c r="D1581" s="441"/>
      <c r="E1581" s="441"/>
      <c r="F1581" s="441"/>
      <c r="G1581" s="441"/>
      <c r="H1581" s="439"/>
      <c r="I1581" s="447" t="s">
        <v>8</v>
      </c>
      <c r="J1581" s="446"/>
      <c r="K1581" s="459">
        <v>2.73</v>
      </c>
      <c r="L1581" s="458"/>
      <c r="M1581" s="431">
        <f>K1581*12*I1568</f>
        <v>40222.727999999996</v>
      </c>
    </row>
    <row r="1582" spans="1:13">
      <c r="A1582" s="492" t="s">
        <v>66</v>
      </c>
      <c r="B1582" s="491"/>
      <c r="C1582" s="491"/>
      <c r="D1582" s="491"/>
      <c r="E1582" s="491"/>
      <c r="F1582" s="491"/>
      <c r="G1582" s="491"/>
      <c r="H1582" s="490"/>
      <c r="I1582" s="541"/>
      <c r="J1582" s="540"/>
      <c r="K1582" s="502"/>
      <c r="L1582" s="432"/>
      <c r="M1582" s="431"/>
    </row>
    <row r="1583" spans="1:13">
      <c r="A1583" s="442" t="s">
        <v>68</v>
      </c>
      <c r="B1583" s="433"/>
      <c r="C1583" s="433"/>
      <c r="D1583" s="433"/>
      <c r="E1583" s="433"/>
      <c r="F1583" s="433"/>
      <c r="G1583" s="433"/>
      <c r="H1583" s="432"/>
      <c r="I1583" s="447" t="s">
        <v>57</v>
      </c>
      <c r="J1583" s="446"/>
      <c r="K1583" s="502"/>
      <c r="L1583" s="432"/>
      <c r="M1583" s="431"/>
    </row>
    <row r="1584" spans="1:13">
      <c r="A1584" s="492" t="s">
        <v>67</v>
      </c>
      <c r="B1584" s="509"/>
      <c r="C1584" s="509"/>
      <c r="D1584" s="509"/>
      <c r="E1584" s="509"/>
      <c r="F1584" s="509"/>
      <c r="G1584" s="509"/>
      <c r="H1584" s="518"/>
      <c r="I1584" s="504"/>
      <c r="J1584" s="503"/>
      <c r="K1584" s="502"/>
      <c r="L1584" s="432"/>
      <c r="M1584" s="431"/>
    </row>
    <row r="1585" spans="1:13">
      <c r="A1585" s="485" t="s">
        <v>63</v>
      </c>
      <c r="B1585" s="539"/>
      <c r="C1585" s="538"/>
      <c r="D1585" s="433"/>
      <c r="E1585" s="433"/>
      <c r="F1585" s="433"/>
      <c r="G1585" s="433"/>
      <c r="H1585" s="432"/>
      <c r="I1585" s="447" t="s">
        <v>57</v>
      </c>
      <c r="J1585" s="446"/>
      <c r="K1585" s="502"/>
      <c r="L1585" s="432"/>
      <c r="M1585" s="431"/>
    </row>
    <row r="1586" spans="1:13">
      <c r="A1586" s="442" t="s">
        <v>64</v>
      </c>
      <c r="B1586" s="433"/>
      <c r="C1586" s="433"/>
      <c r="D1586" s="539"/>
      <c r="E1586" s="539"/>
      <c r="F1586" s="539"/>
      <c r="G1586" s="539"/>
      <c r="H1586" s="538"/>
      <c r="I1586" s="501" t="s">
        <v>11</v>
      </c>
      <c r="J1586" s="500"/>
      <c r="K1586" s="447">
        <v>1.2</v>
      </c>
      <c r="L1586" s="446"/>
      <c r="M1586" s="431">
        <f>K1586*12*I1568</f>
        <v>17680.319999999996</v>
      </c>
    </row>
    <row r="1587" spans="1:13">
      <c r="A1587" s="478" t="s">
        <v>41</v>
      </c>
      <c r="B1587" s="477"/>
      <c r="C1587" s="477"/>
      <c r="D1587" s="477"/>
      <c r="E1587" s="477"/>
      <c r="F1587" s="477"/>
      <c r="G1587" s="477"/>
      <c r="H1587" s="476"/>
      <c r="I1587" s="521" t="s">
        <v>40</v>
      </c>
      <c r="J1587" s="520"/>
      <c r="K1587" s="502"/>
      <c r="L1587" s="432"/>
      <c r="M1587" s="431"/>
    </row>
    <row r="1588" spans="1:13">
      <c r="A1588" s="492"/>
      <c r="B1588" s="491"/>
      <c r="C1588" s="491"/>
      <c r="D1588" s="491"/>
      <c r="E1588" s="491"/>
      <c r="F1588" s="491"/>
      <c r="G1588" s="491"/>
      <c r="H1588" s="490"/>
      <c r="I1588" s="509" t="s">
        <v>42</v>
      </c>
      <c r="J1588" s="518"/>
      <c r="K1588" s="502"/>
      <c r="L1588" s="432"/>
      <c r="M1588" s="431"/>
    </row>
    <row r="1589" spans="1:13">
      <c r="A1589" s="478" t="s">
        <v>43</v>
      </c>
      <c r="B1589" s="477"/>
      <c r="C1589" s="477"/>
      <c r="D1589" s="477"/>
      <c r="E1589" s="477"/>
      <c r="F1589" s="477"/>
      <c r="G1589" s="477"/>
      <c r="H1589" s="476"/>
      <c r="I1589" s="521" t="s">
        <v>11</v>
      </c>
      <c r="J1589" s="520"/>
      <c r="K1589" s="447">
        <v>1.51</v>
      </c>
      <c r="L1589" s="446"/>
      <c r="M1589" s="431">
        <f>K1589*12*I1568</f>
        <v>22247.736000000001</v>
      </c>
    </row>
    <row r="1590" spans="1:13">
      <c r="A1590" s="492" t="s">
        <v>44</v>
      </c>
      <c r="B1590" s="491"/>
      <c r="C1590" s="491"/>
      <c r="D1590" s="491"/>
      <c r="E1590" s="491"/>
      <c r="F1590" s="491"/>
      <c r="G1590" s="491"/>
      <c r="H1590" s="490"/>
      <c r="I1590" s="509"/>
      <c r="J1590" s="518"/>
      <c r="K1590" s="502"/>
      <c r="L1590" s="432"/>
      <c r="M1590" s="431"/>
    </row>
    <row r="1591" spans="1:13">
      <c r="A1591" s="478" t="s">
        <v>45</v>
      </c>
      <c r="B1591" s="477"/>
      <c r="C1591" s="477"/>
      <c r="D1591" s="477"/>
      <c r="E1591" s="477"/>
      <c r="F1591" s="477"/>
      <c r="G1591" s="477"/>
      <c r="H1591" s="476"/>
      <c r="I1591" s="447" t="s">
        <v>57</v>
      </c>
      <c r="J1591" s="446"/>
      <c r="K1591" s="502"/>
      <c r="L1591" s="432"/>
      <c r="M1591" s="431"/>
    </row>
    <row r="1592" spans="1:13">
      <c r="A1592" s="478" t="s">
        <v>48</v>
      </c>
      <c r="B1592" s="477"/>
      <c r="C1592" s="477"/>
      <c r="D1592" s="477"/>
      <c r="E1592" s="477"/>
      <c r="F1592" s="477"/>
      <c r="G1592" s="477"/>
      <c r="H1592" s="476"/>
      <c r="I1592" s="521" t="s">
        <v>46</v>
      </c>
      <c r="J1592" s="520"/>
      <c r="K1592" s="533"/>
      <c r="L1592" s="532"/>
      <c r="M1592" s="531"/>
    </row>
    <row r="1593" spans="1:13" ht="19.5" thickBot="1">
      <c r="A1593" s="492"/>
      <c r="B1593" s="491"/>
      <c r="C1593" s="491"/>
      <c r="D1593" s="491"/>
      <c r="E1593" s="491"/>
      <c r="F1593" s="491"/>
      <c r="G1593" s="491"/>
      <c r="H1593" s="490"/>
      <c r="I1593" s="513" t="s">
        <v>47</v>
      </c>
      <c r="J1593" s="512"/>
      <c r="K1593" s="509"/>
      <c r="L1593" s="518"/>
      <c r="M1593" s="530"/>
    </row>
    <row r="1594" spans="1:13">
      <c r="A1594" s="529" t="s">
        <v>75</v>
      </c>
      <c r="B1594" s="528"/>
      <c r="C1594" s="528"/>
      <c r="D1594" s="528"/>
      <c r="E1594" s="528"/>
      <c r="F1594" s="528"/>
      <c r="G1594" s="425"/>
      <c r="H1594" s="424"/>
      <c r="I1594" s="425"/>
      <c r="J1594" s="424"/>
      <c r="K1594" s="527">
        <f>K1596+K1603+K1611+K1615+K1616+K1620</f>
        <v>29.189999999999994</v>
      </c>
      <c r="L1594" s="526"/>
      <c r="M1594" s="423">
        <f>M1596+M1603+M1611+M1615+M1616+M1620</f>
        <v>430073.78399999999</v>
      </c>
    </row>
    <row r="1595" spans="1:13" ht="19.5" thickBot="1">
      <c r="A1595" s="525"/>
      <c r="B1595" s="419"/>
      <c r="C1595" s="419"/>
      <c r="D1595" s="419"/>
      <c r="E1595" s="419"/>
      <c r="F1595" s="419"/>
      <c r="G1595" s="419"/>
      <c r="H1595" s="418"/>
      <c r="I1595" s="419"/>
      <c r="J1595" s="418"/>
      <c r="K1595" s="419"/>
      <c r="L1595" s="418"/>
      <c r="M1595" s="417"/>
    </row>
    <row r="1596" spans="1:13" ht="19.5" thickBot="1">
      <c r="A1596" s="405" t="s">
        <v>76</v>
      </c>
      <c r="B1596" s="404"/>
      <c r="C1596" s="404"/>
      <c r="D1596" s="404"/>
      <c r="E1596" s="404"/>
      <c r="F1596" s="404"/>
      <c r="G1596" s="404"/>
      <c r="H1596" s="456"/>
      <c r="I1596" s="455"/>
      <c r="J1596" s="454"/>
      <c r="K1596" s="523">
        <f>K1597+K1598+K1599+K1601+K1602</f>
        <v>6.8000000000000007</v>
      </c>
      <c r="L1596" s="511"/>
      <c r="M1596" s="451">
        <f>K1596*12*I1568</f>
        <v>100188.48000000001</v>
      </c>
    </row>
    <row r="1597" spans="1:13">
      <c r="A1597" s="492" t="s">
        <v>38</v>
      </c>
      <c r="B1597" s="491"/>
      <c r="C1597" s="491"/>
      <c r="D1597" s="491"/>
      <c r="E1597" s="491"/>
      <c r="F1597" s="491"/>
      <c r="G1597" s="491"/>
      <c r="H1597" s="490"/>
      <c r="I1597" s="504" t="s">
        <v>16</v>
      </c>
      <c r="J1597" s="503"/>
      <c r="K1597" s="459">
        <v>1.34</v>
      </c>
      <c r="L1597" s="458"/>
      <c r="M1597" s="431">
        <f>K1597*12*I1568</f>
        <v>19743.024000000001</v>
      </c>
    </row>
    <row r="1598" spans="1:13">
      <c r="A1598" s="485" t="s">
        <v>39</v>
      </c>
      <c r="B1598" s="484"/>
      <c r="C1598" s="484"/>
      <c r="D1598" s="484"/>
      <c r="E1598" s="484"/>
      <c r="F1598" s="484"/>
      <c r="G1598" s="484"/>
      <c r="H1598" s="483"/>
      <c r="I1598" s="501" t="s">
        <v>10</v>
      </c>
      <c r="J1598" s="500"/>
      <c r="K1598" s="447">
        <v>3.16</v>
      </c>
      <c r="L1598" s="446"/>
      <c r="M1598" s="431">
        <f>K1598*12*I1568</f>
        <v>46558.175999999999</v>
      </c>
    </row>
    <row r="1599" spans="1:13">
      <c r="A1599" s="478" t="s">
        <v>31</v>
      </c>
      <c r="B1599" s="477"/>
      <c r="C1599" s="477"/>
      <c r="D1599" s="477"/>
      <c r="E1599" s="477"/>
      <c r="F1599" s="477"/>
      <c r="G1599" s="477"/>
      <c r="H1599" s="476"/>
      <c r="I1599" s="521" t="s">
        <v>11</v>
      </c>
      <c r="J1599" s="520"/>
      <c r="K1599" s="447">
        <v>0.36</v>
      </c>
      <c r="L1599" s="446"/>
      <c r="M1599" s="431">
        <f>K1599*12*I1568</f>
        <v>5304.0960000000005</v>
      </c>
    </row>
    <row r="1600" spans="1:13">
      <c r="A1600" s="519" t="s">
        <v>18</v>
      </c>
      <c r="B1600" s="509"/>
      <c r="C1600" s="509"/>
      <c r="D1600" s="509"/>
      <c r="E1600" s="491"/>
      <c r="F1600" s="491"/>
      <c r="G1600" s="491"/>
      <c r="H1600" s="490"/>
      <c r="I1600" s="509"/>
      <c r="J1600" s="518"/>
      <c r="K1600" s="433"/>
      <c r="L1600" s="432"/>
      <c r="M1600" s="431"/>
    </row>
    <row r="1601" spans="1:13">
      <c r="A1601" s="485" t="s">
        <v>32</v>
      </c>
      <c r="B1601" s="484"/>
      <c r="C1601" s="484"/>
      <c r="D1601" s="484"/>
      <c r="E1601" s="484"/>
      <c r="F1601" s="484"/>
      <c r="G1601" s="484"/>
      <c r="H1601" s="483"/>
      <c r="I1601" s="501" t="s">
        <v>8</v>
      </c>
      <c r="J1601" s="500"/>
      <c r="K1601" s="447">
        <v>0.11</v>
      </c>
      <c r="L1601" s="446"/>
      <c r="M1601" s="431">
        <f>K1601*12*I1568</f>
        <v>1620.6959999999999</v>
      </c>
    </row>
    <row r="1602" spans="1:13" ht="19.5" thickBot="1">
      <c r="A1602" s="478" t="s">
        <v>73</v>
      </c>
      <c r="B1602" s="477"/>
      <c r="C1602" s="477"/>
      <c r="D1602" s="477"/>
      <c r="E1602" s="477"/>
      <c r="F1602" s="477"/>
      <c r="G1602" s="477"/>
      <c r="H1602" s="476"/>
      <c r="I1602" s="475" t="s">
        <v>8</v>
      </c>
      <c r="J1602" s="474"/>
      <c r="K1602" s="617">
        <v>1.83</v>
      </c>
      <c r="L1602" s="616"/>
      <c r="M1602" s="431">
        <f>K1602*12*I1568</f>
        <v>26962.488000000001</v>
      </c>
    </row>
    <row r="1603" spans="1:13" ht="19.5" thickBot="1">
      <c r="A1603" s="713" t="s">
        <v>77</v>
      </c>
      <c r="B1603" s="712"/>
      <c r="C1603" s="712"/>
      <c r="D1603" s="712"/>
      <c r="E1603" s="712"/>
      <c r="F1603" s="712"/>
      <c r="G1603" s="712"/>
      <c r="H1603" s="711"/>
      <c r="I1603" s="455"/>
      <c r="J1603" s="454"/>
      <c r="K1603" s="453">
        <f>K1604+K1605+K1607+K1608+K1609+K1610</f>
        <v>2.11</v>
      </c>
      <c r="L1603" s="511"/>
      <c r="M1603" s="451">
        <f>K1603*12*I1568</f>
        <v>31087.896000000001</v>
      </c>
    </row>
    <row r="1604" spans="1:13">
      <c r="A1604" s="510" t="s">
        <v>24</v>
      </c>
      <c r="B1604" s="509"/>
      <c r="C1604" s="509"/>
      <c r="D1604" s="509"/>
      <c r="E1604" s="509"/>
      <c r="F1604" s="491"/>
      <c r="G1604" s="491"/>
      <c r="H1604" s="490"/>
      <c r="I1604" s="508"/>
      <c r="J1604" s="432"/>
      <c r="K1604" s="459">
        <v>0.12</v>
      </c>
      <c r="L1604" s="458"/>
      <c r="M1604" s="431">
        <f>K1604*12*I1568</f>
        <v>1768.0319999999999</v>
      </c>
    </row>
    <row r="1605" spans="1:13">
      <c r="A1605" s="572" t="s">
        <v>20</v>
      </c>
      <c r="B1605" s="533"/>
      <c r="C1605" s="533"/>
      <c r="D1605" s="533"/>
      <c r="E1605" s="533"/>
      <c r="F1605" s="477"/>
      <c r="G1605" s="477"/>
      <c r="H1605" s="476"/>
      <c r="I1605" s="447" t="s">
        <v>52</v>
      </c>
      <c r="J1605" s="446"/>
      <c r="K1605" s="447">
        <v>1.01</v>
      </c>
      <c r="L1605" s="446"/>
      <c r="M1605" s="431">
        <f>K1605*12*I1568</f>
        <v>14880.936000000002</v>
      </c>
    </row>
    <row r="1606" spans="1:13">
      <c r="A1606" s="492" t="s">
        <v>19</v>
      </c>
      <c r="B1606" s="491"/>
      <c r="C1606" s="491"/>
      <c r="D1606" s="491"/>
      <c r="E1606" s="491"/>
      <c r="F1606" s="491"/>
      <c r="G1606" s="491"/>
      <c r="H1606" s="490"/>
      <c r="I1606" s="504" t="s">
        <v>53</v>
      </c>
      <c r="J1606" s="503"/>
      <c r="K1606" s="502"/>
      <c r="L1606" s="432"/>
      <c r="M1606" s="431"/>
    </row>
    <row r="1607" spans="1:13">
      <c r="A1607" s="485" t="s">
        <v>21</v>
      </c>
      <c r="B1607" s="484"/>
      <c r="C1607" s="484"/>
      <c r="D1607" s="484"/>
      <c r="E1607" s="484"/>
      <c r="F1607" s="484"/>
      <c r="G1607" s="484"/>
      <c r="H1607" s="483"/>
      <c r="I1607" s="501" t="s">
        <v>51</v>
      </c>
      <c r="J1607" s="500"/>
      <c r="K1607" s="447">
        <v>0.62</v>
      </c>
      <c r="L1607" s="446"/>
      <c r="M1607" s="431">
        <f>K1607*12*I1568</f>
        <v>9134.8319999999985</v>
      </c>
    </row>
    <row r="1608" spans="1:13">
      <c r="A1608" s="485" t="s">
        <v>22</v>
      </c>
      <c r="B1608" s="484"/>
      <c r="C1608" s="484"/>
      <c r="D1608" s="484"/>
      <c r="E1608" s="484"/>
      <c r="F1608" s="484"/>
      <c r="G1608" s="484"/>
      <c r="H1608" s="483"/>
      <c r="I1608" s="501" t="s">
        <v>69</v>
      </c>
      <c r="J1608" s="500"/>
      <c r="K1608" s="447">
        <v>0.15</v>
      </c>
      <c r="L1608" s="446"/>
      <c r="M1608" s="431">
        <f>K1608*12*I1568</f>
        <v>2210.0399999999995</v>
      </c>
    </row>
    <row r="1609" spans="1:13">
      <c r="A1609" s="478" t="s">
        <v>23</v>
      </c>
      <c r="B1609" s="477"/>
      <c r="C1609" s="477"/>
      <c r="D1609" s="477"/>
      <c r="E1609" s="477"/>
      <c r="F1609" s="477"/>
      <c r="G1609" s="477"/>
      <c r="H1609" s="476"/>
      <c r="I1609" s="501" t="s">
        <v>54</v>
      </c>
      <c r="J1609" s="500"/>
      <c r="K1609" s="480">
        <v>0.08</v>
      </c>
      <c r="L1609" s="479"/>
      <c r="M1609" s="431">
        <f>K1609*12*I1568</f>
        <v>1178.6879999999999</v>
      </c>
    </row>
    <row r="1610" spans="1:13" ht="19.5" thickBot="1">
      <c r="A1610" s="478" t="s">
        <v>71</v>
      </c>
      <c r="B1610" s="477"/>
      <c r="C1610" s="477"/>
      <c r="D1610" s="477"/>
      <c r="E1610" s="477"/>
      <c r="F1610" s="477"/>
      <c r="G1610" s="477"/>
      <c r="H1610" s="476"/>
      <c r="I1610" s="475" t="s">
        <v>72</v>
      </c>
      <c r="J1610" s="474"/>
      <c r="K1610" s="473">
        <v>0.13</v>
      </c>
      <c r="L1610" s="472"/>
      <c r="M1610" s="499">
        <f>K1610*12*I1568</f>
        <v>1915.3679999999999</v>
      </c>
    </row>
    <row r="1611" spans="1:13" ht="19.5" thickBot="1">
      <c r="A1611" s="713" t="s">
        <v>202</v>
      </c>
      <c r="B1611" s="712"/>
      <c r="C1611" s="712"/>
      <c r="D1611" s="712"/>
      <c r="E1611" s="712"/>
      <c r="F1611" s="712"/>
      <c r="G1611" s="712"/>
      <c r="H1611" s="711"/>
      <c r="I1611" s="495"/>
      <c r="J1611" s="494"/>
      <c r="K1611" s="493">
        <f>K1612+K1613+K1614</f>
        <v>1.38</v>
      </c>
      <c r="L1611" s="452"/>
      <c r="M1611" s="451">
        <f>K1611*12*I1568</f>
        <v>20332.367999999999</v>
      </c>
    </row>
    <row r="1612" spans="1:13">
      <c r="A1612" s="492" t="s">
        <v>25</v>
      </c>
      <c r="B1612" s="491"/>
      <c r="C1612" s="491"/>
      <c r="D1612" s="491"/>
      <c r="E1612" s="491"/>
      <c r="F1612" s="491"/>
      <c r="G1612" s="491"/>
      <c r="H1612" s="490"/>
      <c r="I1612" s="489" t="s">
        <v>70</v>
      </c>
      <c r="J1612" s="488"/>
      <c r="K1612" s="487">
        <v>0.66</v>
      </c>
      <c r="L1612" s="486"/>
      <c r="M1612" s="431">
        <f>K1612*12*I1568</f>
        <v>9724.1759999999995</v>
      </c>
    </row>
    <row r="1613" spans="1:13">
      <c r="A1613" s="485" t="s">
        <v>26</v>
      </c>
      <c r="B1613" s="484"/>
      <c r="C1613" s="484"/>
      <c r="D1613" s="484"/>
      <c r="E1613" s="484"/>
      <c r="F1613" s="484"/>
      <c r="G1613" s="484"/>
      <c r="H1613" s="483"/>
      <c r="I1613" s="539" t="s">
        <v>55</v>
      </c>
      <c r="J1613" s="538"/>
      <c r="K1613" s="480">
        <v>0.57999999999999996</v>
      </c>
      <c r="L1613" s="479"/>
      <c r="M1613" s="431">
        <f>K1613*12*I1568</f>
        <v>8545.4879999999994</v>
      </c>
    </row>
    <row r="1614" spans="1:13" ht="19.5" thickBot="1">
      <c r="A1614" s="478" t="s">
        <v>23</v>
      </c>
      <c r="B1614" s="477"/>
      <c r="C1614" s="477"/>
      <c r="D1614" s="477"/>
      <c r="E1614" s="477"/>
      <c r="F1614" s="477"/>
      <c r="G1614" s="477"/>
      <c r="H1614" s="476"/>
      <c r="I1614" s="475" t="s">
        <v>54</v>
      </c>
      <c r="J1614" s="474"/>
      <c r="K1614" s="473">
        <v>0.14000000000000001</v>
      </c>
      <c r="L1614" s="472"/>
      <c r="M1614" s="431">
        <f>K1614*12*I1568</f>
        <v>2062.7040000000002</v>
      </c>
    </row>
    <row r="1615" spans="1:13" ht="19.5" thickBot="1">
      <c r="A1615" s="462" t="s">
        <v>201</v>
      </c>
      <c r="B1615" s="461"/>
      <c r="C1615" s="461"/>
      <c r="D1615" s="461"/>
      <c r="E1615" s="461"/>
      <c r="F1615" s="461"/>
      <c r="G1615" s="461"/>
      <c r="H1615" s="460"/>
      <c r="I1615" s="467" t="s">
        <v>56</v>
      </c>
      <c r="J1615" s="466"/>
      <c r="K1615" s="596">
        <v>17.079999999999998</v>
      </c>
      <c r="L1615" s="595"/>
      <c r="M1615" s="451">
        <f>K1615*12*I1568</f>
        <v>251649.88799999998</v>
      </c>
    </row>
    <row r="1616" spans="1:13" s="471" customFormat="1" ht="19.5" thickBot="1">
      <c r="A1616" s="405" t="s">
        <v>158</v>
      </c>
      <c r="B1616" s="404"/>
      <c r="C1616" s="404"/>
      <c r="D1616" s="404"/>
      <c r="E1616" s="404"/>
      <c r="F1616" s="404"/>
      <c r="G1616" s="404"/>
      <c r="H1616" s="456"/>
      <c r="I1616" s="455"/>
      <c r="J1616" s="454"/>
      <c r="K1616" s="453">
        <v>1.74</v>
      </c>
      <c r="L1616" s="452"/>
      <c r="M1616" s="451">
        <f>K1616*12*I1568</f>
        <v>25636.463999999996</v>
      </c>
    </row>
    <row r="1617" spans="1:13" s="471" customFormat="1">
      <c r="A1617" s="442" t="s">
        <v>33</v>
      </c>
      <c r="B1617" s="441"/>
      <c r="C1617" s="441"/>
      <c r="D1617" s="441"/>
      <c r="E1617" s="441"/>
      <c r="F1617" s="441"/>
      <c r="G1617" s="441"/>
      <c r="H1617" s="439"/>
      <c r="I1617" s="459" t="s">
        <v>13</v>
      </c>
      <c r="J1617" s="458"/>
      <c r="K1617" s="438"/>
      <c r="L1617" s="437"/>
      <c r="M1617" s="431"/>
    </row>
    <row r="1618" spans="1:13" s="471" customFormat="1">
      <c r="A1618" s="442" t="s">
        <v>27</v>
      </c>
      <c r="B1618" s="441"/>
      <c r="C1618" s="441"/>
      <c r="D1618" s="441"/>
      <c r="E1618" s="441"/>
      <c r="F1618" s="441"/>
      <c r="G1618" s="441"/>
      <c r="H1618" s="439"/>
      <c r="I1618" s="433"/>
      <c r="J1618" s="432"/>
      <c r="K1618" s="438"/>
      <c r="L1618" s="437"/>
      <c r="M1618" s="431"/>
    </row>
    <row r="1619" spans="1:13" s="471" customFormat="1" ht="19.5" thickBot="1">
      <c r="A1619" s="442" t="s">
        <v>28</v>
      </c>
      <c r="B1619" s="441"/>
      <c r="C1619" s="441"/>
      <c r="D1619" s="441"/>
      <c r="E1619" s="441"/>
      <c r="F1619" s="441"/>
      <c r="G1619" s="441"/>
      <c r="H1619" s="439"/>
      <c r="I1619" s="463"/>
      <c r="J1619" s="432"/>
      <c r="K1619" s="438"/>
      <c r="L1619" s="437"/>
      <c r="M1619" s="431"/>
    </row>
    <row r="1620" spans="1:13" s="471" customFormat="1" ht="19.5" thickBot="1">
      <c r="A1620" s="462" t="s">
        <v>157</v>
      </c>
      <c r="B1620" s="461"/>
      <c r="C1620" s="461"/>
      <c r="D1620" s="461"/>
      <c r="E1620" s="461"/>
      <c r="F1620" s="461"/>
      <c r="G1620" s="461"/>
      <c r="H1620" s="460"/>
      <c r="I1620" s="455"/>
      <c r="J1620" s="454"/>
      <c r="K1620" s="453">
        <v>0.08</v>
      </c>
      <c r="L1620" s="452"/>
      <c r="M1620" s="451">
        <f>K1620*12*I1568</f>
        <v>1178.6879999999999</v>
      </c>
    </row>
    <row r="1621" spans="1:13" s="471" customFormat="1">
      <c r="A1621" s="442" t="s">
        <v>29</v>
      </c>
      <c r="B1621" s="441"/>
      <c r="C1621" s="441"/>
      <c r="D1621" s="441"/>
      <c r="E1621" s="441"/>
      <c r="F1621" s="441"/>
      <c r="G1621" s="441"/>
      <c r="H1621" s="439"/>
      <c r="I1621" s="459" t="s">
        <v>8</v>
      </c>
      <c r="J1621" s="458"/>
      <c r="K1621" s="457"/>
      <c r="L1621" s="437"/>
      <c r="M1621" s="431"/>
    </row>
    <row r="1622" spans="1:13" s="471" customFormat="1" ht="19.5" thickBot="1">
      <c r="A1622" s="442" t="s">
        <v>30</v>
      </c>
      <c r="B1622" s="441"/>
      <c r="C1622" s="441"/>
      <c r="D1622" s="441"/>
      <c r="E1622" s="441"/>
      <c r="F1622" s="441"/>
      <c r="G1622" s="441"/>
      <c r="H1622" s="439"/>
      <c r="I1622" s="433"/>
      <c r="J1622" s="432"/>
      <c r="K1622" s="457"/>
      <c r="L1622" s="437"/>
      <c r="M1622" s="431"/>
    </row>
    <row r="1623" spans="1:13" s="471" customFormat="1" ht="19.5" thickBot="1">
      <c r="A1623" s="405" t="s">
        <v>104</v>
      </c>
      <c r="B1623" s="404"/>
      <c r="C1623" s="404"/>
      <c r="D1623" s="404"/>
      <c r="E1623" s="404"/>
      <c r="F1623" s="404"/>
      <c r="G1623" s="404"/>
      <c r="H1623" s="456"/>
      <c r="I1623" s="455"/>
      <c r="J1623" s="454"/>
      <c r="K1623" s="453">
        <v>6.42</v>
      </c>
      <c r="L1623" s="452"/>
      <c r="M1623" s="451">
        <f>K1623*12*I1568</f>
        <v>94589.711999999985</v>
      </c>
    </row>
    <row r="1624" spans="1:13" s="471" customFormat="1">
      <c r="A1624" s="442" t="s">
        <v>85</v>
      </c>
      <c r="B1624" s="440"/>
      <c r="C1624" s="440"/>
      <c r="D1624" s="440"/>
      <c r="E1624" s="440"/>
      <c r="F1624" s="441"/>
      <c r="G1624" s="440"/>
      <c r="H1624" s="439"/>
      <c r="I1624" s="447" t="s">
        <v>86</v>
      </c>
      <c r="J1624" s="446"/>
      <c r="K1624" s="438"/>
      <c r="L1624" s="437"/>
      <c r="M1624" s="431"/>
    </row>
    <row r="1625" spans="1:13" s="471" customFormat="1">
      <c r="A1625" s="442" t="s">
        <v>87</v>
      </c>
      <c r="B1625" s="440"/>
      <c r="C1625" s="440"/>
      <c r="D1625" s="440"/>
      <c r="E1625" s="440"/>
      <c r="F1625" s="441"/>
      <c r="G1625" s="440"/>
      <c r="H1625" s="439"/>
      <c r="I1625" s="447" t="s">
        <v>88</v>
      </c>
      <c r="J1625" s="446"/>
      <c r="K1625" s="438"/>
      <c r="L1625" s="437"/>
      <c r="M1625" s="431"/>
    </row>
    <row r="1626" spans="1:13" s="471" customFormat="1">
      <c r="A1626" s="442" t="s">
        <v>89</v>
      </c>
      <c r="B1626" s="440"/>
      <c r="C1626" s="440"/>
      <c r="D1626" s="440"/>
      <c r="E1626" s="440"/>
      <c r="F1626" s="441"/>
      <c r="G1626" s="440"/>
      <c r="H1626" s="439"/>
      <c r="I1626" s="447" t="s">
        <v>90</v>
      </c>
      <c r="J1626" s="446"/>
      <c r="K1626" s="438"/>
      <c r="L1626" s="437"/>
      <c r="M1626" s="431"/>
    </row>
    <row r="1627" spans="1:13">
      <c r="A1627" s="442" t="s">
        <v>91</v>
      </c>
      <c r="B1627" s="440"/>
      <c r="C1627" s="440"/>
      <c r="D1627" s="440"/>
      <c r="E1627" s="440"/>
      <c r="F1627" s="441"/>
      <c r="G1627" s="440"/>
      <c r="H1627" s="439"/>
      <c r="I1627" s="447" t="s">
        <v>92</v>
      </c>
      <c r="J1627" s="446"/>
      <c r="K1627" s="438"/>
      <c r="L1627" s="437"/>
      <c r="M1627" s="431"/>
    </row>
    <row r="1628" spans="1:13">
      <c r="A1628" s="442" t="s">
        <v>93</v>
      </c>
      <c r="B1628" s="440"/>
      <c r="C1628" s="440"/>
      <c r="D1628" s="440"/>
      <c r="E1628" s="440"/>
      <c r="F1628" s="441"/>
      <c r="G1628" s="440"/>
      <c r="H1628" s="439"/>
      <c r="I1628" s="447" t="s">
        <v>94</v>
      </c>
      <c r="J1628" s="446"/>
      <c r="K1628" s="438"/>
      <c r="L1628" s="437"/>
      <c r="M1628" s="431"/>
    </row>
    <row r="1629" spans="1:13">
      <c r="A1629" s="442" t="s">
        <v>95</v>
      </c>
      <c r="B1629" s="440"/>
      <c r="C1629" s="440"/>
      <c r="D1629" s="440"/>
      <c r="E1629" s="440"/>
      <c r="F1629" s="441"/>
      <c r="G1629" s="440"/>
      <c r="H1629" s="439"/>
      <c r="I1629" s="433"/>
      <c r="J1629" s="432"/>
      <c r="K1629" s="438"/>
      <c r="L1629" s="437"/>
      <c r="M1629" s="431"/>
    </row>
    <row r="1630" spans="1:13">
      <c r="A1630" s="442" t="s">
        <v>96</v>
      </c>
      <c r="B1630" s="440"/>
      <c r="C1630" s="440"/>
      <c r="D1630" s="440"/>
      <c r="E1630" s="440"/>
      <c r="F1630" s="441"/>
      <c r="G1630" s="440"/>
      <c r="H1630" s="439"/>
      <c r="I1630" s="433"/>
      <c r="J1630" s="432"/>
      <c r="K1630" s="438"/>
      <c r="L1630" s="437"/>
      <c r="M1630" s="431"/>
    </row>
    <row r="1631" spans="1:13">
      <c r="A1631" s="442" t="s">
        <v>97</v>
      </c>
      <c r="B1631" s="440"/>
      <c r="C1631" s="440"/>
      <c r="D1631" s="440"/>
      <c r="E1631" s="440"/>
      <c r="F1631" s="441"/>
      <c r="G1631" s="440"/>
      <c r="H1631" s="439"/>
      <c r="I1631" s="433"/>
      <c r="J1631" s="432"/>
      <c r="K1631" s="438"/>
      <c r="L1631" s="437"/>
      <c r="M1631" s="431"/>
    </row>
    <row r="1632" spans="1:13">
      <c r="A1632" s="442" t="s">
        <v>98</v>
      </c>
      <c r="B1632" s="440"/>
      <c r="C1632" s="440"/>
      <c r="D1632" s="440"/>
      <c r="E1632" s="440"/>
      <c r="F1632" s="441"/>
      <c r="G1632" s="440"/>
      <c r="H1632" s="439"/>
      <c r="I1632" s="433"/>
      <c r="J1632" s="432"/>
      <c r="K1632" s="438"/>
      <c r="L1632" s="437"/>
      <c r="M1632" s="431"/>
    </row>
    <row r="1633" spans="1:13">
      <c r="A1633" s="442" t="s">
        <v>99</v>
      </c>
      <c r="B1633" s="440"/>
      <c r="C1633" s="440"/>
      <c r="D1633" s="440"/>
      <c r="E1633" s="440"/>
      <c r="F1633" s="441"/>
      <c r="G1633" s="440"/>
      <c r="H1633" s="439"/>
      <c r="I1633" s="433"/>
      <c r="J1633" s="432"/>
      <c r="K1633" s="438"/>
      <c r="L1633" s="437"/>
      <c r="M1633" s="431"/>
    </row>
    <row r="1634" spans="1:13" ht="19.5" thickBot="1">
      <c r="A1634" s="436" t="s">
        <v>100</v>
      </c>
      <c r="B1634" s="435"/>
      <c r="C1634" s="435"/>
      <c r="D1634" s="435"/>
      <c r="E1634" s="435"/>
      <c r="F1634" s="435"/>
      <c r="G1634" s="435"/>
      <c r="H1634" s="434"/>
      <c r="I1634" s="433"/>
      <c r="J1634" s="432"/>
      <c r="K1634" s="433"/>
      <c r="L1634" s="432"/>
      <c r="M1634" s="431"/>
    </row>
    <row r="1635" spans="1:13">
      <c r="A1635" s="586" t="s">
        <v>82</v>
      </c>
      <c r="B1635" s="585"/>
      <c r="C1635" s="585"/>
      <c r="D1635" s="585"/>
      <c r="E1635" s="585"/>
      <c r="F1635" s="585"/>
      <c r="G1635" s="585"/>
      <c r="H1635" s="585"/>
      <c r="I1635" s="459" t="s">
        <v>9</v>
      </c>
      <c r="J1635" s="458"/>
      <c r="K1635" s="425"/>
      <c r="L1635" s="424"/>
      <c r="M1635" s="423"/>
    </row>
    <row r="1636" spans="1:13" ht="19.5" thickBot="1">
      <c r="A1636" s="422" t="s">
        <v>49</v>
      </c>
      <c r="B1636" s="421"/>
      <c r="C1636" s="421"/>
      <c r="D1636" s="421"/>
      <c r="E1636" s="421"/>
      <c r="F1636" s="421"/>
      <c r="G1636" s="421"/>
      <c r="H1636" s="421"/>
      <c r="I1636" s="420"/>
      <c r="J1636" s="418"/>
      <c r="K1636" s="419"/>
      <c r="L1636" s="418"/>
      <c r="M1636" s="417"/>
    </row>
    <row r="1637" spans="1:13" ht="19.5" thickBot="1">
      <c r="A1637" s="405" t="s">
        <v>50</v>
      </c>
      <c r="B1637" s="404"/>
      <c r="C1637" s="404"/>
      <c r="D1637" s="404"/>
      <c r="E1637" s="404"/>
      <c r="F1637" s="404"/>
      <c r="G1637" s="404"/>
      <c r="H1637" s="622"/>
      <c r="I1637" s="413" t="s">
        <v>17</v>
      </c>
      <c r="J1637" s="412"/>
      <c r="K1637" s="407">
        <v>1.58</v>
      </c>
      <c r="L1637" s="406"/>
      <c r="M1637" s="400">
        <f>K1637*12*I1568</f>
        <v>23279.088</v>
      </c>
    </row>
    <row r="1638" spans="1:13" ht="19.5" thickBot="1">
      <c r="A1638" s="411" t="s">
        <v>101</v>
      </c>
      <c r="B1638" s="410"/>
      <c r="C1638" s="410"/>
      <c r="D1638" s="410"/>
      <c r="E1638" s="410"/>
      <c r="F1638" s="410"/>
      <c r="G1638" s="410"/>
      <c r="H1638" s="410"/>
      <c r="I1638" s="409"/>
      <c r="J1638" s="408"/>
      <c r="K1638" s="407"/>
      <c r="L1638" s="406"/>
      <c r="M1638" s="400"/>
    </row>
    <row r="1639" spans="1:13" ht="19.5" thickBot="1">
      <c r="A1639" s="405" t="s">
        <v>58</v>
      </c>
      <c r="B1639" s="404"/>
      <c r="C1639" s="404"/>
      <c r="D1639" s="404"/>
      <c r="E1639" s="404"/>
      <c r="F1639" s="404"/>
      <c r="G1639" s="404"/>
      <c r="H1639" s="404"/>
      <c r="I1639" s="403"/>
      <c r="J1639" s="400"/>
      <c r="K1639" s="402">
        <f>K1569+K1579+K1594+K1623+K1637+K1638</f>
        <v>49.279999999999994</v>
      </c>
      <c r="L1639" s="401"/>
      <c r="M1639" s="400">
        <f>M1569+M1579+M1594+M1623+M1637+M1638</f>
        <v>726071.80799999996</v>
      </c>
    </row>
    <row r="1641" spans="1:13">
      <c r="A1641" s="576" t="s">
        <v>0</v>
      </c>
      <c r="B1641" s="576"/>
      <c r="C1641" s="576"/>
      <c r="D1641" s="576"/>
      <c r="E1641" s="576"/>
      <c r="F1641" s="576"/>
      <c r="G1641" s="576"/>
      <c r="H1641" s="576"/>
      <c r="I1641" s="576"/>
      <c r="J1641" s="576"/>
      <c r="K1641" s="576"/>
      <c r="L1641" s="576"/>
      <c r="M1641" s="502"/>
    </row>
    <row r="1642" spans="1:13">
      <c r="A1642" s="575" t="s">
        <v>12</v>
      </c>
      <c r="B1642" s="575"/>
      <c r="C1642" s="575"/>
      <c r="D1642" s="575"/>
      <c r="E1642" s="575"/>
      <c r="F1642" s="575"/>
      <c r="G1642" s="575"/>
      <c r="H1642" s="575"/>
      <c r="I1642" s="575"/>
      <c r="J1642" s="575"/>
      <c r="K1642" s="575"/>
      <c r="L1642" s="575"/>
      <c r="M1642" s="502"/>
    </row>
    <row r="1643" spans="1:13">
      <c r="A1643" s="555"/>
      <c r="B1643" s="555"/>
      <c r="C1643" s="555"/>
      <c r="D1643" s="555"/>
      <c r="E1643" s="555"/>
      <c r="F1643" s="555" t="s">
        <v>251</v>
      </c>
      <c r="G1643" s="555"/>
      <c r="H1643" s="555"/>
      <c r="I1643" s="555"/>
      <c r="J1643" s="555" t="s">
        <v>203</v>
      </c>
      <c r="K1643" s="555"/>
      <c r="L1643" s="555"/>
      <c r="M1643" s="502"/>
    </row>
    <row r="1644" spans="1:13">
      <c r="A1644" s="572"/>
      <c r="B1644" s="533"/>
      <c r="C1644" s="574" t="s">
        <v>15</v>
      </c>
      <c r="D1644" s="574"/>
      <c r="E1644" s="574"/>
      <c r="F1644" s="533"/>
      <c r="G1644" s="533"/>
      <c r="H1644" s="532"/>
      <c r="I1644" s="521" t="s">
        <v>1</v>
      </c>
      <c r="J1644" s="520"/>
      <c r="K1644" s="521" t="s">
        <v>2</v>
      </c>
      <c r="L1644" s="520"/>
      <c r="M1644" s="531"/>
    </row>
    <row r="1645" spans="1:13">
      <c r="A1645" s="463"/>
      <c r="B1645" s="433"/>
      <c r="C1645" s="433"/>
      <c r="D1645" s="433"/>
      <c r="E1645" s="433"/>
      <c r="F1645" s="433"/>
      <c r="G1645" s="433"/>
      <c r="H1645" s="432"/>
      <c r="I1645" s="433"/>
      <c r="J1645" s="432"/>
      <c r="K1645" s="447" t="s">
        <v>3</v>
      </c>
      <c r="L1645" s="446"/>
      <c r="M1645" s="573" t="s">
        <v>4</v>
      </c>
    </row>
    <row r="1646" spans="1:13">
      <c r="A1646" s="463"/>
      <c r="B1646" s="433"/>
      <c r="C1646" s="433"/>
      <c r="D1646" s="433"/>
      <c r="E1646" s="433"/>
      <c r="F1646" s="433"/>
      <c r="G1646" s="433"/>
      <c r="H1646" s="432"/>
      <c r="I1646" s="447" t="s">
        <v>5</v>
      </c>
      <c r="J1646" s="446"/>
      <c r="K1646" s="504" t="s">
        <v>6</v>
      </c>
      <c r="L1646" s="503"/>
      <c r="M1646" s="573" t="s">
        <v>7</v>
      </c>
    </row>
    <row r="1647" spans="1:13" ht="19.5" thickBot="1">
      <c r="A1647" s="572"/>
      <c r="B1647" s="533"/>
      <c r="C1647" s="533"/>
      <c r="D1647" s="533"/>
      <c r="E1647" s="533"/>
      <c r="F1647" s="533"/>
      <c r="G1647" s="533"/>
      <c r="H1647" s="532"/>
      <c r="I1647" s="571">
        <v>1323.2</v>
      </c>
      <c r="J1647" s="570"/>
      <c r="K1647" s="475"/>
      <c r="L1647" s="474"/>
      <c r="M1647" s="569"/>
    </row>
    <row r="1648" spans="1:13">
      <c r="A1648" s="550" t="s">
        <v>74</v>
      </c>
      <c r="B1648" s="528"/>
      <c r="C1648" s="528"/>
      <c r="D1648" s="528"/>
      <c r="E1648" s="528"/>
      <c r="F1648" s="528"/>
      <c r="G1648" s="528"/>
      <c r="H1648" s="568"/>
      <c r="I1648" s="425"/>
      <c r="J1648" s="424"/>
      <c r="K1648" s="567">
        <f>K1651+K1654</f>
        <v>6.65</v>
      </c>
      <c r="L1648" s="526"/>
      <c r="M1648" s="423">
        <f>K1648*12*I1647</f>
        <v>105591.36000000002</v>
      </c>
    </row>
    <row r="1649" spans="1:13">
      <c r="A1649" s="566" t="s">
        <v>59</v>
      </c>
      <c r="B1649" s="565"/>
      <c r="C1649" s="565"/>
      <c r="D1649" s="565"/>
      <c r="E1649" s="565"/>
      <c r="F1649" s="565"/>
      <c r="G1649" s="565"/>
      <c r="H1649" s="554"/>
      <c r="I1649" s="433"/>
      <c r="J1649" s="432"/>
      <c r="K1649" s="433"/>
      <c r="L1649" s="432"/>
      <c r="M1649" s="564"/>
    </row>
    <row r="1650" spans="1:13" ht="19.5" thickBot="1">
      <c r="A1650" s="545" t="s">
        <v>60</v>
      </c>
      <c r="B1650" s="563"/>
      <c r="C1650" s="563"/>
      <c r="D1650" s="563"/>
      <c r="E1650" s="563"/>
      <c r="F1650" s="563"/>
      <c r="G1650" s="563"/>
      <c r="H1650" s="562"/>
      <c r="I1650" s="419"/>
      <c r="J1650" s="418"/>
      <c r="K1650" s="419"/>
      <c r="L1650" s="418"/>
      <c r="M1650" s="417"/>
    </row>
    <row r="1651" spans="1:13">
      <c r="A1651" s="492" t="s">
        <v>61</v>
      </c>
      <c r="B1651" s="509"/>
      <c r="C1651" s="509"/>
      <c r="D1651" s="509"/>
      <c r="E1651" s="509"/>
      <c r="F1651" s="509"/>
      <c r="G1651" s="509"/>
      <c r="H1651" s="518"/>
      <c r="I1651" s="504" t="s">
        <v>8</v>
      </c>
      <c r="J1651" s="503"/>
      <c r="K1651" s="459">
        <v>3.98</v>
      </c>
      <c r="L1651" s="458"/>
      <c r="M1651" s="431">
        <f>K1651*12*I1647</f>
        <v>63196.031999999999</v>
      </c>
    </row>
    <row r="1652" spans="1:13">
      <c r="A1652" s="442" t="s">
        <v>68</v>
      </c>
      <c r="B1652" s="433"/>
      <c r="C1652" s="433"/>
      <c r="D1652" s="433"/>
      <c r="E1652" s="433"/>
      <c r="F1652" s="433"/>
      <c r="G1652" s="433"/>
      <c r="H1652" s="432"/>
      <c r="I1652" s="447" t="s">
        <v>57</v>
      </c>
      <c r="J1652" s="446"/>
      <c r="K1652" s="502"/>
      <c r="L1652" s="432"/>
      <c r="M1652" s="431"/>
    </row>
    <row r="1653" spans="1:13">
      <c r="A1653" s="492" t="s">
        <v>67</v>
      </c>
      <c r="B1653" s="509"/>
      <c r="C1653" s="509"/>
      <c r="D1653" s="509"/>
      <c r="E1653" s="509"/>
      <c r="F1653" s="509"/>
      <c r="G1653" s="509"/>
      <c r="H1653" s="518"/>
      <c r="I1653" s="504"/>
      <c r="J1653" s="503"/>
      <c r="K1653" s="502"/>
      <c r="L1653" s="432"/>
      <c r="M1653" s="431"/>
    </row>
    <row r="1654" spans="1:13">
      <c r="A1654" s="492" t="s">
        <v>62</v>
      </c>
      <c r="B1654" s="509"/>
      <c r="C1654" s="509"/>
      <c r="D1654" s="509"/>
      <c r="E1654" s="509"/>
      <c r="F1654" s="509"/>
      <c r="G1654" s="509"/>
      <c r="H1654" s="518"/>
      <c r="I1654" s="501" t="s">
        <v>11</v>
      </c>
      <c r="J1654" s="500"/>
      <c r="K1654" s="447">
        <v>2.67</v>
      </c>
      <c r="L1654" s="446"/>
      <c r="M1654" s="431">
        <f>K1654*12*I1647</f>
        <v>42395.328000000001</v>
      </c>
    </row>
    <row r="1655" spans="1:13">
      <c r="A1655" s="485" t="s">
        <v>35</v>
      </c>
      <c r="B1655" s="539"/>
      <c r="C1655" s="539"/>
      <c r="D1655" s="539"/>
      <c r="E1655" s="539"/>
      <c r="F1655" s="539"/>
      <c r="G1655" s="539"/>
      <c r="H1655" s="538"/>
      <c r="I1655" s="447" t="s">
        <v>57</v>
      </c>
      <c r="J1655" s="446"/>
      <c r="K1655" s="555"/>
      <c r="L1655" s="554"/>
      <c r="M1655" s="431"/>
    </row>
    <row r="1656" spans="1:13">
      <c r="A1656" s="478" t="s">
        <v>36</v>
      </c>
      <c r="B1656" s="533"/>
      <c r="C1656" s="533"/>
      <c r="D1656" s="533"/>
      <c r="E1656" s="533"/>
      <c r="F1656" s="533"/>
      <c r="G1656" s="533"/>
      <c r="H1656" s="532"/>
      <c r="I1656" s="447"/>
      <c r="J1656" s="446"/>
      <c r="K1656" s="502"/>
      <c r="L1656" s="432"/>
      <c r="M1656" s="431"/>
    </row>
    <row r="1657" spans="1:13" ht="19.5" thickBot="1">
      <c r="A1657" s="492" t="s">
        <v>37</v>
      </c>
      <c r="B1657" s="491"/>
      <c r="C1657" s="491"/>
      <c r="D1657" s="491"/>
      <c r="E1657" s="491"/>
      <c r="F1657" s="491"/>
      <c r="G1657" s="491"/>
      <c r="H1657" s="490"/>
      <c r="I1657" s="509"/>
      <c r="J1657" s="518"/>
      <c r="K1657" s="480"/>
      <c r="L1657" s="479"/>
      <c r="M1657" s="431"/>
    </row>
    <row r="1658" spans="1:13">
      <c r="A1658" s="550" t="s">
        <v>14</v>
      </c>
      <c r="B1658" s="549"/>
      <c r="C1658" s="549"/>
      <c r="D1658" s="549"/>
      <c r="E1658" s="549"/>
      <c r="F1658" s="549"/>
      <c r="G1658" s="549"/>
      <c r="H1658" s="548"/>
      <c r="I1658" s="425"/>
      <c r="J1658" s="547"/>
      <c r="K1658" s="546">
        <f>K1660+K1665+K1668</f>
        <v>5.4399999999999995</v>
      </c>
      <c r="L1658" s="526"/>
      <c r="M1658" s="423">
        <f>K1658*12*I1647</f>
        <v>86378.495999999999</v>
      </c>
    </row>
    <row r="1659" spans="1:13" ht="19.5" thickBot="1">
      <c r="A1659" s="545" t="s">
        <v>34</v>
      </c>
      <c r="B1659" s="544"/>
      <c r="C1659" s="544"/>
      <c r="D1659" s="544"/>
      <c r="E1659" s="544"/>
      <c r="F1659" s="544"/>
      <c r="G1659" s="544"/>
      <c r="H1659" s="543"/>
      <c r="I1659" s="419"/>
      <c r="J1659" s="542"/>
      <c r="K1659" s="419"/>
      <c r="L1659" s="418"/>
      <c r="M1659" s="417"/>
    </row>
    <row r="1660" spans="1:13">
      <c r="A1660" s="442" t="s">
        <v>65</v>
      </c>
      <c r="B1660" s="441"/>
      <c r="C1660" s="441"/>
      <c r="D1660" s="441"/>
      <c r="E1660" s="441"/>
      <c r="F1660" s="441"/>
      <c r="G1660" s="441"/>
      <c r="H1660" s="439"/>
      <c r="I1660" s="447" t="s">
        <v>8</v>
      </c>
      <c r="J1660" s="446"/>
      <c r="K1660" s="459">
        <v>2.73</v>
      </c>
      <c r="L1660" s="458"/>
      <c r="M1660" s="431">
        <f>K1660*12*I1647</f>
        <v>43348.031999999999</v>
      </c>
    </row>
    <row r="1661" spans="1:13">
      <c r="A1661" s="492" t="s">
        <v>66</v>
      </c>
      <c r="B1661" s="491"/>
      <c r="C1661" s="491"/>
      <c r="D1661" s="491"/>
      <c r="E1661" s="491"/>
      <c r="F1661" s="491"/>
      <c r="G1661" s="491"/>
      <c r="H1661" s="490"/>
      <c r="I1661" s="541"/>
      <c r="J1661" s="540"/>
      <c r="K1661" s="502"/>
      <c r="L1661" s="432"/>
      <c r="M1661" s="431"/>
    </row>
    <row r="1662" spans="1:13">
      <c r="A1662" s="442" t="s">
        <v>68</v>
      </c>
      <c r="B1662" s="433"/>
      <c r="C1662" s="433"/>
      <c r="D1662" s="433"/>
      <c r="E1662" s="433"/>
      <c r="F1662" s="433"/>
      <c r="G1662" s="433"/>
      <c r="H1662" s="432"/>
      <c r="I1662" s="447" t="s">
        <v>57</v>
      </c>
      <c r="J1662" s="446"/>
      <c r="K1662" s="502"/>
      <c r="L1662" s="432"/>
      <c r="M1662" s="431"/>
    </row>
    <row r="1663" spans="1:13">
      <c r="A1663" s="492" t="s">
        <v>67</v>
      </c>
      <c r="B1663" s="509"/>
      <c r="C1663" s="509"/>
      <c r="D1663" s="509"/>
      <c r="E1663" s="509"/>
      <c r="F1663" s="509"/>
      <c r="G1663" s="509"/>
      <c r="H1663" s="518"/>
      <c r="I1663" s="504"/>
      <c r="J1663" s="503"/>
      <c r="K1663" s="502"/>
      <c r="L1663" s="432"/>
      <c r="M1663" s="431"/>
    </row>
    <row r="1664" spans="1:13">
      <c r="A1664" s="485" t="s">
        <v>63</v>
      </c>
      <c r="B1664" s="539"/>
      <c r="C1664" s="538"/>
      <c r="D1664" s="433"/>
      <c r="E1664" s="433"/>
      <c r="F1664" s="433"/>
      <c r="G1664" s="433"/>
      <c r="H1664" s="432"/>
      <c r="I1664" s="447" t="s">
        <v>57</v>
      </c>
      <c r="J1664" s="446"/>
      <c r="K1664" s="502"/>
      <c r="L1664" s="432"/>
      <c r="M1664" s="431"/>
    </row>
    <row r="1665" spans="1:13">
      <c r="A1665" s="442" t="s">
        <v>64</v>
      </c>
      <c r="B1665" s="433"/>
      <c r="C1665" s="433"/>
      <c r="D1665" s="539"/>
      <c r="E1665" s="539"/>
      <c r="F1665" s="539"/>
      <c r="G1665" s="539"/>
      <c r="H1665" s="538"/>
      <c r="I1665" s="501" t="s">
        <v>11</v>
      </c>
      <c r="J1665" s="500"/>
      <c r="K1665" s="447">
        <v>1.2</v>
      </c>
      <c r="L1665" s="446"/>
      <c r="M1665" s="431">
        <f>K1665*12*I1647</f>
        <v>19054.079999999998</v>
      </c>
    </row>
    <row r="1666" spans="1:13">
      <c r="A1666" s="478" t="s">
        <v>41</v>
      </c>
      <c r="B1666" s="477"/>
      <c r="C1666" s="477"/>
      <c r="D1666" s="477"/>
      <c r="E1666" s="477"/>
      <c r="F1666" s="477"/>
      <c r="G1666" s="477"/>
      <c r="H1666" s="476"/>
      <c r="I1666" s="521" t="s">
        <v>40</v>
      </c>
      <c r="J1666" s="520"/>
      <c r="K1666" s="502"/>
      <c r="L1666" s="432"/>
      <c r="M1666" s="431"/>
    </row>
    <row r="1667" spans="1:13">
      <c r="A1667" s="492"/>
      <c r="B1667" s="491"/>
      <c r="C1667" s="491"/>
      <c r="D1667" s="491"/>
      <c r="E1667" s="491"/>
      <c r="F1667" s="491"/>
      <c r="G1667" s="491"/>
      <c r="H1667" s="490"/>
      <c r="I1667" s="509" t="s">
        <v>42</v>
      </c>
      <c r="J1667" s="518"/>
      <c r="K1667" s="502"/>
      <c r="L1667" s="432"/>
      <c r="M1667" s="431"/>
    </row>
    <row r="1668" spans="1:13">
      <c r="A1668" s="478" t="s">
        <v>43</v>
      </c>
      <c r="B1668" s="477"/>
      <c r="C1668" s="477"/>
      <c r="D1668" s="477"/>
      <c r="E1668" s="477"/>
      <c r="F1668" s="477"/>
      <c r="G1668" s="477"/>
      <c r="H1668" s="476"/>
      <c r="I1668" s="521" t="s">
        <v>11</v>
      </c>
      <c r="J1668" s="520"/>
      <c r="K1668" s="447">
        <v>1.51</v>
      </c>
      <c r="L1668" s="446"/>
      <c r="M1668" s="431">
        <f>K1668*12*I1647</f>
        <v>23976.384000000002</v>
      </c>
    </row>
    <row r="1669" spans="1:13">
      <c r="A1669" s="492" t="s">
        <v>44</v>
      </c>
      <c r="B1669" s="491"/>
      <c r="C1669" s="491"/>
      <c r="D1669" s="491"/>
      <c r="E1669" s="491"/>
      <c r="F1669" s="491"/>
      <c r="G1669" s="491"/>
      <c r="H1669" s="490"/>
      <c r="I1669" s="509"/>
      <c r="J1669" s="518"/>
      <c r="K1669" s="502"/>
      <c r="L1669" s="432"/>
      <c r="M1669" s="431"/>
    </row>
    <row r="1670" spans="1:13">
      <c r="A1670" s="478" t="s">
        <v>45</v>
      </c>
      <c r="B1670" s="477"/>
      <c r="C1670" s="477"/>
      <c r="D1670" s="477"/>
      <c r="E1670" s="477"/>
      <c r="F1670" s="477"/>
      <c r="G1670" s="477"/>
      <c r="H1670" s="476"/>
      <c r="I1670" s="447" t="s">
        <v>57</v>
      </c>
      <c r="J1670" s="446"/>
      <c r="K1670" s="502"/>
      <c r="L1670" s="432"/>
      <c r="M1670" s="431"/>
    </row>
    <row r="1671" spans="1:13">
      <c r="A1671" s="478" t="s">
        <v>48</v>
      </c>
      <c r="B1671" s="477"/>
      <c r="C1671" s="477"/>
      <c r="D1671" s="477"/>
      <c r="E1671" s="477"/>
      <c r="F1671" s="477"/>
      <c r="G1671" s="477"/>
      <c r="H1671" s="476"/>
      <c r="I1671" s="521" t="s">
        <v>46</v>
      </c>
      <c r="J1671" s="520"/>
      <c r="K1671" s="533"/>
      <c r="L1671" s="532"/>
      <c r="M1671" s="531"/>
    </row>
    <row r="1672" spans="1:13" ht="19.5" thickBot="1">
      <c r="A1672" s="492"/>
      <c r="B1672" s="491"/>
      <c r="C1672" s="491"/>
      <c r="D1672" s="491"/>
      <c r="E1672" s="491"/>
      <c r="F1672" s="491"/>
      <c r="G1672" s="491"/>
      <c r="H1672" s="490"/>
      <c r="I1672" s="513" t="s">
        <v>47</v>
      </c>
      <c r="J1672" s="512"/>
      <c r="K1672" s="509"/>
      <c r="L1672" s="518"/>
      <c r="M1672" s="530"/>
    </row>
    <row r="1673" spans="1:13">
      <c r="A1673" s="529" t="s">
        <v>75</v>
      </c>
      <c r="B1673" s="528"/>
      <c r="C1673" s="528"/>
      <c r="D1673" s="528"/>
      <c r="E1673" s="528"/>
      <c r="F1673" s="528"/>
      <c r="G1673" s="425"/>
      <c r="H1673" s="424"/>
      <c r="I1673" s="425"/>
      <c r="J1673" s="424"/>
      <c r="K1673" s="527">
        <f>K1675+K1682+K1690+K1694+K1695+K1699</f>
        <v>28.45</v>
      </c>
      <c r="L1673" s="526"/>
      <c r="M1673" s="423">
        <f>M1675+M1682+M1690+M1694+M1695+M1699</f>
        <v>451740.4800000001</v>
      </c>
    </row>
    <row r="1674" spans="1:13" ht="19.5" thickBot="1">
      <c r="A1674" s="525"/>
      <c r="B1674" s="419"/>
      <c r="C1674" s="419"/>
      <c r="D1674" s="419"/>
      <c r="E1674" s="419"/>
      <c r="F1674" s="419"/>
      <c r="G1674" s="419"/>
      <c r="H1674" s="418"/>
      <c r="I1674" s="419"/>
      <c r="J1674" s="418"/>
      <c r="K1674" s="419"/>
      <c r="L1674" s="418"/>
      <c r="M1674" s="417"/>
    </row>
    <row r="1675" spans="1:13" ht="19.5" thickBot="1">
      <c r="A1675" s="405" t="s">
        <v>76</v>
      </c>
      <c r="B1675" s="404"/>
      <c r="C1675" s="404"/>
      <c r="D1675" s="404"/>
      <c r="E1675" s="404"/>
      <c r="F1675" s="404"/>
      <c r="G1675" s="404"/>
      <c r="H1675" s="456"/>
      <c r="I1675" s="455"/>
      <c r="J1675" s="454"/>
      <c r="K1675" s="523">
        <f>K1676+K1677+K1678+K1680+K1681</f>
        <v>6.1800000000000006</v>
      </c>
      <c r="L1675" s="511"/>
      <c r="M1675" s="451">
        <f>K1675*12*I1647</f>
        <v>98128.512000000017</v>
      </c>
    </row>
    <row r="1676" spans="1:13">
      <c r="A1676" s="492" t="s">
        <v>38</v>
      </c>
      <c r="B1676" s="491"/>
      <c r="C1676" s="491"/>
      <c r="D1676" s="491"/>
      <c r="E1676" s="491"/>
      <c r="F1676" s="491"/>
      <c r="G1676" s="491"/>
      <c r="H1676" s="490"/>
      <c r="I1676" s="504" t="s">
        <v>16</v>
      </c>
      <c r="J1676" s="503"/>
      <c r="K1676" s="459">
        <v>1.34</v>
      </c>
      <c r="L1676" s="458"/>
      <c r="M1676" s="431">
        <f>K1676*12*I1647</f>
        <v>21277.056000000004</v>
      </c>
    </row>
    <row r="1677" spans="1:13">
      <c r="A1677" s="485" t="s">
        <v>39</v>
      </c>
      <c r="B1677" s="484"/>
      <c r="C1677" s="484"/>
      <c r="D1677" s="484"/>
      <c r="E1677" s="484"/>
      <c r="F1677" s="484"/>
      <c r="G1677" s="484"/>
      <c r="H1677" s="483"/>
      <c r="I1677" s="501" t="s">
        <v>10</v>
      </c>
      <c r="J1677" s="500"/>
      <c r="K1677" s="447">
        <v>3.16</v>
      </c>
      <c r="L1677" s="446"/>
      <c r="M1677" s="431">
        <f>K1677*12*I1647</f>
        <v>50175.744000000006</v>
      </c>
    </row>
    <row r="1678" spans="1:13">
      <c r="A1678" s="478" t="s">
        <v>31</v>
      </c>
      <c r="B1678" s="477"/>
      <c r="C1678" s="477"/>
      <c r="D1678" s="477"/>
      <c r="E1678" s="477"/>
      <c r="F1678" s="477"/>
      <c r="G1678" s="477"/>
      <c r="H1678" s="476"/>
      <c r="I1678" s="521" t="s">
        <v>11</v>
      </c>
      <c r="J1678" s="520"/>
      <c r="K1678" s="447">
        <v>0.36</v>
      </c>
      <c r="L1678" s="446"/>
      <c r="M1678" s="431">
        <f>K1678*12*I1647</f>
        <v>5716.2240000000002</v>
      </c>
    </row>
    <row r="1679" spans="1:13">
      <c r="A1679" s="519" t="s">
        <v>18</v>
      </c>
      <c r="B1679" s="509"/>
      <c r="C1679" s="509"/>
      <c r="D1679" s="509"/>
      <c r="E1679" s="491"/>
      <c r="F1679" s="491"/>
      <c r="G1679" s="491"/>
      <c r="H1679" s="490"/>
      <c r="I1679" s="509"/>
      <c r="J1679" s="518"/>
      <c r="K1679" s="433"/>
      <c r="L1679" s="432"/>
      <c r="M1679" s="431"/>
    </row>
    <row r="1680" spans="1:13">
      <c r="A1680" s="485" t="s">
        <v>32</v>
      </c>
      <c r="B1680" s="484"/>
      <c r="C1680" s="484"/>
      <c r="D1680" s="484"/>
      <c r="E1680" s="484"/>
      <c r="F1680" s="484"/>
      <c r="G1680" s="484"/>
      <c r="H1680" s="483"/>
      <c r="I1680" s="501" t="s">
        <v>8</v>
      </c>
      <c r="J1680" s="500"/>
      <c r="K1680" s="447">
        <v>0.11</v>
      </c>
      <c r="L1680" s="446"/>
      <c r="M1680" s="431">
        <f>K1680*12*I1647</f>
        <v>1746.6240000000003</v>
      </c>
    </row>
    <row r="1681" spans="1:13" ht="19.5" thickBot="1">
      <c r="A1681" s="478" t="s">
        <v>73</v>
      </c>
      <c r="B1681" s="477"/>
      <c r="C1681" s="477"/>
      <c r="D1681" s="477"/>
      <c r="E1681" s="477"/>
      <c r="F1681" s="477"/>
      <c r="G1681" s="477"/>
      <c r="H1681" s="476"/>
      <c r="I1681" s="475" t="s">
        <v>8</v>
      </c>
      <c r="J1681" s="474"/>
      <c r="K1681" s="617">
        <v>1.21</v>
      </c>
      <c r="L1681" s="616"/>
      <c r="M1681" s="431">
        <f>K1681*12*I1647</f>
        <v>19212.864000000001</v>
      </c>
    </row>
    <row r="1682" spans="1:13" ht="19.5" thickBot="1">
      <c r="A1682" s="713" t="s">
        <v>77</v>
      </c>
      <c r="B1682" s="712"/>
      <c r="C1682" s="712"/>
      <c r="D1682" s="712"/>
      <c r="E1682" s="712"/>
      <c r="F1682" s="712"/>
      <c r="G1682" s="712"/>
      <c r="H1682" s="711"/>
      <c r="I1682" s="455"/>
      <c r="J1682" s="454"/>
      <c r="K1682" s="453">
        <f>K1683+K1684+K1686+K1687+K1688+K1689</f>
        <v>2.11</v>
      </c>
      <c r="L1682" s="511"/>
      <c r="M1682" s="451">
        <f>K1682*12*I1647</f>
        <v>33503.423999999999</v>
      </c>
    </row>
    <row r="1683" spans="1:13">
      <c r="A1683" s="510" t="s">
        <v>24</v>
      </c>
      <c r="B1683" s="509"/>
      <c r="C1683" s="509"/>
      <c r="D1683" s="509"/>
      <c r="E1683" s="509"/>
      <c r="F1683" s="491"/>
      <c r="G1683" s="491"/>
      <c r="H1683" s="490"/>
      <c r="I1683" s="508"/>
      <c r="J1683" s="432"/>
      <c r="K1683" s="459">
        <v>0.12</v>
      </c>
      <c r="L1683" s="458"/>
      <c r="M1683" s="431">
        <f>K1683*12*I1647</f>
        <v>1905.4079999999999</v>
      </c>
    </row>
    <row r="1684" spans="1:13">
      <c r="A1684" s="572" t="s">
        <v>20</v>
      </c>
      <c r="B1684" s="533"/>
      <c r="C1684" s="533"/>
      <c r="D1684" s="533"/>
      <c r="E1684" s="533"/>
      <c r="F1684" s="477"/>
      <c r="G1684" s="477"/>
      <c r="H1684" s="476"/>
      <c r="I1684" s="447" t="s">
        <v>52</v>
      </c>
      <c r="J1684" s="446"/>
      <c r="K1684" s="447">
        <v>1.01</v>
      </c>
      <c r="L1684" s="446"/>
      <c r="M1684" s="431">
        <f>K1684*12*I1647</f>
        <v>16037.184000000001</v>
      </c>
    </row>
    <row r="1685" spans="1:13">
      <c r="A1685" s="492" t="s">
        <v>19</v>
      </c>
      <c r="B1685" s="491"/>
      <c r="C1685" s="491"/>
      <c r="D1685" s="491"/>
      <c r="E1685" s="491"/>
      <c r="F1685" s="491"/>
      <c r="G1685" s="491"/>
      <c r="H1685" s="490"/>
      <c r="I1685" s="504" t="s">
        <v>53</v>
      </c>
      <c r="J1685" s="503"/>
      <c r="K1685" s="502"/>
      <c r="L1685" s="432"/>
      <c r="M1685" s="431"/>
    </row>
    <row r="1686" spans="1:13">
      <c r="A1686" s="485" t="s">
        <v>21</v>
      </c>
      <c r="B1686" s="484"/>
      <c r="C1686" s="484"/>
      <c r="D1686" s="484"/>
      <c r="E1686" s="484"/>
      <c r="F1686" s="484"/>
      <c r="G1686" s="484"/>
      <c r="H1686" s="483"/>
      <c r="I1686" s="501" t="s">
        <v>51</v>
      </c>
      <c r="J1686" s="500"/>
      <c r="K1686" s="447">
        <v>0.62</v>
      </c>
      <c r="L1686" s="446"/>
      <c r="M1686" s="431">
        <f>K1686*12*I1647</f>
        <v>9844.6080000000002</v>
      </c>
    </row>
    <row r="1687" spans="1:13">
      <c r="A1687" s="485" t="s">
        <v>22</v>
      </c>
      <c r="B1687" s="484"/>
      <c r="C1687" s="484"/>
      <c r="D1687" s="484"/>
      <c r="E1687" s="484"/>
      <c r="F1687" s="484"/>
      <c r="G1687" s="484"/>
      <c r="H1687" s="483"/>
      <c r="I1687" s="501" t="s">
        <v>69</v>
      </c>
      <c r="J1687" s="500"/>
      <c r="K1687" s="447">
        <v>0.15</v>
      </c>
      <c r="L1687" s="446"/>
      <c r="M1687" s="431">
        <f>K1687*12*I1647</f>
        <v>2381.7599999999998</v>
      </c>
    </row>
    <row r="1688" spans="1:13">
      <c r="A1688" s="478" t="s">
        <v>23</v>
      </c>
      <c r="B1688" s="477"/>
      <c r="C1688" s="477"/>
      <c r="D1688" s="477"/>
      <c r="E1688" s="477"/>
      <c r="F1688" s="477"/>
      <c r="G1688" s="477"/>
      <c r="H1688" s="476"/>
      <c r="I1688" s="501" t="s">
        <v>54</v>
      </c>
      <c r="J1688" s="500"/>
      <c r="K1688" s="480">
        <v>0.08</v>
      </c>
      <c r="L1688" s="479"/>
      <c r="M1688" s="431">
        <f>K1688*12*I1647</f>
        <v>1270.2719999999999</v>
      </c>
    </row>
    <row r="1689" spans="1:13" ht="19.5" thickBot="1">
      <c r="A1689" s="478" t="s">
        <v>71</v>
      </c>
      <c r="B1689" s="477"/>
      <c r="C1689" s="477"/>
      <c r="D1689" s="477"/>
      <c r="E1689" s="477"/>
      <c r="F1689" s="477"/>
      <c r="G1689" s="477"/>
      <c r="H1689" s="476"/>
      <c r="I1689" s="475" t="s">
        <v>72</v>
      </c>
      <c r="J1689" s="474"/>
      <c r="K1689" s="473">
        <v>0.13</v>
      </c>
      <c r="L1689" s="472"/>
      <c r="M1689" s="499">
        <f>K1689*12*I1647</f>
        <v>2064.192</v>
      </c>
    </row>
    <row r="1690" spans="1:13" ht="19.5" thickBot="1">
      <c r="A1690" s="713" t="s">
        <v>202</v>
      </c>
      <c r="B1690" s="712"/>
      <c r="C1690" s="712"/>
      <c r="D1690" s="712"/>
      <c r="E1690" s="712"/>
      <c r="F1690" s="712"/>
      <c r="G1690" s="712"/>
      <c r="H1690" s="711"/>
      <c r="I1690" s="495"/>
      <c r="J1690" s="494"/>
      <c r="K1690" s="493">
        <f>K1691+K1692+K1693</f>
        <v>1.38</v>
      </c>
      <c r="L1690" s="452"/>
      <c r="M1690" s="451">
        <f>K1690*12*I1647</f>
        <v>21912.191999999999</v>
      </c>
    </row>
    <row r="1691" spans="1:13">
      <c r="A1691" s="492" t="s">
        <v>25</v>
      </c>
      <c r="B1691" s="491"/>
      <c r="C1691" s="491"/>
      <c r="D1691" s="491"/>
      <c r="E1691" s="491"/>
      <c r="F1691" s="491"/>
      <c r="G1691" s="491"/>
      <c r="H1691" s="490"/>
      <c r="I1691" s="489" t="s">
        <v>70</v>
      </c>
      <c r="J1691" s="488"/>
      <c r="K1691" s="487">
        <v>0.66</v>
      </c>
      <c r="L1691" s="486"/>
      <c r="M1691" s="431">
        <f>K1691*12*I1647</f>
        <v>10479.744000000001</v>
      </c>
    </row>
    <row r="1692" spans="1:13">
      <c r="A1692" s="485" t="s">
        <v>26</v>
      </c>
      <c r="B1692" s="484"/>
      <c r="C1692" s="484"/>
      <c r="D1692" s="484"/>
      <c r="E1692" s="484"/>
      <c r="F1692" s="484"/>
      <c r="G1692" s="484"/>
      <c r="H1692" s="483"/>
      <c r="I1692" s="539" t="s">
        <v>55</v>
      </c>
      <c r="J1692" s="538"/>
      <c r="K1692" s="480">
        <v>0.57999999999999996</v>
      </c>
      <c r="L1692" s="479"/>
      <c r="M1692" s="431">
        <f>K1692*12*I1647</f>
        <v>9209.4719999999998</v>
      </c>
    </row>
    <row r="1693" spans="1:13" ht="19.5" thickBot="1">
      <c r="A1693" s="478" t="s">
        <v>23</v>
      </c>
      <c r="B1693" s="477"/>
      <c r="C1693" s="477"/>
      <c r="D1693" s="477"/>
      <c r="E1693" s="477"/>
      <c r="F1693" s="477"/>
      <c r="G1693" s="477"/>
      <c r="H1693" s="476"/>
      <c r="I1693" s="475" t="s">
        <v>54</v>
      </c>
      <c r="J1693" s="474"/>
      <c r="K1693" s="473">
        <v>0.14000000000000001</v>
      </c>
      <c r="L1693" s="472"/>
      <c r="M1693" s="431">
        <f>K1693*12*I1647</f>
        <v>2222.9760000000001</v>
      </c>
    </row>
    <row r="1694" spans="1:13" ht="19.5" thickBot="1">
      <c r="A1694" s="462" t="s">
        <v>201</v>
      </c>
      <c r="B1694" s="461"/>
      <c r="C1694" s="461"/>
      <c r="D1694" s="461"/>
      <c r="E1694" s="461"/>
      <c r="F1694" s="461"/>
      <c r="G1694" s="461"/>
      <c r="H1694" s="460"/>
      <c r="I1694" s="467" t="s">
        <v>56</v>
      </c>
      <c r="J1694" s="466"/>
      <c r="K1694" s="465">
        <v>16.96</v>
      </c>
      <c r="L1694" s="464"/>
      <c r="M1694" s="451">
        <f>K1694*12*I1647</f>
        <v>269297.66400000005</v>
      </c>
    </row>
    <row r="1695" spans="1:13" ht="19.5" thickBot="1">
      <c r="A1695" s="405" t="s">
        <v>158</v>
      </c>
      <c r="B1695" s="404"/>
      <c r="C1695" s="404"/>
      <c r="D1695" s="404"/>
      <c r="E1695" s="404"/>
      <c r="F1695" s="404"/>
      <c r="G1695" s="404"/>
      <c r="H1695" s="456"/>
      <c r="I1695" s="455"/>
      <c r="J1695" s="454"/>
      <c r="K1695" s="453">
        <v>1.74</v>
      </c>
      <c r="L1695" s="452"/>
      <c r="M1695" s="451">
        <f>K1695*12*I1647</f>
        <v>27628.416000000001</v>
      </c>
    </row>
    <row r="1696" spans="1:13">
      <c r="A1696" s="442" t="s">
        <v>33</v>
      </c>
      <c r="B1696" s="441"/>
      <c r="C1696" s="441"/>
      <c r="D1696" s="441"/>
      <c r="E1696" s="441"/>
      <c r="F1696" s="441"/>
      <c r="G1696" s="441"/>
      <c r="H1696" s="439"/>
      <c r="I1696" s="459" t="s">
        <v>13</v>
      </c>
      <c r="J1696" s="458"/>
      <c r="K1696" s="438"/>
      <c r="L1696" s="437"/>
      <c r="M1696" s="431"/>
    </row>
    <row r="1697" spans="1:13">
      <c r="A1697" s="442" t="s">
        <v>27</v>
      </c>
      <c r="B1697" s="441"/>
      <c r="C1697" s="441"/>
      <c r="D1697" s="441"/>
      <c r="E1697" s="441"/>
      <c r="F1697" s="441"/>
      <c r="G1697" s="441"/>
      <c r="H1697" s="439"/>
      <c r="I1697" s="433"/>
      <c r="J1697" s="432"/>
      <c r="K1697" s="438"/>
      <c r="L1697" s="437"/>
      <c r="M1697" s="431"/>
    </row>
    <row r="1698" spans="1:13" ht="19.5" thickBot="1">
      <c r="A1698" s="442" t="s">
        <v>28</v>
      </c>
      <c r="B1698" s="441"/>
      <c r="C1698" s="441"/>
      <c r="D1698" s="441"/>
      <c r="E1698" s="441"/>
      <c r="F1698" s="441"/>
      <c r="G1698" s="441"/>
      <c r="H1698" s="439"/>
      <c r="I1698" s="463"/>
      <c r="J1698" s="432"/>
      <c r="K1698" s="438"/>
      <c r="L1698" s="437"/>
      <c r="M1698" s="431"/>
    </row>
    <row r="1699" spans="1:13" ht="19.5" thickBot="1">
      <c r="A1699" s="462" t="s">
        <v>157</v>
      </c>
      <c r="B1699" s="461"/>
      <c r="C1699" s="461"/>
      <c r="D1699" s="461"/>
      <c r="E1699" s="461"/>
      <c r="F1699" s="461"/>
      <c r="G1699" s="461"/>
      <c r="H1699" s="460"/>
      <c r="I1699" s="455"/>
      <c r="J1699" s="454"/>
      <c r="K1699" s="453">
        <v>0.08</v>
      </c>
      <c r="L1699" s="452"/>
      <c r="M1699" s="451">
        <f>K1699*12*I1647</f>
        <v>1270.2719999999999</v>
      </c>
    </row>
    <row r="1700" spans="1:13">
      <c r="A1700" s="442" t="s">
        <v>29</v>
      </c>
      <c r="B1700" s="441"/>
      <c r="C1700" s="441"/>
      <c r="D1700" s="441"/>
      <c r="E1700" s="441"/>
      <c r="F1700" s="441"/>
      <c r="G1700" s="441"/>
      <c r="H1700" s="439"/>
      <c r="I1700" s="459" t="s">
        <v>8</v>
      </c>
      <c r="J1700" s="458"/>
      <c r="K1700" s="457"/>
      <c r="L1700" s="437"/>
      <c r="M1700" s="431"/>
    </row>
    <row r="1701" spans="1:13" ht="19.5" thickBot="1">
      <c r="A1701" s="442" t="s">
        <v>30</v>
      </c>
      <c r="B1701" s="441"/>
      <c r="C1701" s="441"/>
      <c r="D1701" s="441"/>
      <c r="E1701" s="441"/>
      <c r="F1701" s="441"/>
      <c r="G1701" s="441"/>
      <c r="H1701" s="439"/>
      <c r="I1701" s="433"/>
      <c r="J1701" s="432"/>
      <c r="K1701" s="457"/>
      <c r="L1701" s="437"/>
      <c r="M1701" s="431"/>
    </row>
    <row r="1702" spans="1:13" ht="19.5" thickBot="1">
      <c r="A1702" s="405" t="s">
        <v>104</v>
      </c>
      <c r="B1702" s="404"/>
      <c r="C1702" s="404"/>
      <c r="D1702" s="404"/>
      <c r="E1702" s="404"/>
      <c r="F1702" s="404"/>
      <c r="G1702" s="404"/>
      <c r="H1702" s="456"/>
      <c r="I1702" s="455"/>
      <c r="J1702" s="454"/>
      <c r="K1702" s="453">
        <v>6.42</v>
      </c>
      <c r="L1702" s="452"/>
      <c r="M1702" s="451">
        <f>K1702*12*I1647</f>
        <v>101939.32799999999</v>
      </c>
    </row>
    <row r="1703" spans="1:13">
      <c r="A1703" s="442" t="s">
        <v>85</v>
      </c>
      <c r="B1703" s="440"/>
      <c r="C1703" s="440"/>
      <c r="D1703" s="440"/>
      <c r="E1703" s="440"/>
      <c r="F1703" s="441"/>
      <c r="G1703" s="440"/>
      <c r="H1703" s="439"/>
      <c r="I1703" s="447" t="s">
        <v>86</v>
      </c>
      <c r="J1703" s="446"/>
      <c r="K1703" s="438"/>
      <c r="L1703" s="437"/>
      <c r="M1703" s="431"/>
    </row>
    <row r="1704" spans="1:13">
      <c r="A1704" s="442" t="s">
        <v>87</v>
      </c>
      <c r="B1704" s="440"/>
      <c r="C1704" s="440"/>
      <c r="D1704" s="440"/>
      <c r="E1704" s="440"/>
      <c r="F1704" s="441"/>
      <c r="G1704" s="440"/>
      <c r="H1704" s="439"/>
      <c r="I1704" s="447" t="s">
        <v>88</v>
      </c>
      <c r="J1704" s="446"/>
      <c r="K1704" s="438"/>
      <c r="L1704" s="437"/>
      <c r="M1704" s="431"/>
    </row>
    <row r="1705" spans="1:13">
      <c r="A1705" s="442" t="s">
        <v>89</v>
      </c>
      <c r="B1705" s="440"/>
      <c r="C1705" s="440"/>
      <c r="D1705" s="440"/>
      <c r="E1705" s="440"/>
      <c r="F1705" s="441"/>
      <c r="G1705" s="440"/>
      <c r="H1705" s="439"/>
      <c r="I1705" s="447" t="s">
        <v>90</v>
      </c>
      <c r="J1705" s="446"/>
      <c r="K1705" s="438"/>
      <c r="L1705" s="437"/>
      <c r="M1705" s="431"/>
    </row>
    <row r="1706" spans="1:13">
      <c r="A1706" s="442" t="s">
        <v>91</v>
      </c>
      <c r="B1706" s="440"/>
      <c r="C1706" s="440"/>
      <c r="D1706" s="440"/>
      <c r="E1706" s="440"/>
      <c r="F1706" s="441"/>
      <c r="G1706" s="440"/>
      <c r="H1706" s="439"/>
      <c r="I1706" s="447" t="s">
        <v>92</v>
      </c>
      <c r="J1706" s="446"/>
      <c r="K1706" s="438"/>
      <c r="L1706" s="437"/>
      <c r="M1706" s="431"/>
    </row>
    <row r="1707" spans="1:13">
      <c r="A1707" s="442" t="s">
        <v>93</v>
      </c>
      <c r="B1707" s="440"/>
      <c r="C1707" s="440"/>
      <c r="D1707" s="440"/>
      <c r="E1707" s="440"/>
      <c r="F1707" s="441"/>
      <c r="G1707" s="440"/>
      <c r="H1707" s="439"/>
      <c r="I1707" s="447" t="s">
        <v>94</v>
      </c>
      <c r="J1707" s="446"/>
      <c r="K1707" s="438"/>
      <c r="L1707" s="437"/>
      <c r="M1707" s="431"/>
    </row>
    <row r="1708" spans="1:13">
      <c r="A1708" s="442" t="s">
        <v>95</v>
      </c>
      <c r="B1708" s="440"/>
      <c r="C1708" s="440"/>
      <c r="D1708" s="440"/>
      <c r="E1708" s="440"/>
      <c r="F1708" s="441"/>
      <c r="G1708" s="440"/>
      <c r="H1708" s="439"/>
      <c r="I1708" s="433"/>
      <c r="J1708" s="432"/>
      <c r="K1708" s="438"/>
      <c r="L1708" s="437"/>
      <c r="M1708" s="431"/>
    </row>
    <row r="1709" spans="1:13">
      <c r="A1709" s="442" t="s">
        <v>96</v>
      </c>
      <c r="B1709" s="440"/>
      <c r="C1709" s="440"/>
      <c r="D1709" s="440"/>
      <c r="E1709" s="440"/>
      <c r="F1709" s="441"/>
      <c r="G1709" s="440"/>
      <c r="H1709" s="439"/>
      <c r="I1709" s="433"/>
      <c r="J1709" s="432"/>
      <c r="K1709" s="438"/>
      <c r="L1709" s="437"/>
      <c r="M1709" s="431"/>
    </row>
    <row r="1710" spans="1:13">
      <c r="A1710" s="442" t="s">
        <v>97</v>
      </c>
      <c r="B1710" s="440"/>
      <c r="C1710" s="440"/>
      <c r="D1710" s="440"/>
      <c r="E1710" s="440"/>
      <c r="F1710" s="441"/>
      <c r="G1710" s="440"/>
      <c r="H1710" s="439"/>
      <c r="I1710" s="433"/>
      <c r="J1710" s="432"/>
      <c r="K1710" s="438"/>
      <c r="L1710" s="437"/>
      <c r="M1710" s="431"/>
    </row>
    <row r="1711" spans="1:13">
      <c r="A1711" s="442" t="s">
        <v>98</v>
      </c>
      <c r="B1711" s="440"/>
      <c r="C1711" s="440"/>
      <c r="D1711" s="440"/>
      <c r="E1711" s="440"/>
      <c r="F1711" s="441"/>
      <c r="G1711" s="440"/>
      <c r="H1711" s="439"/>
      <c r="I1711" s="433"/>
      <c r="J1711" s="432"/>
      <c r="K1711" s="438"/>
      <c r="L1711" s="437"/>
      <c r="M1711" s="431"/>
    </row>
    <row r="1712" spans="1:13">
      <c r="A1712" s="442" t="s">
        <v>99</v>
      </c>
      <c r="B1712" s="440"/>
      <c r="C1712" s="440"/>
      <c r="D1712" s="440"/>
      <c r="E1712" s="440"/>
      <c r="F1712" s="441"/>
      <c r="G1712" s="440"/>
      <c r="H1712" s="439"/>
      <c r="I1712" s="433"/>
      <c r="J1712" s="432"/>
      <c r="K1712" s="438"/>
      <c r="L1712" s="437"/>
      <c r="M1712" s="431"/>
    </row>
    <row r="1713" spans="1:13" ht="19.5" thickBot="1">
      <c r="A1713" s="436" t="s">
        <v>100</v>
      </c>
      <c r="B1713" s="435"/>
      <c r="C1713" s="435"/>
      <c r="D1713" s="435"/>
      <c r="E1713" s="435"/>
      <c r="F1713" s="435"/>
      <c r="G1713" s="435"/>
      <c r="H1713" s="434"/>
      <c r="I1713" s="433"/>
      <c r="J1713" s="432"/>
      <c r="K1713" s="433"/>
      <c r="L1713" s="432"/>
      <c r="M1713" s="431"/>
    </row>
    <row r="1714" spans="1:13">
      <c r="A1714" s="586" t="s">
        <v>82</v>
      </c>
      <c r="B1714" s="585"/>
      <c r="C1714" s="585"/>
      <c r="D1714" s="585"/>
      <c r="E1714" s="585"/>
      <c r="F1714" s="585"/>
      <c r="G1714" s="585"/>
      <c r="H1714" s="585"/>
      <c r="I1714" s="459" t="s">
        <v>9</v>
      </c>
      <c r="J1714" s="458"/>
      <c r="K1714" s="425"/>
      <c r="L1714" s="424"/>
      <c r="M1714" s="423"/>
    </row>
    <row r="1715" spans="1:13" ht="19.5" thickBot="1">
      <c r="A1715" s="422" t="s">
        <v>49</v>
      </c>
      <c r="B1715" s="421"/>
      <c r="C1715" s="421"/>
      <c r="D1715" s="421"/>
      <c r="E1715" s="421"/>
      <c r="F1715" s="421"/>
      <c r="G1715" s="421"/>
      <c r="H1715" s="421"/>
      <c r="I1715" s="420"/>
      <c r="J1715" s="418"/>
      <c r="K1715" s="419"/>
      <c r="L1715" s="418"/>
      <c r="M1715" s="417"/>
    </row>
    <row r="1716" spans="1:13" ht="19.5" thickBot="1">
      <c r="A1716" s="405" t="s">
        <v>50</v>
      </c>
      <c r="B1716" s="404"/>
      <c r="C1716" s="404"/>
      <c r="D1716" s="404"/>
      <c r="E1716" s="404"/>
      <c r="F1716" s="404"/>
      <c r="G1716" s="404"/>
      <c r="H1716" s="622"/>
      <c r="I1716" s="413" t="s">
        <v>17</v>
      </c>
      <c r="J1716" s="412"/>
      <c r="K1716" s="407">
        <v>1.58</v>
      </c>
      <c r="L1716" s="406"/>
      <c r="M1716" s="400">
        <f>K1716*12*I1647</f>
        <v>25087.872000000003</v>
      </c>
    </row>
    <row r="1717" spans="1:13" ht="19.5" thickBot="1">
      <c r="A1717" s="411" t="s">
        <v>101</v>
      </c>
      <c r="B1717" s="410"/>
      <c r="C1717" s="410"/>
      <c r="D1717" s="410"/>
      <c r="E1717" s="410"/>
      <c r="F1717" s="410"/>
      <c r="G1717" s="410"/>
      <c r="H1717" s="410"/>
      <c r="I1717" s="409"/>
      <c r="J1717" s="408"/>
      <c r="K1717" s="407"/>
      <c r="L1717" s="406"/>
      <c r="M1717" s="400">
        <f>K1717*12*I1647</f>
        <v>0</v>
      </c>
    </row>
    <row r="1718" spans="1:13" ht="19.5" thickBot="1">
      <c r="A1718" s="405" t="s">
        <v>58</v>
      </c>
      <c r="B1718" s="404"/>
      <c r="C1718" s="404"/>
      <c r="D1718" s="404"/>
      <c r="E1718" s="404"/>
      <c r="F1718" s="404"/>
      <c r="G1718" s="404"/>
      <c r="H1718" s="404"/>
      <c r="I1718" s="403"/>
      <c r="J1718" s="400"/>
      <c r="K1718" s="402">
        <f>K1648+K1658+K1673+K1702+K1716+K1717</f>
        <v>48.54</v>
      </c>
      <c r="L1718" s="401"/>
      <c r="M1718" s="400">
        <f>M1648+M1658+M1673+M1702+M1716+M1717</f>
        <v>770737.53600000008</v>
      </c>
    </row>
    <row r="1720" spans="1:13">
      <c r="A1720" s="576" t="s">
        <v>0</v>
      </c>
      <c r="B1720" s="576"/>
      <c r="C1720" s="576"/>
      <c r="D1720" s="576"/>
      <c r="E1720" s="576"/>
      <c r="F1720" s="576"/>
      <c r="G1720" s="576"/>
      <c r="H1720" s="576"/>
      <c r="I1720" s="576"/>
      <c r="J1720" s="576"/>
      <c r="K1720" s="576"/>
      <c r="L1720" s="576"/>
      <c r="M1720" s="502"/>
    </row>
    <row r="1721" spans="1:13">
      <c r="A1721" s="575" t="s">
        <v>12</v>
      </c>
      <c r="B1721" s="575"/>
      <c r="C1721" s="575"/>
      <c r="D1721" s="575"/>
      <c r="E1721" s="575"/>
      <c r="F1721" s="575"/>
      <c r="G1721" s="575"/>
      <c r="H1721" s="575"/>
      <c r="I1721" s="575"/>
      <c r="J1721" s="575"/>
      <c r="K1721" s="575"/>
      <c r="L1721" s="575"/>
      <c r="M1721" s="502"/>
    </row>
    <row r="1722" spans="1:13">
      <c r="A1722" s="555"/>
      <c r="B1722" s="555"/>
      <c r="C1722" s="555"/>
      <c r="D1722" s="555"/>
      <c r="E1722" s="555"/>
      <c r="F1722" s="555" t="s">
        <v>250</v>
      </c>
      <c r="G1722" s="555"/>
      <c r="H1722" s="555"/>
      <c r="I1722" s="555"/>
      <c r="J1722" s="555" t="s">
        <v>203</v>
      </c>
      <c r="K1722" s="555"/>
      <c r="L1722" s="555"/>
      <c r="M1722" s="502"/>
    </row>
    <row r="1723" spans="1:13">
      <c r="A1723" s="572"/>
      <c r="B1723" s="533"/>
      <c r="C1723" s="574" t="s">
        <v>15</v>
      </c>
      <c r="D1723" s="574"/>
      <c r="E1723" s="574"/>
      <c r="F1723" s="533"/>
      <c r="G1723" s="533"/>
      <c r="H1723" s="532"/>
      <c r="I1723" s="521" t="s">
        <v>1</v>
      </c>
      <c r="J1723" s="520"/>
      <c r="K1723" s="521" t="s">
        <v>2</v>
      </c>
      <c r="L1723" s="520"/>
      <c r="M1723" s="531"/>
    </row>
    <row r="1724" spans="1:13">
      <c r="A1724" s="463"/>
      <c r="B1724" s="433"/>
      <c r="C1724" s="433"/>
      <c r="D1724" s="433"/>
      <c r="E1724" s="433"/>
      <c r="F1724" s="433"/>
      <c r="G1724" s="433"/>
      <c r="H1724" s="432"/>
      <c r="I1724" s="433"/>
      <c r="J1724" s="432"/>
      <c r="K1724" s="447" t="s">
        <v>3</v>
      </c>
      <c r="L1724" s="446"/>
      <c r="M1724" s="573" t="s">
        <v>4</v>
      </c>
    </row>
    <row r="1725" spans="1:13">
      <c r="A1725" s="463"/>
      <c r="B1725" s="433"/>
      <c r="C1725" s="433"/>
      <c r="D1725" s="433"/>
      <c r="E1725" s="433"/>
      <c r="F1725" s="433"/>
      <c r="G1725" s="433"/>
      <c r="H1725" s="432"/>
      <c r="I1725" s="447" t="s">
        <v>5</v>
      </c>
      <c r="J1725" s="446"/>
      <c r="K1725" s="504" t="s">
        <v>6</v>
      </c>
      <c r="L1725" s="503"/>
      <c r="M1725" s="573" t="s">
        <v>7</v>
      </c>
    </row>
    <row r="1726" spans="1:13" ht="19.5" thickBot="1">
      <c r="A1726" s="572"/>
      <c r="B1726" s="533"/>
      <c r="C1726" s="533"/>
      <c r="D1726" s="533"/>
      <c r="E1726" s="533"/>
      <c r="F1726" s="533"/>
      <c r="G1726" s="533"/>
      <c r="H1726" s="532"/>
      <c r="I1726" s="571">
        <v>697.2</v>
      </c>
      <c r="J1726" s="570"/>
      <c r="K1726" s="475"/>
      <c r="L1726" s="474"/>
      <c r="M1726" s="569"/>
    </row>
    <row r="1727" spans="1:13">
      <c r="A1727" s="550" t="s">
        <v>74</v>
      </c>
      <c r="B1727" s="528"/>
      <c r="C1727" s="528"/>
      <c r="D1727" s="528"/>
      <c r="E1727" s="528"/>
      <c r="F1727" s="528"/>
      <c r="G1727" s="528"/>
      <c r="H1727" s="568"/>
      <c r="I1727" s="425"/>
      <c r="J1727" s="424"/>
      <c r="K1727" s="567">
        <f>K1730+K1733</f>
        <v>6.65</v>
      </c>
      <c r="L1727" s="526"/>
      <c r="M1727" s="423">
        <f>K1727*12*I1726</f>
        <v>55636.560000000012</v>
      </c>
    </row>
    <row r="1728" spans="1:13">
      <c r="A1728" s="566" t="s">
        <v>59</v>
      </c>
      <c r="B1728" s="565"/>
      <c r="C1728" s="565"/>
      <c r="D1728" s="565"/>
      <c r="E1728" s="565"/>
      <c r="F1728" s="565"/>
      <c r="G1728" s="565"/>
      <c r="H1728" s="554"/>
      <c r="I1728" s="433"/>
      <c r="J1728" s="432"/>
      <c r="K1728" s="433"/>
      <c r="L1728" s="432"/>
      <c r="M1728" s="564"/>
    </row>
    <row r="1729" spans="1:13" ht="19.5" thickBot="1">
      <c r="A1729" s="545" t="s">
        <v>60</v>
      </c>
      <c r="B1729" s="563"/>
      <c r="C1729" s="563"/>
      <c r="D1729" s="563"/>
      <c r="E1729" s="563"/>
      <c r="F1729" s="563"/>
      <c r="G1729" s="563"/>
      <c r="H1729" s="562"/>
      <c r="I1729" s="419"/>
      <c r="J1729" s="418"/>
      <c r="K1729" s="419"/>
      <c r="L1729" s="418"/>
      <c r="M1729" s="417"/>
    </row>
    <row r="1730" spans="1:13">
      <c r="A1730" s="492" t="s">
        <v>61</v>
      </c>
      <c r="B1730" s="509"/>
      <c r="C1730" s="509"/>
      <c r="D1730" s="509"/>
      <c r="E1730" s="509"/>
      <c r="F1730" s="509"/>
      <c r="G1730" s="509"/>
      <c r="H1730" s="518"/>
      <c r="I1730" s="504" t="s">
        <v>8</v>
      </c>
      <c r="J1730" s="503"/>
      <c r="K1730" s="459">
        <v>3.98</v>
      </c>
      <c r="L1730" s="458"/>
      <c r="M1730" s="431">
        <f>K1730*12*I1726</f>
        <v>33298.271999999997</v>
      </c>
    </row>
    <row r="1731" spans="1:13">
      <c r="A1731" s="442" t="s">
        <v>68</v>
      </c>
      <c r="B1731" s="433"/>
      <c r="C1731" s="433"/>
      <c r="D1731" s="433"/>
      <c r="E1731" s="433"/>
      <c r="F1731" s="433"/>
      <c r="G1731" s="433"/>
      <c r="H1731" s="432"/>
      <c r="I1731" s="447" t="s">
        <v>57</v>
      </c>
      <c r="J1731" s="446"/>
      <c r="K1731" s="502"/>
      <c r="L1731" s="432"/>
      <c r="M1731" s="431"/>
    </row>
    <row r="1732" spans="1:13">
      <c r="A1732" s="492" t="s">
        <v>67</v>
      </c>
      <c r="B1732" s="509"/>
      <c r="C1732" s="509"/>
      <c r="D1732" s="509"/>
      <c r="E1732" s="509"/>
      <c r="F1732" s="509"/>
      <c r="G1732" s="509"/>
      <c r="H1732" s="518"/>
      <c r="I1732" s="504"/>
      <c r="J1732" s="503"/>
      <c r="K1732" s="502"/>
      <c r="L1732" s="432"/>
      <c r="M1732" s="431"/>
    </row>
    <row r="1733" spans="1:13">
      <c r="A1733" s="492" t="s">
        <v>62</v>
      </c>
      <c r="B1733" s="509"/>
      <c r="C1733" s="509"/>
      <c r="D1733" s="509"/>
      <c r="E1733" s="509"/>
      <c r="F1733" s="509"/>
      <c r="G1733" s="509"/>
      <c r="H1733" s="518"/>
      <c r="I1733" s="501" t="s">
        <v>11</v>
      </c>
      <c r="J1733" s="500"/>
      <c r="K1733" s="447">
        <v>2.67</v>
      </c>
      <c r="L1733" s="446"/>
      <c r="M1733" s="431">
        <f>K1733*12*I1726</f>
        <v>22338.288</v>
      </c>
    </row>
    <row r="1734" spans="1:13">
      <c r="A1734" s="485" t="s">
        <v>35</v>
      </c>
      <c r="B1734" s="539"/>
      <c r="C1734" s="539"/>
      <c r="D1734" s="539"/>
      <c r="E1734" s="539"/>
      <c r="F1734" s="539"/>
      <c r="G1734" s="539"/>
      <c r="H1734" s="538"/>
      <c r="I1734" s="447" t="s">
        <v>57</v>
      </c>
      <c r="J1734" s="446"/>
      <c r="K1734" s="555"/>
      <c r="L1734" s="554"/>
      <c r="M1734" s="431"/>
    </row>
    <row r="1735" spans="1:13">
      <c r="A1735" s="478" t="s">
        <v>36</v>
      </c>
      <c r="B1735" s="533"/>
      <c r="C1735" s="533"/>
      <c r="D1735" s="533"/>
      <c r="E1735" s="533"/>
      <c r="F1735" s="533"/>
      <c r="G1735" s="533"/>
      <c r="H1735" s="532"/>
      <c r="I1735" s="447"/>
      <c r="J1735" s="446"/>
      <c r="K1735" s="502"/>
      <c r="L1735" s="432"/>
      <c r="M1735" s="431"/>
    </row>
    <row r="1736" spans="1:13" ht="19.5" thickBot="1">
      <c r="A1736" s="492" t="s">
        <v>37</v>
      </c>
      <c r="B1736" s="491"/>
      <c r="C1736" s="491"/>
      <c r="D1736" s="491"/>
      <c r="E1736" s="491"/>
      <c r="F1736" s="491"/>
      <c r="G1736" s="491"/>
      <c r="H1736" s="490"/>
      <c r="I1736" s="509"/>
      <c r="J1736" s="518"/>
      <c r="K1736" s="480"/>
      <c r="L1736" s="479"/>
      <c r="M1736" s="431"/>
    </row>
    <row r="1737" spans="1:13">
      <c r="A1737" s="550" t="s">
        <v>14</v>
      </c>
      <c r="B1737" s="549"/>
      <c r="C1737" s="549"/>
      <c r="D1737" s="549"/>
      <c r="E1737" s="549"/>
      <c r="F1737" s="549"/>
      <c r="G1737" s="549"/>
      <c r="H1737" s="548"/>
      <c r="I1737" s="425"/>
      <c r="J1737" s="547"/>
      <c r="K1737" s="546">
        <f>K1739+K1744+K1747</f>
        <v>5.4399999999999995</v>
      </c>
      <c r="L1737" s="526"/>
      <c r="M1737" s="423">
        <f>K1737*12*I1726</f>
        <v>45513.216</v>
      </c>
    </row>
    <row r="1738" spans="1:13" ht="19.5" thickBot="1">
      <c r="A1738" s="545" t="s">
        <v>34</v>
      </c>
      <c r="B1738" s="544"/>
      <c r="C1738" s="544"/>
      <c r="D1738" s="544"/>
      <c r="E1738" s="544"/>
      <c r="F1738" s="544"/>
      <c r="G1738" s="544"/>
      <c r="H1738" s="543"/>
      <c r="I1738" s="419"/>
      <c r="J1738" s="542"/>
      <c r="K1738" s="419"/>
      <c r="L1738" s="418"/>
      <c r="M1738" s="417"/>
    </row>
    <row r="1739" spans="1:13">
      <c r="A1739" s="442" t="s">
        <v>65</v>
      </c>
      <c r="B1739" s="441"/>
      <c r="C1739" s="441"/>
      <c r="D1739" s="441"/>
      <c r="E1739" s="441"/>
      <c r="F1739" s="441"/>
      <c r="G1739" s="441"/>
      <c r="H1739" s="439"/>
      <c r="I1739" s="447" t="s">
        <v>8</v>
      </c>
      <c r="J1739" s="446"/>
      <c r="K1739" s="459">
        <v>2.73</v>
      </c>
      <c r="L1739" s="458"/>
      <c r="M1739" s="431">
        <f>K1739*12*I1726</f>
        <v>22840.272000000001</v>
      </c>
    </row>
    <row r="1740" spans="1:13">
      <c r="A1740" s="492" t="s">
        <v>66</v>
      </c>
      <c r="B1740" s="491"/>
      <c r="C1740" s="491"/>
      <c r="D1740" s="491"/>
      <c r="E1740" s="491"/>
      <c r="F1740" s="491"/>
      <c r="G1740" s="491"/>
      <c r="H1740" s="490"/>
      <c r="I1740" s="541"/>
      <c r="J1740" s="540"/>
      <c r="K1740" s="502"/>
      <c r="L1740" s="432"/>
      <c r="M1740" s="431"/>
    </row>
    <row r="1741" spans="1:13">
      <c r="A1741" s="442" t="s">
        <v>68</v>
      </c>
      <c r="B1741" s="433"/>
      <c r="C1741" s="433"/>
      <c r="D1741" s="433"/>
      <c r="E1741" s="433"/>
      <c r="F1741" s="433"/>
      <c r="G1741" s="433"/>
      <c r="H1741" s="432"/>
      <c r="I1741" s="447" t="s">
        <v>57</v>
      </c>
      <c r="J1741" s="446"/>
      <c r="K1741" s="502"/>
      <c r="L1741" s="432"/>
      <c r="M1741" s="431"/>
    </row>
    <row r="1742" spans="1:13">
      <c r="A1742" s="492" t="s">
        <v>67</v>
      </c>
      <c r="B1742" s="509"/>
      <c r="C1742" s="509"/>
      <c r="D1742" s="509"/>
      <c r="E1742" s="509"/>
      <c r="F1742" s="509"/>
      <c r="G1742" s="509"/>
      <c r="H1742" s="518"/>
      <c r="I1742" s="504"/>
      <c r="J1742" s="503"/>
      <c r="K1742" s="502"/>
      <c r="L1742" s="432"/>
      <c r="M1742" s="431"/>
    </row>
    <row r="1743" spans="1:13">
      <c r="A1743" s="485" t="s">
        <v>63</v>
      </c>
      <c r="B1743" s="539"/>
      <c r="C1743" s="538"/>
      <c r="D1743" s="433"/>
      <c r="E1743" s="433"/>
      <c r="F1743" s="433"/>
      <c r="G1743" s="433"/>
      <c r="H1743" s="432"/>
      <c r="I1743" s="447" t="s">
        <v>57</v>
      </c>
      <c r="J1743" s="446"/>
      <c r="K1743" s="502"/>
      <c r="L1743" s="432"/>
      <c r="M1743" s="431"/>
    </row>
    <row r="1744" spans="1:13">
      <c r="A1744" s="442" t="s">
        <v>64</v>
      </c>
      <c r="B1744" s="433"/>
      <c r="C1744" s="433"/>
      <c r="D1744" s="539"/>
      <c r="E1744" s="539"/>
      <c r="F1744" s="539"/>
      <c r="G1744" s="539"/>
      <c r="H1744" s="538"/>
      <c r="I1744" s="501" t="s">
        <v>11</v>
      </c>
      <c r="J1744" s="500"/>
      <c r="K1744" s="447">
        <v>1.2</v>
      </c>
      <c r="L1744" s="446"/>
      <c r="M1744" s="431">
        <f>K1744*12*I1726</f>
        <v>10039.68</v>
      </c>
    </row>
    <row r="1745" spans="1:13">
      <c r="A1745" s="478" t="s">
        <v>41</v>
      </c>
      <c r="B1745" s="477"/>
      <c r="C1745" s="477"/>
      <c r="D1745" s="477"/>
      <c r="E1745" s="477"/>
      <c r="F1745" s="477"/>
      <c r="G1745" s="477"/>
      <c r="H1745" s="476"/>
      <c r="I1745" s="521" t="s">
        <v>40</v>
      </c>
      <c r="J1745" s="520"/>
      <c r="K1745" s="502"/>
      <c r="L1745" s="432"/>
      <c r="M1745" s="431"/>
    </row>
    <row r="1746" spans="1:13">
      <c r="A1746" s="492"/>
      <c r="B1746" s="491"/>
      <c r="C1746" s="491"/>
      <c r="D1746" s="491"/>
      <c r="E1746" s="491"/>
      <c r="F1746" s="491"/>
      <c r="G1746" s="491"/>
      <c r="H1746" s="490"/>
      <c r="I1746" s="509" t="s">
        <v>42</v>
      </c>
      <c r="J1746" s="518"/>
      <c r="K1746" s="502"/>
      <c r="L1746" s="432"/>
      <c r="M1746" s="431"/>
    </row>
    <row r="1747" spans="1:13">
      <c r="A1747" s="478" t="s">
        <v>43</v>
      </c>
      <c r="B1747" s="477"/>
      <c r="C1747" s="477"/>
      <c r="D1747" s="477"/>
      <c r="E1747" s="477"/>
      <c r="F1747" s="477"/>
      <c r="G1747" s="477"/>
      <c r="H1747" s="476"/>
      <c r="I1747" s="521" t="s">
        <v>11</v>
      </c>
      <c r="J1747" s="520"/>
      <c r="K1747" s="447">
        <v>1.51</v>
      </c>
      <c r="L1747" s="446"/>
      <c r="M1747" s="431">
        <f>K1747*12*I1726</f>
        <v>12633.264000000001</v>
      </c>
    </row>
    <row r="1748" spans="1:13">
      <c r="A1748" s="492" t="s">
        <v>44</v>
      </c>
      <c r="B1748" s="491"/>
      <c r="C1748" s="491"/>
      <c r="D1748" s="491"/>
      <c r="E1748" s="491"/>
      <c r="F1748" s="491"/>
      <c r="G1748" s="491"/>
      <c r="H1748" s="490"/>
      <c r="I1748" s="509"/>
      <c r="J1748" s="518"/>
      <c r="K1748" s="502"/>
      <c r="L1748" s="432"/>
      <c r="M1748" s="431"/>
    </row>
    <row r="1749" spans="1:13">
      <c r="A1749" s="478" t="s">
        <v>45</v>
      </c>
      <c r="B1749" s="477"/>
      <c r="C1749" s="477"/>
      <c r="D1749" s="477"/>
      <c r="E1749" s="477"/>
      <c r="F1749" s="477"/>
      <c r="G1749" s="477"/>
      <c r="H1749" s="476"/>
      <c r="I1749" s="447" t="s">
        <v>57</v>
      </c>
      <c r="J1749" s="446"/>
      <c r="K1749" s="502"/>
      <c r="L1749" s="432"/>
      <c r="M1749" s="431"/>
    </row>
    <row r="1750" spans="1:13">
      <c r="A1750" s="478" t="s">
        <v>48</v>
      </c>
      <c r="B1750" s="477"/>
      <c r="C1750" s="477"/>
      <c r="D1750" s="477"/>
      <c r="E1750" s="477"/>
      <c r="F1750" s="477"/>
      <c r="G1750" s="477"/>
      <c r="H1750" s="476"/>
      <c r="I1750" s="521" t="s">
        <v>46</v>
      </c>
      <c r="J1750" s="520"/>
      <c r="K1750" s="533"/>
      <c r="L1750" s="532"/>
      <c r="M1750" s="531"/>
    </row>
    <row r="1751" spans="1:13" ht="19.5" thickBot="1">
      <c r="A1751" s="492"/>
      <c r="B1751" s="491"/>
      <c r="C1751" s="491"/>
      <c r="D1751" s="491"/>
      <c r="E1751" s="491"/>
      <c r="F1751" s="491"/>
      <c r="G1751" s="491"/>
      <c r="H1751" s="490"/>
      <c r="I1751" s="513" t="s">
        <v>47</v>
      </c>
      <c r="J1751" s="512"/>
      <c r="K1751" s="509"/>
      <c r="L1751" s="518"/>
      <c r="M1751" s="530"/>
    </row>
    <row r="1752" spans="1:13">
      <c r="A1752" s="529" t="s">
        <v>75</v>
      </c>
      <c r="B1752" s="528"/>
      <c r="C1752" s="528"/>
      <c r="D1752" s="528"/>
      <c r="E1752" s="528"/>
      <c r="F1752" s="528"/>
      <c r="G1752" s="425"/>
      <c r="H1752" s="424"/>
      <c r="I1752" s="425"/>
      <c r="J1752" s="424"/>
      <c r="K1752" s="527">
        <f>K1754+K1761+K1769+K1773+K1774+K1778</f>
        <v>44.68</v>
      </c>
      <c r="L1752" s="526"/>
      <c r="M1752" s="423">
        <f>M1754+M1761+M1769+M1773+M1774+M1778</f>
        <v>373810.75200000004</v>
      </c>
    </row>
    <row r="1753" spans="1:13" ht="19.5" thickBot="1">
      <c r="A1753" s="525"/>
      <c r="B1753" s="419"/>
      <c r="C1753" s="419"/>
      <c r="D1753" s="419"/>
      <c r="E1753" s="419"/>
      <c r="F1753" s="419"/>
      <c r="G1753" s="419"/>
      <c r="H1753" s="418"/>
      <c r="I1753" s="419"/>
      <c r="J1753" s="418"/>
      <c r="K1753" s="419"/>
      <c r="L1753" s="418"/>
      <c r="M1753" s="417"/>
    </row>
    <row r="1754" spans="1:13" ht="19.5" thickBot="1">
      <c r="A1754" s="405" t="s">
        <v>76</v>
      </c>
      <c r="B1754" s="404"/>
      <c r="C1754" s="404"/>
      <c r="D1754" s="404"/>
      <c r="E1754" s="404"/>
      <c r="F1754" s="404"/>
      <c r="G1754" s="404"/>
      <c r="H1754" s="456"/>
      <c r="I1754" s="455"/>
      <c r="J1754" s="454"/>
      <c r="K1754" s="523">
        <f>K1755+K1756+K1757+K1759+K1760</f>
        <v>7.1300000000000008</v>
      </c>
      <c r="L1754" s="511"/>
      <c r="M1754" s="451">
        <f>K1754*12*I1726</f>
        <v>59652.432000000008</v>
      </c>
    </row>
    <row r="1755" spans="1:13">
      <c r="A1755" s="492" t="s">
        <v>38</v>
      </c>
      <c r="B1755" s="491"/>
      <c r="C1755" s="491"/>
      <c r="D1755" s="491"/>
      <c r="E1755" s="491"/>
      <c r="F1755" s="491"/>
      <c r="G1755" s="491"/>
      <c r="H1755" s="490"/>
      <c r="I1755" s="504" t="s">
        <v>16</v>
      </c>
      <c r="J1755" s="503"/>
      <c r="K1755" s="459">
        <v>1.34</v>
      </c>
      <c r="L1755" s="458"/>
      <c r="M1755" s="431">
        <f>K1755*12*I1726</f>
        <v>11210.976000000002</v>
      </c>
    </row>
    <row r="1756" spans="1:13">
      <c r="A1756" s="485" t="s">
        <v>39</v>
      </c>
      <c r="B1756" s="484"/>
      <c r="C1756" s="484"/>
      <c r="D1756" s="484"/>
      <c r="E1756" s="484"/>
      <c r="F1756" s="484"/>
      <c r="G1756" s="484"/>
      <c r="H1756" s="483"/>
      <c r="I1756" s="501" t="s">
        <v>10</v>
      </c>
      <c r="J1756" s="500"/>
      <c r="K1756" s="447">
        <v>3.16</v>
      </c>
      <c r="L1756" s="446"/>
      <c r="M1756" s="431">
        <f>K1756*12*I1726</f>
        <v>26437.824000000004</v>
      </c>
    </row>
    <row r="1757" spans="1:13">
      <c r="A1757" s="478" t="s">
        <v>31</v>
      </c>
      <c r="B1757" s="477"/>
      <c r="C1757" s="477"/>
      <c r="D1757" s="477"/>
      <c r="E1757" s="477"/>
      <c r="F1757" s="477"/>
      <c r="G1757" s="477"/>
      <c r="H1757" s="476"/>
      <c r="I1757" s="521" t="s">
        <v>11</v>
      </c>
      <c r="J1757" s="520"/>
      <c r="K1757" s="447">
        <v>0.36</v>
      </c>
      <c r="L1757" s="446"/>
      <c r="M1757" s="431">
        <f>K1757*12*I1726</f>
        <v>3011.9040000000005</v>
      </c>
    </row>
    <row r="1758" spans="1:13">
      <c r="A1758" s="519" t="s">
        <v>18</v>
      </c>
      <c r="B1758" s="509"/>
      <c r="C1758" s="509"/>
      <c r="D1758" s="509"/>
      <c r="E1758" s="491"/>
      <c r="F1758" s="491"/>
      <c r="G1758" s="491"/>
      <c r="H1758" s="490"/>
      <c r="I1758" s="509"/>
      <c r="J1758" s="518"/>
      <c r="K1758" s="433"/>
      <c r="L1758" s="432"/>
      <c r="M1758" s="431"/>
    </row>
    <row r="1759" spans="1:13">
      <c r="A1759" s="485" t="s">
        <v>32</v>
      </c>
      <c r="B1759" s="484"/>
      <c r="C1759" s="484"/>
      <c r="D1759" s="484"/>
      <c r="E1759" s="484"/>
      <c r="F1759" s="484"/>
      <c r="G1759" s="484"/>
      <c r="H1759" s="483"/>
      <c r="I1759" s="501" t="s">
        <v>8</v>
      </c>
      <c r="J1759" s="500"/>
      <c r="K1759" s="447">
        <v>0.11</v>
      </c>
      <c r="L1759" s="446"/>
      <c r="M1759" s="431">
        <f>K1759*12*I1726</f>
        <v>920.30400000000009</v>
      </c>
    </row>
    <row r="1760" spans="1:13" ht="19.5" thickBot="1">
      <c r="A1760" s="478" t="s">
        <v>73</v>
      </c>
      <c r="B1760" s="477"/>
      <c r="C1760" s="477"/>
      <c r="D1760" s="477"/>
      <c r="E1760" s="477"/>
      <c r="F1760" s="477"/>
      <c r="G1760" s="477"/>
      <c r="H1760" s="476"/>
      <c r="I1760" s="475" t="s">
        <v>8</v>
      </c>
      <c r="J1760" s="474"/>
      <c r="K1760" s="617">
        <v>2.16</v>
      </c>
      <c r="L1760" s="616"/>
      <c r="M1760" s="431">
        <f>K1760*12*I1726</f>
        <v>18071.424000000003</v>
      </c>
    </row>
    <row r="1761" spans="1:13" ht="19.5" thickBot="1">
      <c r="A1761" s="713" t="s">
        <v>77</v>
      </c>
      <c r="B1761" s="712"/>
      <c r="C1761" s="712"/>
      <c r="D1761" s="712"/>
      <c r="E1761" s="712"/>
      <c r="F1761" s="712"/>
      <c r="G1761" s="712"/>
      <c r="H1761" s="711"/>
      <c r="I1761" s="455"/>
      <c r="J1761" s="454"/>
      <c r="K1761" s="453">
        <f>K1762+K1763+K1765+K1766+K1767+K1768</f>
        <v>2.11</v>
      </c>
      <c r="L1761" s="511"/>
      <c r="M1761" s="451">
        <f>K1761*12*I1726</f>
        <v>17653.104000000003</v>
      </c>
    </row>
    <row r="1762" spans="1:13">
      <c r="A1762" s="510" t="s">
        <v>24</v>
      </c>
      <c r="B1762" s="509"/>
      <c r="C1762" s="509"/>
      <c r="D1762" s="509"/>
      <c r="E1762" s="509"/>
      <c r="F1762" s="491"/>
      <c r="G1762" s="491"/>
      <c r="H1762" s="490"/>
      <c r="I1762" s="508"/>
      <c r="J1762" s="432"/>
      <c r="K1762" s="459">
        <v>0.12</v>
      </c>
      <c r="L1762" s="458"/>
      <c r="M1762" s="431">
        <f>K1762*12*I1726</f>
        <v>1003.9680000000001</v>
      </c>
    </row>
    <row r="1763" spans="1:13">
      <c r="A1763" s="572" t="s">
        <v>20</v>
      </c>
      <c r="B1763" s="533"/>
      <c r="C1763" s="533"/>
      <c r="D1763" s="533"/>
      <c r="E1763" s="533"/>
      <c r="F1763" s="477"/>
      <c r="G1763" s="477"/>
      <c r="H1763" s="476"/>
      <c r="I1763" s="447" t="s">
        <v>52</v>
      </c>
      <c r="J1763" s="446"/>
      <c r="K1763" s="447">
        <v>1.01</v>
      </c>
      <c r="L1763" s="446"/>
      <c r="M1763" s="431">
        <f>K1763*12*I1726</f>
        <v>8450.0640000000021</v>
      </c>
    </row>
    <row r="1764" spans="1:13">
      <c r="A1764" s="492" t="s">
        <v>19</v>
      </c>
      <c r="B1764" s="491"/>
      <c r="C1764" s="491"/>
      <c r="D1764" s="491"/>
      <c r="E1764" s="491"/>
      <c r="F1764" s="491"/>
      <c r="G1764" s="491"/>
      <c r="H1764" s="490"/>
      <c r="I1764" s="504" t="s">
        <v>53</v>
      </c>
      <c r="J1764" s="503"/>
      <c r="K1764" s="502"/>
      <c r="L1764" s="432"/>
      <c r="M1764" s="431"/>
    </row>
    <row r="1765" spans="1:13">
      <c r="A1765" s="485" t="s">
        <v>21</v>
      </c>
      <c r="B1765" s="484"/>
      <c r="C1765" s="484"/>
      <c r="D1765" s="484"/>
      <c r="E1765" s="484"/>
      <c r="F1765" s="484"/>
      <c r="G1765" s="484"/>
      <c r="H1765" s="483"/>
      <c r="I1765" s="501" t="s">
        <v>51</v>
      </c>
      <c r="J1765" s="500"/>
      <c r="K1765" s="447">
        <v>0.62</v>
      </c>
      <c r="L1765" s="446"/>
      <c r="M1765" s="431">
        <f>K1765*12*I1726</f>
        <v>5187.1679999999997</v>
      </c>
    </row>
    <row r="1766" spans="1:13">
      <c r="A1766" s="485" t="s">
        <v>22</v>
      </c>
      <c r="B1766" s="484"/>
      <c r="C1766" s="484"/>
      <c r="D1766" s="484"/>
      <c r="E1766" s="484"/>
      <c r="F1766" s="484"/>
      <c r="G1766" s="484"/>
      <c r="H1766" s="483"/>
      <c r="I1766" s="501" t="s">
        <v>69</v>
      </c>
      <c r="J1766" s="500"/>
      <c r="K1766" s="447">
        <v>0.15</v>
      </c>
      <c r="L1766" s="446"/>
      <c r="M1766" s="431">
        <f>K1766*12*I1726</f>
        <v>1254.96</v>
      </c>
    </row>
    <row r="1767" spans="1:13">
      <c r="A1767" s="478" t="s">
        <v>23</v>
      </c>
      <c r="B1767" s="477"/>
      <c r="C1767" s="477"/>
      <c r="D1767" s="477"/>
      <c r="E1767" s="477"/>
      <c r="F1767" s="477"/>
      <c r="G1767" s="477"/>
      <c r="H1767" s="476"/>
      <c r="I1767" s="501" t="s">
        <v>54</v>
      </c>
      <c r="J1767" s="500"/>
      <c r="K1767" s="480">
        <v>0.08</v>
      </c>
      <c r="L1767" s="479"/>
      <c r="M1767" s="431">
        <f>K1767*12*I1726</f>
        <v>669.31200000000001</v>
      </c>
    </row>
    <row r="1768" spans="1:13" ht="19.5" thickBot="1">
      <c r="A1768" s="478" t="s">
        <v>71</v>
      </c>
      <c r="B1768" s="477"/>
      <c r="C1768" s="477"/>
      <c r="D1768" s="477"/>
      <c r="E1768" s="477"/>
      <c r="F1768" s="477"/>
      <c r="G1768" s="477"/>
      <c r="H1768" s="476"/>
      <c r="I1768" s="475" t="s">
        <v>72</v>
      </c>
      <c r="J1768" s="474"/>
      <c r="K1768" s="473">
        <v>0.13</v>
      </c>
      <c r="L1768" s="472"/>
      <c r="M1768" s="499">
        <f>K1768*12*I1726</f>
        <v>1087.6320000000001</v>
      </c>
    </row>
    <row r="1769" spans="1:13" ht="19.5" thickBot="1">
      <c r="A1769" s="713" t="s">
        <v>202</v>
      </c>
      <c r="B1769" s="712"/>
      <c r="C1769" s="712"/>
      <c r="D1769" s="712"/>
      <c r="E1769" s="712"/>
      <c r="F1769" s="712"/>
      <c r="G1769" s="712"/>
      <c r="H1769" s="711"/>
      <c r="I1769" s="495"/>
      <c r="J1769" s="494"/>
      <c r="K1769" s="493">
        <f>K1770+K1771+K1772</f>
        <v>1.38</v>
      </c>
      <c r="L1769" s="452"/>
      <c r="M1769" s="451">
        <f>K1769*12*I1726</f>
        <v>11545.632</v>
      </c>
    </row>
    <row r="1770" spans="1:13">
      <c r="A1770" s="492" t="s">
        <v>25</v>
      </c>
      <c r="B1770" s="491"/>
      <c r="C1770" s="491"/>
      <c r="D1770" s="491"/>
      <c r="E1770" s="491"/>
      <c r="F1770" s="491"/>
      <c r="G1770" s="491"/>
      <c r="H1770" s="490"/>
      <c r="I1770" s="489" t="s">
        <v>70</v>
      </c>
      <c r="J1770" s="488"/>
      <c r="K1770" s="487">
        <v>0.66</v>
      </c>
      <c r="L1770" s="486"/>
      <c r="M1770" s="431">
        <f>K1770*12*I1726</f>
        <v>5521.8240000000005</v>
      </c>
    </row>
    <row r="1771" spans="1:13">
      <c r="A1771" s="485" t="s">
        <v>26</v>
      </c>
      <c r="B1771" s="484"/>
      <c r="C1771" s="484"/>
      <c r="D1771" s="484"/>
      <c r="E1771" s="484"/>
      <c r="F1771" s="484"/>
      <c r="G1771" s="484"/>
      <c r="H1771" s="483"/>
      <c r="I1771" s="539" t="s">
        <v>55</v>
      </c>
      <c r="J1771" s="538"/>
      <c r="K1771" s="480">
        <v>0.57999999999999996</v>
      </c>
      <c r="L1771" s="479"/>
      <c r="M1771" s="431">
        <f>K1771*12*I1726</f>
        <v>4852.5119999999997</v>
      </c>
    </row>
    <row r="1772" spans="1:13" ht="19.5" thickBot="1">
      <c r="A1772" s="478" t="s">
        <v>23</v>
      </c>
      <c r="B1772" s="477"/>
      <c r="C1772" s="477"/>
      <c r="D1772" s="477"/>
      <c r="E1772" s="477"/>
      <c r="F1772" s="477"/>
      <c r="G1772" s="477"/>
      <c r="H1772" s="476"/>
      <c r="I1772" s="475" t="s">
        <v>54</v>
      </c>
      <c r="J1772" s="474"/>
      <c r="K1772" s="473">
        <v>0.14000000000000001</v>
      </c>
      <c r="L1772" s="472"/>
      <c r="M1772" s="431">
        <f>K1772*12*I1726</f>
        <v>1171.2960000000003</v>
      </c>
    </row>
    <row r="1773" spans="1:13" ht="19.5" thickBot="1">
      <c r="A1773" s="462" t="s">
        <v>201</v>
      </c>
      <c r="B1773" s="461"/>
      <c r="C1773" s="461"/>
      <c r="D1773" s="461"/>
      <c r="E1773" s="461"/>
      <c r="F1773" s="461"/>
      <c r="G1773" s="461"/>
      <c r="H1773" s="460"/>
      <c r="I1773" s="467" t="s">
        <v>56</v>
      </c>
      <c r="J1773" s="466"/>
      <c r="K1773" s="465">
        <v>32.24</v>
      </c>
      <c r="L1773" s="464"/>
      <c r="M1773" s="451">
        <f>K1773*12*I1726</f>
        <v>269732.73600000003</v>
      </c>
    </row>
    <row r="1774" spans="1:13" ht="19.5" thickBot="1">
      <c r="A1774" s="405" t="s">
        <v>158</v>
      </c>
      <c r="B1774" s="404"/>
      <c r="C1774" s="404"/>
      <c r="D1774" s="404"/>
      <c r="E1774" s="404"/>
      <c r="F1774" s="404"/>
      <c r="G1774" s="404"/>
      <c r="H1774" s="456"/>
      <c r="I1774" s="455"/>
      <c r="J1774" s="454"/>
      <c r="K1774" s="453">
        <v>1.74</v>
      </c>
      <c r="L1774" s="452"/>
      <c r="M1774" s="451">
        <f>K1774*12*I1726</f>
        <v>14557.536</v>
      </c>
    </row>
    <row r="1775" spans="1:13">
      <c r="A1775" s="442" t="s">
        <v>33</v>
      </c>
      <c r="B1775" s="441"/>
      <c r="C1775" s="441"/>
      <c r="D1775" s="441"/>
      <c r="E1775" s="441"/>
      <c r="F1775" s="441"/>
      <c r="G1775" s="441"/>
      <c r="H1775" s="439"/>
      <c r="I1775" s="459" t="s">
        <v>13</v>
      </c>
      <c r="J1775" s="458"/>
      <c r="K1775" s="438"/>
      <c r="L1775" s="437"/>
      <c r="M1775" s="431"/>
    </row>
    <row r="1776" spans="1:13">
      <c r="A1776" s="442" t="s">
        <v>27</v>
      </c>
      <c r="B1776" s="441"/>
      <c r="C1776" s="441"/>
      <c r="D1776" s="441"/>
      <c r="E1776" s="441"/>
      <c r="F1776" s="441"/>
      <c r="G1776" s="441"/>
      <c r="H1776" s="439"/>
      <c r="I1776" s="433"/>
      <c r="J1776" s="432"/>
      <c r="K1776" s="438"/>
      <c r="L1776" s="437"/>
      <c r="M1776" s="431"/>
    </row>
    <row r="1777" spans="1:13" ht="19.5" thickBot="1">
      <c r="A1777" s="442" t="s">
        <v>28</v>
      </c>
      <c r="B1777" s="441"/>
      <c r="C1777" s="441"/>
      <c r="D1777" s="441"/>
      <c r="E1777" s="441"/>
      <c r="F1777" s="441"/>
      <c r="G1777" s="441"/>
      <c r="H1777" s="439"/>
      <c r="I1777" s="463"/>
      <c r="J1777" s="432"/>
      <c r="K1777" s="438"/>
      <c r="L1777" s="437"/>
      <c r="M1777" s="431"/>
    </row>
    <row r="1778" spans="1:13" ht="19.5" thickBot="1">
      <c r="A1778" s="462" t="s">
        <v>157</v>
      </c>
      <c r="B1778" s="461"/>
      <c r="C1778" s="461"/>
      <c r="D1778" s="461"/>
      <c r="E1778" s="461"/>
      <c r="F1778" s="461"/>
      <c r="G1778" s="461"/>
      <c r="H1778" s="460"/>
      <c r="I1778" s="455"/>
      <c r="J1778" s="454"/>
      <c r="K1778" s="453">
        <v>0.08</v>
      </c>
      <c r="L1778" s="452"/>
      <c r="M1778" s="451">
        <f>K1778*12*I1726</f>
        <v>669.31200000000001</v>
      </c>
    </row>
    <row r="1779" spans="1:13">
      <c r="A1779" s="442" t="s">
        <v>29</v>
      </c>
      <c r="B1779" s="441"/>
      <c r="C1779" s="441"/>
      <c r="D1779" s="441"/>
      <c r="E1779" s="441"/>
      <c r="F1779" s="441"/>
      <c r="G1779" s="441"/>
      <c r="H1779" s="439"/>
      <c r="I1779" s="459" t="s">
        <v>8</v>
      </c>
      <c r="J1779" s="458"/>
      <c r="K1779" s="457"/>
      <c r="L1779" s="437"/>
      <c r="M1779" s="431"/>
    </row>
    <row r="1780" spans="1:13" ht="19.5" thickBot="1">
      <c r="A1780" s="442" t="s">
        <v>30</v>
      </c>
      <c r="B1780" s="441"/>
      <c r="C1780" s="441"/>
      <c r="D1780" s="441"/>
      <c r="E1780" s="441"/>
      <c r="F1780" s="441"/>
      <c r="G1780" s="441"/>
      <c r="H1780" s="439"/>
      <c r="I1780" s="433"/>
      <c r="J1780" s="432"/>
      <c r="K1780" s="457"/>
      <c r="L1780" s="437"/>
      <c r="M1780" s="431"/>
    </row>
    <row r="1781" spans="1:13" ht="19.5" thickBot="1">
      <c r="A1781" s="405" t="s">
        <v>104</v>
      </c>
      <c r="B1781" s="404"/>
      <c r="C1781" s="404"/>
      <c r="D1781" s="404"/>
      <c r="E1781" s="404"/>
      <c r="F1781" s="404"/>
      <c r="G1781" s="404"/>
      <c r="H1781" s="456"/>
      <c r="I1781" s="455"/>
      <c r="J1781" s="454"/>
      <c r="K1781" s="453">
        <v>6.42</v>
      </c>
      <c r="L1781" s="452"/>
      <c r="M1781" s="451">
        <f>K1781*12*I1726</f>
        <v>53712.288</v>
      </c>
    </row>
    <row r="1782" spans="1:13">
      <c r="A1782" s="442" t="s">
        <v>85</v>
      </c>
      <c r="B1782" s="440"/>
      <c r="C1782" s="440"/>
      <c r="D1782" s="440"/>
      <c r="E1782" s="440"/>
      <c r="F1782" s="441"/>
      <c r="G1782" s="440"/>
      <c r="H1782" s="439"/>
      <c r="I1782" s="447" t="s">
        <v>86</v>
      </c>
      <c r="J1782" s="446"/>
      <c r="K1782" s="438"/>
      <c r="L1782" s="437"/>
      <c r="M1782" s="431"/>
    </row>
    <row r="1783" spans="1:13">
      <c r="A1783" s="442" t="s">
        <v>87</v>
      </c>
      <c r="B1783" s="440"/>
      <c r="C1783" s="440"/>
      <c r="D1783" s="440"/>
      <c r="E1783" s="440"/>
      <c r="F1783" s="441"/>
      <c r="G1783" s="440"/>
      <c r="H1783" s="439"/>
      <c r="I1783" s="447" t="s">
        <v>88</v>
      </c>
      <c r="J1783" s="446"/>
      <c r="K1783" s="438"/>
      <c r="L1783" s="437"/>
      <c r="M1783" s="431"/>
    </row>
    <row r="1784" spans="1:13">
      <c r="A1784" s="442" t="s">
        <v>89</v>
      </c>
      <c r="B1784" s="440"/>
      <c r="C1784" s="440"/>
      <c r="D1784" s="440"/>
      <c r="E1784" s="440"/>
      <c r="F1784" s="441"/>
      <c r="G1784" s="440"/>
      <c r="H1784" s="439"/>
      <c r="I1784" s="447" t="s">
        <v>90</v>
      </c>
      <c r="J1784" s="446"/>
      <c r="K1784" s="438"/>
      <c r="L1784" s="437"/>
      <c r="M1784" s="431"/>
    </row>
    <row r="1785" spans="1:13">
      <c r="A1785" s="442" t="s">
        <v>91</v>
      </c>
      <c r="B1785" s="440"/>
      <c r="C1785" s="440"/>
      <c r="D1785" s="440"/>
      <c r="E1785" s="440"/>
      <c r="F1785" s="441"/>
      <c r="G1785" s="440"/>
      <c r="H1785" s="439"/>
      <c r="I1785" s="447" t="s">
        <v>92</v>
      </c>
      <c r="J1785" s="446"/>
      <c r="K1785" s="438"/>
      <c r="L1785" s="437"/>
      <c r="M1785" s="431"/>
    </row>
    <row r="1786" spans="1:13">
      <c r="A1786" s="442" t="s">
        <v>93</v>
      </c>
      <c r="B1786" s="440"/>
      <c r="C1786" s="440"/>
      <c r="D1786" s="440"/>
      <c r="E1786" s="440"/>
      <c r="F1786" s="441"/>
      <c r="G1786" s="440"/>
      <c r="H1786" s="439"/>
      <c r="I1786" s="447" t="s">
        <v>94</v>
      </c>
      <c r="J1786" s="446"/>
      <c r="K1786" s="438"/>
      <c r="L1786" s="437"/>
      <c r="M1786" s="431"/>
    </row>
    <row r="1787" spans="1:13">
      <c r="A1787" s="442" t="s">
        <v>95</v>
      </c>
      <c r="B1787" s="440"/>
      <c r="C1787" s="440"/>
      <c r="D1787" s="440"/>
      <c r="E1787" s="440"/>
      <c r="F1787" s="441"/>
      <c r="G1787" s="440"/>
      <c r="H1787" s="439"/>
      <c r="I1787" s="433"/>
      <c r="J1787" s="432"/>
      <c r="K1787" s="438"/>
      <c r="L1787" s="437"/>
      <c r="M1787" s="431"/>
    </row>
    <row r="1788" spans="1:13">
      <c r="A1788" s="442" t="s">
        <v>96</v>
      </c>
      <c r="B1788" s="440"/>
      <c r="C1788" s="440"/>
      <c r="D1788" s="440"/>
      <c r="E1788" s="440"/>
      <c r="F1788" s="441"/>
      <c r="G1788" s="440"/>
      <c r="H1788" s="439"/>
      <c r="I1788" s="433"/>
      <c r="J1788" s="432"/>
      <c r="K1788" s="438"/>
      <c r="L1788" s="437"/>
      <c r="M1788" s="431"/>
    </row>
    <row r="1789" spans="1:13">
      <c r="A1789" s="442" t="s">
        <v>97</v>
      </c>
      <c r="B1789" s="440"/>
      <c r="C1789" s="440"/>
      <c r="D1789" s="440"/>
      <c r="E1789" s="440"/>
      <c r="F1789" s="441"/>
      <c r="G1789" s="440"/>
      <c r="H1789" s="439"/>
      <c r="I1789" s="433"/>
      <c r="J1789" s="432"/>
      <c r="K1789" s="438"/>
      <c r="L1789" s="437"/>
      <c r="M1789" s="431"/>
    </row>
    <row r="1790" spans="1:13">
      <c r="A1790" s="442" t="s">
        <v>98</v>
      </c>
      <c r="B1790" s="440"/>
      <c r="C1790" s="440"/>
      <c r="D1790" s="440"/>
      <c r="E1790" s="440"/>
      <c r="F1790" s="441"/>
      <c r="G1790" s="440"/>
      <c r="H1790" s="439"/>
      <c r="I1790" s="433"/>
      <c r="J1790" s="432"/>
      <c r="K1790" s="438"/>
      <c r="L1790" s="437"/>
      <c r="M1790" s="431"/>
    </row>
    <row r="1791" spans="1:13">
      <c r="A1791" s="442" t="s">
        <v>99</v>
      </c>
      <c r="B1791" s="440"/>
      <c r="C1791" s="440"/>
      <c r="D1791" s="440"/>
      <c r="E1791" s="440"/>
      <c r="F1791" s="441"/>
      <c r="G1791" s="440"/>
      <c r="H1791" s="439"/>
      <c r="I1791" s="433"/>
      <c r="J1791" s="432"/>
      <c r="K1791" s="438"/>
      <c r="L1791" s="437"/>
      <c r="M1791" s="431"/>
    </row>
    <row r="1792" spans="1:13" ht="19.5" thickBot="1">
      <c r="A1792" s="436" t="s">
        <v>100</v>
      </c>
      <c r="B1792" s="435"/>
      <c r="C1792" s="435"/>
      <c r="D1792" s="435"/>
      <c r="E1792" s="435"/>
      <c r="F1792" s="435"/>
      <c r="G1792" s="435"/>
      <c r="H1792" s="434"/>
      <c r="I1792" s="433"/>
      <c r="J1792" s="432"/>
      <c r="K1792" s="433"/>
      <c r="L1792" s="432"/>
      <c r="M1792" s="431"/>
    </row>
    <row r="1793" spans="1:13">
      <c r="A1793" s="586" t="s">
        <v>82</v>
      </c>
      <c r="B1793" s="585"/>
      <c r="C1793" s="585"/>
      <c r="D1793" s="585"/>
      <c r="E1793" s="585"/>
      <c r="F1793" s="585"/>
      <c r="G1793" s="585"/>
      <c r="H1793" s="585"/>
      <c r="I1793" s="459" t="s">
        <v>9</v>
      </c>
      <c r="J1793" s="458"/>
      <c r="K1793" s="425"/>
      <c r="L1793" s="424"/>
      <c r="M1793" s="423"/>
    </row>
    <row r="1794" spans="1:13" ht="19.5" thickBot="1">
      <c r="A1794" s="422" t="s">
        <v>49</v>
      </c>
      <c r="B1794" s="421"/>
      <c r="C1794" s="421"/>
      <c r="D1794" s="421"/>
      <c r="E1794" s="421"/>
      <c r="F1794" s="421"/>
      <c r="G1794" s="421"/>
      <c r="H1794" s="421"/>
      <c r="I1794" s="420"/>
      <c r="J1794" s="418"/>
      <c r="K1794" s="419"/>
      <c r="L1794" s="418"/>
      <c r="M1794" s="417"/>
    </row>
    <row r="1795" spans="1:13" ht="19.5" thickBot="1">
      <c r="A1795" s="405" t="s">
        <v>50</v>
      </c>
      <c r="B1795" s="404"/>
      <c r="C1795" s="404"/>
      <c r="D1795" s="404"/>
      <c r="E1795" s="404"/>
      <c r="F1795" s="404"/>
      <c r="G1795" s="404"/>
      <c r="H1795" s="622"/>
      <c r="I1795" s="413" t="s">
        <v>17</v>
      </c>
      <c r="J1795" s="412"/>
      <c r="K1795" s="407">
        <v>1.58</v>
      </c>
      <c r="L1795" s="406"/>
      <c r="M1795" s="400">
        <f>K1795*12*I1726</f>
        <v>13218.912000000002</v>
      </c>
    </row>
    <row r="1796" spans="1:13" ht="19.5" thickBot="1">
      <c r="A1796" s="411" t="s">
        <v>101</v>
      </c>
      <c r="B1796" s="410"/>
      <c r="C1796" s="410"/>
      <c r="D1796" s="410"/>
      <c r="E1796" s="410"/>
      <c r="F1796" s="410"/>
      <c r="G1796" s="410"/>
      <c r="H1796" s="410"/>
      <c r="I1796" s="409"/>
      <c r="J1796" s="408"/>
      <c r="K1796" s="407">
        <v>1.93</v>
      </c>
      <c r="L1796" s="406"/>
      <c r="M1796" s="400">
        <f>K1796*12*I1726</f>
        <v>16147.152000000002</v>
      </c>
    </row>
    <row r="1797" spans="1:13" ht="19.5" thickBot="1">
      <c r="A1797" s="405" t="s">
        <v>58</v>
      </c>
      <c r="B1797" s="404"/>
      <c r="C1797" s="404"/>
      <c r="D1797" s="404"/>
      <c r="E1797" s="404"/>
      <c r="F1797" s="404"/>
      <c r="G1797" s="404"/>
      <c r="H1797" s="404"/>
      <c r="I1797" s="403"/>
      <c r="J1797" s="400"/>
      <c r="K1797" s="402">
        <f>K1727+K1737+K1752+K1781+K1795+K1796</f>
        <v>66.7</v>
      </c>
      <c r="L1797" s="401"/>
      <c r="M1797" s="400">
        <f>M1727+M1737+M1752+M1781+M1795+M1796</f>
        <v>558038.88000000012</v>
      </c>
    </row>
    <row r="1799" spans="1:13">
      <c r="A1799" s="576" t="s">
        <v>0</v>
      </c>
      <c r="B1799" s="576"/>
      <c r="C1799" s="576"/>
      <c r="D1799" s="576"/>
      <c r="E1799" s="576"/>
      <c r="F1799" s="576"/>
      <c r="G1799" s="576"/>
      <c r="H1799" s="576"/>
      <c r="I1799" s="576"/>
      <c r="J1799" s="576"/>
      <c r="K1799" s="576"/>
      <c r="L1799" s="576"/>
      <c r="M1799" s="502"/>
    </row>
    <row r="1800" spans="1:13">
      <c r="A1800" s="575" t="s">
        <v>12</v>
      </c>
      <c r="B1800" s="575"/>
      <c r="C1800" s="575"/>
      <c r="D1800" s="575"/>
      <c r="E1800" s="575"/>
      <c r="F1800" s="575"/>
      <c r="G1800" s="575"/>
      <c r="H1800" s="575"/>
      <c r="I1800" s="575"/>
      <c r="J1800" s="575"/>
      <c r="K1800" s="575"/>
      <c r="L1800" s="575"/>
      <c r="M1800" s="502"/>
    </row>
    <row r="1801" spans="1:13">
      <c r="A1801" s="555"/>
      <c r="B1801" s="555"/>
      <c r="C1801" s="555"/>
      <c r="D1801" s="555"/>
      <c r="E1801" s="555"/>
      <c r="F1801" s="555" t="s">
        <v>249</v>
      </c>
      <c r="G1801" s="555"/>
      <c r="H1801" s="555"/>
      <c r="I1801" s="555"/>
      <c r="J1801" s="555" t="s">
        <v>203</v>
      </c>
      <c r="K1801" s="555"/>
      <c r="L1801" s="555"/>
      <c r="M1801" s="502"/>
    </row>
    <row r="1802" spans="1:13">
      <c r="A1802" s="572"/>
      <c r="B1802" s="533"/>
      <c r="C1802" s="574" t="s">
        <v>15</v>
      </c>
      <c r="D1802" s="574"/>
      <c r="E1802" s="574"/>
      <c r="F1802" s="533"/>
      <c r="G1802" s="533"/>
      <c r="H1802" s="532"/>
      <c r="I1802" s="521" t="s">
        <v>1</v>
      </c>
      <c r="J1802" s="520"/>
      <c r="K1802" s="521" t="s">
        <v>2</v>
      </c>
      <c r="L1802" s="520"/>
      <c r="M1802" s="531"/>
    </row>
    <row r="1803" spans="1:13">
      <c r="A1803" s="463"/>
      <c r="B1803" s="433"/>
      <c r="C1803" s="433"/>
      <c r="D1803" s="433"/>
      <c r="E1803" s="433"/>
      <c r="F1803" s="433"/>
      <c r="G1803" s="433"/>
      <c r="H1803" s="432"/>
      <c r="I1803" s="433"/>
      <c r="J1803" s="432"/>
      <c r="K1803" s="447" t="s">
        <v>3</v>
      </c>
      <c r="L1803" s="446"/>
      <c r="M1803" s="573" t="s">
        <v>4</v>
      </c>
    </row>
    <row r="1804" spans="1:13">
      <c r="A1804" s="463"/>
      <c r="B1804" s="433"/>
      <c r="C1804" s="433"/>
      <c r="D1804" s="433"/>
      <c r="E1804" s="433"/>
      <c r="F1804" s="433"/>
      <c r="G1804" s="433"/>
      <c r="H1804" s="432"/>
      <c r="I1804" s="447" t="s">
        <v>5</v>
      </c>
      <c r="J1804" s="446"/>
      <c r="K1804" s="504" t="s">
        <v>6</v>
      </c>
      <c r="L1804" s="503"/>
      <c r="M1804" s="573" t="s">
        <v>7</v>
      </c>
    </row>
    <row r="1805" spans="1:13" ht="19.5" thickBot="1">
      <c r="A1805" s="572"/>
      <c r="B1805" s="533"/>
      <c r="C1805" s="533"/>
      <c r="D1805" s="533"/>
      <c r="E1805" s="533"/>
      <c r="F1805" s="533"/>
      <c r="G1805" s="533"/>
      <c r="H1805" s="532"/>
      <c r="I1805" s="571">
        <v>491.5</v>
      </c>
      <c r="J1805" s="570"/>
      <c r="K1805" s="475"/>
      <c r="L1805" s="474"/>
      <c r="M1805" s="569"/>
    </row>
    <row r="1806" spans="1:13">
      <c r="A1806" s="550" t="s">
        <v>74</v>
      </c>
      <c r="B1806" s="528"/>
      <c r="C1806" s="528"/>
      <c r="D1806" s="528"/>
      <c r="E1806" s="528"/>
      <c r="F1806" s="528"/>
      <c r="G1806" s="528"/>
      <c r="H1806" s="568"/>
      <c r="I1806" s="425"/>
      <c r="J1806" s="424"/>
      <c r="K1806" s="567">
        <f>K1809+K1812</f>
        <v>6.65</v>
      </c>
      <c r="L1806" s="526"/>
      <c r="M1806" s="423">
        <f>K1806*12*I1805</f>
        <v>39221.700000000004</v>
      </c>
    </row>
    <row r="1807" spans="1:13">
      <c r="A1807" s="566" t="s">
        <v>59</v>
      </c>
      <c r="B1807" s="565"/>
      <c r="C1807" s="565"/>
      <c r="D1807" s="565"/>
      <c r="E1807" s="565"/>
      <c r="F1807" s="565"/>
      <c r="G1807" s="565"/>
      <c r="H1807" s="554"/>
      <c r="I1807" s="433"/>
      <c r="J1807" s="432"/>
      <c r="K1807" s="433"/>
      <c r="L1807" s="432"/>
      <c r="M1807" s="564"/>
    </row>
    <row r="1808" spans="1:13" ht="19.5" thickBot="1">
      <c r="A1808" s="545" t="s">
        <v>60</v>
      </c>
      <c r="B1808" s="563"/>
      <c r="C1808" s="563"/>
      <c r="D1808" s="563"/>
      <c r="E1808" s="563"/>
      <c r="F1808" s="563"/>
      <c r="G1808" s="563"/>
      <c r="H1808" s="562"/>
      <c r="I1808" s="419"/>
      <c r="J1808" s="418"/>
      <c r="K1808" s="419"/>
      <c r="L1808" s="418"/>
      <c r="M1808" s="417"/>
    </row>
    <row r="1809" spans="1:13">
      <c r="A1809" s="492" t="s">
        <v>61</v>
      </c>
      <c r="B1809" s="509"/>
      <c r="C1809" s="509"/>
      <c r="D1809" s="509"/>
      <c r="E1809" s="509"/>
      <c r="F1809" s="509"/>
      <c r="G1809" s="509"/>
      <c r="H1809" s="518"/>
      <c r="I1809" s="504" t="s">
        <v>8</v>
      </c>
      <c r="J1809" s="503"/>
      <c r="K1809" s="459">
        <v>3.98</v>
      </c>
      <c r="L1809" s="458"/>
      <c r="M1809" s="431">
        <f>K1809*12*I1805</f>
        <v>23474.039999999997</v>
      </c>
    </row>
    <row r="1810" spans="1:13">
      <c r="A1810" s="442" t="s">
        <v>68</v>
      </c>
      <c r="B1810" s="433"/>
      <c r="C1810" s="433"/>
      <c r="D1810" s="433"/>
      <c r="E1810" s="433"/>
      <c r="F1810" s="433"/>
      <c r="G1810" s="433"/>
      <c r="H1810" s="432"/>
      <c r="I1810" s="447" t="s">
        <v>57</v>
      </c>
      <c r="J1810" s="446"/>
      <c r="K1810" s="502"/>
      <c r="L1810" s="432"/>
      <c r="M1810" s="431"/>
    </row>
    <row r="1811" spans="1:13">
      <c r="A1811" s="492" t="s">
        <v>67</v>
      </c>
      <c r="B1811" s="509"/>
      <c r="C1811" s="509"/>
      <c r="D1811" s="509"/>
      <c r="E1811" s="509"/>
      <c r="F1811" s="509"/>
      <c r="G1811" s="509"/>
      <c r="H1811" s="518"/>
      <c r="I1811" s="504"/>
      <c r="J1811" s="503"/>
      <c r="K1811" s="502"/>
      <c r="L1811" s="432"/>
      <c r="M1811" s="431"/>
    </row>
    <row r="1812" spans="1:13">
      <c r="A1812" s="492" t="s">
        <v>62</v>
      </c>
      <c r="B1812" s="509"/>
      <c r="C1812" s="509"/>
      <c r="D1812" s="509"/>
      <c r="E1812" s="509"/>
      <c r="F1812" s="509"/>
      <c r="G1812" s="509"/>
      <c r="H1812" s="518"/>
      <c r="I1812" s="501" t="s">
        <v>11</v>
      </c>
      <c r="J1812" s="500"/>
      <c r="K1812" s="447">
        <v>2.67</v>
      </c>
      <c r="L1812" s="446"/>
      <c r="M1812" s="431">
        <f>K1812*12*I1805</f>
        <v>15747.66</v>
      </c>
    </row>
    <row r="1813" spans="1:13">
      <c r="A1813" s="485" t="s">
        <v>35</v>
      </c>
      <c r="B1813" s="539"/>
      <c r="C1813" s="539"/>
      <c r="D1813" s="539"/>
      <c r="E1813" s="539"/>
      <c r="F1813" s="539"/>
      <c r="G1813" s="539"/>
      <c r="H1813" s="538"/>
      <c r="I1813" s="447" t="s">
        <v>57</v>
      </c>
      <c r="J1813" s="446"/>
      <c r="K1813" s="555"/>
      <c r="L1813" s="554"/>
      <c r="M1813" s="431"/>
    </row>
    <row r="1814" spans="1:13">
      <c r="A1814" s="478" t="s">
        <v>36</v>
      </c>
      <c r="B1814" s="533"/>
      <c r="C1814" s="533"/>
      <c r="D1814" s="533"/>
      <c r="E1814" s="533"/>
      <c r="F1814" s="533"/>
      <c r="G1814" s="533"/>
      <c r="H1814" s="532"/>
      <c r="I1814" s="447"/>
      <c r="J1814" s="446"/>
      <c r="K1814" s="502"/>
      <c r="L1814" s="432"/>
      <c r="M1814" s="431"/>
    </row>
    <row r="1815" spans="1:13" ht="19.5" thickBot="1">
      <c r="A1815" s="492" t="s">
        <v>37</v>
      </c>
      <c r="B1815" s="491"/>
      <c r="C1815" s="491"/>
      <c r="D1815" s="491"/>
      <c r="E1815" s="491"/>
      <c r="F1815" s="491"/>
      <c r="G1815" s="491"/>
      <c r="H1815" s="490"/>
      <c r="I1815" s="509"/>
      <c r="J1815" s="518"/>
      <c r="K1815" s="480"/>
      <c r="L1815" s="479"/>
      <c r="M1815" s="431"/>
    </row>
    <row r="1816" spans="1:13">
      <c r="A1816" s="550" t="s">
        <v>14</v>
      </c>
      <c r="B1816" s="549"/>
      <c r="C1816" s="549"/>
      <c r="D1816" s="549"/>
      <c r="E1816" s="549"/>
      <c r="F1816" s="549"/>
      <c r="G1816" s="549"/>
      <c r="H1816" s="548"/>
      <c r="I1816" s="425"/>
      <c r="J1816" s="547"/>
      <c r="K1816" s="546">
        <f>K1818+K1823+K1826</f>
        <v>5.4399999999999995</v>
      </c>
      <c r="L1816" s="526"/>
      <c r="M1816" s="423">
        <f>K1816*12*I1805</f>
        <v>32085.119999999999</v>
      </c>
    </row>
    <row r="1817" spans="1:13" ht="19.5" thickBot="1">
      <c r="A1817" s="545" t="s">
        <v>34</v>
      </c>
      <c r="B1817" s="544"/>
      <c r="C1817" s="544"/>
      <c r="D1817" s="544"/>
      <c r="E1817" s="544"/>
      <c r="F1817" s="544"/>
      <c r="G1817" s="544"/>
      <c r="H1817" s="543"/>
      <c r="I1817" s="419"/>
      <c r="J1817" s="542"/>
      <c r="K1817" s="419"/>
      <c r="L1817" s="418"/>
      <c r="M1817" s="417"/>
    </row>
    <row r="1818" spans="1:13">
      <c r="A1818" s="442" t="s">
        <v>65</v>
      </c>
      <c r="B1818" s="441"/>
      <c r="C1818" s="441"/>
      <c r="D1818" s="441"/>
      <c r="E1818" s="441"/>
      <c r="F1818" s="441"/>
      <c r="G1818" s="441"/>
      <c r="H1818" s="439"/>
      <c r="I1818" s="447" t="s">
        <v>8</v>
      </c>
      <c r="J1818" s="446"/>
      <c r="K1818" s="459">
        <v>2.73</v>
      </c>
      <c r="L1818" s="458"/>
      <c r="M1818" s="431">
        <f>K1818*12*I1805</f>
        <v>16101.539999999999</v>
      </c>
    </row>
    <row r="1819" spans="1:13">
      <c r="A1819" s="492" t="s">
        <v>66</v>
      </c>
      <c r="B1819" s="491"/>
      <c r="C1819" s="491"/>
      <c r="D1819" s="491"/>
      <c r="E1819" s="491"/>
      <c r="F1819" s="491"/>
      <c r="G1819" s="491"/>
      <c r="H1819" s="490"/>
      <c r="I1819" s="541"/>
      <c r="J1819" s="540"/>
      <c r="K1819" s="502"/>
      <c r="L1819" s="432"/>
      <c r="M1819" s="431"/>
    </row>
    <row r="1820" spans="1:13">
      <c r="A1820" s="442" t="s">
        <v>68</v>
      </c>
      <c r="B1820" s="433"/>
      <c r="C1820" s="433"/>
      <c r="D1820" s="433"/>
      <c r="E1820" s="433"/>
      <c r="F1820" s="433"/>
      <c r="G1820" s="433"/>
      <c r="H1820" s="432"/>
      <c r="I1820" s="447" t="s">
        <v>57</v>
      </c>
      <c r="J1820" s="446"/>
      <c r="K1820" s="502"/>
      <c r="L1820" s="432"/>
      <c r="M1820" s="431"/>
    </row>
    <row r="1821" spans="1:13">
      <c r="A1821" s="492" t="s">
        <v>67</v>
      </c>
      <c r="B1821" s="509"/>
      <c r="C1821" s="509"/>
      <c r="D1821" s="509"/>
      <c r="E1821" s="509"/>
      <c r="F1821" s="509"/>
      <c r="G1821" s="509"/>
      <c r="H1821" s="518"/>
      <c r="I1821" s="504"/>
      <c r="J1821" s="503"/>
      <c r="K1821" s="502"/>
      <c r="L1821" s="432"/>
      <c r="M1821" s="431"/>
    </row>
    <row r="1822" spans="1:13">
      <c r="A1822" s="485" t="s">
        <v>63</v>
      </c>
      <c r="B1822" s="539"/>
      <c r="C1822" s="538"/>
      <c r="D1822" s="433"/>
      <c r="E1822" s="433"/>
      <c r="F1822" s="433"/>
      <c r="G1822" s="433"/>
      <c r="H1822" s="432"/>
      <c r="I1822" s="447" t="s">
        <v>57</v>
      </c>
      <c r="J1822" s="446"/>
      <c r="K1822" s="502"/>
      <c r="L1822" s="432"/>
      <c r="M1822" s="431"/>
    </row>
    <row r="1823" spans="1:13">
      <c r="A1823" s="442" t="s">
        <v>64</v>
      </c>
      <c r="B1823" s="433"/>
      <c r="C1823" s="433"/>
      <c r="D1823" s="539"/>
      <c r="E1823" s="539"/>
      <c r="F1823" s="539"/>
      <c r="G1823" s="539"/>
      <c r="H1823" s="538"/>
      <c r="I1823" s="501" t="s">
        <v>11</v>
      </c>
      <c r="J1823" s="500"/>
      <c r="K1823" s="447">
        <v>1.2</v>
      </c>
      <c r="L1823" s="446"/>
      <c r="M1823" s="431">
        <f>K1823*12*I1805</f>
        <v>7077.5999999999995</v>
      </c>
    </row>
    <row r="1824" spans="1:13">
      <c r="A1824" s="478" t="s">
        <v>41</v>
      </c>
      <c r="B1824" s="477"/>
      <c r="C1824" s="477"/>
      <c r="D1824" s="477"/>
      <c r="E1824" s="477"/>
      <c r="F1824" s="477"/>
      <c r="G1824" s="477"/>
      <c r="H1824" s="476"/>
      <c r="I1824" s="521" t="s">
        <v>40</v>
      </c>
      <c r="J1824" s="520"/>
      <c r="K1824" s="502"/>
      <c r="L1824" s="432"/>
      <c r="M1824" s="431"/>
    </row>
    <row r="1825" spans="1:13">
      <c r="A1825" s="492"/>
      <c r="B1825" s="491"/>
      <c r="C1825" s="491"/>
      <c r="D1825" s="491"/>
      <c r="E1825" s="491"/>
      <c r="F1825" s="491"/>
      <c r="G1825" s="491"/>
      <c r="H1825" s="490"/>
      <c r="I1825" s="509" t="s">
        <v>42</v>
      </c>
      <c r="J1825" s="518"/>
      <c r="K1825" s="502"/>
      <c r="L1825" s="432"/>
      <c r="M1825" s="431"/>
    </row>
    <row r="1826" spans="1:13">
      <c r="A1826" s="478" t="s">
        <v>43</v>
      </c>
      <c r="B1826" s="477"/>
      <c r="C1826" s="477"/>
      <c r="D1826" s="477"/>
      <c r="E1826" s="477"/>
      <c r="F1826" s="477"/>
      <c r="G1826" s="477"/>
      <c r="H1826" s="476"/>
      <c r="I1826" s="521" t="s">
        <v>11</v>
      </c>
      <c r="J1826" s="520"/>
      <c r="K1826" s="447">
        <v>1.51</v>
      </c>
      <c r="L1826" s="446"/>
      <c r="M1826" s="431">
        <f>K1826*12*I1805</f>
        <v>8905.9800000000014</v>
      </c>
    </row>
    <row r="1827" spans="1:13">
      <c r="A1827" s="492" t="s">
        <v>44</v>
      </c>
      <c r="B1827" s="491"/>
      <c r="C1827" s="491"/>
      <c r="D1827" s="491"/>
      <c r="E1827" s="491"/>
      <c r="F1827" s="491"/>
      <c r="G1827" s="491"/>
      <c r="H1827" s="490"/>
      <c r="I1827" s="509"/>
      <c r="J1827" s="518"/>
      <c r="K1827" s="502"/>
      <c r="L1827" s="432"/>
      <c r="M1827" s="431"/>
    </row>
    <row r="1828" spans="1:13">
      <c r="A1828" s="478" t="s">
        <v>45</v>
      </c>
      <c r="B1828" s="477"/>
      <c r="C1828" s="477"/>
      <c r="D1828" s="477"/>
      <c r="E1828" s="477"/>
      <c r="F1828" s="477"/>
      <c r="G1828" s="477"/>
      <c r="H1828" s="476"/>
      <c r="I1828" s="447" t="s">
        <v>57</v>
      </c>
      <c r="J1828" s="446"/>
      <c r="K1828" s="502"/>
      <c r="L1828" s="432"/>
      <c r="M1828" s="431"/>
    </row>
    <row r="1829" spans="1:13">
      <c r="A1829" s="478" t="s">
        <v>48</v>
      </c>
      <c r="B1829" s="477"/>
      <c r="C1829" s="477"/>
      <c r="D1829" s="477"/>
      <c r="E1829" s="477"/>
      <c r="F1829" s="477"/>
      <c r="G1829" s="477"/>
      <c r="H1829" s="476"/>
      <c r="I1829" s="521" t="s">
        <v>46</v>
      </c>
      <c r="J1829" s="520"/>
      <c r="K1829" s="533"/>
      <c r="L1829" s="532"/>
      <c r="M1829" s="531"/>
    </row>
    <row r="1830" spans="1:13" ht="19.5" thickBot="1">
      <c r="A1830" s="492"/>
      <c r="B1830" s="491"/>
      <c r="C1830" s="491"/>
      <c r="D1830" s="491"/>
      <c r="E1830" s="491"/>
      <c r="F1830" s="491"/>
      <c r="G1830" s="491"/>
      <c r="H1830" s="490"/>
      <c r="I1830" s="513" t="s">
        <v>47</v>
      </c>
      <c r="J1830" s="512"/>
      <c r="K1830" s="509"/>
      <c r="L1830" s="518"/>
      <c r="M1830" s="530"/>
    </row>
    <row r="1831" spans="1:13">
      <c r="A1831" s="529" t="s">
        <v>75</v>
      </c>
      <c r="B1831" s="528"/>
      <c r="C1831" s="528"/>
      <c r="D1831" s="528"/>
      <c r="E1831" s="528"/>
      <c r="F1831" s="528"/>
      <c r="G1831" s="425"/>
      <c r="H1831" s="424"/>
      <c r="I1831" s="425"/>
      <c r="J1831" s="424"/>
      <c r="K1831" s="527">
        <f>K1833+K1840+K1848+K1852+K1853+K1857</f>
        <v>42.81</v>
      </c>
      <c r="L1831" s="526"/>
      <c r="M1831" s="423">
        <f>M1833+M1840+M1848+M1852+M1853+M1857</f>
        <v>252493.38</v>
      </c>
    </row>
    <row r="1832" spans="1:13" ht="19.5" thickBot="1">
      <c r="A1832" s="525"/>
      <c r="B1832" s="419"/>
      <c r="C1832" s="419"/>
      <c r="D1832" s="419"/>
      <c r="E1832" s="419"/>
      <c r="F1832" s="419"/>
      <c r="G1832" s="419"/>
      <c r="H1832" s="418"/>
      <c r="I1832" s="419"/>
      <c r="J1832" s="418"/>
      <c r="K1832" s="419"/>
      <c r="L1832" s="418"/>
      <c r="M1832" s="417"/>
    </row>
    <row r="1833" spans="1:13" ht="19.5" thickBot="1">
      <c r="A1833" s="405" t="s">
        <v>76</v>
      </c>
      <c r="B1833" s="404"/>
      <c r="C1833" s="404"/>
      <c r="D1833" s="404"/>
      <c r="E1833" s="404"/>
      <c r="F1833" s="404"/>
      <c r="G1833" s="404"/>
      <c r="H1833" s="456"/>
      <c r="I1833" s="455"/>
      <c r="J1833" s="454"/>
      <c r="K1833" s="523">
        <f>K1834+K1835+K1836+K1838+K1839</f>
        <v>8.2000000000000011</v>
      </c>
      <c r="L1833" s="511"/>
      <c r="M1833" s="451">
        <f>K1833*12*I1805</f>
        <v>48363.600000000006</v>
      </c>
    </row>
    <row r="1834" spans="1:13">
      <c r="A1834" s="492" t="s">
        <v>38</v>
      </c>
      <c r="B1834" s="491"/>
      <c r="C1834" s="491"/>
      <c r="D1834" s="491"/>
      <c r="E1834" s="491"/>
      <c r="F1834" s="491"/>
      <c r="G1834" s="491"/>
      <c r="H1834" s="490"/>
      <c r="I1834" s="504" t="s">
        <v>16</v>
      </c>
      <c r="J1834" s="503"/>
      <c r="K1834" s="459">
        <v>1.34</v>
      </c>
      <c r="L1834" s="458"/>
      <c r="M1834" s="431">
        <f>K1834*12*I1805</f>
        <v>7903.3200000000006</v>
      </c>
    </row>
    <row r="1835" spans="1:13">
      <c r="A1835" s="485" t="s">
        <v>39</v>
      </c>
      <c r="B1835" s="484"/>
      <c r="C1835" s="484"/>
      <c r="D1835" s="484"/>
      <c r="E1835" s="484"/>
      <c r="F1835" s="484"/>
      <c r="G1835" s="484"/>
      <c r="H1835" s="483"/>
      <c r="I1835" s="501" t="s">
        <v>10</v>
      </c>
      <c r="J1835" s="500"/>
      <c r="K1835" s="447">
        <v>3.16</v>
      </c>
      <c r="L1835" s="446"/>
      <c r="M1835" s="431">
        <f>K1835*12*I1805</f>
        <v>18637.68</v>
      </c>
    </row>
    <row r="1836" spans="1:13">
      <c r="A1836" s="478" t="s">
        <v>31</v>
      </c>
      <c r="B1836" s="477"/>
      <c r="C1836" s="477"/>
      <c r="D1836" s="477"/>
      <c r="E1836" s="477"/>
      <c r="F1836" s="477"/>
      <c r="G1836" s="477"/>
      <c r="H1836" s="476"/>
      <c r="I1836" s="521" t="s">
        <v>11</v>
      </c>
      <c r="J1836" s="520"/>
      <c r="K1836" s="447">
        <v>0.36</v>
      </c>
      <c r="L1836" s="446"/>
      <c r="M1836" s="431">
        <f>K1836*12*I1805</f>
        <v>2123.2800000000002</v>
      </c>
    </row>
    <row r="1837" spans="1:13">
      <c r="A1837" s="519" t="s">
        <v>18</v>
      </c>
      <c r="B1837" s="509"/>
      <c r="C1837" s="509"/>
      <c r="D1837" s="509"/>
      <c r="E1837" s="491"/>
      <c r="F1837" s="491"/>
      <c r="G1837" s="491"/>
      <c r="H1837" s="490"/>
      <c r="I1837" s="509"/>
      <c r="J1837" s="518"/>
      <c r="K1837" s="433"/>
      <c r="L1837" s="432"/>
      <c r="M1837" s="431"/>
    </row>
    <row r="1838" spans="1:13">
      <c r="A1838" s="485" t="s">
        <v>32</v>
      </c>
      <c r="B1838" s="484"/>
      <c r="C1838" s="484"/>
      <c r="D1838" s="484"/>
      <c r="E1838" s="484"/>
      <c r="F1838" s="484"/>
      <c r="G1838" s="484"/>
      <c r="H1838" s="483"/>
      <c r="I1838" s="501" t="s">
        <v>8</v>
      </c>
      <c r="J1838" s="500"/>
      <c r="K1838" s="447">
        <v>0.11</v>
      </c>
      <c r="L1838" s="446"/>
      <c r="M1838" s="431">
        <f>K1838*12*I1805</f>
        <v>648.78000000000009</v>
      </c>
    </row>
    <row r="1839" spans="1:13" ht="19.5" thickBot="1">
      <c r="A1839" s="478" t="s">
        <v>73</v>
      </c>
      <c r="B1839" s="477"/>
      <c r="C1839" s="477"/>
      <c r="D1839" s="477"/>
      <c r="E1839" s="477"/>
      <c r="F1839" s="477"/>
      <c r="G1839" s="477"/>
      <c r="H1839" s="476"/>
      <c r="I1839" s="475" t="s">
        <v>8</v>
      </c>
      <c r="J1839" s="474"/>
      <c r="K1839" s="513">
        <v>3.23</v>
      </c>
      <c r="L1839" s="512"/>
      <c r="M1839" s="431">
        <f>K1839*12*I1805</f>
        <v>19050.539999999997</v>
      </c>
    </row>
    <row r="1840" spans="1:13" ht="19.5" thickBot="1">
      <c r="A1840" s="713" t="s">
        <v>77</v>
      </c>
      <c r="B1840" s="712"/>
      <c r="C1840" s="712"/>
      <c r="D1840" s="712"/>
      <c r="E1840" s="712"/>
      <c r="F1840" s="712"/>
      <c r="G1840" s="712"/>
      <c r="H1840" s="711"/>
      <c r="I1840" s="455"/>
      <c r="J1840" s="454"/>
      <c r="K1840" s="453">
        <f>K1841+K1842+K1844+K1845+K1846+K1847</f>
        <v>2.11</v>
      </c>
      <c r="L1840" s="511"/>
      <c r="M1840" s="451">
        <f>K1840*12*I1805</f>
        <v>12444.78</v>
      </c>
    </row>
    <row r="1841" spans="1:13">
      <c r="A1841" s="510" t="s">
        <v>24</v>
      </c>
      <c r="B1841" s="509"/>
      <c r="C1841" s="509"/>
      <c r="D1841" s="509"/>
      <c r="E1841" s="509"/>
      <c r="F1841" s="491"/>
      <c r="G1841" s="491"/>
      <c r="H1841" s="490"/>
      <c r="I1841" s="508"/>
      <c r="J1841" s="432"/>
      <c r="K1841" s="459">
        <v>0.12</v>
      </c>
      <c r="L1841" s="458"/>
      <c r="M1841" s="431">
        <f>K1841*12*I1805</f>
        <v>707.76</v>
      </c>
    </row>
    <row r="1842" spans="1:13">
      <c r="A1842" s="572" t="s">
        <v>20</v>
      </c>
      <c r="B1842" s="533"/>
      <c r="C1842" s="533"/>
      <c r="D1842" s="533"/>
      <c r="E1842" s="533"/>
      <c r="F1842" s="477"/>
      <c r="G1842" s="477"/>
      <c r="H1842" s="476"/>
      <c r="I1842" s="447" t="s">
        <v>52</v>
      </c>
      <c r="J1842" s="446"/>
      <c r="K1842" s="447">
        <v>1.01</v>
      </c>
      <c r="L1842" s="446"/>
      <c r="M1842" s="431">
        <f>K1842*12*I1805</f>
        <v>5956.9800000000005</v>
      </c>
    </row>
    <row r="1843" spans="1:13">
      <c r="A1843" s="492" t="s">
        <v>19</v>
      </c>
      <c r="B1843" s="491"/>
      <c r="C1843" s="491"/>
      <c r="D1843" s="491"/>
      <c r="E1843" s="491"/>
      <c r="F1843" s="491"/>
      <c r="G1843" s="491"/>
      <c r="H1843" s="490"/>
      <c r="I1843" s="504" t="s">
        <v>53</v>
      </c>
      <c r="J1843" s="503"/>
      <c r="K1843" s="502"/>
      <c r="L1843" s="432"/>
      <c r="M1843" s="431"/>
    </row>
    <row r="1844" spans="1:13">
      <c r="A1844" s="485" t="s">
        <v>21</v>
      </c>
      <c r="B1844" s="484"/>
      <c r="C1844" s="484"/>
      <c r="D1844" s="484"/>
      <c r="E1844" s="484"/>
      <c r="F1844" s="484"/>
      <c r="G1844" s="484"/>
      <c r="H1844" s="483"/>
      <c r="I1844" s="501" t="s">
        <v>51</v>
      </c>
      <c r="J1844" s="500"/>
      <c r="K1844" s="447">
        <v>0.62</v>
      </c>
      <c r="L1844" s="446"/>
      <c r="M1844" s="431">
        <f>K1844*12*I1805</f>
        <v>3656.7599999999998</v>
      </c>
    </row>
    <row r="1845" spans="1:13">
      <c r="A1845" s="485" t="s">
        <v>22</v>
      </c>
      <c r="B1845" s="484"/>
      <c r="C1845" s="484"/>
      <c r="D1845" s="484"/>
      <c r="E1845" s="484"/>
      <c r="F1845" s="484"/>
      <c r="G1845" s="484"/>
      <c r="H1845" s="483"/>
      <c r="I1845" s="501" t="s">
        <v>69</v>
      </c>
      <c r="J1845" s="500"/>
      <c r="K1845" s="447">
        <v>0.15</v>
      </c>
      <c r="L1845" s="446"/>
      <c r="M1845" s="431">
        <f>K1845*12*I1805</f>
        <v>884.69999999999993</v>
      </c>
    </row>
    <row r="1846" spans="1:13">
      <c r="A1846" s="478" t="s">
        <v>23</v>
      </c>
      <c r="B1846" s="477"/>
      <c r="C1846" s="477"/>
      <c r="D1846" s="477"/>
      <c r="E1846" s="477"/>
      <c r="F1846" s="477"/>
      <c r="G1846" s="477"/>
      <c r="H1846" s="476"/>
      <c r="I1846" s="501" t="s">
        <v>54</v>
      </c>
      <c r="J1846" s="500"/>
      <c r="K1846" s="480">
        <v>0.08</v>
      </c>
      <c r="L1846" s="479"/>
      <c r="M1846" s="431">
        <f>K1846*12*I1805</f>
        <v>471.84</v>
      </c>
    </row>
    <row r="1847" spans="1:13" ht="19.5" thickBot="1">
      <c r="A1847" s="478" t="s">
        <v>71</v>
      </c>
      <c r="B1847" s="477"/>
      <c r="C1847" s="477"/>
      <c r="D1847" s="477"/>
      <c r="E1847" s="477"/>
      <c r="F1847" s="477"/>
      <c r="G1847" s="477"/>
      <c r="H1847" s="476"/>
      <c r="I1847" s="475" t="s">
        <v>72</v>
      </c>
      <c r="J1847" s="474"/>
      <c r="K1847" s="473">
        <v>0.13</v>
      </c>
      <c r="L1847" s="472"/>
      <c r="M1847" s="499">
        <f>K1847*12*I1805</f>
        <v>766.74</v>
      </c>
    </row>
    <row r="1848" spans="1:13" ht="19.5" thickBot="1">
      <c r="A1848" s="713" t="s">
        <v>202</v>
      </c>
      <c r="B1848" s="712"/>
      <c r="C1848" s="712"/>
      <c r="D1848" s="712"/>
      <c r="E1848" s="712"/>
      <c r="F1848" s="712"/>
      <c r="G1848" s="712"/>
      <c r="H1848" s="711"/>
      <c r="I1848" s="495"/>
      <c r="J1848" s="494"/>
      <c r="K1848" s="493">
        <f>K1849+K1850+K1851</f>
        <v>1.38</v>
      </c>
      <c r="L1848" s="452"/>
      <c r="M1848" s="451">
        <f>K1848*12*I1805</f>
        <v>8139.24</v>
      </c>
    </row>
    <row r="1849" spans="1:13">
      <c r="A1849" s="492" t="s">
        <v>25</v>
      </c>
      <c r="B1849" s="491"/>
      <c r="C1849" s="491"/>
      <c r="D1849" s="491"/>
      <c r="E1849" s="491"/>
      <c r="F1849" s="491"/>
      <c r="G1849" s="491"/>
      <c r="H1849" s="490"/>
      <c r="I1849" s="489" t="s">
        <v>70</v>
      </c>
      <c r="J1849" s="488"/>
      <c r="K1849" s="487">
        <v>0.66</v>
      </c>
      <c r="L1849" s="486"/>
      <c r="M1849" s="431">
        <f>K1849*12*I1805</f>
        <v>3892.68</v>
      </c>
    </row>
    <row r="1850" spans="1:13">
      <c r="A1850" s="485" t="s">
        <v>26</v>
      </c>
      <c r="B1850" s="484"/>
      <c r="C1850" s="484"/>
      <c r="D1850" s="484"/>
      <c r="E1850" s="484"/>
      <c r="F1850" s="484"/>
      <c r="G1850" s="484"/>
      <c r="H1850" s="483"/>
      <c r="I1850" s="539" t="s">
        <v>55</v>
      </c>
      <c r="J1850" s="538"/>
      <c r="K1850" s="480">
        <v>0.57999999999999996</v>
      </c>
      <c r="L1850" s="479"/>
      <c r="M1850" s="431">
        <f>K1850*12*I1805</f>
        <v>3420.8399999999997</v>
      </c>
    </row>
    <row r="1851" spans="1:13" ht="19.5" thickBot="1">
      <c r="A1851" s="478" t="s">
        <v>23</v>
      </c>
      <c r="B1851" s="477"/>
      <c r="C1851" s="477"/>
      <c r="D1851" s="477"/>
      <c r="E1851" s="477"/>
      <c r="F1851" s="477"/>
      <c r="G1851" s="477"/>
      <c r="H1851" s="476"/>
      <c r="I1851" s="475" t="s">
        <v>54</v>
      </c>
      <c r="J1851" s="474"/>
      <c r="K1851" s="473">
        <v>0.14000000000000001</v>
      </c>
      <c r="L1851" s="472"/>
      <c r="M1851" s="431">
        <f>K1851*12*I1805</f>
        <v>825.72</v>
      </c>
    </row>
    <row r="1852" spans="1:13" ht="19.5" thickBot="1">
      <c r="A1852" s="462" t="s">
        <v>201</v>
      </c>
      <c r="B1852" s="461"/>
      <c r="C1852" s="461"/>
      <c r="D1852" s="461"/>
      <c r="E1852" s="461"/>
      <c r="F1852" s="461"/>
      <c r="G1852" s="461"/>
      <c r="H1852" s="460"/>
      <c r="I1852" s="467" t="s">
        <v>56</v>
      </c>
      <c r="J1852" s="466"/>
      <c r="K1852" s="465">
        <v>29.3</v>
      </c>
      <c r="L1852" s="464"/>
      <c r="M1852" s="451">
        <f>K1852*12*I1805</f>
        <v>172811.40000000002</v>
      </c>
    </row>
    <row r="1853" spans="1:13" ht="19.5" thickBot="1">
      <c r="A1853" s="405" t="s">
        <v>158</v>
      </c>
      <c r="B1853" s="404"/>
      <c r="C1853" s="404"/>
      <c r="D1853" s="404"/>
      <c r="E1853" s="404"/>
      <c r="F1853" s="404"/>
      <c r="G1853" s="404"/>
      <c r="H1853" s="456"/>
      <c r="I1853" s="455"/>
      <c r="J1853" s="454"/>
      <c r="K1853" s="453">
        <v>1.74</v>
      </c>
      <c r="L1853" s="452"/>
      <c r="M1853" s="451">
        <f>K1853*12*I1805</f>
        <v>10262.519999999999</v>
      </c>
    </row>
    <row r="1854" spans="1:13">
      <c r="A1854" s="442" t="s">
        <v>33</v>
      </c>
      <c r="B1854" s="441"/>
      <c r="C1854" s="441"/>
      <c r="D1854" s="441"/>
      <c r="E1854" s="441"/>
      <c r="F1854" s="441"/>
      <c r="G1854" s="441"/>
      <c r="H1854" s="439"/>
      <c r="I1854" s="459" t="s">
        <v>13</v>
      </c>
      <c r="J1854" s="458"/>
      <c r="K1854" s="438"/>
      <c r="L1854" s="437"/>
      <c r="M1854" s="431"/>
    </row>
    <row r="1855" spans="1:13">
      <c r="A1855" s="442" t="s">
        <v>27</v>
      </c>
      <c r="B1855" s="441"/>
      <c r="C1855" s="441"/>
      <c r="D1855" s="441"/>
      <c r="E1855" s="441"/>
      <c r="F1855" s="441"/>
      <c r="G1855" s="441"/>
      <c r="H1855" s="439"/>
      <c r="I1855" s="433"/>
      <c r="J1855" s="432"/>
      <c r="K1855" s="438"/>
      <c r="L1855" s="437"/>
      <c r="M1855" s="431"/>
    </row>
    <row r="1856" spans="1:13" ht="19.5" thickBot="1">
      <c r="A1856" s="442" t="s">
        <v>28</v>
      </c>
      <c r="B1856" s="441"/>
      <c r="C1856" s="441"/>
      <c r="D1856" s="441"/>
      <c r="E1856" s="441"/>
      <c r="F1856" s="441"/>
      <c r="G1856" s="441"/>
      <c r="H1856" s="439"/>
      <c r="I1856" s="463"/>
      <c r="J1856" s="432"/>
      <c r="K1856" s="438"/>
      <c r="L1856" s="437"/>
      <c r="M1856" s="431"/>
    </row>
    <row r="1857" spans="1:13" ht="19.5" thickBot="1">
      <c r="A1857" s="462" t="s">
        <v>157</v>
      </c>
      <c r="B1857" s="461"/>
      <c r="C1857" s="461"/>
      <c r="D1857" s="461"/>
      <c r="E1857" s="461"/>
      <c r="F1857" s="461"/>
      <c r="G1857" s="461"/>
      <c r="H1857" s="460"/>
      <c r="I1857" s="455"/>
      <c r="J1857" s="454"/>
      <c r="K1857" s="453">
        <v>0.08</v>
      </c>
      <c r="L1857" s="452"/>
      <c r="M1857" s="451">
        <f>K1857*12*I1805</f>
        <v>471.84</v>
      </c>
    </row>
    <row r="1858" spans="1:13">
      <c r="A1858" s="442" t="s">
        <v>29</v>
      </c>
      <c r="B1858" s="441"/>
      <c r="C1858" s="441"/>
      <c r="D1858" s="441"/>
      <c r="E1858" s="441"/>
      <c r="F1858" s="441"/>
      <c r="G1858" s="441"/>
      <c r="H1858" s="439"/>
      <c r="I1858" s="459" t="s">
        <v>8</v>
      </c>
      <c r="J1858" s="458"/>
      <c r="K1858" s="457"/>
      <c r="L1858" s="437"/>
      <c r="M1858" s="431"/>
    </row>
    <row r="1859" spans="1:13" ht="19.5" thickBot="1">
      <c r="A1859" s="442" t="s">
        <v>30</v>
      </c>
      <c r="B1859" s="441"/>
      <c r="C1859" s="441"/>
      <c r="D1859" s="441"/>
      <c r="E1859" s="441"/>
      <c r="F1859" s="441"/>
      <c r="G1859" s="441"/>
      <c r="H1859" s="439"/>
      <c r="I1859" s="433"/>
      <c r="J1859" s="432"/>
      <c r="K1859" s="457"/>
      <c r="L1859" s="437"/>
      <c r="M1859" s="431"/>
    </row>
    <row r="1860" spans="1:13" ht="19.5" thickBot="1">
      <c r="A1860" s="405" t="s">
        <v>104</v>
      </c>
      <c r="B1860" s="404"/>
      <c r="C1860" s="404"/>
      <c r="D1860" s="404"/>
      <c r="E1860" s="404"/>
      <c r="F1860" s="404"/>
      <c r="G1860" s="404"/>
      <c r="H1860" s="456"/>
      <c r="I1860" s="455"/>
      <c r="J1860" s="454"/>
      <c r="K1860" s="453">
        <v>6.42</v>
      </c>
      <c r="L1860" s="452"/>
      <c r="M1860" s="451">
        <f>K1860*12*I1805</f>
        <v>37865.159999999996</v>
      </c>
    </row>
    <row r="1861" spans="1:13">
      <c r="A1861" s="442" t="s">
        <v>85</v>
      </c>
      <c r="B1861" s="440"/>
      <c r="C1861" s="440"/>
      <c r="D1861" s="440"/>
      <c r="E1861" s="440"/>
      <c r="F1861" s="441"/>
      <c r="G1861" s="440"/>
      <c r="H1861" s="439"/>
      <c r="I1861" s="447" t="s">
        <v>86</v>
      </c>
      <c r="J1861" s="446"/>
      <c r="K1861" s="438"/>
      <c r="L1861" s="437"/>
      <c r="M1861" s="431"/>
    </row>
    <row r="1862" spans="1:13">
      <c r="A1862" s="442" t="s">
        <v>87</v>
      </c>
      <c r="B1862" s="440"/>
      <c r="C1862" s="440"/>
      <c r="D1862" s="440"/>
      <c r="E1862" s="440"/>
      <c r="F1862" s="441"/>
      <c r="G1862" s="440"/>
      <c r="H1862" s="439"/>
      <c r="I1862" s="447" t="s">
        <v>88</v>
      </c>
      <c r="J1862" s="446"/>
      <c r="K1862" s="438"/>
      <c r="L1862" s="437"/>
      <c r="M1862" s="431"/>
    </row>
    <row r="1863" spans="1:13">
      <c r="A1863" s="442" t="s">
        <v>89</v>
      </c>
      <c r="B1863" s="440"/>
      <c r="C1863" s="440"/>
      <c r="D1863" s="440"/>
      <c r="E1863" s="440"/>
      <c r="F1863" s="441"/>
      <c r="G1863" s="440"/>
      <c r="H1863" s="439"/>
      <c r="I1863" s="447" t="s">
        <v>90</v>
      </c>
      <c r="J1863" s="446"/>
      <c r="K1863" s="438"/>
      <c r="L1863" s="437"/>
      <c r="M1863" s="431"/>
    </row>
    <row r="1864" spans="1:13">
      <c r="A1864" s="442" t="s">
        <v>91</v>
      </c>
      <c r="B1864" s="440"/>
      <c r="C1864" s="440"/>
      <c r="D1864" s="440"/>
      <c r="E1864" s="440"/>
      <c r="F1864" s="441"/>
      <c r="G1864" s="440"/>
      <c r="H1864" s="439"/>
      <c r="I1864" s="447" t="s">
        <v>92</v>
      </c>
      <c r="J1864" s="446"/>
      <c r="K1864" s="438"/>
      <c r="L1864" s="437"/>
      <c r="M1864" s="431"/>
    </row>
    <row r="1865" spans="1:13">
      <c r="A1865" s="442" t="s">
        <v>93</v>
      </c>
      <c r="B1865" s="440"/>
      <c r="C1865" s="440"/>
      <c r="D1865" s="440"/>
      <c r="E1865" s="440"/>
      <c r="F1865" s="441"/>
      <c r="G1865" s="440"/>
      <c r="H1865" s="439"/>
      <c r="I1865" s="447" t="s">
        <v>94</v>
      </c>
      <c r="J1865" s="446"/>
      <c r="K1865" s="438"/>
      <c r="L1865" s="437"/>
      <c r="M1865" s="431"/>
    </row>
    <row r="1866" spans="1:13">
      <c r="A1866" s="442" t="s">
        <v>95</v>
      </c>
      <c r="B1866" s="440"/>
      <c r="C1866" s="440"/>
      <c r="D1866" s="440"/>
      <c r="E1866" s="440"/>
      <c r="F1866" s="441"/>
      <c r="G1866" s="440"/>
      <c r="H1866" s="439"/>
      <c r="I1866" s="433"/>
      <c r="J1866" s="432"/>
      <c r="K1866" s="438"/>
      <c r="L1866" s="437"/>
      <c r="M1866" s="431"/>
    </row>
    <row r="1867" spans="1:13">
      <c r="A1867" s="442" t="s">
        <v>96</v>
      </c>
      <c r="B1867" s="440"/>
      <c r="C1867" s="440"/>
      <c r="D1867" s="440"/>
      <c r="E1867" s="440"/>
      <c r="F1867" s="441"/>
      <c r="G1867" s="440"/>
      <c r="H1867" s="439"/>
      <c r="I1867" s="433"/>
      <c r="J1867" s="432"/>
      <c r="K1867" s="438"/>
      <c r="L1867" s="437"/>
      <c r="M1867" s="431"/>
    </row>
    <row r="1868" spans="1:13">
      <c r="A1868" s="442" t="s">
        <v>97</v>
      </c>
      <c r="B1868" s="440"/>
      <c r="C1868" s="440"/>
      <c r="D1868" s="440"/>
      <c r="E1868" s="440"/>
      <c r="F1868" s="441"/>
      <c r="G1868" s="440"/>
      <c r="H1868" s="439"/>
      <c r="I1868" s="433"/>
      <c r="J1868" s="432"/>
      <c r="K1868" s="438"/>
      <c r="L1868" s="437"/>
      <c r="M1868" s="431"/>
    </row>
    <row r="1869" spans="1:13">
      <c r="A1869" s="442" t="s">
        <v>98</v>
      </c>
      <c r="B1869" s="440"/>
      <c r="C1869" s="440"/>
      <c r="D1869" s="440"/>
      <c r="E1869" s="440"/>
      <c r="F1869" s="441"/>
      <c r="G1869" s="440"/>
      <c r="H1869" s="439"/>
      <c r="I1869" s="433"/>
      <c r="J1869" s="432"/>
      <c r="K1869" s="438"/>
      <c r="L1869" s="437"/>
      <c r="M1869" s="431"/>
    </row>
    <row r="1870" spans="1:13">
      <c r="A1870" s="442" t="s">
        <v>99</v>
      </c>
      <c r="B1870" s="440"/>
      <c r="C1870" s="440"/>
      <c r="D1870" s="440"/>
      <c r="E1870" s="440"/>
      <c r="F1870" s="441"/>
      <c r="G1870" s="440"/>
      <c r="H1870" s="439"/>
      <c r="I1870" s="433"/>
      <c r="J1870" s="432"/>
      <c r="K1870" s="438"/>
      <c r="L1870" s="437"/>
      <c r="M1870" s="431"/>
    </row>
    <row r="1871" spans="1:13" ht="19.5" thickBot="1">
      <c r="A1871" s="436" t="s">
        <v>100</v>
      </c>
      <c r="B1871" s="435"/>
      <c r="C1871" s="435"/>
      <c r="D1871" s="435"/>
      <c r="E1871" s="435"/>
      <c r="F1871" s="435"/>
      <c r="G1871" s="435"/>
      <c r="H1871" s="434"/>
      <c r="I1871" s="433"/>
      <c r="J1871" s="432"/>
      <c r="K1871" s="433"/>
      <c r="L1871" s="432"/>
      <c r="M1871" s="431"/>
    </row>
    <row r="1872" spans="1:13">
      <c r="A1872" s="586" t="s">
        <v>82</v>
      </c>
      <c r="B1872" s="585"/>
      <c r="C1872" s="585"/>
      <c r="D1872" s="585"/>
      <c r="E1872" s="585"/>
      <c r="F1872" s="585"/>
      <c r="G1872" s="585"/>
      <c r="H1872" s="585"/>
      <c r="I1872" s="459" t="s">
        <v>9</v>
      </c>
      <c r="J1872" s="458"/>
      <c r="K1872" s="425"/>
      <c r="L1872" s="424"/>
      <c r="M1872" s="423"/>
    </row>
    <row r="1873" spans="1:13" ht="19.5" thickBot="1">
      <c r="A1873" s="422" t="s">
        <v>49</v>
      </c>
      <c r="B1873" s="421"/>
      <c r="C1873" s="421"/>
      <c r="D1873" s="421"/>
      <c r="E1873" s="421"/>
      <c r="F1873" s="421"/>
      <c r="G1873" s="421"/>
      <c r="H1873" s="421"/>
      <c r="I1873" s="420"/>
      <c r="J1873" s="418"/>
      <c r="K1873" s="419"/>
      <c r="L1873" s="418"/>
      <c r="M1873" s="417"/>
    </row>
    <row r="1874" spans="1:13" ht="19.5" thickBot="1">
      <c r="A1874" s="405" t="s">
        <v>50</v>
      </c>
      <c r="B1874" s="404"/>
      <c r="C1874" s="404"/>
      <c r="D1874" s="404"/>
      <c r="E1874" s="404"/>
      <c r="F1874" s="404"/>
      <c r="G1874" s="404"/>
      <c r="H1874" s="622"/>
      <c r="I1874" s="413" t="s">
        <v>17</v>
      </c>
      <c r="J1874" s="412"/>
      <c r="K1874" s="407">
        <v>1.58</v>
      </c>
      <c r="L1874" s="406"/>
      <c r="M1874" s="400">
        <f>K1874*12*I1805</f>
        <v>9318.84</v>
      </c>
    </row>
    <row r="1875" spans="1:13" ht="19.5" thickBot="1">
      <c r="A1875" s="411" t="s">
        <v>101</v>
      </c>
      <c r="B1875" s="410"/>
      <c r="C1875" s="410"/>
      <c r="D1875" s="410"/>
      <c r="E1875" s="410"/>
      <c r="F1875" s="410"/>
      <c r="G1875" s="410"/>
      <c r="H1875" s="410"/>
      <c r="I1875" s="409"/>
      <c r="J1875" s="408"/>
      <c r="K1875" s="407">
        <v>2.73</v>
      </c>
      <c r="L1875" s="406"/>
      <c r="M1875" s="400">
        <f>K1875*12*I1805</f>
        <v>16101.539999999999</v>
      </c>
    </row>
    <row r="1876" spans="1:13" ht="19.5" thickBot="1">
      <c r="A1876" s="405" t="s">
        <v>58</v>
      </c>
      <c r="B1876" s="404"/>
      <c r="C1876" s="404"/>
      <c r="D1876" s="404"/>
      <c r="E1876" s="404"/>
      <c r="F1876" s="404"/>
      <c r="G1876" s="404"/>
      <c r="H1876" s="404"/>
      <c r="I1876" s="403"/>
      <c r="J1876" s="400"/>
      <c r="K1876" s="402">
        <f>K1806+K1816+K1831+K1860+K1874+K1875</f>
        <v>65.63000000000001</v>
      </c>
      <c r="L1876" s="401"/>
      <c r="M1876" s="400">
        <f>M1806+M1816+M1831+M1860+M1874+M1875</f>
        <v>387085.74</v>
      </c>
    </row>
    <row r="1878" spans="1:13">
      <c r="A1878" s="576" t="s">
        <v>0</v>
      </c>
      <c r="B1878" s="576"/>
      <c r="C1878" s="576"/>
      <c r="D1878" s="576"/>
      <c r="E1878" s="576"/>
      <c r="F1878" s="576"/>
      <c r="G1878" s="576"/>
      <c r="H1878" s="576"/>
      <c r="I1878" s="576"/>
      <c r="J1878" s="576"/>
      <c r="K1878" s="576"/>
      <c r="L1878" s="576"/>
      <c r="M1878" s="502"/>
    </row>
    <row r="1879" spans="1:13">
      <c r="A1879" s="575" t="s">
        <v>12</v>
      </c>
      <c r="B1879" s="575"/>
      <c r="C1879" s="575"/>
      <c r="D1879" s="575"/>
      <c r="E1879" s="575"/>
      <c r="F1879" s="575"/>
      <c r="G1879" s="575"/>
      <c r="H1879" s="575"/>
      <c r="I1879" s="575"/>
      <c r="J1879" s="575"/>
      <c r="K1879" s="575"/>
      <c r="L1879" s="575"/>
      <c r="M1879" s="502"/>
    </row>
    <row r="1880" spans="1:13">
      <c r="A1880" s="555"/>
      <c r="B1880" s="555"/>
      <c r="C1880" s="555"/>
      <c r="D1880" s="555"/>
      <c r="E1880" s="555"/>
      <c r="F1880" s="555" t="s">
        <v>248</v>
      </c>
      <c r="G1880" s="555"/>
      <c r="H1880" s="555"/>
      <c r="I1880" s="555"/>
      <c r="J1880" s="555" t="s">
        <v>203</v>
      </c>
      <c r="K1880" s="555"/>
      <c r="L1880" s="555"/>
      <c r="M1880" s="502"/>
    </row>
    <row r="1881" spans="1:13">
      <c r="A1881" s="572"/>
      <c r="B1881" s="533"/>
      <c r="C1881" s="574" t="s">
        <v>15</v>
      </c>
      <c r="D1881" s="574"/>
      <c r="E1881" s="574"/>
      <c r="F1881" s="533"/>
      <c r="G1881" s="533"/>
      <c r="H1881" s="532"/>
      <c r="I1881" s="521" t="s">
        <v>1</v>
      </c>
      <c r="J1881" s="520"/>
      <c r="K1881" s="521" t="s">
        <v>2</v>
      </c>
      <c r="L1881" s="520"/>
      <c r="M1881" s="531"/>
    </row>
    <row r="1882" spans="1:13">
      <c r="A1882" s="463"/>
      <c r="B1882" s="433"/>
      <c r="C1882" s="433"/>
      <c r="D1882" s="433"/>
      <c r="E1882" s="433"/>
      <c r="F1882" s="433"/>
      <c r="G1882" s="433"/>
      <c r="H1882" s="432"/>
      <c r="I1882" s="433"/>
      <c r="J1882" s="432"/>
      <c r="K1882" s="447" t="s">
        <v>3</v>
      </c>
      <c r="L1882" s="446"/>
      <c r="M1882" s="573" t="s">
        <v>4</v>
      </c>
    </row>
    <row r="1883" spans="1:13">
      <c r="A1883" s="463"/>
      <c r="B1883" s="433"/>
      <c r="C1883" s="433"/>
      <c r="D1883" s="433"/>
      <c r="E1883" s="433"/>
      <c r="F1883" s="433"/>
      <c r="G1883" s="433"/>
      <c r="H1883" s="432"/>
      <c r="I1883" s="447" t="s">
        <v>5</v>
      </c>
      <c r="J1883" s="446"/>
      <c r="K1883" s="504" t="s">
        <v>6</v>
      </c>
      <c r="L1883" s="503"/>
      <c r="M1883" s="573" t="s">
        <v>7</v>
      </c>
    </row>
    <row r="1884" spans="1:13" ht="19.5" thickBot="1">
      <c r="A1884" s="572"/>
      <c r="B1884" s="533"/>
      <c r="C1884" s="533"/>
      <c r="D1884" s="533"/>
      <c r="E1884" s="533"/>
      <c r="F1884" s="533"/>
      <c r="G1884" s="533"/>
      <c r="H1884" s="532"/>
      <c r="I1884" s="571">
        <v>725.59</v>
      </c>
      <c r="J1884" s="570"/>
      <c r="K1884" s="475"/>
      <c r="L1884" s="474"/>
      <c r="M1884" s="569"/>
    </row>
    <row r="1885" spans="1:13">
      <c r="A1885" s="550" t="s">
        <v>74</v>
      </c>
      <c r="B1885" s="528"/>
      <c r="C1885" s="528"/>
      <c r="D1885" s="528"/>
      <c r="E1885" s="528"/>
      <c r="F1885" s="528"/>
      <c r="G1885" s="528"/>
      <c r="H1885" s="568"/>
      <c r="I1885" s="425"/>
      <c r="J1885" s="424"/>
      <c r="K1885" s="567">
        <f>K1888+K1891</f>
        <v>6.65</v>
      </c>
      <c r="L1885" s="526"/>
      <c r="M1885" s="423">
        <f>K1885*12*I1884</f>
        <v>57902.082000000009</v>
      </c>
    </row>
    <row r="1886" spans="1:13">
      <c r="A1886" s="566" t="s">
        <v>59</v>
      </c>
      <c r="B1886" s="565"/>
      <c r="C1886" s="565"/>
      <c r="D1886" s="565"/>
      <c r="E1886" s="565"/>
      <c r="F1886" s="565"/>
      <c r="G1886" s="565"/>
      <c r="H1886" s="554"/>
      <c r="I1886" s="433"/>
      <c r="J1886" s="432"/>
      <c r="K1886" s="433"/>
      <c r="L1886" s="432"/>
      <c r="M1886" s="564"/>
    </row>
    <row r="1887" spans="1:13" ht="19.5" thickBot="1">
      <c r="A1887" s="545" t="s">
        <v>60</v>
      </c>
      <c r="B1887" s="563"/>
      <c r="C1887" s="563"/>
      <c r="D1887" s="563"/>
      <c r="E1887" s="563"/>
      <c r="F1887" s="563"/>
      <c r="G1887" s="563"/>
      <c r="H1887" s="562"/>
      <c r="I1887" s="419"/>
      <c r="J1887" s="418"/>
      <c r="K1887" s="419"/>
      <c r="L1887" s="418"/>
      <c r="M1887" s="417"/>
    </row>
    <row r="1888" spans="1:13">
      <c r="A1888" s="492" t="s">
        <v>61</v>
      </c>
      <c r="B1888" s="509"/>
      <c r="C1888" s="509"/>
      <c r="D1888" s="509"/>
      <c r="E1888" s="509"/>
      <c r="F1888" s="509"/>
      <c r="G1888" s="509"/>
      <c r="H1888" s="518"/>
      <c r="I1888" s="504" t="s">
        <v>8</v>
      </c>
      <c r="J1888" s="503"/>
      <c r="K1888" s="459">
        <v>3.98</v>
      </c>
      <c r="L1888" s="458"/>
      <c r="M1888" s="431">
        <f>K1888*12*I1884</f>
        <v>34654.178399999997</v>
      </c>
    </row>
    <row r="1889" spans="1:13">
      <c r="A1889" s="442" t="s">
        <v>68</v>
      </c>
      <c r="B1889" s="433"/>
      <c r="C1889" s="433"/>
      <c r="D1889" s="433"/>
      <c r="E1889" s="433"/>
      <c r="F1889" s="433"/>
      <c r="G1889" s="433"/>
      <c r="H1889" s="432"/>
      <c r="I1889" s="447" t="s">
        <v>57</v>
      </c>
      <c r="J1889" s="446"/>
      <c r="K1889" s="502"/>
      <c r="L1889" s="432"/>
      <c r="M1889" s="431"/>
    </row>
    <row r="1890" spans="1:13">
      <c r="A1890" s="492" t="s">
        <v>67</v>
      </c>
      <c r="B1890" s="509"/>
      <c r="C1890" s="509"/>
      <c r="D1890" s="509"/>
      <c r="E1890" s="509"/>
      <c r="F1890" s="509"/>
      <c r="G1890" s="509"/>
      <c r="H1890" s="518"/>
      <c r="I1890" s="504"/>
      <c r="J1890" s="503"/>
      <c r="K1890" s="502"/>
      <c r="L1890" s="432"/>
      <c r="M1890" s="431"/>
    </row>
    <row r="1891" spans="1:13">
      <c r="A1891" s="492" t="s">
        <v>62</v>
      </c>
      <c r="B1891" s="509"/>
      <c r="C1891" s="509"/>
      <c r="D1891" s="509"/>
      <c r="E1891" s="509"/>
      <c r="F1891" s="509"/>
      <c r="G1891" s="509"/>
      <c r="H1891" s="518"/>
      <c r="I1891" s="501" t="s">
        <v>11</v>
      </c>
      <c r="J1891" s="500"/>
      <c r="K1891" s="447">
        <v>2.67</v>
      </c>
      <c r="L1891" s="446"/>
      <c r="M1891" s="431">
        <f>K1891*12*I1884</f>
        <v>23247.903600000001</v>
      </c>
    </row>
    <row r="1892" spans="1:13">
      <c r="A1892" s="485" t="s">
        <v>35</v>
      </c>
      <c r="B1892" s="539"/>
      <c r="C1892" s="539"/>
      <c r="D1892" s="539"/>
      <c r="E1892" s="539"/>
      <c r="F1892" s="539"/>
      <c r="G1892" s="539"/>
      <c r="H1892" s="538"/>
      <c r="I1892" s="447" t="s">
        <v>57</v>
      </c>
      <c r="J1892" s="446"/>
      <c r="K1892" s="555"/>
      <c r="L1892" s="554"/>
      <c r="M1892" s="431"/>
    </row>
    <row r="1893" spans="1:13">
      <c r="A1893" s="478" t="s">
        <v>36</v>
      </c>
      <c r="B1893" s="533"/>
      <c r="C1893" s="533"/>
      <c r="D1893" s="533"/>
      <c r="E1893" s="533"/>
      <c r="F1893" s="533"/>
      <c r="G1893" s="533"/>
      <c r="H1893" s="532"/>
      <c r="I1893" s="447"/>
      <c r="J1893" s="446"/>
      <c r="K1893" s="502"/>
      <c r="L1893" s="432"/>
      <c r="M1893" s="431"/>
    </row>
    <row r="1894" spans="1:13" ht="19.5" thickBot="1">
      <c r="A1894" s="492" t="s">
        <v>37</v>
      </c>
      <c r="B1894" s="491"/>
      <c r="C1894" s="491"/>
      <c r="D1894" s="491"/>
      <c r="E1894" s="491"/>
      <c r="F1894" s="491"/>
      <c r="G1894" s="491"/>
      <c r="H1894" s="490"/>
      <c r="I1894" s="509"/>
      <c r="J1894" s="518"/>
      <c r="K1894" s="480"/>
      <c r="L1894" s="479"/>
      <c r="M1894" s="431"/>
    </row>
    <row r="1895" spans="1:13">
      <c r="A1895" s="550" t="s">
        <v>14</v>
      </c>
      <c r="B1895" s="549"/>
      <c r="C1895" s="549"/>
      <c r="D1895" s="549"/>
      <c r="E1895" s="549"/>
      <c r="F1895" s="549"/>
      <c r="G1895" s="549"/>
      <c r="H1895" s="548"/>
      <c r="I1895" s="425"/>
      <c r="J1895" s="547"/>
      <c r="K1895" s="546">
        <f>K1897+K1902+K1905</f>
        <v>5.4399999999999995</v>
      </c>
      <c r="L1895" s="526"/>
      <c r="M1895" s="423">
        <f>K1895*12*I1884</f>
        <v>47366.515200000002</v>
      </c>
    </row>
    <row r="1896" spans="1:13" ht="19.5" thickBot="1">
      <c r="A1896" s="545" t="s">
        <v>34</v>
      </c>
      <c r="B1896" s="544"/>
      <c r="C1896" s="544"/>
      <c r="D1896" s="544"/>
      <c r="E1896" s="544"/>
      <c r="F1896" s="544"/>
      <c r="G1896" s="544"/>
      <c r="H1896" s="543"/>
      <c r="I1896" s="419"/>
      <c r="J1896" s="542"/>
      <c r="K1896" s="419"/>
      <c r="L1896" s="418"/>
      <c r="M1896" s="417"/>
    </row>
    <row r="1897" spans="1:13">
      <c r="A1897" s="442" t="s">
        <v>65</v>
      </c>
      <c r="B1897" s="441"/>
      <c r="C1897" s="441"/>
      <c r="D1897" s="441"/>
      <c r="E1897" s="441"/>
      <c r="F1897" s="441"/>
      <c r="G1897" s="441"/>
      <c r="H1897" s="439"/>
      <c r="I1897" s="447" t="s">
        <v>8</v>
      </c>
      <c r="J1897" s="446"/>
      <c r="K1897" s="459">
        <v>2.73</v>
      </c>
      <c r="L1897" s="458"/>
      <c r="M1897" s="431">
        <f>K1897*12*I1884</f>
        <v>23770.328399999999</v>
      </c>
    </row>
    <row r="1898" spans="1:13">
      <c r="A1898" s="492" t="s">
        <v>66</v>
      </c>
      <c r="B1898" s="491"/>
      <c r="C1898" s="491"/>
      <c r="D1898" s="491"/>
      <c r="E1898" s="491"/>
      <c r="F1898" s="491"/>
      <c r="G1898" s="491"/>
      <c r="H1898" s="490"/>
      <c r="I1898" s="541"/>
      <c r="J1898" s="540"/>
      <c r="K1898" s="502"/>
      <c r="L1898" s="432"/>
      <c r="M1898" s="431"/>
    </row>
    <row r="1899" spans="1:13">
      <c r="A1899" s="442" t="s">
        <v>68</v>
      </c>
      <c r="B1899" s="433"/>
      <c r="C1899" s="433"/>
      <c r="D1899" s="433"/>
      <c r="E1899" s="433"/>
      <c r="F1899" s="433"/>
      <c r="G1899" s="433"/>
      <c r="H1899" s="432"/>
      <c r="I1899" s="447" t="s">
        <v>57</v>
      </c>
      <c r="J1899" s="446"/>
      <c r="K1899" s="502"/>
      <c r="L1899" s="432"/>
      <c r="M1899" s="431"/>
    </row>
    <row r="1900" spans="1:13">
      <c r="A1900" s="492" t="s">
        <v>67</v>
      </c>
      <c r="B1900" s="509"/>
      <c r="C1900" s="509"/>
      <c r="D1900" s="509"/>
      <c r="E1900" s="509"/>
      <c r="F1900" s="509"/>
      <c r="G1900" s="509"/>
      <c r="H1900" s="518"/>
      <c r="I1900" s="504"/>
      <c r="J1900" s="503"/>
      <c r="K1900" s="502"/>
      <c r="L1900" s="432"/>
      <c r="M1900" s="431"/>
    </row>
    <row r="1901" spans="1:13">
      <c r="A1901" s="485" t="s">
        <v>63</v>
      </c>
      <c r="B1901" s="539"/>
      <c r="C1901" s="538"/>
      <c r="D1901" s="433"/>
      <c r="E1901" s="433"/>
      <c r="F1901" s="433"/>
      <c r="G1901" s="433"/>
      <c r="H1901" s="432"/>
      <c r="I1901" s="447" t="s">
        <v>57</v>
      </c>
      <c r="J1901" s="446"/>
      <c r="K1901" s="502"/>
      <c r="L1901" s="432"/>
      <c r="M1901" s="431"/>
    </row>
    <row r="1902" spans="1:13">
      <c r="A1902" s="442" t="s">
        <v>64</v>
      </c>
      <c r="B1902" s="433"/>
      <c r="C1902" s="433"/>
      <c r="D1902" s="539"/>
      <c r="E1902" s="539"/>
      <c r="F1902" s="539"/>
      <c r="G1902" s="539"/>
      <c r="H1902" s="538"/>
      <c r="I1902" s="501" t="s">
        <v>11</v>
      </c>
      <c r="J1902" s="500"/>
      <c r="K1902" s="447">
        <v>1.2</v>
      </c>
      <c r="L1902" s="446"/>
      <c r="M1902" s="431">
        <f>K1902*12*I1884</f>
        <v>10448.495999999999</v>
      </c>
    </row>
    <row r="1903" spans="1:13">
      <c r="A1903" s="478" t="s">
        <v>41</v>
      </c>
      <c r="B1903" s="477"/>
      <c r="C1903" s="477"/>
      <c r="D1903" s="477"/>
      <c r="E1903" s="477"/>
      <c r="F1903" s="477"/>
      <c r="G1903" s="477"/>
      <c r="H1903" s="476"/>
      <c r="I1903" s="521" t="s">
        <v>40</v>
      </c>
      <c r="J1903" s="520"/>
      <c r="K1903" s="502"/>
      <c r="L1903" s="432"/>
      <c r="M1903" s="431"/>
    </row>
    <row r="1904" spans="1:13">
      <c r="A1904" s="492"/>
      <c r="B1904" s="491"/>
      <c r="C1904" s="491"/>
      <c r="D1904" s="491"/>
      <c r="E1904" s="491"/>
      <c r="F1904" s="491"/>
      <c r="G1904" s="491"/>
      <c r="H1904" s="490"/>
      <c r="I1904" s="509" t="s">
        <v>42</v>
      </c>
      <c r="J1904" s="518"/>
      <c r="K1904" s="502"/>
      <c r="L1904" s="432"/>
      <c r="M1904" s="431"/>
    </row>
    <row r="1905" spans="1:13">
      <c r="A1905" s="478" t="s">
        <v>43</v>
      </c>
      <c r="B1905" s="477"/>
      <c r="C1905" s="477"/>
      <c r="D1905" s="477"/>
      <c r="E1905" s="477"/>
      <c r="F1905" s="477"/>
      <c r="G1905" s="477"/>
      <c r="H1905" s="476"/>
      <c r="I1905" s="521" t="s">
        <v>11</v>
      </c>
      <c r="J1905" s="520"/>
      <c r="K1905" s="447">
        <v>1.51</v>
      </c>
      <c r="L1905" s="446"/>
      <c r="M1905" s="431">
        <f>K1905*12*I1884</f>
        <v>13147.690800000002</v>
      </c>
    </row>
    <row r="1906" spans="1:13">
      <c r="A1906" s="492" t="s">
        <v>44</v>
      </c>
      <c r="B1906" s="491"/>
      <c r="C1906" s="491"/>
      <c r="D1906" s="491"/>
      <c r="E1906" s="491"/>
      <c r="F1906" s="491"/>
      <c r="G1906" s="491"/>
      <c r="H1906" s="490"/>
      <c r="I1906" s="509"/>
      <c r="J1906" s="518"/>
      <c r="K1906" s="502"/>
      <c r="L1906" s="432"/>
      <c r="M1906" s="431"/>
    </row>
    <row r="1907" spans="1:13">
      <c r="A1907" s="478" t="s">
        <v>45</v>
      </c>
      <c r="B1907" s="477"/>
      <c r="C1907" s="477"/>
      <c r="D1907" s="477"/>
      <c r="E1907" s="477"/>
      <c r="F1907" s="477"/>
      <c r="G1907" s="477"/>
      <c r="H1907" s="476"/>
      <c r="I1907" s="447" t="s">
        <v>57</v>
      </c>
      <c r="J1907" s="446"/>
      <c r="K1907" s="502"/>
      <c r="L1907" s="432"/>
      <c r="M1907" s="431"/>
    </row>
    <row r="1908" spans="1:13">
      <c r="A1908" s="478" t="s">
        <v>48</v>
      </c>
      <c r="B1908" s="477"/>
      <c r="C1908" s="477"/>
      <c r="D1908" s="477"/>
      <c r="E1908" s="477"/>
      <c r="F1908" s="477"/>
      <c r="G1908" s="477"/>
      <c r="H1908" s="476"/>
      <c r="I1908" s="521" t="s">
        <v>46</v>
      </c>
      <c r="J1908" s="520"/>
      <c r="K1908" s="533"/>
      <c r="L1908" s="532"/>
      <c r="M1908" s="531"/>
    </row>
    <row r="1909" spans="1:13" ht="19.5" thickBot="1">
      <c r="A1909" s="492"/>
      <c r="B1909" s="491"/>
      <c r="C1909" s="491"/>
      <c r="D1909" s="491"/>
      <c r="E1909" s="491"/>
      <c r="F1909" s="491"/>
      <c r="G1909" s="491"/>
      <c r="H1909" s="490"/>
      <c r="I1909" s="513" t="s">
        <v>47</v>
      </c>
      <c r="J1909" s="512"/>
      <c r="K1909" s="509"/>
      <c r="L1909" s="518"/>
      <c r="M1909" s="530"/>
    </row>
    <row r="1910" spans="1:13">
      <c r="A1910" s="529" t="s">
        <v>75</v>
      </c>
      <c r="B1910" s="528"/>
      <c r="C1910" s="528"/>
      <c r="D1910" s="528"/>
      <c r="E1910" s="528"/>
      <c r="F1910" s="528"/>
      <c r="G1910" s="425"/>
      <c r="H1910" s="424"/>
      <c r="I1910" s="425"/>
      <c r="J1910" s="424"/>
      <c r="K1910" s="527">
        <f>K1912+K1919+K1927+K1931+K1932+K1936</f>
        <v>41.413000000000004</v>
      </c>
      <c r="L1910" s="526"/>
      <c r="M1910" s="423">
        <f>M1912+M1919+M1927+M1931+M1932+M1936</f>
        <v>360586.30404000002</v>
      </c>
    </row>
    <row r="1911" spans="1:13" ht="19.5" thickBot="1">
      <c r="A1911" s="525"/>
      <c r="B1911" s="419"/>
      <c r="C1911" s="419"/>
      <c r="D1911" s="419"/>
      <c r="E1911" s="419"/>
      <c r="F1911" s="419"/>
      <c r="G1911" s="419"/>
      <c r="H1911" s="418"/>
      <c r="I1911" s="419"/>
      <c r="J1911" s="418"/>
      <c r="K1911" s="419"/>
      <c r="L1911" s="418"/>
      <c r="M1911" s="417"/>
    </row>
    <row r="1912" spans="1:13" ht="19.5" thickBot="1">
      <c r="A1912" s="405" t="s">
        <v>76</v>
      </c>
      <c r="B1912" s="404"/>
      <c r="C1912" s="404"/>
      <c r="D1912" s="404"/>
      <c r="E1912" s="404"/>
      <c r="F1912" s="404"/>
      <c r="G1912" s="404"/>
      <c r="H1912" s="456"/>
      <c r="I1912" s="455"/>
      <c r="J1912" s="454"/>
      <c r="K1912" s="523">
        <f>K1913+K1914+K1915+K1917+K1918</f>
        <v>7.0400000000000009</v>
      </c>
      <c r="L1912" s="511"/>
      <c r="M1912" s="451">
        <f>K1912*12*I1884</f>
        <v>61297.843200000018</v>
      </c>
    </row>
    <row r="1913" spans="1:13">
      <c r="A1913" s="492" t="s">
        <v>38</v>
      </c>
      <c r="B1913" s="491"/>
      <c r="C1913" s="491"/>
      <c r="D1913" s="491"/>
      <c r="E1913" s="491"/>
      <c r="F1913" s="491"/>
      <c r="G1913" s="491"/>
      <c r="H1913" s="490"/>
      <c r="I1913" s="504" t="s">
        <v>16</v>
      </c>
      <c r="J1913" s="503"/>
      <c r="K1913" s="459">
        <v>1.34</v>
      </c>
      <c r="L1913" s="458"/>
      <c r="M1913" s="431">
        <f>K1913*12*I1884</f>
        <v>11667.487200000001</v>
      </c>
    </row>
    <row r="1914" spans="1:13">
      <c r="A1914" s="485" t="s">
        <v>39</v>
      </c>
      <c r="B1914" s="484"/>
      <c r="C1914" s="484"/>
      <c r="D1914" s="484"/>
      <c r="E1914" s="484"/>
      <c r="F1914" s="484"/>
      <c r="G1914" s="484"/>
      <c r="H1914" s="483"/>
      <c r="I1914" s="501" t="s">
        <v>10</v>
      </c>
      <c r="J1914" s="500"/>
      <c r="K1914" s="447">
        <v>3.16</v>
      </c>
      <c r="L1914" s="446"/>
      <c r="M1914" s="431">
        <f>K1914*12*I1884</f>
        <v>27514.372800000001</v>
      </c>
    </row>
    <row r="1915" spans="1:13">
      <c r="A1915" s="478" t="s">
        <v>31</v>
      </c>
      <c r="B1915" s="477"/>
      <c r="C1915" s="477"/>
      <c r="D1915" s="477"/>
      <c r="E1915" s="477"/>
      <c r="F1915" s="477"/>
      <c r="G1915" s="477"/>
      <c r="H1915" s="476"/>
      <c r="I1915" s="521" t="s">
        <v>11</v>
      </c>
      <c r="J1915" s="520"/>
      <c r="K1915" s="447">
        <v>0.36</v>
      </c>
      <c r="L1915" s="446"/>
      <c r="M1915" s="431">
        <f>K1915*12*I1884</f>
        <v>3134.5488000000005</v>
      </c>
    </row>
    <row r="1916" spans="1:13">
      <c r="A1916" s="519" t="s">
        <v>18</v>
      </c>
      <c r="B1916" s="509"/>
      <c r="C1916" s="509"/>
      <c r="D1916" s="509"/>
      <c r="E1916" s="491"/>
      <c r="F1916" s="491"/>
      <c r="G1916" s="491"/>
      <c r="H1916" s="490"/>
      <c r="I1916" s="509"/>
      <c r="J1916" s="518"/>
      <c r="K1916" s="433"/>
      <c r="L1916" s="432"/>
      <c r="M1916" s="431"/>
    </row>
    <row r="1917" spans="1:13">
      <c r="A1917" s="485" t="s">
        <v>32</v>
      </c>
      <c r="B1917" s="484"/>
      <c r="C1917" s="484"/>
      <c r="D1917" s="484"/>
      <c r="E1917" s="484"/>
      <c r="F1917" s="484"/>
      <c r="G1917" s="484"/>
      <c r="H1917" s="483"/>
      <c r="I1917" s="501" t="s">
        <v>8</v>
      </c>
      <c r="J1917" s="500"/>
      <c r="K1917" s="447">
        <v>0.11</v>
      </c>
      <c r="L1917" s="446"/>
      <c r="M1917" s="431">
        <f>K1917*12*I1884</f>
        <v>957.77880000000005</v>
      </c>
    </row>
    <row r="1918" spans="1:13" ht="19.5" thickBot="1">
      <c r="A1918" s="478" t="s">
        <v>73</v>
      </c>
      <c r="B1918" s="477"/>
      <c r="C1918" s="477"/>
      <c r="D1918" s="477"/>
      <c r="E1918" s="477"/>
      <c r="F1918" s="477"/>
      <c r="G1918" s="477"/>
      <c r="H1918" s="476"/>
      <c r="I1918" s="475" t="s">
        <v>8</v>
      </c>
      <c r="J1918" s="474"/>
      <c r="K1918" s="617">
        <v>2.0699999999999998</v>
      </c>
      <c r="L1918" s="616"/>
      <c r="M1918" s="431">
        <f>K1918*12*I1884</f>
        <v>18023.655599999998</v>
      </c>
    </row>
    <row r="1919" spans="1:13" ht="19.5" thickBot="1">
      <c r="A1919" s="713" t="s">
        <v>77</v>
      </c>
      <c r="B1919" s="712"/>
      <c r="C1919" s="712"/>
      <c r="D1919" s="712"/>
      <c r="E1919" s="712"/>
      <c r="F1919" s="712"/>
      <c r="G1919" s="712"/>
      <c r="H1919" s="711"/>
      <c r="I1919" s="455"/>
      <c r="J1919" s="454"/>
      <c r="K1919" s="453">
        <f>K1920+K1921+K1923+K1924+K1925+K1926</f>
        <v>2.11</v>
      </c>
      <c r="L1919" s="511"/>
      <c r="M1919" s="451">
        <f>K1919*12*I1884</f>
        <v>18371.9388</v>
      </c>
    </row>
    <row r="1920" spans="1:13">
      <c r="A1920" s="510" t="s">
        <v>24</v>
      </c>
      <c r="B1920" s="509"/>
      <c r="C1920" s="509"/>
      <c r="D1920" s="509"/>
      <c r="E1920" s="509"/>
      <c r="F1920" s="491"/>
      <c r="G1920" s="491"/>
      <c r="H1920" s="490"/>
      <c r="I1920" s="508"/>
      <c r="J1920" s="432"/>
      <c r="K1920" s="459">
        <v>0.12</v>
      </c>
      <c r="L1920" s="458"/>
      <c r="M1920" s="431">
        <f>K1920*12*I1884</f>
        <v>1044.8496</v>
      </c>
    </row>
    <row r="1921" spans="1:13">
      <c r="A1921" s="572" t="s">
        <v>20</v>
      </c>
      <c r="B1921" s="533"/>
      <c r="C1921" s="533"/>
      <c r="D1921" s="533"/>
      <c r="E1921" s="533"/>
      <c r="F1921" s="477"/>
      <c r="G1921" s="477"/>
      <c r="H1921" s="476"/>
      <c r="I1921" s="447" t="s">
        <v>52</v>
      </c>
      <c r="J1921" s="446"/>
      <c r="K1921" s="447">
        <v>1.01</v>
      </c>
      <c r="L1921" s="446"/>
      <c r="M1921" s="431">
        <f>K1921*12*I1884</f>
        <v>8794.1508000000013</v>
      </c>
    </row>
    <row r="1922" spans="1:13">
      <c r="A1922" s="492" t="s">
        <v>19</v>
      </c>
      <c r="B1922" s="491"/>
      <c r="C1922" s="491"/>
      <c r="D1922" s="491"/>
      <c r="E1922" s="491"/>
      <c r="F1922" s="491"/>
      <c r="G1922" s="491"/>
      <c r="H1922" s="490"/>
      <c r="I1922" s="504" t="s">
        <v>53</v>
      </c>
      <c r="J1922" s="503"/>
      <c r="K1922" s="502"/>
      <c r="L1922" s="432"/>
      <c r="M1922" s="431"/>
    </row>
    <row r="1923" spans="1:13">
      <c r="A1923" s="485" t="s">
        <v>21</v>
      </c>
      <c r="B1923" s="484"/>
      <c r="C1923" s="484"/>
      <c r="D1923" s="484"/>
      <c r="E1923" s="484"/>
      <c r="F1923" s="484"/>
      <c r="G1923" s="484"/>
      <c r="H1923" s="483"/>
      <c r="I1923" s="501" t="s">
        <v>51</v>
      </c>
      <c r="J1923" s="500"/>
      <c r="K1923" s="447">
        <v>0.62</v>
      </c>
      <c r="L1923" s="446"/>
      <c r="M1923" s="431">
        <f>K1923*12*I1884</f>
        <v>5398.3895999999995</v>
      </c>
    </row>
    <row r="1924" spans="1:13">
      <c r="A1924" s="485" t="s">
        <v>22</v>
      </c>
      <c r="B1924" s="484"/>
      <c r="C1924" s="484"/>
      <c r="D1924" s="484"/>
      <c r="E1924" s="484"/>
      <c r="F1924" s="484"/>
      <c r="G1924" s="484"/>
      <c r="H1924" s="483"/>
      <c r="I1924" s="501" t="s">
        <v>69</v>
      </c>
      <c r="J1924" s="500"/>
      <c r="K1924" s="447">
        <v>0.15</v>
      </c>
      <c r="L1924" s="446"/>
      <c r="M1924" s="431">
        <f>K1924*12*I1884</f>
        <v>1306.0619999999999</v>
      </c>
    </row>
    <row r="1925" spans="1:13">
      <c r="A1925" s="478" t="s">
        <v>23</v>
      </c>
      <c r="B1925" s="477"/>
      <c r="C1925" s="477"/>
      <c r="D1925" s="477"/>
      <c r="E1925" s="477"/>
      <c r="F1925" s="477"/>
      <c r="G1925" s="477"/>
      <c r="H1925" s="476"/>
      <c r="I1925" s="501" t="s">
        <v>54</v>
      </c>
      <c r="J1925" s="500"/>
      <c r="K1925" s="480">
        <v>0.08</v>
      </c>
      <c r="L1925" s="479"/>
      <c r="M1925" s="431">
        <f>K1925*12*I1884</f>
        <v>696.56640000000004</v>
      </c>
    </row>
    <row r="1926" spans="1:13" ht="19.5" thickBot="1">
      <c r="A1926" s="478" t="s">
        <v>71</v>
      </c>
      <c r="B1926" s="477"/>
      <c r="C1926" s="477"/>
      <c r="D1926" s="477"/>
      <c r="E1926" s="477"/>
      <c r="F1926" s="477"/>
      <c r="G1926" s="477"/>
      <c r="H1926" s="476"/>
      <c r="I1926" s="475" t="s">
        <v>72</v>
      </c>
      <c r="J1926" s="474"/>
      <c r="K1926" s="473">
        <v>0.13</v>
      </c>
      <c r="L1926" s="472"/>
      <c r="M1926" s="499">
        <f>K1926*12*I1884</f>
        <v>1131.9204000000002</v>
      </c>
    </row>
    <row r="1927" spans="1:13" ht="19.5" thickBot="1">
      <c r="A1927" s="713" t="s">
        <v>202</v>
      </c>
      <c r="B1927" s="712"/>
      <c r="C1927" s="712"/>
      <c r="D1927" s="712"/>
      <c r="E1927" s="712"/>
      <c r="F1927" s="712"/>
      <c r="G1927" s="712"/>
      <c r="H1927" s="711"/>
      <c r="I1927" s="495"/>
      <c r="J1927" s="494"/>
      <c r="K1927" s="493">
        <f>K1928+K1929+K1930</f>
        <v>1.38</v>
      </c>
      <c r="L1927" s="452"/>
      <c r="M1927" s="451">
        <f>K1927*12*I1884</f>
        <v>12015.770399999999</v>
      </c>
    </row>
    <row r="1928" spans="1:13">
      <c r="A1928" s="492" t="s">
        <v>25</v>
      </c>
      <c r="B1928" s="491"/>
      <c r="C1928" s="491"/>
      <c r="D1928" s="491"/>
      <c r="E1928" s="491"/>
      <c r="F1928" s="491"/>
      <c r="G1928" s="491"/>
      <c r="H1928" s="490"/>
      <c r="I1928" s="489" t="s">
        <v>70</v>
      </c>
      <c r="J1928" s="488"/>
      <c r="K1928" s="487">
        <v>0.66</v>
      </c>
      <c r="L1928" s="486"/>
      <c r="M1928" s="431">
        <f>K1928*12*I1884</f>
        <v>5746.6728000000003</v>
      </c>
    </row>
    <row r="1929" spans="1:13">
      <c r="A1929" s="485" t="s">
        <v>26</v>
      </c>
      <c r="B1929" s="484"/>
      <c r="C1929" s="484"/>
      <c r="D1929" s="484"/>
      <c r="E1929" s="484"/>
      <c r="F1929" s="484"/>
      <c r="G1929" s="484"/>
      <c r="H1929" s="483"/>
      <c r="I1929" s="539" t="s">
        <v>55</v>
      </c>
      <c r="J1929" s="538"/>
      <c r="K1929" s="480">
        <v>0.57999999999999996</v>
      </c>
      <c r="L1929" s="479"/>
      <c r="M1929" s="431">
        <f>K1929*12*I1884</f>
        <v>5050.1063999999997</v>
      </c>
    </row>
    <row r="1930" spans="1:13" ht="19.5" thickBot="1">
      <c r="A1930" s="478" t="s">
        <v>23</v>
      </c>
      <c r="B1930" s="477"/>
      <c r="C1930" s="477"/>
      <c r="D1930" s="477"/>
      <c r="E1930" s="477"/>
      <c r="F1930" s="477"/>
      <c r="G1930" s="477"/>
      <c r="H1930" s="476"/>
      <c r="I1930" s="475" t="s">
        <v>54</v>
      </c>
      <c r="J1930" s="474"/>
      <c r="K1930" s="473">
        <v>0.14000000000000001</v>
      </c>
      <c r="L1930" s="472"/>
      <c r="M1930" s="431">
        <f>K1930*12*I1884</f>
        <v>1218.9912000000002</v>
      </c>
    </row>
    <row r="1931" spans="1:13" ht="19.5" thickBot="1">
      <c r="A1931" s="462" t="s">
        <v>201</v>
      </c>
      <c r="B1931" s="461"/>
      <c r="C1931" s="461"/>
      <c r="D1931" s="461"/>
      <c r="E1931" s="461"/>
      <c r="F1931" s="461"/>
      <c r="G1931" s="461"/>
      <c r="H1931" s="460"/>
      <c r="I1931" s="467" t="s">
        <v>56</v>
      </c>
      <c r="J1931" s="466"/>
      <c r="K1931" s="596">
        <v>29.06</v>
      </c>
      <c r="L1931" s="595"/>
      <c r="M1931" s="451">
        <f>K1931*12*I1884</f>
        <v>253027.74479999999</v>
      </c>
    </row>
    <row r="1932" spans="1:13" ht="19.5" thickBot="1">
      <c r="A1932" s="405" t="s">
        <v>158</v>
      </c>
      <c r="B1932" s="404"/>
      <c r="C1932" s="404"/>
      <c r="D1932" s="404"/>
      <c r="E1932" s="404"/>
      <c r="F1932" s="404"/>
      <c r="G1932" s="404"/>
      <c r="H1932" s="456"/>
      <c r="I1932" s="455"/>
      <c r="J1932" s="454"/>
      <c r="K1932" s="453">
        <v>1.7430000000000001</v>
      </c>
      <c r="L1932" s="452"/>
      <c r="M1932" s="451">
        <f>K1932*12*I1884</f>
        <v>15176.44044</v>
      </c>
    </row>
    <row r="1933" spans="1:13">
      <c r="A1933" s="442" t="s">
        <v>33</v>
      </c>
      <c r="B1933" s="441"/>
      <c r="C1933" s="441"/>
      <c r="D1933" s="441"/>
      <c r="E1933" s="441"/>
      <c r="F1933" s="441"/>
      <c r="G1933" s="441"/>
      <c r="H1933" s="439"/>
      <c r="I1933" s="459" t="s">
        <v>13</v>
      </c>
      <c r="J1933" s="458"/>
      <c r="K1933" s="438"/>
      <c r="L1933" s="437"/>
      <c r="M1933" s="431"/>
    </row>
    <row r="1934" spans="1:13">
      <c r="A1934" s="442" t="s">
        <v>27</v>
      </c>
      <c r="B1934" s="441"/>
      <c r="C1934" s="441"/>
      <c r="D1934" s="441"/>
      <c r="E1934" s="441"/>
      <c r="F1934" s="441"/>
      <c r="G1934" s="441"/>
      <c r="H1934" s="439"/>
      <c r="I1934" s="433"/>
      <c r="J1934" s="432"/>
      <c r="K1934" s="438"/>
      <c r="L1934" s="437"/>
      <c r="M1934" s="431"/>
    </row>
    <row r="1935" spans="1:13" ht="19.5" thickBot="1">
      <c r="A1935" s="442" t="s">
        <v>28</v>
      </c>
      <c r="B1935" s="441"/>
      <c r="C1935" s="441"/>
      <c r="D1935" s="441"/>
      <c r="E1935" s="441"/>
      <c r="F1935" s="441"/>
      <c r="G1935" s="441"/>
      <c r="H1935" s="439"/>
      <c r="I1935" s="463"/>
      <c r="J1935" s="432"/>
      <c r="K1935" s="438"/>
      <c r="L1935" s="437"/>
      <c r="M1935" s="431"/>
    </row>
    <row r="1936" spans="1:13" ht="19.5" thickBot="1">
      <c r="A1936" s="462" t="s">
        <v>157</v>
      </c>
      <c r="B1936" s="461"/>
      <c r="C1936" s="461"/>
      <c r="D1936" s="461"/>
      <c r="E1936" s="461"/>
      <c r="F1936" s="461"/>
      <c r="G1936" s="461"/>
      <c r="H1936" s="460"/>
      <c r="I1936" s="455"/>
      <c r="J1936" s="454"/>
      <c r="K1936" s="453">
        <v>0.08</v>
      </c>
      <c r="L1936" s="452"/>
      <c r="M1936" s="451">
        <f>K1936*12*I1884</f>
        <v>696.56640000000004</v>
      </c>
    </row>
    <row r="1937" spans="1:13">
      <c r="A1937" s="442" t="s">
        <v>29</v>
      </c>
      <c r="B1937" s="441"/>
      <c r="C1937" s="441"/>
      <c r="D1937" s="441"/>
      <c r="E1937" s="441"/>
      <c r="F1937" s="441"/>
      <c r="G1937" s="441"/>
      <c r="H1937" s="439"/>
      <c r="I1937" s="459" t="s">
        <v>8</v>
      </c>
      <c r="J1937" s="458"/>
      <c r="K1937" s="457"/>
      <c r="L1937" s="437"/>
      <c r="M1937" s="431"/>
    </row>
    <row r="1938" spans="1:13" ht="19.5" thickBot="1">
      <c r="A1938" s="442" t="s">
        <v>30</v>
      </c>
      <c r="B1938" s="441"/>
      <c r="C1938" s="441"/>
      <c r="D1938" s="441"/>
      <c r="E1938" s="441"/>
      <c r="F1938" s="441"/>
      <c r="G1938" s="441"/>
      <c r="H1938" s="439"/>
      <c r="I1938" s="433"/>
      <c r="J1938" s="432"/>
      <c r="K1938" s="457"/>
      <c r="L1938" s="437"/>
      <c r="M1938" s="431"/>
    </row>
    <row r="1939" spans="1:13" ht="19.5" thickBot="1">
      <c r="A1939" s="405" t="s">
        <v>104</v>
      </c>
      <c r="B1939" s="404"/>
      <c r="C1939" s="404"/>
      <c r="D1939" s="404"/>
      <c r="E1939" s="404"/>
      <c r="F1939" s="404"/>
      <c r="G1939" s="404"/>
      <c r="H1939" s="456"/>
      <c r="I1939" s="455"/>
      <c r="J1939" s="454"/>
      <c r="K1939" s="453">
        <v>6.42</v>
      </c>
      <c r="L1939" s="452"/>
      <c r="M1939" s="451">
        <f>K1939*12*I1884</f>
        <v>55899.453599999993</v>
      </c>
    </row>
    <row r="1940" spans="1:13">
      <c r="A1940" s="442" t="s">
        <v>85</v>
      </c>
      <c r="B1940" s="440"/>
      <c r="C1940" s="440"/>
      <c r="D1940" s="440"/>
      <c r="E1940" s="440"/>
      <c r="F1940" s="441"/>
      <c r="G1940" s="440"/>
      <c r="H1940" s="439"/>
      <c r="I1940" s="447" t="s">
        <v>86</v>
      </c>
      <c r="J1940" s="446"/>
      <c r="K1940" s="438"/>
      <c r="L1940" s="437"/>
      <c r="M1940" s="431"/>
    </row>
    <row r="1941" spans="1:13">
      <c r="A1941" s="442" t="s">
        <v>87</v>
      </c>
      <c r="B1941" s="440"/>
      <c r="C1941" s="440"/>
      <c r="D1941" s="440"/>
      <c r="E1941" s="440"/>
      <c r="F1941" s="441"/>
      <c r="G1941" s="440"/>
      <c r="H1941" s="439"/>
      <c r="I1941" s="447" t="s">
        <v>88</v>
      </c>
      <c r="J1941" s="446"/>
      <c r="K1941" s="438"/>
      <c r="L1941" s="437"/>
      <c r="M1941" s="431"/>
    </row>
    <row r="1942" spans="1:13">
      <c r="A1942" s="442" t="s">
        <v>89</v>
      </c>
      <c r="B1942" s="440"/>
      <c r="C1942" s="440"/>
      <c r="D1942" s="440"/>
      <c r="E1942" s="440"/>
      <c r="F1942" s="441"/>
      <c r="G1942" s="440"/>
      <c r="H1942" s="439"/>
      <c r="I1942" s="447" t="s">
        <v>90</v>
      </c>
      <c r="J1942" s="446"/>
      <c r="K1942" s="438"/>
      <c r="L1942" s="437"/>
      <c r="M1942" s="431"/>
    </row>
    <row r="1943" spans="1:13">
      <c r="A1943" s="442" t="s">
        <v>91</v>
      </c>
      <c r="B1943" s="440"/>
      <c r="C1943" s="440"/>
      <c r="D1943" s="440"/>
      <c r="E1943" s="440"/>
      <c r="F1943" s="441"/>
      <c r="G1943" s="440"/>
      <c r="H1943" s="439"/>
      <c r="I1943" s="447" t="s">
        <v>92</v>
      </c>
      <c r="J1943" s="446"/>
      <c r="K1943" s="438"/>
      <c r="L1943" s="437"/>
      <c r="M1943" s="431"/>
    </row>
    <row r="1944" spans="1:13">
      <c r="A1944" s="442" t="s">
        <v>93</v>
      </c>
      <c r="B1944" s="440"/>
      <c r="C1944" s="440"/>
      <c r="D1944" s="440"/>
      <c r="E1944" s="440"/>
      <c r="F1944" s="441"/>
      <c r="G1944" s="440"/>
      <c r="H1944" s="439"/>
      <c r="I1944" s="447" t="s">
        <v>94</v>
      </c>
      <c r="J1944" s="446"/>
      <c r="K1944" s="438"/>
      <c r="L1944" s="437"/>
      <c r="M1944" s="431"/>
    </row>
    <row r="1945" spans="1:13">
      <c r="A1945" s="442" t="s">
        <v>95</v>
      </c>
      <c r="B1945" s="440"/>
      <c r="C1945" s="440"/>
      <c r="D1945" s="440"/>
      <c r="E1945" s="440"/>
      <c r="F1945" s="441"/>
      <c r="G1945" s="440"/>
      <c r="H1945" s="439"/>
      <c r="I1945" s="433"/>
      <c r="J1945" s="432"/>
      <c r="K1945" s="438"/>
      <c r="L1945" s="437"/>
      <c r="M1945" s="431"/>
    </row>
    <row r="1946" spans="1:13">
      <c r="A1946" s="442" t="s">
        <v>96</v>
      </c>
      <c r="B1946" s="440"/>
      <c r="C1946" s="440"/>
      <c r="D1946" s="440"/>
      <c r="E1946" s="440"/>
      <c r="F1946" s="441"/>
      <c r="G1946" s="440"/>
      <c r="H1946" s="439"/>
      <c r="I1946" s="433"/>
      <c r="J1946" s="432"/>
      <c r="K1946" s="438"/>
      <c r="L1946" s="437"/>
      <c r="M1946" s="431"/>
    </row>
    <row r="1947" spans="1:13">
      <c r="A1947" s="442" t="s">
        <v>97</v>
      </c>
      <c r="B1947" s="440"/>
      <c r="C1947" s="440"/>
      <c r="D1947" s="440"/>
      <c r="E1947" s="440"/>
      <c r="F1947" s="441"/>
      <c r="G1947" s="440"/>
      <c r="H1947" s="439"/>
      <c r="I1947" s="433"/>
      <c r="J1947" s="432"/>
      <c r="K1947" s="438"/>
      <c r="L1947" s="437"/>
      <c r="M1947" s="431"/>
    </row>
    <row r="1948" spans="1:13">
      <c r="A1948" s="442" t="s">
        <v>98</v>
      </c>
      <c r="B1948" s="440"/>
      <c r="C1948" s="440"/>
      <c r="D1948" s="440"/>
      <c r="E1948" s="440"/>
      <c r="F1948" s="441"/>
      <c r="G1948" s="440"/>
      <c r="H1948" s="439"/>
      <c r="I1948" s="433"/>
      <c r="J1948" s="432"/>
      <c r="K1948" s="438"/>
      <c r="L1948" s="437"/>
      <c r="M1948" s="431"/>
    </row>
    <row r="1949" spans="1:13">
      <c r="A1949" s="442" t="s">
        <v>99</v>
      </c>
      <c r="B1949" s="440"/>
      <c r="C1949" s="440"/>
      <c r="D1949" s="440"/>
      <c r="E1949" s="440"/>
      <c r="F1949" s="441"/>
      <c r="G1949" s="440"/>
      <c r="H1949" s="439"/>
      <c r="I1949" s="433"/>
      <c r="J1949" s="432"/>
      <c r="K1949" s="438"/>
      <c r="L1949" s="437"/>
      <c r="M1949" s="431"/>
    </row>
    <row r="1950" spans="1:13" ht="19.5" thickBot="1">
      <c r="A1950" s="436" t="s">
        <v>100</v>
      </c>
      <c r="B1950" s="435"/>
      <c r="C1950" s="435"/>
      <c r="D1950" s="435"/>
      <c r="E1950" s="435"/>
      <c r="F1950" s="435"/>
      <c r="G1950" s="435"/>
      <c r="H1950" s="434"/>
      <c r="I1950" s="433"/>
      <c r="J1950" s="432"/>
      <c r="K1950" s="433"/>
      <c r="L1950" s="432"/>
      <c r="M1950" s="431"/>
    </row>
    <row r="1951" spans="1:13">
      <c r="A1951" s="586" t="s">
        <v>82</v>
      </c>
      <c r="B1951" s="585"/>
      <c r="C1951" s="585"/>
      <c r="D1951" s="585"/>
      <c r="E1951" s="585"/>
      <c r="F1951" s="585"/>
      <c r="G1951" s="585"/>
      <c r="H1951" s="585"/>
      <c r="I1951" s="459" t="s">
        <v>9</v>
      </c>
      <c r="J1951" s="458"/>
      <c r="K1951" s="425"/>
      <c r="L1951" s="424"/>
      <c r="M1951" s="423"/>
    </row>
    <row r="1952" spans="1:13" ht="19.5" thickBot="1">
      <c r="A1952" s="422" t="s">
        <v>49</v>
      </c>
      <c r="B1952" s="421"/>
      <c r="C1952" s="421"/>
      <c r="D1952" s="421"/>
      <c r="E1952" s="421"/>
      <c r="F1952" s="421"/>
      <c r="G1952" s="421"/>
      <c r="H1952" s="421"/>
      <c r="I1952" s="420"/>
      <c r="J1952" s="418"/>
      <c r="K1952" s="419"/>
      <c r="L1952" s="418"/>
      <c r="M1952" s="417"/>
    </row>
    <row r="1953" spans="1:13" ht="19.5" thickBot="1">
      <c r="A1953" s="405" t="s">
        <v>50</v>
      </c>
      <c r="B1953" s="404"/>
      <c r="C1953" s="404"/>
      <c r="D1953" s="404"/>
      <c r="E1953" s="404"/>
      <c r="F1953" s="404"/>
      <c r="G1953" s="404"/>
      <c r="H1953" s="622"/>
      <c r="I1953" s="413" t="s">
        <v>17</v>
      </c>
      <c r="J1953" s="412"/>
      <c r="K1953" s="407">
        <v>1.58</v>
      </c>
      <c r="L1953" s="406"/>
      <c r="M1953" s="400">
        <f>K1953*12*I1884</f>
        <v>13757.186400000001</v>
      </c>
    </row>
    <row r="1954" spans="1:13" ht="19.5" thickBot="1">
      <c r="A1954" s="411" t="s">
        <v>101</v>
      </c>
      <c r="B1954" s="410"/>
      <c r="C1954" s="410"/>
      <c r="D1954" s="410"/>
      <c r="E1954" s="410"/>
      <c r="F1954" s="410"/>
      <c r="G1954" s="410"/>
      <c r="H1954" s="410"/>
      <c r="I1954" s="409"/>
      <c r="J1954" s="408"/>
      <c r="K1954" s="407"/>
      <c r="L1954" s="406"/>
      <c r="M1954" s="400">
        <f>K1954*12*I1884</f>
        <v>0</v>
      </c>
    </row>
    <row r="1955" spans="1:13" ht="19.5" thickBot="1">
      <c r="A1955" s="405" t="s">
        <v>58</v>
      </c>
      <c r="B1955" s="404"/>
      <c r="C1955" s="404"/>
      <c r="D1955" s="404"/>
      <c r="E1955" s="404"/>
      <c r="F1955" s="404"/>
      <c r="G1955" s="404"/>
      <c r="H1955" s="404"/>
      <c r="I1955" s="403"/>
      <c r="J1955" s="400"/>
      <c r="K1955" s="402">
        <f>K1885+K1895+K1910+K1939+K1953+K1954</f>
        <v>61.503</v>
      </c>
      <c r="L1955" s="401"/>
      <c r="M1955" s="400">
        <f>M1885+M1895+M1910+M1939+M1953+M1954</f>
        <v>535511.54124000005</v>
      </c>
    </row>
    <row r="1957" spans="1:13">
      <c r="A1957" s="576" t="s">
        <v>0</v>
      </c>
      <c r="B1957" s="576"/>
      <c r="C1957" s="576"/>
      <c r="D1957" s="576"/>
      <c r="E1957" s="576"/>
      <c r="F1957" s="576"/>
      <c r="G1957" s="576"/>
      <c r="H1957" s="576"/>
      <c r="I1957" s="576"/>
      <c r="J1957" s="576"/>
      <c r="K1957" s="576"/>
      <c r="L1957" s="576"/>
      <c r="M1957" s="502"/>
    </row>
    <row r="1958" spans="1:13">
      <c r="A1958" s="575" t="s">
        <v>12</v>
      </c>
      <c r="B1958" s="575"/>
      <c r="C1958" s="575"/>
      <c r="D1958" s="575"/>
      <c r="E1958" s="575"/>
      <c r="F1958" s="575"/>
      <c r="G1958" s="575"/>
      <c r="H1958" s="575"/>
      <c r="I1958" s="575"/>
      <c r="J1958" s="575"/>
      <c r="K1958" s="575"/>
      <c r="L1958" s="575"/>
      <c r="M1958" s="502"/>
    </row>
    <row r="1959" spans="1:13">
      <c r="A1959" s="555"/>
      <c r="B1959" s="555"/>
      <c r="C1959" s="555"/>
      <c r="D1959" s="555"/>
      <c r="E1959" s="555"/>
      <c r="F1959" s="555" t="s">
        <v>247</v>
      </c>
      <c r="G1959" s="555"/>
      <c r="H1959" s="555"/>
      <c r="I1959" s="555"/>
      <c r="J1959" s="555" t="s">
        <v>203</v>
      </c>
      <c r="K1959" s="555"/>
      <c r="L1959" s="555"/>
      <c r="M1959" s="502"/>
    </row>
    <row r="1960" spans="1:13">
      <c r="A1960" s="572"/>
      <c r="B1960" s="533"/>
      <c r="C1960" s="574" t="s">
        <v>15</v>
      </c>
      <c r="D1960" s="574"/>
      <c r="E1960" s="574"/>
      <c r="F1960" s="533"/>
      <c r="G1960" s="533"/>
      <c r="H1960" s="532"/>
      <c r="I1960" s="521" t="s">
        <v>1</v>
      </c>
      <c r="J1960" s="520"/>
      <c r="K1960" s="521" t="s">
        <v>2</v>
      </c>
      <c r="L1960" s="520"/>
      <c r="M1960" s="531"/>
    </row>
    <row r="1961" spans="1:13">
      <c r="A1961" s="463"/>
      <c r="B1961" s="433"/>
      <c r="C1961" s="433"/>
      <c r="D1961" s="433"/>
      <c r="E1961" s="433"/>
      <c r="F1961" s="433"/>
      <c r="G1961" s="433"/>
      <c r="H1961" s="432"/>
      <c r="I1961" s="433"/>
      <c r="J1961" s="432"/>
      <c r="K1961" s="447" t="s">
        <v>3</v>
      </c>
      <c r="L1961" s="446"/>
      <c r="M1961" s="573" t="s">
        <v>4</v>
      </c>
    </row>
    <row r="1962" spans="1:13">
      <c r="A1962" s="463"/>
      <c r="B1962" s="433"/>
      <c r="C1962" s="433"/>
      <c r="D1962" s="433"/>
      <c r="E1962" s="433"/>
      <c r="F1962" s="433"/>
      <c r="G1962" s="433"/>
      <c r="H1962" s="432"/>
      <c r="I1962" s="447" t="s">
        <v>5</v>
      </c>
      <c r="J1962" s="446"/>
      <c r="K1962" s="504" t="s">
        <v>6</v>
      </c>
      <c r="L1962" s="503"/>
      <c r="M1962" s="573" t="s">
        <v>7</v>
      </c>
    </row>
    <row r="1963" spans="1:13" ht="19.5" thickBot="1">
      <c r="A1963" s="572"/>
      <c r="B1963" s="533"/>
      <c r="C1963" s="533"/>
      <c r="D1963" s="533"/>
      <c r="E1963" s="533"/>
      <c r="F1963" s="533"/>
      <c r="G1963" s="533"/>
      <c r="H1963" s="532"/>
      <c r="I1963" s="571">
        <v>1089.19</v>
      </c>
      <c r="J1963" s="570"/>
      <c r="K1963" s="475"/>
      <c r="L1963" s="474"/>
      <c r="M1963" s="569"/>
    </row>
    <row r="1964" spans="1:13">
      <c r="A1964" s="550" t="s">
        <v>74</v>
      </c>
      <c r="B1964" s="528"/>
      <c r="C1964" s="528"/>
      <c r="D1964" s="528"/>
      <c r="E1964" s="528"/>
      <c r="F1964" s="528"/>
      <c r="G1964" s="528"/>
      <c r="H1964" s="568"/>
      <c r="I1964" s="425"/>
      <c r="J1964" s="424"/>
      <c r="K1964" s="567">
        <f>K1967+K1970</f>
        <v>6.65</v>
      </c>
      <c r="L1964" s="526"/>
      <c r="M1964" s="423">
        <f>K1964*12*I1963</f>
        <v>86917.362000000023</v>
      </c>
    </row>
    <row r="1965" spans="1:13">
      <c r="A1965" s="566" t="s">
        <v>59</v>
      </c>
      <c r="B1965" s="565"/>
      <c r="C1965" s="565"/>
      <c r="D1965" s="565"/>
      <c r="E1965" s="565"/>
      <c r="F1965" s="565"/>
      <c r="G1965" s="565"/>
      <c r="H1965" s="554"/>
      <c r="I1965" s="433"/>
      <c r="J1965" s="432"/>
      <c r="K1965" s="433"/>
      <c r="L1965" s="432"/>
      <c r="M1965" s="564"/>
    </row>
    <row r="1966" spans="1:13" ht="19.5" thickBot="1">
      <c r="A1966" s="545" t="s">
        <v>60</v>
      </c>
      <c r="B1966" s="563"/>
      <c r="C1966" s="563"/>
      <c r="D1966" s="563"/>
      <c r="E1966" s="563"/>
      <c r="F1966" s="563"/>
      <c r="G1966" s="563"/>
      <c r="H1966" s="562"/>
      <c r="I1966" s="419"/>
      <c r="J1966" s="418"/>
      <c r="K1966" s="419"/>
      <c r="L1966" s="418"/>
      <c r="M1966" s="417"/>
    </row>
    <row r="1967" spans="1:13">
      <c r="A1967" s="492" t="s">
        <v>61</v>
      </c>
      <c r="B1967" s="509"/>
      <c r="C1967" s="509"/>
      <c r="D1967" s="509"/>
      <c r="E1967" s="509"/>
      <c r="F1967" s="509"/>
      <c r="G1967" s="509"/>
      <c r="H1967" s="518"/>
      <c r="I1967" s="504" t="s">
        <v>8</v>
      </c>
      <c r="J1967" s="503"/>
      <c r="K1967" s="459">
        <v>3.98</v>
      </c>
      <c r="L1967" s="458"/>
      <c r="M1967" s="431">
        <f>K1967*12*I1963</f>
        <v>52019.714399999997</v>
      </c>
    </row>
    <row r="1968" spans="1:13">
      <c r="A1968" s="442" t="s">
        <v>68</v>
      </c>
      <c r="B1968" s="433"/>
      <c r="C1968" s="433"/>
      <c r="D1968" s="433"/>
      <c r="E1968" s="433"/>
      <c r="F1968" s="433"/>
      <c r="G1968" s="433"/>
      <c r="H1968" s="432"/>
      <c r="I1968" s="447" t="s">
        <v>57</v>
      </c>
      <c r="J1968" s="446"/>
      <c r="K1968" s="502"/>
      <c r="L1968" s="432"/>
      <c r="M1968" s="431"/>
    </row>
    <row r="1969" spans="1:13">
      <c r="A1969" s="492" t="s">
        <v>67</v>
      </c>
      <c r="B1969" s="509"/>
      <c r="C1969" s="509"/>
      <c r="D1969" s="509"/>
      <c r="E1969" s="509"/>
      <c r="F1969" s="509"/>
      <c r="G1969" s="509"/>
      <c r="H1969" s="518"/>
      <c r="I1969" s="504"/>
      <c r="J1969" s="503"/>
      <c r="K1969" s="502"/>
      <c r="L1969" s="432"/>
      <c r="M1969" s="431"/>
    </row>
    <row r="1970" spans="1:13">
      <c r="A1970" s="492" t="s">
        <v>62</v>
      </c>
      <c r="B1970" s="509"/>
      <c r="C1970" s="509"/>
      <c r="D1970" s="509"/>
      <c r="E1970" s="509"/>
      <c r="F1970" s="509"/>
      <c r="G1970" s="509"/>
      <c r="H1970" s="518"/>
      <c r="I1970" s="501" t="s">
        <v>11</v>
      </c>
      <c r="J1970" s="500"/>
      <c r="K1970" s="447">
        <v>2.67</v>
      </c>
      <c r="L1970" s="446"/>
      <c r="M1970" s="431">
        <f>K1970*12*I1963</f>
        <v>34897.647600000004</v>
      </c>
    </row>
    <row r="1971" spans="1:13">
      <c r="A1971" s="485" t="s">
        <v>35</v>
      </c>
      <c r="B1971" s="539"/>
      <c r="C1971" s="539"/>
      <c r="D1971" s="539"/>
      <c r="E1971" s="539"/>
      <c r="F1971" s="539"/>
      <c r="G1971" s="539"/>
      <c r="H1971" s="538"/>
      <c r="I1971" s="447" t="s">
        <v>57</v>
      </c>
      <c r="J1971" s="446"/>
      <c r="K1971" s="555"/>
      <c r="L1971" s="554"/>
      <c r="M1971" s="431"/>
    </row>
    <row r="1972" spans="1:13">
      <c r="A1972" s="478" t="s">
        <v>36</v>
      </c>
      <c r="B1972" s="533"/>
      <c r="C1972" s="533"/>
      <c r="D1972" s="533"/>
      <c r="E1972" s="533"/>
      <c r="F1972" s="533"/>
      <c r="G1972" s="533"/>
      <c r="H1972" s="532"/>
      <c r="I1972" s="447"/>
      <c r="J1972" s="446"/>
      <c r="K1972" s="502"/>
      <c r="L1972" s="432"/>
      <c r="M1972" s="431"/>
    </row>
    <row r="1973" spans="1:13" ht="19.5" thickBot="1">
      <c r="A1973" s="492" t="s">
        <v>37</v>
      </c>
      <c r="B1973" s="491"/>
      <c r="C1973" s="491"/>
      <c r="D1973" s="491"/>
      <c r="E1973" s="491"/>
      <c r="F1973" s="491"/>
      <c r="G1973" s="491"/>
      <c r="H1973" s="490"/>
      <c r="I1973" s="509"/>
      <c r="J1973" s="518"/>
      <c r="K1973" s="480"/>
      <c r="L1973" s="479"/>
      <c r="M1973" s="431"/>
    </row>
    <row r="1974" spans="1:13">
      <c r="A1974" s="550" t="s">
        <v>14</v>
      </c>
      <c r="B1974" s="549"/>
      <c r="C1974" s="549"/>
      <c r="D1974" s="549"/>
      <c r="E1974" s="549"/>
      <c r="F1974" s="549"/>
      <c r="G1974" s="549"/>
      <c r="H1974" s="548"/>
      <c r="I1974" s="425"/>
      <c r="J1974" s="547"/>
      <c r="K1974" s="546">
        <f>K1976+K1981+K1984</f>
        <v>5.4399999999999995</v>
      </c>
      <c r="L1974" s="526"/>
      <c r="M1974" s="423">
        <f>K1974*12*I1963</f>
        <v>71102.323199999999</v>
      </c>
    </row>
    <row r="1975" spans="1:13" ht="19.5" thickBot="1">
      <c r="A1975" s="545" t="s">
        <v>34</v>
      </c>
      <c r="B1975" s="544"/>
      <c r="C1975" s="544"/>
      <c r="D1975" s="544"/>
      <c r="E1975" s="544"/>
      <c r="F1975" s="544"/>
      <c r="G1975" s="544"/>
      <c r="H1975" s="543"/>
      <c r="I1975" s="419"/>
      <c r="J1975" s="542"/>
      <c r="K1975" s="419"/>
      <c r="L1975" s="418"/>
      <c r="M1975" s="417"/>
    </row>
    <row r="1976" spans="1:13">
      <c r="A1976" s="442" t="s">
        <v>65</v>
      </c>
      <c r="B1976" s="441"/>
      <c r="C1976" s="441"/>
      <c r="D1976" s="441"/>
      <c r="E1976" s="441"/>
      <c r="F1976" s="441"/>
      <c r="G1976" s="441"/>
      <c r="H1976" s="439"/>
      <c r="I1976" s="447" t="s">
        <v>8</v>
      </c>
      <c r="J1976" s="446"/>
      <c r="K1976" s="459">
        <v>2.73</v>
      </c>
      <c r="L1976" s="458"/>
      <c r="M1976" s="431">
        <f>K1976*12*I1963</f>
        <v>35681.864399999999</v>
      </c>
    </row>
    <row r="1977" spans="1:13">
      <c r="A1977" s="492" t="s">
        <v>66</v>
      </c>
      <c r="B1977" s="491"/>
      <c r="C1977" s="491"/>
      <c r="D1977" s="491"/>
      <c r="E1977" s="491"/>
      <c r="F1977" s="491"/>
      <c r="G1977" s="491"/>
      <c r="H1977" s="490"/>
      <c r="I1977" s="541"/>
      <c r="J1977" s="540"/>
      <c r="K1977" s="502"/>
      <c r="L1977" s="432"/>
      <c r="M1977" s="431"/>
    </row>
    <row r="1978" spans="1:13">
      <c r="A1978" s="442" t="s">
        <v>68</v>
      </c>
      <c r="B1978" s="433"/>
      <c r="C1978" s="433"/>
      <c r="D1978" s="433"/>
      <c r="E1978" s="433"/>
      <c r="F1978" s="433"/>
      <c r="G1978" s="433"/>
      <c r="H1978" s="432"/>
      <c r="I1978" s="447" t="s">
        <v>57</v>
      </c>
      <c r="J1978" s="446"/>
      <c r="K1978" s="502"/>
      <c r="L1978" s="432"/>
      <c r="M1978" s="431"/>
    </row>
    <row r="1979" spans="1:13">
      <c r="A1979" s="492" t="s">
        <v>67</v>
      </c>
      <c r="B1979" s="509"/>
      <c r="C1979" s="509"/>
      <c r="D1979" s="509"/>
      <c r="E1979" s="509"/>
      <c r="F1979" s="509"/>
      <c r="G1979" s="509"/>
      <c r="H1979" s="518"/>
      <c r="I1979" s="504"/>
      <c r="J1979" s="503"/>
      <c r="K1979" s="502"/>
      <c r="L1979" s="432"/>
      <c r="M1979" s="431"/>
    </row>
    <row r="1980" spans="1:13">
      <c r="A1980" s="485" t="s">
        <v>63</v>
      </c>
      <c r="B1980" s="539"/>
      <c r="C1980" s="538"/>
      <c r="D1980" s="433"/>
      <c r="E1980" s="433"/>
      <c r="F1980" s="433"/>
      <c r="G1980" s="433"/>
      <c r="H1980" s="432"/>
      <c r="I1980" s="447" t="s">
        <v>57</v>
      </c>
      <c r="J1980" s="446"/>
      <c r="K1980" s="502"/>
      <c r="L1980" s="432"/>
      <c r="M1980" s="431"/>
    </row>
    <row r="1981" spans="1:13">
      <c r="A1981" s="442" t="s">
        <v>64</v>
      </c>
      <c r="B1981" s="433"/>
      <c r="C1981" s="433"/>
      <c r="D1981" s="539"/>
      <c r="E1981" s="539"/>
      <c r="F1981" s="539"/>
      <c r="G1981" s="539"/>
      <c r="H1981" s="538"/>
      <c r="I1981" s="501" t="s">
        <v>11</v>
      </c>
      <c r="J1981" s="500"/>
      <c r="K1981" s="447">
        <v>1.2</v>
      </c>
      <c r="L1981" s="446"/>
      <c r="M1981" s="431">
        <f>K1981*12*I1963</f>
        <v>15684.335999999999</v>
      </c>
    </row>
    <row r="1982" spans="1:13">
      <c r="A1982" s="478" t="s">
        <v>41</v>
      </c>
      <c r="B1982" s="477"/>
      <c r="C1982" s="477"/>
      <c r="D1982" s="477"/>
      <c r="E1982" s="477"/>
      <c r="F1982" s="477"/>
      <c r="G1982" s="477"/>
      <c r="H1982" s="476"/>
      <c r="I1982" s="521" t="s">
        <v>40</v>
      </c>
      <c r="J1982" s="520"/>
      <c r="K1982" s="502"/>
      <c r="L1982" s="432"/>
      <c r="M1982" s="431"/>
    </row>
    <row r="1983" spans="1:13">
      <c r="A1983" s="492"/>
      <c r="B1983" s="491"/>
      <c r="C1983" s="491"/>
      <c r="D1983" s="491"/>
      <c r="E1983" s="491"/>
      <c r="F1983" s="491"/>
      <c r="G1983" s="491"/>
      <c r="H1983" s="490"/>
      <c r="I1983" s="509" t="s">
        <v>42</v>
      </c>
      <c r="J1983" s="518"/>
      <c r="K1983" s="502"/>
      <c r="L1983" s="432"/>
      <c r="M1983" s="431"/>
    </row>
    <row r="1984" spans="1:13">
      <c r="A1984" s="478" t="s">
        <v>43</v>
      </c>
      <c r="B1984" s="477"/>
      <c r="C1984" s="477"/>
      <c r="D1984" s="477"/>
      <c r="E1984" s="477"/>
      <c r="F1984" s="477"/>
      <c r="G1984" s="477"/>
      <c r="H1984" s="476"/>
      <c r="I1984" s="521" t="s">
        <v>11</v>
      </c>
      <c r="J1984" s="520"/>
      <c r="K1984" s="447">
        <v>1.51</v>
      </c>
      <c r="L1984" s="446"/>
      <c r="M1984" s="431">
        <f>K1984*12*I1963</f>
        <v>19736.122800000001</v>
      </c>
    </row>
    <row r="1985" spans="1:13">
      <c r="A1985" s="492" t="s">
        <v>44</v>
      </c>
      <c r="B1985" s="491"/>
      <c r="C1985" s="491"/>
      <c r="D1985" s="491"/>
      <c r="E1985" s="491"/>
      <c r="F1985" s="491"/>
      <c r="G1985" s="491"/>
      <c r="H1985" s="490"/>
      <c r="I1985" s="509"/>
      <c r="J1985" s="518"/>
      <c r="K1985" s="502"/>
      <c r="L1985" s="432"/>
      <c r="M1985" s="431"/>
    </row>
    <row r="1986" spans="1:13">
      <c r="A1986" s="478" t="s">
        <v>45</v>
      </c>
      <c r="B1986" s="477"/>
      <c r="C1986" s="477"/>
      <c r="D1986" s="477"/>
      <c r="E1986" s="477"/>
      <c r="F1986" s="477"/>
      <c r="G1986" s="477"/>
      <c r="H1986" s="476"/>
      <c r="I1986" s="447" t="s">
        <v>57</v>
      </c>
      <c r="J1986" s="446"/>
      <c r="K1986" s="502"/>
      <c r="L1986" s="432"/>
      <c r="M1986" s="431"/>
    </row>
    <row r="1987" spans="1:13">
      <c r="A1987" s="478" t="s">
        <v>48</v>
      </c>
      <c r="B1987" s="477"/>
      <c r="C1987" s="477"/>
      <c r="D1987" s="477"/>
      <c r="E1987" s="477"/>
      <c r="F1987" s="477"/>
      <c r="G1987" s="477"/>
      <c r="H1987" s="476"/>
      <c r="I1987" s="521" t="s">
        <v>46</v>
      </c>
      <c r="J1987" s="520"/>
      <c r="K1987" s="533"/>
      <c r="L1987" s="532"/>
      <c r="M1987" s="531"/>
    </row>
    <row r="1988" spans="1:13" ht="19.5" thickBot="1">
      <c r="A1988" s="492"/>
      <c r="B1988" s="491"/>
      <c r="C1988" s="491"/>
      <c r="D1988" s="491"/>
      <c r="E1988" s="491"/>
      <c r="F1988" s="491"/>
      <c r="G1988" s="491"/>
      <c r="H1988" s="490"/>
      <c r="I1988" s="513" t="s">
        <v>47</v>
      </c>
      <c r="J1988" s="512"/>
      <c r="K1988" s="509"/>
      <c r="L1988" s="518"/>
      <c r="M1988" s="530"/>
    </row>
    <row r="1989" spans="1:13">
      <c r="A1989" s="529" t="s">
        <v>75</v>
      </c>
      <c r="B1989" s="528"/>
      <c r="C1989" s="528"/>
      <c r="D1989" s="528"/>
      <c r="E1989" s="528"/>
      <c r="F1989" s="528"/>
      <c r="G1989" s="425"/>
      <c r="H1989" s="424"/>
      <c r="I1989" s="425"/>
      <c r="J1989" s="424"/>
      <c r="K1989" s="527">
        <f>K1991+K1998+K2006+K2010+K2011+K2015</f>
        <v>29.109999999999996</v>
      </c>
      <c r="L1989" s="526"/>
      <c r="M1989" s="423">
        <f>M1991+M1998+M2006+M2010+M2011+M2015</f>
        <v>380475.85080000001</v>
      </c>
    </row>
    <row r="1990" spans="1:13" ht="19.5" thickBot="1">
      <c r="A1990" s="525"/>
      <c r="B1990" s="419"/>
      <c r="C1990" s="419"/>
      <c r="D1990" s="419"/>
      <c r="E1990" s="419"/>
      <c r="F1990" s="419"/>
      <c r="G1990" s="419"/>
      <c r="H1990" s="418"/>
      <c r="I1990" s="419"/>
      <c r="J1990" s="418"/>
      <c r="K1990" s="419"/>
      <c r="L1990" s="418"/>
      <c r="M1990" s="417"/>
    </row>
    <row r="1991" spans="1:13" ht="19.5" thickBot="1">
      <c r="A1991" s="405" t="s">
        <v>76</v>
      </c>
      <c r="B1991" s="404"/>
      <c r="C1991" s="404"/>
      <c r="D1991" s="404"/>
      <c r="E1991" s="404"/>
      <c r="F1991" s="404"/>
      <c r="G1991" s="404"/>
      <c r="H1991" s="456"/>
      <c r="I1991" s="455"/>
      <c r="J1991" s="454"/>
      <c r="K1991" s="523">
        <f>K1992+K1993+K1994+K1996+K1997</f>
        <v>6.3500000000000005</v>
      </c>
      <c r="L1991" s="511"/>
      <c r="M1991" s="451">
        <f>K1991*12*I1963</f>
        <v>82996.278000000006</v>
      </c>
    </row>
    <row r="1992" spans="1:13">
      <c r="A1992" s="492" t="s">
        <v>38</v>
      </c>
      <c r="B1992" s="491"/>
      <c r="C1992" s="491"/>
      <c r="D1992" s="491"/>
      <c r="E1992" s="491"/>
      <c r="F1992" s="491"/>
      <c r="G1992" s="491"/>
      <c r="H1992" s="490"/>
      <c r="I1992" s="504" t="s">
        <v>16</v>
      </c>
      <c r="J1992" s="503"/>
      <c r="K1992" s="459">
        <v>1.34</v>
      </c>
      <c r="L1992" s="458"/>
      <c r="M1992" s="431">
        <f>K1992*12*I1963</f>
        <v>17514.175200000001</v>
      </c>
    </row>
    <row r="1993" spans="1:13">
      <c r="A1993" s="485" t="s">
        <v>39</v>
      </c>
      <c r="B1993" s="484"/>
      <c r="C1993" s="484"/>
      <c r="D1993" s="484"/>
      <c r="E1993" s="484"/>
      <c r="F1993" s="484"/>
      <c r="G1993" s="484"/>
      <c r="H1993" s="483"/>
      <c r="I1993" s="501" t="s">
        <v>10</v>
      </c>
      <c r="J1993" s="500"/>
      <c r="K1993" s="447">
        <v>3.16</v>
      </c>
      <c r="L1993" s="446"/>
      <c r="M1993" s="431">
        <f>K1993*12*I1963</f>
        <v>41302.084800000004</v>
      </c>
    </row>
    <row r="1994" spans="1:13">
      <c r="A1994" s="478" t="s">
        <v>31</v>
      </c>
      <c r="B1994" s="477"/>
      <c r="C1994" s="477"/>
      <c r="D1994" s="477"/>
      <c r="E1994" s="477"/>
      <c r="F1994" s="477"/>
      <c r="G1994" s="477"/>
      <c r="H1994" s="476"/>
      <c r="I1994" s="521" t="s">
        <v>11</v>
      </c>
      <c r="J1994" s="520"/>
      <c r="K1994" s="447">
        <v>0.36</v>
      </c>
      <c r="L1994" s="446"/>
      <c r="M1994" s="431">
        <f>K1994*12*I1963</f>
        <v>4705.3008000000009</v>
      </c>
    </row>
    <row r="1995" spans="1:13">
      <c r="A1995" s="519" t="s">
        <v>18</v>
      </c>
      <c r="B1995" s="509"/>
      <c r="C1995" s="509"/>
      <c r="D1995" s="509"/>
      <c r="E1995" s="491"/>
      <c r="F1995" s="491"/>
      <c r="G1995" s="491"/>
      <c r="H1995" s="490"/>
      <c r="I1995" s="509"/>
      <c r="J1995" s="518"/>
      <c r="K1995" s="433"/>
      <c r="L1995" s="432"/>
      <c r="M1995" s="431"/>
    </row>
    <row r="1996" spans="1:13">
      <c r="A1996" s="485" t="s">
        <v>32</v>
      </c>
      <c r="B1996" s="484"/>
      <c r="C1996" s="484"/>
      <c r="D1996" s="484"/>
      <c r="E1996" s="484"/>
      <c r="F1996" s="484"/>
      <c r="G1996" s="484"/>
      <c r="H1996" s="483"/>
      <c r="I1996" s="501" t="s">
        <v>8</v>
      </c>
      <c r="J1996" s="500"/>
      <c r="K1996" s="447">
        <v>0.11</v>
      </c>
      <c r="L1996" s="446"/>
      <c r="M1996" s="431">
        <f>K1996*12*I1963</f>
        <v>1437.7308</v>
      </c>
    </row>
    <row r="1997" spans="1:13" ht="19.5" thickBot="1">
      <c r="A1997" s="478" t="s">
        <v>73</v>
      </c>
      <c r="B1997" s="477"/>
      <c r="C1997" s="477"/>
      <c r="D1997" s="477"/>
      <c r="E1997" s="477"/>
      <c r="F1997" s="477"/>
      <c r="G1997" s="477"/>
      <c r="H1997" s="476"/>
      <c r="I1997" s="475" t="s">
        <v>8</v>
      </c>
      <c r="J1997" s="474"/>
      <c r="K1997" s="617">
        <v>1.38</v>
      </c>
      <c r="L1997" s="616"/>
      <c r="M1997" s="431">
        <f>K1997*12*I1963</f>
        <v>18036.986399999998</v>
      </c>
    </row>
    <row r="1998" spans="1:13" ht="19.5" thickBot="1">
      <c r="A1998" s="713" t="s">
        <v>77</v>
      </c>
      <c r="B1998" s="712"/>
      <c r="C1998" s="712"/>
      <c r="D1998" s="712"/>
      <c r="E1998" s="712"/>
      <c r="F1998" s="712"/>
      <c r="G1998" s="712"/>
      <c r="H1998" s="711"/>
      <c r="I1998" s="455"/>
      <c r="J1998" s="454"/>
      <c r="K1998" s="453">
        <f>K1999+K2000+K2002+K2003+K2004+K2005</f>
        <v>2.11</v>
      </c>
      <c r="L1998" s="511"/>
      <c r="M1998" s="451">
        <f>K1998*12*I1963</f>
        <v>27578.290800000002</v>
      </c>
    </row>
    <row r="1999" spans="1:13">
      <c r="A1999" s="510" t="s">
        <v>24</v>
      </c>
      <c r="B1999" s="509"/>
      <c r="C1999" s="509"/>
      <c r="D1999" s="509"/>
      <c r="E1999" s="509"/>
      <c r="F1999" s="491"/>
      <c r="G1999" s="491"/>
      <c r="H1999" s="490"/>
      <c r="I1999" s="508"/>
      <c r="J1999" s="432"/>
      <c r="K1999" s="459">
        <v>0.12</v>
      </c>
      <c r="L1999" s="458"/>
      <c r="M1999" s="431">
        <f>K1999*12*I1963</f>
        <v>1568.4336000000001</v>
      </c>
    </row>
    <row r="2000" spans="1:13">
      <c r="A2000" s="572" t="s">
        <v>20</v>
      </c>
      <c r="B2000" s="533"/>
      <c r="C2000" s="533"/>
      <c r="D2000" s="533"/>
      <c r="E2000" s="533"/>
      <c r="F2000" s="477"/>
      <c r="G2000" s="477"/>
      <c r="H2000" s="476"/>
      <c r="I2000" s="447" t="s">
        <v>52</v>
      </c>
      <c r="J2000" s="446"/>
      <c r="K2000" s="447">
        <v>1.01</v>
      </c>
      <c r="L2000" s="446"/>
      <c r="M2000" s="431">
        <f>K2000*12*I1963</f>
        <v>13200.982800000002</v>
      </c>
    </row>
    <row r="2001" spans="1:13">
      <c r="A2001" s="492" t="s">
        <v>19</v>
      </c>
      <c r="B2001" s="491"/>
      <c r="C2001" s="491"/>
      <c r="D2001" s="491"/>
      <c r="E2001" s="491"/>
      <c r="F2001" s="491"/>
      <c r="G2001" s="491"/>
      <c r="H2001" s="490"/>
      <c r="I2001" s="504" t="s">
        <v>53</v>
      </c>
      <c r="J2001" s="503"/>
      <c r="K2001" s="502"/>
      <c r="L2001" s="432"/>
      <c r="M2001" s="431"/>
    </row>
    <row r="2002" spans="1:13">
      <c r="A2002" s="485" t="s">
        <v>21</v>
      </c>
      <c r="B2002" s="484"/>
      <c r="C2002" s="484"/>
      <c r="D2002" s="484"/>
      <c r="E2002" s="484"/>
      <c r="F2002" s="484"/>
      <c r="G2002" s="484"/>
      <c r="H2002" s="483"/>
      <c r="I2002" s="501" t="s">
        <v>51</v>
      </c>
      <c r="J2002" s="500"/>
      <c r="K2002" s="447">
        <v>0.62</v>
      </c>
      <c r="L2002" s="446"/>
      <c r="M2002" s="431">
        <f>K2002*12*I1963</f>
        <v>8103.5735999999997</v>
      </c>
    </row>
    <row r="2003" spans="1:13">
      <c r="A2003" s="485" t="s">
        <v>22</v>
      </c>
      <c r="B2003" s="484"/>
      <c r="C2003" s="484"/>
      <c r="D2003" s="484"/>
      <c r="E2003" s="484"/>
      <c r="F2003" s="484"/>
      <c r="G2003" s="484"/>
      <c r="H2003" s="483"/>
      <c r="I2003" s="501" t="s">
        <v>69</v>
      </c>
      <c r="J2003" s="500"/>
      <c r="K2003" s="447">
        <v>0.15</v>
      </c>
      <c r="L2003" s="446"/>
      <c r="M2003" s="431">
        <f>K2003*12*I1963</f>
        <v>1960.5419999999999</v>
      </c>
    </row>
    <row r="2004" spans="1:13">
      <c r="A2004" s="478" t="s">
        <v>23</v>
      </c>
      <c r="B2004" s="477"/>
      <c r="C2004" s="477"/>
      <c r="D2004" s="477"/>
      <c r="E2004" s="477"/>
      <c r="F2004" s="477"/>
      <c r="G2004" s="477"/>
      <c r="H2004" s="476"/>
      <c r="I2004" s="501" t="s">
        <v>54</v>
      </c>
      <c r="J2004" s="500"/>
      <c r="K2004" s="480">
        <v>0.08</v>
      </c>
      <c r="L2004" s="479"/>
      <c r="M2004" s="431">
        <f>K2004*12*I1963</f>
        <v>1045.6224</v>
      </c>
    </row>
    <row r="2005" spans="1:13" ht="19.5" thickBot="1">
      <c r="A2005" s="478" t="s">
        <v>71</v>
      </c>
      <c r="B2005" s="477"/>
      <c r="C2005" s="477"/>
      <c r="D2005" s="477"/>
      <c r="E2005" s="477"/>
      <c r="F2005" s="477"/>
      <c r="G2005" s="477"/>
      <c r="H2005" s="476"/>
      <c r="I2005" s="475" t="s">
        <v>72</v>
      </c>
      <c r="J2005" s="474"/>
      <c r="K2005" s="473">
        <v>0.13</v>
      </c>
      <c r="L2005" s="472"/>
      <c r="M2005" s="499">
        <f>K2005*12*I1963</f>
        <v>1699.1364000000001</v>
      </c>
    </row>
    <row r="2006" spans="1:13" ht="19.5" thickBot="1">
      <c r="A2006" s="713" t="s">
        <v>202</v>
      </c>
      <c r="B2006" s="712"/>
      <c r="C2006" s="712"/>
      <c r="D2006" s="712"/>
      <c r="E2006" s="712"/>
      <c r="F2006" s="712"/>
      <c r="G2006" s="712"/>
      <c r="H2006" s="711"/>
      <c r="I2006" s="495"/>
      <c r="J2006" s="494"/>
      <c r="K2006" s="493">
        <f>K2007+K2008+K2009</f>
        <v>1.38</v>
      </c>
      <c r="L2006" s="452"/>
      <c r="M2006" s="451">
        <f>K2006*12*I1963</f>
        <v>18036.986399999998</v>
      </c>
    </row>
    <row r="2007" spans="1:13">
      <c r="A2007" s="492" t="s">
        <v>25</v>
      </c>
      <c r="B2007" s="491"/>
      <c r="C2007" s="491"/>
      <c r="D2007" s="491"/>
      <c r="E2007" s="491"/>
      <c r="F2007" s="491"/>
      <c r="G2007" s="491"/>
      <c r="H2007" s="490"/>
      <c r="I2007" s="489" t="s">
        <v>70</v>
      </c>
      <c r="J2007" s="488"/>
      <c r="K2007" s="487">
        <v>0.66</v>
      </c>
      <c r="L2007" s="486"/>
      <c r="M2007" s="431">
        <f>K2007*12*I1963</f>
        <v>8626.3847999999998</v>
      </c>
    </row>
    <row r="2008" spans="1:13">
      <c r="A2008" s="485" t="s">
        <v>26</v>
      </c>
      <c r="B2008" s="484"/>
      <c r="C2008" s="484"/>
      <c r="D2008" s="484"/>
      <c r="E2008" s="484"/>
      <c r="F2008" s="484"/>
      <c r="G2008" s="484"/>
      <c r="H2008" s="483"/>
      <c r="I2008" s="539" t="s">
        <v>55</v>
      </c>
      <c r="J2008" s="538"/>
      <c r="K2008" s="480">
        <v>0.57999999999999996</v>
      </c>
      <c r="L2008" s="479"/>
      <c r="M2008" s="431">
        <f>K2008*12*I1963</f>
        <v>7580.7623999999996</v>
      </c>
    </row>
    <row r="2009" spans="1:13" ht="19.5" thickBot="1">
      <c r="A2009" s="478" t="s">
        <v>23</v>
      </c>
      <c r="B2009" s="477"/>
      <c r="C2009" s="477"/>
      <c r="D2009" s="477"/>
      <c r="E2009" s="477"/>
      <c r="F2009" s="477"/>
      <c r="G2009" s="477"/>
      <c r="H2009" s="476"/>
      <c r="I2009" s="475" t="s">
        <v>54</v>
      </c>
      <c r="J2009" s="474"/>
      <c r="K2009" s="473">
        <v>0.14000000000000001</v>
      </c>
      <c r="L2009" s="472"/>
      <c r="M2009" s="431">
        <f>K2009*12*I1963</f>
        <v>1829.8392000000003</v>
      </c>
    </row>
    <row r="2010" spans="1:13" ht="19.5" thickBot="1">
      <c r="A2010" s="462" t="s">
        <v>201</v>
      </c>
      <c r="B2010" s="461"/>
      <c r="C2010" s="461"/>
      <c r="D2010" s="461"/>
      <c r="E2010" s="461"/>
      <c r="F2010" s="461"/>
      <c r="G2010" s="461"/>
      <c r="H2010" s="460"/>
      <c r="I2010" s="467" t="s">
        <v>56</v>
      </c>
      <c r="J2010" s="466"/>
      <c r="K2010" s="596">
        <v>17.45</v>
      </c>
      <c r="L2010" s="595"/>
      <c r="M2010" s="451">
        <f>K2010*12*I1963</f>
        <v>228076.386</v>
      </c>
    </row>
    <row r="2011" spans="1:13" ht="19.5" thickBot="1">
      <c r="A2011" s="405" t="s">
        <v>158</v>
      </c>
      <c r="B2011" s="404"/>
      <c r="C2011" s="404"/>
      <c r="D2011" s="404"/>
      <c r="E2011" s="404"/>
      <c r="F2011" s="404"/>
      <c r="G2011" s="404"/>
      <c r="H2011" s="456"/>
      <c r="I2011" s="455"/>
      <c r="J2011" s="454"/>
      <c r="K2011" s="453">
        <v>1.74</v>
      </c>
      <c r="L2011" s="452"/>
      <c r="M2011" s="451">
        <f>K2011*12*I1963</f>
        <v>22742.287199999999</v>
      </c>
    </row>
    <row r="2012" spans="1:13">
      <c r="A2012" s="442" t="s">
        <v>33</v>
      </c>
      <c r="B2012" s="441"/>
      <c r="C2012" s="441"/>
      <c r="D2012" s="441"/>
      <c r="E2012" s="441"/>
      <c r="F2012" s="441"/>
      <c r="G2012" s="441"/>
      <c r="H2012" s="439"/>
      <c r="I2012" s="459" t="s">
        <v>13</v>
      </c>
      <c r="J2012" s="458"/>
      <c r="K2012" s="438"/>
      <c r="L2012" s="437"/>
      <c r="M2012" s="431"/>
    </row>
    <row r="2013" spans="1:13">
      <c r="A2013" s="442" t="s">
        <v>27</v>
      </c>
      <c r="B2013" s="441"/>
      <c r="C2013" s="441"/>
      <c r="D2013" s="441"/>
      <c r="E2013" s="441"/>
      <c r="F2013" s="441"/>
      <c r="G2013" s="441"/>
      <c r="H2013" s="439"/>
      <c r="I2013" s="433"/>
      <c r="J2013" s="432"/>
      <c r="K2013" s="438"/>
      <c r="L2013" s="437"/>
      <c r="M2013" s="431"/>
    </row>
    <row r="2014" spans="1:13" ht="19.5" thickBot="1">
      <c r="A2014" s="442" t="s">
        <v>28</v>
      </c>
      <c r="B2014" s="441"/>
      <c r="C2014" s="441"/>
      <c r="D2014" s="441"/>
      <c r="E2014" s="441"/>
      <c r="F2014" s="441"/>
      <c r="G2014" s="441"/>
      <c r="H2014" s="439"/>
      <c r="I2014" s="463"/>
      <c r="J2014" s="432"/>
      <c r="K2014" s="438"/>
      <c r="L2014" s="437"/>
      <c r="M2014" s="431"/>
    </row>
    <row r="2015" spans="1:13" ht="19.5" thickBot="1">
      <c r="A2015" s="462" t="s">
        <v>157</v>
      </c>
      <c r="B2015" s="461"/>
      <c r="C2015" s="461"/>
      <c r="D2015" s="461"/>
      <c r="E2015" s="461"/>
      <c r="F2015" s="461"/>
      <c r="G2015" s="461"/>
      <c r="H2015" s="460"/>
      <c r="I2015" s="455"/>
      <c r="J2015" s="454"/>
      <c r="K2015" s="453">
        <v>0.08</v>
      </c>
      <c r="L2015" s="452"/>
      <c r="M2015" s="451">
        <f>K2015*12*I1963</f>
        <v>1045.6224</v>
      </c>
    </row>
    <row r="2016" spans="1:13">
      <c r="A2016" s="442" t="s">
        <v>29</v>
      </c>
      <c r="B2016" s="441"/>
      <c r="C2016" s="441"/>
      <c r="D2016" s="441"/>
      <c r="E2016" s="441"/>
      <c r="F2016" s="441"/>
      <c r="G2016" s="441"/>
      <c r="H2016" s="439"/>
      <c r="I2016" s="459" t="s">
        <v>8</v>
      </c>
      <c r="J2016" s="458"/>
      <c r="K2016" s="457"/>
      <c r="L2016" s="437"/>
      <c r="M2016" s="431"/>
    </row>
    <row r="2017" spans="1:13" ht="19.5" thickBot="1">
      <c r="A2017" s="442" t="s">
        <v>30</v>
      </c>
      <c r="B2017" s="441"/>
      <c r="C2017" s="441"/>
      <c r="D2017" s="441"/>
      <c r="E2017" s="441"/>
      <c r="F2017" s="441"/>
      <c r="G2017" s="441"/>
      <c r="H2017" s="439"/>
      <c r="I2017" s="433"/>
      <c r="J2017" s="432"/>
      <c r="K2017" s="457"/>
      <c r="L2017" s="437"/>
      <c r="M2017" s="431"/>
    </row>
    <row r="2018" spans="1:13" ht="19.5" thickBot="1">
      <c r="A2018" s="405" t="s">
        <v>104</v>
      </c>
      <c r="B2018" s="404"/>
      <c r="C2018" s="404"/>
      <c r="D2018" s="404"/>
      <c r="E2018" s="404"/>
      <c r="F2018" s="404"/>
      <c r="G2018" s="404"/>
      <c r="H2018" s="456"/>
      <c r="I2018" s="455"/>
      <c r="J2018" s="454"/>
      <c r="K2018" s="453">
        <v>6.42</v>
      </c>
      <c r="L2018" s="452"/>
      <c r="M2018" s="451">
        <f>K2018*12*I1963</f>
        <v>83911.1976</v>
      </c>
    </row>
    <row r="2019" spans="1:13">
      <c r="A2019" s="442" t="s">
        <v>85</v>
      </c>
      <c r="B2019" s="440"/>
      <c r="C2019" s="440"/>
      <c r="D2019" s="440"/>
      <c r="E2019" s="440"/>
      <c r="F2019" s="441"/>
      <c r="G2019" s="440"/>
      <c r="H2019" s="439"/>
      <c r="I2019" s="447" t="s">
        <v>86</v>
      </c>
      <c r="J2019" s="446"/>
      <c r="K2019" s="438"/>
      <c r="L2019" s="437"/>
      <c r="M2019" s="431"/>
    </row>
    <row r="2020" spans="1:13">
      <c r="A2020" s="442" t="s">
        <v>87</v>
      </c>
      <c r="B2020" s="440"/>
      <c r="C2020" s="440"/>
      <c r="D2020" s="440"/>
      <c r="E2020" s="440"/>
      <c r="F2020" s="441"/>
      <c r="G2020" s="440"/>
      <c r="H2020" s="439"/>
      <c r="I2020" s="447" t="s">
        <v>88</v>
      </c>
      <c r="J2020" s="446"/>
      <c r="K2020" s="438"/>
      <c r="L2020" s="437"/>
      <c r="M2020" s="431"/>
    </row>
    <row r="2021" spans="1:13">
      <c r="A2021" s="442" t="s">
        <v>89</v>
      </c>
      <c r="B2021" s="440"/>
      <c r="C2021" s="440"/>
      <c r="D2021" s="440"/>
      <c r="E2021" s="440"/>
      <c r="F2021" s="441"/>
      <c r="G2021" s="440"/>
      <c r="H2021" s="439"/>
      <c r="I2021" s="447" t="s">
        <v>90</v>
      </c>
      <c r="J2021" s="446"/>
      <c r="K2021" s="438"/>
      <c r="L2021" s="437"/>
      <c r="M2021" s="431"/>
    </row>
    <row r="2022" spans="1:13">
      <c r="A2022" s="442" t="s">
        <v>91</v>
      </c>
      <c r="B2022" s="440"/>
      <c r="C2022" s="440"/>
      <c r="D2022" s="440"/>
      <c r="E2022" s="440"/>
      <c r="F2022" s="441"/>
      <c r="G2022" s="440"/>
      <c r="H2022" s="439"/>
      <c r="I2022" s="447" t="s">
        <v>92</v>
      </c>
      <c r="J2022" s="446"/>
      <c r="K2022" s="438"/>
      <c r="L2022" s="437"/>
      <c r="M2022" s="431"/>
    </row>
    <row r="2023" spans="1:13">
      <c r="A2023" s="442" t="s">
        <v>93</v>
      </c>
      <c r="B2023" s="440"/>
      <c r="C2023" s="440"/>
      <c r="D2023" s="440"/>
      <c r="E2023" s="440"/>
      <c r="F2023" s="441"/>
      <c r="G2023" s="440"/>
      <c r="H2023" s="439"/>
      <c r="I2023" s="447" t="s">
        <v>94</v>
      </c>
      <c r="J2023" s="446"/>
      <c r="K2023" s="438"/>
      <c r="L2023" s="437"/>
      <c r="M2023" s="431"/>
    </row>
    <row r="2024" spans="1:13">
      <c r="A2024" s="442" t="s">
        <v>95</v>
      </c>
      <c r="B2024" s="440"/>
      <c r="C2024" s="440"/>
      <c r="D2024" s="440"/>
      <c r="E2024" s="440"/>
      <c r="F2024" s="441"/>
      <c r="G2024" s="440"/>
      <c r="H2024" s="439"/>
      <c r="I2024" s="433"/>
      <c r="J2024" s="432"/>
      <c r="K2024" s="438"/>
      <c r="L2024" s="437"/>
      <c r="M2024" s="431"/>
    </row>
    <row r="2025" spans="1:13">
      <c r="A2025" s="442" t="s">
        <v>96</v>
      </c>
      <c r="B2025" s="440"/>
      <c r="C2025" s="440"/>
      <c r="D2025" s="440"/>
      <c r="E2025" s="440"/>
      <c r="F2025" s="441"/>
      <c r="G2025" s="440"/>
      <c r="H2025" s="439"/>
      <c r="I2025" s="433"/>
      <c r="J2025" s="432"/>
      <c r="K2025" s="438"/>
      <c r="L2025" s="437"/>
      <c r="M2025" s="431"/>
    </row>
    <row r="2026" spans="1:13">
      <c r="A2026" s="442" t="s">
        <v>97</v>
      </c>
      <c r="B2026" s="440"/>
      <c r="C2026" s="440"/>
      <c r="D2026" s="440"/>
      <c r="E2026" s="440"/>
      <c r="F2026" s="441"/>
      <c r="G2026" s="440"/>
      <c r="H2026" s="439"/>
      <c r="I2026" s="433"/>
      <c r="J2026" s="432"/>
      <c r="K2026" s="438"/>
      <c r="L2026" s="437"/>
      <c r="M2026" s="431"/>
    </row>
    <row r="2027" spans="1:13">
      <c r="A2027" s="442" t="s">
        <v>98</v>
      </c>
      <c r="B2027" s="440"/>
      <c r="C2027" s="440"/>
      <c r="D2027" s="440"/>
      <c r="E2027" s="440"/>
      <c r="F2027" s="441"/>
      <c r="G2027" s="440"/>
      <c r="H2027" s="439"/>
      <c r="I2027" s="433"/>
      <c r="J2027" s="432"/>
      <c r="K2027" s="438"/>
      <c r="L2027" s="437"/>
      <c r="M2027" s="431"/>
    </row>
    <row r="2028" spans="1:13">
      <c r="A2028" s="442" t="s">
        <v>99</v>
      </c>
      <c r="B2028" s="440"/>
      <c r="C2028" s="440"/>
      <c r="D2028" s="440"/>
      <c r="E2028" s="440"/>
      <c r="F2028" s="441"/>
      <c r="G2028" s="440"/>
      <c r="H2028" s="439"/>
      <c r="I2028" s="433"/>
      <c r="J2028" s="432"/>
      <c r="K2028" s="438"/>
      <c r="L2028" s="437"/>
      <c r="M2028" s="431"/>
    </row>
    <row r="2029" spans="1:13" ht="19.5" thickBot="1">
      <c r="A2029" s="436" t="s">
        <v>100</v>
      </c>
      <c r="B2029" s="435"/>
      <c r="C2029" s="435"/>
      <c r="D2029" s="435"/>
      <c r="E2029" s="435"/>
      <c r="F2029" s="435"/>
      <c r="G2029" s="435"/>
      <c r="H2029" s="434"/>
      <c r="I2029" s="433"/>
      <c r="J2029" s="432"/>
      <c r="K2029" s="433"/>
      <c r="L2029" s="432"/>
      <c r="M2029" s="431"/>
    </row>
    <row r="2030" spans="1:13">
      <c r="A2030" s="586" t="s">
        <v>82</v>
      </c>
      <c r="B2030" s="585"/>
      <c r="C2030" s="585"/>
      <c r="D2030" s="585"/>
      <c r="E2030" s="585"/>
      <c r="F2030" s="585"/>
      <c r="G2030" s="585"/>
      <c r="H2030" s="585"/>
      <c r="I2030" s="459" t="s">
        <v>9</v>
      </c>
      <c r="J2030" s="458"/>
      <c r="K2030" s="425"/>
      <c r="L2030" s="424"/>
      <c r="M2030" s="423"/>
    </row>
    <row r="2031" spans="1:13" ht="19.5" thickBot="1">
      <c r="A2031" s="422" t="s">
        <v>49</v>
      </c>
      <c r="B2031" s="421"/>
      <c r="C2031" s="421"/>
      <c r="D2031" s="421"/>
      <c r="E2031" s="421"/>
      <c r="F2031" s="421"/>
      <c r="G2031" s="421"/>
      <c r="H2031" s="421"/>
      <c r="I2031" s="420"/>
      <c r="J2031" s="418"/>
      <c r="K2031" s="419"/>
      <c r="L2031" s="418"/>
      <c r="M2031" s="417"/>
    </row>
    <row r="2032" spans="1:13" ht="19.5" thickBot="1">
      <c r="A2032" s="405" t="s">
        <v>50</v>
      </c>
      <c r="B2032" s="404"/>
      <c r="C2032" s="404"/>
      <c r="D2032" s="404"/>
      <c r="E2032" s="404"/>
      <c r="F2032" s="404"/>
      <c r="G2032" s="404"/>
      <c r="H2032" s="622"/>
      <c r="I2032" s="413" t="s">
        <v>17</v>
      </c>
      <c r="J2032" s="412"/>
      <c r="K2032" s="407">
        <v>1.58</v>
      </c>
      <c r="L2032" s="406"/>
      <c r="M2032" s="400">
        <f>K2032*12*I1963</f>
        <v>20651.042400000002</v>
      </c>
    </row>
    <row r="2033" spans="1:13" ht="19.5" thickBot="1">
      <c r="A2033" s="411" t="s">
        <v>101</v>
      </c>
      <c r="B2033" s="410"/>
      <c r="C2033" s="410"/>
      <c r="D2033" s="410"/>
      <c r="E2033" s="410"/>
      <c r="F2033" s="410"/>
      <c r="G2033" s="410"/>
      <c r="H2033" s="410"/>
      <c r="I2033" s="409"/>
      <c r="J2033" s="408"/>
      <c r="K2033" s="407"/>
      <c r="L2033" s="406"/>
      <c r="M2033" s="400"/>
    </row>
    <row r="2034" spans="1:13" ht="19.5" thickBot="1">
      <c r="A2034" s="405" t="s">
        <v>58</v>
      </c>
      <c r="B2034" s="404"/>
      <c r="C2034" s="404"/>
      <c r="D2034" s="404"/>
      <c r="E2034" s="404"/>
      <c r="F2034" s="404"/>
      <c r="G2034" s="404"/>
      <c r="H2034" s="404"/>
      <c r="I2034" s="403"/>
      <c r="J2034" s="400"/>
      <c r="K2034" s="402">
        <f>K1964+K1974+K1989+K2018+K2032+K2033</f>
        <v>49.199999999999996</v>
      </c>
      <c r="L2034" s="401"/>
      <c r="M2034" s="400">
        <f>M1964+M1974+M1989+M2018+M2032+M2033</f>
        <v>643057.77600000007</v>
      </c>
    </row>
    <row r="2036" spans="1:13">
      <c r="A2036" s="576" t="s">
        <v>0</v>
      </c>
      <c r="B2036" s="576"/>
      <c r="C2036" s="576"/>
      <c r="D2036" s="576"/>
      <c r="E2036" s="576"/>
      <c r="F2036" s="576"/>
      <c r="G2036" s="576"/>
      <c r="H2036" s="576"/>
      <c r="I2036" s="576"/>
      <c r="J2036" s="576"/>
      <c r="K2036" s="576"/>
      <c r="L2036" s="576"/>
      <c r="M2036" s="502"/>
    </row>
    <row r="2037" spans="1:13">
      <c r="A2037" s="575" t="s">
        <v>12</v>
      </c>
      <c r="B2037" s="575"/>
      <c r="C2037" s="575"/>
      <c r="D2037" s="575"/>
      <c r="E2037" s="575"/>
      <c r="F2037" s="575"/>
      <c r="G2037" s="575"/>
      <c r="H2037" s="575"/>
      <c r="I2037" s="575"/>
      <c r="J2037" s="575"/>
      <c r="K2037" s="575"/>
      <c r="L2037" s="575"/>
      <c r="M2037" s="502"/>
    </row>
    <row r="2038" spans="1:13">
      <c r="A2038" s="555"/>
      <c r="B2038" s="555"/>
      <c r="C2038" s="555"/>
      <c r="D2038" s="555"/>
      <c r="E2038" s="555"/>
      <c r="F2038" s="555" t="s">
        <v>246</v>
      </c>
      <c r="G2038" s="555"/>
      <c r="H2038" s="555"/>
      <c r="I2038" s="555"/>
      <c r="J2038" s="555" t="s">
        <v>203</v>
      </c>
      <c r="K2038" s="555"/>
      <c r="L2038" s="555"/>
      <c r="M2038" s="502"/>
    </row>
    <row r="2039" spans="1:13">
      <c r="A2039" s="572"/>
      <c r="B2039" s="533"/>
      <c r="C2039" s="574" t="s">
        <v>15</v>
      </c>
      <c r="D2039" s="574"/>
      <c r="E2039" s="574"/>
      <c r="F2039" s="533"/>
      <c r="G2039" s="533"/>
      <c r="H2039" s="532"/>
      <c r="I2039" s="521" t="s">
        <v>1</v>
      </c>
      <c r="J2039" s="520"/>
      <c r="K2039" s="521" t="s">
        <v>2</v>
      </c>
      <c r="L2039" s="520"/>
      <c r="M2039" s="531"/>
    </row>
    <row r="2040" spans="1:13">
      <c r="A2040" s="463"/>
      <c r="B2040" s="433"/>
      <c r="C2040" s="433"/>
      <c r="D2040" s="433"/>
      <c r="E2040" s="433"/>
      <c r="F2040" s="433"/>
      <c r="G2040" s="433"/>
      <c r="H2040" s="432"/>
      <c r="I2040" s="433"/>
      <c r="J2040" s="432"/>
      <c r="K2040" s="447" t="s">
        <v>3</v>
      </c>
      <c r="L2040" s="446"/>
      <c r="M2040" s="573" t="s">
        <v>4</v>
      </c>
    </row>
    <row r="2041" spans="1:13">
      <c r="A2041" s="463"/>
      <c r="B2041" s="433"/>
      <c r="C2041" s="433"/>
      <c r="D2041" s="433"/>
      <c r="E2041" s="433"/>
      <c r="F2041" s="433"/>
      <c r="G2041" s="433"/>
      <c r="H2041" s="432"/>
      <c r="I2041" s="447" t="s">
        <v>5</v>
      </c>
      <c r="J2041" s="446"/>
      <c r="K2041" s="504" t="s">
        <v>6</v>
      </c>
      <c r="L2041" s="503"/>
      <c r="M2041" s="573" t="s">
        <v>7</v>
      </c>
    </row>
    <row r="2042" spans="1:13" ht="19.5" thickBot="1">
      <c r="A2042" s="572"/>
      <c r="B2042" s="533"/>
      <c r="C2042" s="533"/>
      <c r="D2042" s="533"/>
      <c r="E2042" s="533"/>
      <c r="F2042" s="533"/>
      <c r="G2042" s="533"/>
      <c r="H2042" s="532"/>
      <c r="I2042" s="571">
        <v>1085.4000000000001</v>
      </c>
      <c r="J2042" s="570"/>
      <c r="K2042" s="475"/>
      <c r="L2042" s="474"/>
      <c r="M2042" s="569"/>
    </row>
    <row r="2043" spans="1:13">
      <c r="A2043" s="550" t="s">
        <v>74</v>
      </c>
      <c r="B2043" s="528"/>
      <c r="C2043" s="528"/>
      <c r="D2043" s="528"/>
      <c r="E2043" s="528"/>
      <c r="F2043" s="528"/>
      <c r="G2043" s="528"/>
      <c r="H2043" s="568"/>
      <c r="I2043" s="425"/>
      <c r="J2043" s="424"/>
      <c r="K2043" s="567">
        <f>K2046+K2049</f>
        <v>6.65</v>
      </c>
      <c r="L2043" s="526"/>
      <c r="M2043" s="423">
        <f>K2043*12*I2042</f>
        <v>86614.920000000013</v>
      </c>
    </row>
    <row r="2044" spans="1:13">
      <c r="A2044" s="566" t="s">
        <v>59</v>
      </c>
      <c r="B2044" s="565"/>
      <c r="C2044" s="565"/>
      <c r="D2044" s="565"/>
      <c r="E2044" s="565"/>
      <c r="F2044" s="565"/>
      <c r="G2044" s="565"/>
      <c r="H2044" s="554"/>
      <c r="I2044" s="433"/>
      <c r="J2044" s="432"/>
      <c r="K2044" s="433"/>
      <c r="L2044" s="432"/>
      <c r="M2044" s="564"/>
    </row>
    <row r="2045" spans="1:13" ht="19.5" thickBot="1">
      <c r="A2045" s="545" t="s">
        <v>60</v>
      </c>
      <c r="B2045" s="563"/>
      <c r="C2045" s="563"/>
      <c r="D2045" s="563"/>
      <c r="E2045" s="563"/>
      <c r="F2045" s="563"/>
      <c r="G2045" s="563"/>
      <c r="H2045" s="562"/>
      <c r="I2045" s="419"/>
      <c r="J2045" s="418"/>
      <c r="K2045" s="419"/>
      <c r="L2045" s="418"/>
      <c r="M2045" s="417"/>
    </row>
    <row r="2046" spans="1:13">
      <c r="A2046" s="492" t="s">
        <v>61</v>
      </c>
      <c r="B2046" s="509"/>
      <c r="C2046" s="509"/>
      <c r="D2046" s="509"/>
      <c r="E2046" s="509"/>
      <c r="F2046" s="509"/>
      <c r="G2046" s="509"/>
      <c r="H2046" s="518"/>
      <c r="I2046" s="504" t="s">
        <v>8</v>
      </c>
      <c r="J2046" s="503"/>
      <c r="K2046" s="459">
        <v>3.98</v>
      </c>
      <c r="L2046" s="458"/>
      <c r="M2046" s="431">
        <f>K2046*12*I2042</f>
        <v>51838.704000000005</v>
      </c>
    </row>
    <row r="2047" spans="1:13">
      <c r="A2047" s="442" t="s">
        <v>68</v>
      </c>
      <c r="B2047" s="433"/>
      <c r="C2047" s="433"/>
      <c r="D2047" s="433"/>
      <c r="E2047" s="433"/>
      <c r="F2047" s="433"/>
      <c r="G2047" s="433"/>
      <c r="H2047" s="432"/>
      <c r="I2047" s="447" t="s">
        <v>57</v>
      </c>
      <c r="J2047" s="446"/>
      <c r="K2047" s="502"/>
      <c r="L2047" s="432"/>
      <c r="M2047" s="431"/>
    </row>
    <row r="2048" spans="1:13">
      <c r="A2048" s="492" t="s">
        <v>67</v>
      </c>
      <c r="B2048" s="509"/>
      <c r="C2048" s="509"/>
      <c r="D2048" s="509"/>
      <c r="E2048" s="509"/>
      <c r="F2048" s="509"/>
      <c r="G2048" s="509"/>
      <c r="H2048" s="518"/>
      <c r="I2048" s="504"/>
      <c r="J2048" s="503"/>
      <c r="K2048" s="502"/>
      <c r="L2048" s="432"/>
      <c r="M2048" s="431"/>
    </row>
    <row r="2049" spans="1:13">
      <c r="A2049" s="492" t="s">
        <v>62</v>
      </c>
      <c r="B2049" s="509"/>
      <c r="C2049" s="509"/>
      <c r="D2049" s="509"/>
      <c r="E2049" s="509"/>
      <c r="F2049" s="509"/>
      <c r="G2049" s="509"/>
      <c r="H2049" s="518"/>
      <c r="I2049" s="501" t="s">
        <v>11</v>
      </c>
      <c r="J2049" s="500"/>
      <c r="K2049" s="447">
        <v>2.67</v>
      </c>
      <c r="L2049" s="446"/>
      <c r="M2049" s="431">
        <f>K2049*12*I2042</f>
        <v>34776.216</v>
      </c>
    </row>
    <row r="2050" spans="1:13">
      <c r="A2050" s="485" t="s">
        <v>35</v>
      </c>
      <c r="B2050" s="539"/>
      <c r="C2050" s="539"/>
      <c r="D2050" s="539"/>
      <c r="E2050" s="539"/>
      <c r="F2050" s="539"/>
      <c r="G2050" s="539"/>
      <c r="H2050" s="538"/>
      <c r="I2050" s="447" t="s">
        <v>57</v>
      </c>
      <c r="J2050" s="446"/>
      <c r="K2050" s="555"/>
      <c r="L2050" s="554"/>
      <c r="M2050" s="431"/>
    </row>
    <row r="2051" spans="1:13">
      <c r="A2051" s="478" t="s">
        <v>36</v>
      </c>
      <c r="B2051" s="533"/>
      <c r="C2051" s="533"/>
      <c r="D2051" s="533"/>
      <c r="E2051" s="533"/>
      <c r="F2051" s="533"/>
      <c r="G2051" s="533"/>
      <c r="H2051" s="532"/>
      <c r="I2051" s="447"/>
      <c r="J2051" s="446"/>
      <c r="K2051" s="502"/>
      <c r="L2051" s="432"/>
      <c r="M2051" s="431"/>
    </row>
    <row r="2052" spans="1:13" ht="19.5" thickBot="1">
      <c r="A2052" s="492" t="s">
        <v>37</v>
      </c>
      <c r="B2052" s="491"/>
      <c r="C2052" s="491"/>
      <c r="D2052" s="491"/>
      <c r="E2052" s="491"/>
      <c r="F2052" s="491"/>
      <c r="G2052" s="491"/>
      <c r="H2052" s="490"/>
      <c r="I2052" s="509"/>
      <c r="J2052" s="518"/>
      <c r="K2052" s="480"/>
      <c r="L2052" s="479"/>
      <c r="M2052" s="431"/>
    </row>
    <row r="2053" spans="1:13">
      <c r="A2053" s="550" t="s">
        <v>14</v>
      </c>
      <c r="B2053" s="549"/>
      <c r="C2053" s="549"/>
      <c r="D2053" s="549"/>
      <c r="E2053" s="549"/>
      <c r="F2053" s="549"/>
      <c r="G2053" s="549"/>
      <c r="H2053" s="548"/>
      <c r="I2053" s="425"/>
      <c r="J2053" s="547"/>
      <c r="K2053" s="546">
        <f>K2055+K2060+K2063</f>
        <v>5.4399999999999995</v>
      </c>
      <c r="L2053" s="526"/>
      <c r="M2053" s="423">
        <f>K2053*12*I2042</f>
        <v>70854.912000000011</v>
      </c>
    </row>
    <row r="2054" spans="1:13" ht="19.5" thickBot="1">
      <c r="A2054" s="545" t="s">
        <v>34</v>
      </c>
      <c r="B2054" s="544"/>
      <c r="C2054" s="544"/>
      <c r="D2054" s="544"/>
      <c r="E2054" s="544"/>
      <c r="F2054" s="544"/>
      <c r="G2054" s="544"/>
      <c r="H2054" s="543"/>
      <c r="I2054" s="419"/>
      <c r="J2054" s="542"/>
      <c r="K2054" s="419"/>
      <c r="L2054" s="418"/>
      <c r="M2054" s="417"/>
    </row>
    <row r="2055" spans="1:13">
      <c r="A2055" s="442" t="s">
        <v>65</v>
      </c>
      <c r="B2055" s="441"/>
      <c r="C2055" s="441"/>
      <c r="D2055" s="441"/>
      <c r="E2055" s="441"/>
      <c r="F2055" s="441"/>
      <c r="G2055" s="441"/>
      <c r="H2055" s="439"/>
      <c r="I2055" s="447" t="s">
        <v>8</v>
      </c>
      <c r="J2055" s="446"/>
      <c r="K2055" s="459">
        <v>2.73</v>
      </c>
      <c r="L2055" s="458"/>
      <c r="M2055" s="431">
        <f>K2055*12*I2042</f>
        <v>35557.703999999998</v>
      </c>
    </row>
    <row r="2056" spans="1:13">
      <c r="A2056" s="492" t="s">
        <v>66</v>
      </c>
      <c r="B2056" s="491"/>
      <c r="C2056" s="491"/>
      <c r="D2056" s="491"/>
      <c r="E2056" s="491"/>
      <c r="F2056" s="491"/>
      <c r="G2056" s="491"/>
      <c r="H2056" s="490"/>
      <c r="I2056" s="541"/>
      <c r="J2056" s="540"/>
      <c r="K2056" s="502"/>
      <c r="L2056" s="432"/>
      <c r="M2056" s="431"/>
    </row>
    <row r="2057" spans="1:13">
      <c r="A2057" s="442" t="s">
        <v>68</v>
      </c>
      <c r="B2057" s="433"/>
      <c r="C2057" s="433"/>
      <c r="D2057" s="433"/>
      <c r="E2057" s="433"/>
      <c r="F2057" s="433"/>
      <c r="G2057" s="433"/>
      <c r="H2057" s="432"/>
      <c r="I2057" s="447" t="s">
        <v>57</v>
      </c>
      <c r="J2057" s="446"/>
      <c r="K2057" s="502"/>
      <c r="L2057" s="432"/>
      <c r="M2057" s="431"/>
    </row>
    <row r="2058" spans="1:13">
      <c r="A2058" s="492" t="s">
        <v>67</v>
      </c>
      <c r="B2058" s="509"/>
      <c r="C2058" s="509"/>
      <c r="D2058" s="509"/>
      <c r="E2058" s="509"/>
      <c r="F2058" s="509"/>
      <c r="G2058" s="509"/>
      <c r="H2058" s="518"/>
      <c r="I2058" s="504"/>
      <c r="J2058" s="503"/>
      <c r="K2058" s="502"/>
      <c r="L2058" s="432"/>
      <c r="M2058" s="431"/>
    </row>
    <row r="2059" spans="1:13">
      <c r="A2059" s="485" t="s">
        <v>63</v>
      </c>
      <c r="B2059" s="539"/>
      <c r="C2059" s="538"/>
      <c r="D2059" s="433"/>
      <c r="E2059" s="433"/>
      <c r="F2059" s="433"/>
      <c r="G2059" s="433"/>
      <c r="H2059" s="432"/>
      <c r="I2059" s="447" t="s">
        <v>57</v>
      </c>
      <c r="J2059" s="446"/>
      <c r="K2059" s="502"/>
      <c r="L2059" s="432"/>
      <c r="M2059" s="431"/>
    </row>
    <row r="2060" spans="1:13">
      <c r="A2060" s="442" t="s">
        <v>64</v>
      </c>
      <c r="B2060" s="433"/>
      <c r="C2060" s="433"/>
      <c r="D2060" s="539"/>
      <c r="E2060" s="539"/>
      <c r="F2060" s="539"/>
      <c r="G2060" s="539"/>
      <c r="H2060" s="538"/>
      <c r="I2060" s="501" t="s">
        <v>11</v>
      </c>
      <c r="J2060" s="500"/>
      <c r="K2060" s="447">
        <v>1.2</v>
      </c>
      <c r="L2060" s="446"/>
      <c r="M2060" s="431">
        <f>K2060*12*I2042</f>
        <v>15629.76</v>
      </c>
    </row>
    <row r="2061" spans="1:13">
      <c r="A2061" s="478" t="s">
        <v>41</v>
      </c>
      <c r="B2061" s="477"/>
      <c r="C2061" s="477"/>
      <c r="D2061" s="477"/>
      <c r="E2061" s="477"/>
      <c r="F2061" s="477"/>
      <c r="G2061" s="477"/>
      <c r="H2061" s="476"/>
      <c r="I2061" s="521" t="s">
        <v>40</v>
      </c>
      <c r="J2061" s="520"/>
      <c r="K2061" s="502"/>
      <c r="L2061" s="432"/>
      <c r="M2061" s="431"/>
    </row>
    <row r="2062" spans="1:13">
      <c r="A2062" s="492"/>
      <c r="B2062" s="491"/>
      <c r="C2062" s="491"/>
      <c r="D2062" s="491"/>
      <c r="E2062" s="491"/>
      <c r="F2062" s="491"/>
      <c r="G2062" s="491"/>
      <c r="H2062" s="490"/>
      <c r="I2062" s="509" t="s">
        <v>42</v>
      </c>
      <c r="J2062" s="518"/>
      <c r="K2062" s="502"/>
      <c r="L2062" s="432"/>
      <c r="M2062" s="431"/>
    </row>
    <row r="2063" spans="1:13">
      <c r="A2063" s="478" t="s">
        <v>43</v>
      </c>
      <c r="B2063" s="477"/>
      <c r="C2063" s="477"/>
      <c r="D2063" s="477"/>
      <c r="E2063" s="477"/>
      <c r="F2063" s="477"/>
      <c r="G2063" s="477"/>
      <c r="H2063" s="476"/>
      <c r="I2063" s="521" t="s">
        <v>11</v>
      </c>
      <c r="J2063" s="520"/>
      <c r="K2063" s="447">
        <v>1.51</v>
      </c>
      <c r="L2063" s="446"/>
      <c r="M2063" s="431">
        <f>K2063*12*I2042</f>
        <v>19667.448000000004</v>
      </c>
    </row>
    <row r="2064" spans="1:13">
      <c r="A2064" s="492" t="s">
        <v>44</v>
      </c>
      <c r="B2064" s="491"/>
      <c r="C2064" s="491"/>
      <c r="D2064" s="491"/>
      <c r="E2064" s="491"/>
      <c r="F2064" s="491"/>
      <c r="G2064" s="491"/>
      <c r="H2064" s="490"/>
      <c r="I2064" s="509"/>
      <c r="J2064" s="518"/>
      <c r="K2064" s="502"/>
      <c r="L2064" s="432"/>
      <c r="M2064" s="431"/>
    </row>
    <row r="2065" spans="1:13">
      <c r="A2065" s="478" t="s">
        <v>45</v>
      </c>
      <c r="B2065" s="477"/>
      <c r="C2065" s="477"/>
      <c r="D2065" s="477"/>
      <c r="E2065" s="477"/>
      <c r="F2065" s="477"/>
      <c r="G2065" s="477"/>
      <c r="H2065" s="476"/>
      <c r="I2065" s="447" t="s">
        <v>57</v>
      </c>
      <c r="J2065" s="446"/>
      <c r="K2065" s="502"/>
      <c r="L2065" s="432"/>
      <c r="M2065" s="431"/>
    </row>
    <row r="2066" spans="1:13">
      <c r="A2066" s="478" t="s">
        <v>48</v>
      </c>
      <c r="B2066" s="477"/>
      <c r="C2066" s="477"/>
      <c r="D2066" s="477"/>
      <c r="E2066" s="477"/>
      <c r="F2066" s="477"/>
      <c r="G2066" s="477"/>
      <c r="H2066" s="476"/>
      <c r="I2066" s="521" t="s">
        <v>46</v>
      </c>
      <c r="J2066" s="520"/>
      <c r="K2066" s="533"/>
      <c r="L2066" s="532"/>
      <c r="M2066" s="531"/>
    </row>
    <row r="2067" spans="1:13" ht="19.5" thickBot="1">
      <c r="A2067" s="492"/>
      <c r="B2067" s="491"/>
      <c r="C2067" s="491"/>
      <c r="D2067" s="491"/>
      <c r="E2067" s="491"/>
      <c r="F2067" s="491"/>
      <c r="G2067" s="491"/>
      <c r="H2067" s="490"/>
      <c r="I2067" s="513" t="s">
        <v>47</v>
      </c>
      <c r="J2067" s="512"/>
      <c r="K2067" s="509"/>
      <c r="L2067" s="518"/>
      <c r="M2067" s="530"/>
    </row>
    <row r="2068" spans="1:13">
      <c r="A2068" s="529" t="s">
        <v>75</v>
      </c>
      <c r="B2068" s="528"/>
      <c r="C2068" s="528"/>
      <c r="D2068" s="528"/>
      <c r="E2068" s="528"/>
      <c r="F2068" s="528"/>
      <c r="G2068" s="425"/>
      <c r="H2068" s="424"/>
      <c r="I2068" s="425"/>
      <c r="J2068" s="424"/>
      <c r="K2068" s="527">
        <f>K2070+K2077+K2085+K2089+K2090+K2094</f>
        <v>25.139999999999997</v>
      </c>
      <c r="L2068" s="526"/>
      <c r="M2068" s="423">
        <f>M2070+M2077+M2085+M2089+M2090+M2094</f>
        <v>327443.47200000007</v>
      </c>
    </row>
    <row r="2069" spans="1:13" ht="19.5" thickBot="1">
      <c r="A2069" s="525"/>
      <c r="B2069" s="419"/>
      <c r="C2069" s="419"/>
      <c r="D2069" s="419"/>
      <c r="E2069" s="419"/>
      <c r="F2069" s="419"/>
      <c r="G2069" s="419"/>
      <c r="H2069" s="418"/>
      <c r="I2069" s="419"/>
      <c r="J2069" s="418"/>
      <c r="K2069" s="419"/>
      <c r="L2069" s="418"/>
      <c r="M2069" s="417"/>
    </row>
    <row r="2070" spans="1:13" ht="19.5" thickBot="1">
      <c r="A2070" s="405" t="s">
        <v>76</v>
      </c>
      <c r="B2070" s="404"/>
      <c r="C2070" s="404"/>
      <c r="D2070" s="404"/>
      <c r="E2070" s="404"/>
      <c r="F2070" s="404"/>
      <c r="G2070" s="404"/>
      <c r="H2070" s="456"/>
      <c r="I2070" s="455"/>
      <c r="J2070" s="454"/>
      <c r="K2070" s="523">
        <f>K2071+K2072+K2073+K2075+K2076</f>
        <v>6.36</v>
      </c>
      <c r="L2070" s="511"/>
      <c r="M2070" s="451">
        <f>K2070*12*I2042</f>
        <v>82837.728000000017</v>
      </c>
    </row>
    <row r="2071" spans="1:13">
      <c r="A2071" s="492" t="s">
        <v>38</v>
      </c>
      <c r="B2071" s="491"/>
      <c r="C2071" s="491"/>
      <c r="D2071" s="491"/>
      <c r="E2071" s="491"/>
      <c r="F2071" s="491"/>
      <c r="G2071" s="491"/>
      <c r="H2071" s="490"/>
      <c r="I2071" s="504" t="s">
        <v>16</v>
      </c>
      <c r="J2071" s="503"/>
      <c r="K2071" s="459">
        <v>1.34</v>
      </c>
      <c r="L2071" s="458"/>
      <c r="M2071" s="431">
        <f>K2071*12*I2042</f>
        <v>17453.232000000004</v>
      </c>
    </row>
    <row r="2072" spans="1:13">
      <c r="A2072" s="485" t="s">
        <v>39</v>
      </c>
      <c r="B2072" s="484"/>
      <c r="C2072" s="484"/>
      <c r="D2072" s="484"/>
      <c r="E2072" s="484"/>
      <c r="F2072" s="484"/>
      <c r="G2072" s="484"/>
      <c r="H2072" s="483"/>
      <c r="I2072" s="501" t="s">
        <v>10</v>
      </c>
      <c r="J2072" s="500"/>
      <c r="K2072" s="447">
        <v>3.16</v>
      </c>
      <c r="L2072" s="446"/>
      <c r="M2072" s="431">
        <f>K2072*12*I2042</f>
        <v>41158.368000000002</v>
      </c>
    </row>
    <row r="2073" spans="1:13">
      <c r="A2073" s="478" t="s">
        <v>31</v>
      </c>
      <c r="B2073" s="477"/>
      <c r="C2073" s="477"/>
      <c r="D2073" s="477"/>
      <c r="E2073" s="477"/>
      <c r="F2073" s="477"/>
      <c r="G2073" s="477"/>
      <c r="H2073" s="476"/>
      <c r="I2073" s="521" t="s">
        <v>11</v>
      </c>
      <c r="J2073" s="520"/>
      <c r="K2073" s="447">
        <v>0.36</v>
      </c>
      <c r="L2073" s="446"/>
      <c r="M2073" s="431">
        <f>K2073*12*I2042</f>
        <v>4688.9280000000008</v>
      </c>
    </row>
    <row r="2074" spans="1:13">
      <c r="A2074" s="519" t="s">
        <v>18</v>
      </c>
      <c r="B2074" s="509"/>
      <c r="C2074" s="509"/>
      <c r="D2074" s="509"/>
      <c r="E2074" s="491"/>
      <c r="F2074" s="491"/>
      <c r="G2074" s="491"/>
      <c r="H2074" s="490"/>
      <c r="I2074" s="509"/>
      <c r="J2074" s="518"/>
      <c r="K2074" s="433"/>
      <c r="L2074" s="432"/>
      <c r="M2074" s="431"/>
    </row>
    <row r="2075" spans="1:13">
      <c r="A2075" s="485" t="s">
        <v>32</v>
      </c>
      <c r="B2075" s="484"/>
      <c r="C2075" s="484"/>
      <c r="D2075" s="484"/>
      <c r="E2075" s="484"/>
      <c r="F2075" s="484"/>
      <c r="G2075" s="484"/>
      <c r="H2075" s="483"/>
      <c r="I2075" s="501" t="s">
        <v>8</v>
      </c>
      <c r="J2075" s="500"/>
      <c r="K2075" s="447">
        <v>0.11</v>
      </c>
      <c r="L2075" s="446"/>
      <c r="M2075" s="431">
        <f>K2075*12*I2042</f>
        <v>1432.7280000000003</v>
      </c>
    </row>
    <row r="2076" spans="1:13" ht="19.5" thickBot="1">
      <c r="A2076" s="478" t="s">
        <v>73</v>
      </c>
      <c r="B2076" s="477"/>
      <c r="C2076" s="477"/>
      <c r="D2076" s="477"/>
      <c r="E2076" s="477"/>
      <c r="F2076" s="477"/>
      <c r="G2076" s="477"/>
      <c r="H2076" s="476"/>
      <c r="I2076" s="475" t="s">
        <v>8</v>
      </c>
      <c r="J2076" s="474"/>
      <c r="K2076" s="617">
        <v>1.39</v>
      </c>
      <c r="L2076" s="616"/>
      <c r="M2076" s="431">
        <f>K2076*12*I2042</f>
        <v>18104.472000000002</v>
      </c>
    </row>
    <row r="2077" spans="1:13" ht="19.5" thickBot="1">
      <c r="A2077" s="713" t="s">
        <v>77</v>
      </c>
      <c r="B2077" s="712"/>
      <c r="C2077" s="712"/>
      <c r="D2077" s="712"/>
      <c r="E2077" s="712"/>
      <c r="F2077" s="712"/>
      <c r="G2077" s="712"/>
      <c r="H2077" s="711"/>
      <c r="I2077" s="455"/>
      <c r="J2077" s="454"/>
      <c r="K2077" s="453">
        <f>K2078+K2079+K2081+K2082+K2083+K2084</f>
        <v>2.11</v>
      </c>
      <c r="L2077" s="511"/>
      <c r="M2077" s="451">
        <f>K2077*12*I2042</f>
        <v>27482.328000000001</v>
      </c>
    </row>
    <row r="2078" spans="1:13">
      <c r="A2078" s="510" t="s">
        <v>24</v>
      </c>
      <c r="B2078" s="509"/>
      <c r="C2078" s="509"/>
      <c r="D2078" s="509"/>
      <c r="E2078" s="509"/>
      <c r="F2078" s="491"/>
      <c r="G2078" s="491"/>
      <c r="H2078" s="490"/>
      <c r="I2078" s="508"/>
      <c r="J2078" s="432"/>
      <c r="K2078" s="459">
        <v>0.12</v>
      </c>
      <c r="L2078" s="458"/>
      <c r="M2078" s="431">
        <f>K2078*12*I2042</f>
        <v>1562.9760000000001</v>
      </c>
    </row>
    <row r="2079" spans="1:13">
      <c r="A2079" s="572" t="s">
        <v>20</v>
      </c>
      <c r="B2079" s="533"/>
      <c r="C2079" s="533"/>
      <c r="D2079" s="533"/>
      <c r="E2079" s="533"/>
      <c r="F2079" s="477"/>
      <c r="G2079" s="477"/>
      <c r="H2079" s="476"/>
      <c r="I2079" s="447" t="s">
        <v>52</v>
      </c>
      <c r="J2079" s="446"/>
      <c r="K2079" s="447">
        <v>1.01</v>
      </c>
      <c r="L2079" s="446"/>
      <c r="M2079" s="431">
        <f>K2079*12*I2042</f>
        <v>13155.048000000003</v>
      </c>
    </row>
    <row r="2080" spans="1:13">
      <c r="A2080" s="492" t="s">
        <v>19</v>
      </c>
      <c r="B2080" s="491"/>
      <c r="C2080" s="491"/>
      <c r="D2080" s="491"/>
      <c r="E2080" s="491"/>
      <c r="F2080" s="491"/>
      <c r="G2080" s="491"/>
      <c r="H2080" s="490"/>
      <c r="I2080" s="504" t="s">
        <v>53</v>
      </c>
      <c r="J2080" s="503"/>
      <c r="K2080" s="502"/>
      <c r="L2080" s="432"/>
      <c r="M2080" s="431"/>
    </row>
    <row r="2081" spans="1:13">
      <c r="A2081" s="485" t="s">
        <v>21</v>
      </c>
      <c r="B2081" s="484"/>
      <c r="C2081" s="484"/>
      <c r="D2081" s="484"/>
      <c r="E2081" s="484"/>
      <c r="F2081" s="484"/>
      <c r="G2081" s="484"/>
      <c r="H2081" s="483"/>
      <c r="I2081" s="501" t="s">
        <v>51</v>
      </c>
      <c r="J2081" s="500"/>
      <c r="K2081" s="447">
        <v>0.62</v>
      </c>
      <c r="L2081" s="446"/>
      <c r="M2081" s="431">
        <f>K2081*12*I2042</f>
        <v>8075.3760000000002</v>
      </c>
    </row>
    <row r="2082" spans="1:13">
      <c r="A2082" s="485" t="s">
        <v>22</v>
      </c>
      <c r="B2082" s="484"/>
      <c r="C2082" s="484"/>
      <c r="D2082" s="484"/>
      <c r="E2082" s="484"/>
      <c r="F2082" s="484"/>
      <c r="G2082" s="484"/>
      <c r="H2082" s="483"/>
      <c r="I2082" s="501" t="s">
        <v>69</v>
      </c>
      <c r="J2082" s="500"/>
      <c r="K2082" s="447">
        <v>0.15</v>
      </c>
      <c r="L2082" s="446"/>
      <c r="M2082" s="431">
        <f>K2082*12*I2042</f>
        <v>1953.72</v>
      </c>
    </row>
    <row r="2083" spans="1:13">
      <c r="A2083" s="478" t="s">
        <v>23</v>
      </c>
      <c r="B2083" s="477"/>
      <c r="C2083" s="477"/>
      <c r="D2083" s="477"/>
      <c r="E2083" s="477"/>
      <c r="F2083" s="477"/>
      <c r="G2083" s="477"/>
      <c r="H2083" s="476"/>
      <c r="I2083" s="501" t="s">
        <v>54</v>
      </c>
      <c r="J2083" s="500"/>
      <c r="K2083" s="480">
        <v>0.08</v>
      </c>
      <c r="L2083" s="479"/>
      <c r="M2083" s="431">
        <f>K2083*12*I2042</f>
        <v>1041.9840000000002</v>
      </c>
    </row>
    <row r="2084" spans="1:13" ht="19.5" thickBot="1">
      <c r="A2084" s="478" t="s">
        <v>71</v>
      </c>
      <c r="B2084" s="477"/>
      <c r="C2084" s="477"/>
      <c r="D2084" s="477"/>
      <c r="E2084" s="477"/>
      <c r="F2084" s="477"/>
      <c r="G2084" s="477"/>
      <c r="H2084" s="476"/>
      <c r="I2084" s="475" t="s">
        <v>72</v>
      </c>
      <c r="J2084" s="474"/>
      <c r="K2084" s="473">
        <v>0.13</v>
      </c>
      <c r="L2084" s="472"/>
      <c r="M2084" s="499">
        <f>K2084*12*I2042</f>
        <v>1693.2240000000002</v>
      </c>
    </row>
    <row r="2085" spans="1:13" ht="19.5" thickBot="1">
      <c r="A2085" s="713" t="s">
        <v>202</v>
      </c>
      <c r="B2085" s="712"/>
      <c r="C2085" s="712"/>
      <c r="D2085" s="712"/>
      <c r="E2085" s="712"/>
      <c r="F2085" s="712"/>
      <c r="G2085" s="712"/>
      <c r="H2085" s="711"/>
      <c r="I2085" s="495"/>
      <c r="J2085" s="494"/>
      <c r="K2085" s="493">
        <f>K2086+K2087+K2088</f>
        <v>1.38</v>
      </c>
      <c r="L2085" s="452"/>
      <c r="M2085" s="451">
        <f>K2085*12*I2042</f>
        <v>17974.223999999998</v>
      </c>
    </row>
    <row r="2086" spans="1:13">
      <c r="A2086" s="492" t="s">
        <v>25</v>
      </c>
      <c r="B2086" s="491"/>
      <c r="C2086" s="491"/>
      <c r="D2086" s="491"/>
      <c r="E2086" s="491"/>
      <c r="F2086" s="491"/>
      <c r="G2086" s="491"/>
      <c r="H2086" s="490"/>
      <c r="I2086" s="489" t="s">
        <v>70</v>
      </c>
      <c r="J2086" s="488"/>
      <c r="K2086" s="487">
        <v>0.66</v>
      </c>
      <c r="L2086" s="486"/>
      <c r="M2086" s="431">
        <f>K2086*12*I2042</f>
        <v>8596.3680000000004</v>
      </c>
    </row>
    <row r="2087" spans="1:13">
      <c r="A2087" s="485" t="s">
        <v>26</v>
      </c>
      <c r="B2087" s="484"/>
      <c r="C2087" s="484"/>
      <c r="D2087" s="484"/>
      <c r="E2087" s="484"/>
      <c r="F2087" s="484"/>
      <c r="G2087" s="484"/>
      <c r="H2087" s="483"/>
      <c r="I2087" s="539" t="s">
        <v>55</v>
      </c>
      <c r="J2087" s="538"/>
      <c r="K2087" s="480">
        <v>0.57999999999999996</v>
      </c>
      <c r="L2087" s="479"/>
      <c r="M2087" s="431">
        <f>K2087*12*I2042</f>
        <v>7554.384</v>
      </c>
    </row>
    <row r="2088" spans="1:13" ht="19.5" thickBot="1">
      <c r="A2088" s="478" t="s">
        <v>23</v>
      </c>
      <c r="B2088" s="477"/>
      <c r="C2088" s="477"/>
      <c r="D2088" s="477"/>
      <c r="E2088" s="477"/>
      <c r="F2088" s="477"/>
      <c r="G2088" s="477"/>
      <c r="H2088" s="476"/>
      <c r="I2088" s="475" t="s">
        <v>54</v>
      </c>
      <c r="J2088" s="474"/>
      <c r="K2088" s="473">
        <v>0.14000000000000001</v>
      </c>
      <c r="L2088" s="472"/>
      <c r="M2088" s="431">
        <f>K2088*12*I2042</f>
        <v>1823.4720000000004</v>
      </c>
    </row>
    <row r="2089" spans="1:13" ht="19.5" thickBot="1">
      <c r="A2089" s="462" t="s">
        <v>201</v>
      </c>
      <c r="B2089" s="461"/>
      <c r="C2089" s="461"/>
      <c r="D2089" s="461"/>
      <c r="E2089" s="461"/>
      <c r="F2089" s="461"/>
      <c r="G2089" s="461"/>
      <c r="H2089" s="460"/>
      <c r="I2089" s="467" t="s">
        <v>56</v>
      </c>
      <c r="J2089" s="466"/>
      <c r="K2089" s="596">
        <v>13.47</v>
      </c>
      <c r="L2089" s="595"/>
      <c r="M2089" s="451">
        <f>K2089*12*I2042</f>
        <v>175444.05600000004</v>
      </c>
    </row>
    <row r="2090" spans="1:13" ht="19.5" thickBot="1">
      <c r="A2090" s="405" t="s">
        <v>158</v>
      </c>
      <c r="B2090" s="404"/>
      <c r="C2090" s="404"/>
      <c r="D2090" s="404"/>
      <c r="E2090" s="404"/>
      <c r="F2090" s="404"/>
      <c r="G2090" s="404"/>
      <c r="H2090" s="456"/>
      <c r="I2090" s="455"/>
      <c r="J2090" s="454"/>
      <c r="K2090" s="453">
        <v>1.74</v>
      </c>
      <c r="L2090" s="452"/>
      <c r="M2090" s="451">
        <f>K2090*12*I2042</f>
        <v>22663.152000000002</v>
      </c>
    </row>
    <row r="2091" spans="1:13">
      <c r="A2091" s="442" t="s">
        <v>33</v>
      </c>
      <c r="B2091" s="441"/>
      <c r="C2091" s="441"/>
      <c r="D2091" s="441"/>
      <c r="E2091" s="441"/>
      <c r="F2091" s="441"/>
      <c r="G2091" s="441"/>
      <c r="H2091" s="439"/>
      <c r="I2091" s="459" t="s">
        <v>13</v>
      </c>
      <c r="J2091" s="458"/>
      <c r="K2091" s="438"/>
      <c r="L2091" s="437"/>
      <c r="M2091" s="431"/>
    </row>
    <row r="2092" spans="1:13">
      <c r="A2092" s="442" t="s">
        <v>27</v>
      </c>
      <c r="B2092" s="441"/>
      <c r="C2092" s="441"/>
      <c r="D2092" s="441"/>
      <c r="E2092" s="441"/>
      <c r="F2092" s="441"/>
      <c r="G2092" s="441"/>
      <c r="H2092" s="439"/>
      <c r="I2092" s="433"/>
      <c r="J2092" s="432"/>
      <c r="K2092" s="438"/>
      <c r="L2092" s="437"/>
      <c r="M2092" s="431"/>
    </row>
    <row r="2093" spans="1:13" ht="19.5" thickBot="1">
      <c r="A2093" s="442" t="s">
        <v>28</v>
      </c>
      <c r="B2093" s="441"/>
      <c r="C2093" s="441"/>
      <c r="D2093" s="441"/>
      <c r="E2093" s="441"/>
      <c r="F2093" s="441"/>
      <c r="G2093" s="441"/>
      <c r="H2093" s="439"/>
      <c r="I2093" s="463"/>
      <c r="J2093" s="432"/>
      <c r="K2093" s="438"/>
      <c r="L2093" s="437"/>
      <c r="M2093" s="431"/>
    </row>
    <row r="2094" spans="1:13" ht="19.5" thickBot="1">
      <c r="A2094" s="462" t="s">
        <v>157</v>
      </c>
      <c r="B2094" s="461"/>
      <c r="C2094" s="461"/>
      <c r="D2094" s="461"/>
      <c r="E2094" s="461"/>
      <c r="F2094" s="461"/>
      <c r="G2094" s="461"/>
      <c r="H2094" s="460"/>
      <c r="I2094" s="455"/>
      <c r="J2094" s="454"/>
      <c r="K2094" s="453">
        <v>0.08</v>
      </c>
      <c r="L2094" s="452"/>
      <c r="M2094" s="451">
        <f>K2094*12*I2042</f>
        <v>1041.9840000000002</v>
      </c>
    </row>
    <row r="2095" spans="1:13">
      <c r="A2095" s="442" t="s">
        <v>29</v>
      </c>
      <c r="B2095" s="441"/>
      <c r="C2095" s="441"/>
      <c r="D2095" s="441"/>
      <c r="E2095" s="441"/>
      <c r="F2095" s="441"/>
      <c r="G2095" s="441"/>
      <c r="H2095" s="439"/>
      <c r="I2095" s="459" t="s">
        <v>8</v>
      </c>
      <c r="J2095" s="458"/>
      <c r="K2095" s="457"/>
      <c r="L2095" s="437"/>
      <c r="M2095" s="431"/>
    </row>
    <row r="2096" spans="1:13" ht="19.5" thickBot="1">
      <c r="A2096" s="442" t="s">
        <v>30</v>
      </c>
      <c r="B2096" s="441"/>
      <c r="C2096" s="441"/>
      <c r="D2096" s="441"/>
      <c r="E2096" s="441"/>
      <c r="F2096" s="441"/>
      <c r="G2096" s="441"/>
      <c r="H2096" s="439"/>
      <c r="I2096" s="433"/>
      <c r="J2096" s="432"/>
      <c r="K2096" s="457"/>
      <c r="L2096" s="437"/>
      <c r="M2096" s="431"/>
    </row>
    <row r="2097" spans="1:13" ht="19.5" thickBot="1">
      <c r="A2097" s="405" t="s">
        <v>104</v>
      </c>
      <c r="B2097" s="404"/>
      <c r="C2097" s="404"/>
      <c r="D2097" s="404"/>
      <c r="E2097" s="404"/>
      <c r="F2097" s="404"/>
      <c r="G2097" s="404"/>
      <c r="H2097" s="456"/>
      <c r="I2097" s="455"/>
      <c r="J2097" s="454"/>
      <c r="K2097" s="453">
        <v>6.42</v>
      </c>
      <c r="L2097" s="452"/>
      <c r="M2097" s="451">
        <f>K2097*12*I2042</f>
        <v>83619.216</v>
      </c>
    </row>
    <row r="2098" spans="1:13">
      <c r="A2098" s="442" t="s">
        <v>85</v>
      </c>
      <c r="B2098" s="440"/>
      <c r="C2098" s="440"/>
      <c r="D2098" s="440"/>
      <c r="E2098" s="440"/>
      <c r="F2098" s="441"/>
      <c r="G2098" s="440"/>
      <c r="H2098" s="439"/>
      <c r="I2098" s="447" t="s">
        <v>86</v>
      </c>
      <c r="J2098" s="446"/>
      <c r="K2098" s="438"/>
      <c r="L2098" s="437"/>
      <c r="M2098" s="431"/>
    </row>
    <row r="2099" spans="1:13">
      <c r="A2099" s="442" t="s">
        <v>87</v>
      </c>
      <c r="B2099" s="440"/>
      <c r="C2099" s="440"/>
      <c r="D2099" s="440"/>
      <c r="E2099" s="440"/>
      <c r="F2099" s="441"/>
      <c r="G2099" s="440"/>
      <c r="H2099" s="439"/>
      <c r="I2099" s="447" t="s">
        <v>88</v>
      </c>
      <c r="J2099" s="446"/>
      <c r="K2099" s="438"/>
      <c r="L2099" s="437"/>
      <c r="M2099" s="431"/>
    </row>
    <row r="2100" spans="1:13">
      <c r="A2100" s="442" t="s">
        <v>89</v>
      </c>
      <c r="B2100" s="440"/>
      <c r="C2100" s="440"/>
      <c r="D2100" s="440"/>
      <c r="E2100" s="440"/>
      <c r="F2100" s="441"/>
      <c r="G2100" s="440"/>
      <c r="H2100" s="439"/>
      <c r="I2100" s="447" t="s">
        <v>90</v>
      </c>
      <c r="J2100" s="446"/>
      <c r="K2100" s="438"/>
      <c r="L2100" s="437"/>
      <c r="M2100" s="431"/>
    </row>
    <row r="2101" spans="1:13">
      <c r="A2101" s="442" t="s">
        <v>91</v>
      </c>
      <c r="B2101" s="440"/>
      <c r="C2101" s="440"/>
      <c r="D2101" s="440"/>
      <c r="E2101" s="440"/>
      <c r="F2101" s="441"/>
      <c r="G2101" s="440"/>
      <c r="H2101" s="439"/>
      <c r="I2101" s="447" t="s">
        <v>92</v>
      </c>
      <c r="J2101" s="446"/>
      <c r="K2101" s="438"/>
      <c r="L2101" s="437"/>
      <c r="M2101" s="431"/>
    </row>
    <row r="2102" spans="1:13">
      <c r="A2102" s="442" t="s">
        <v>93</v>
      </c>
      <c r="B2102" s="440"/>
      <c r="C2102" s="440"/>
      <c r="D2102" s="440"/>
      <c r="E2102" s="440"/>
      <c r="F2102" s="441"/>
      <c r="G2102" s="440"/>
      <c r="H2102" s="439"/>
      <c r="I2102" s="447" t="s">
        <v>94</v>
      </c>
      <c r="J2102" s="446"/>
      <c r="K2102" s="438"/>
      <c r="L2102" s="437"/>
      <c r="M2102" s="431"/>
    </row>
    <row r="2103" spans="1:13">
      <c r="A2103" s="442" t="s">
        <v>95</v>
      </c>
      <c r="B2103" s="440"/>
      <c r="C2103" s="440"/>
      <c r="D2103" s="440"/>
      <c r="E2103" s="440"/>
      <c r="F2103" s="441"/>
      <c r="G2103" s="440"/>
      <c r="H2103" s="439"/>
      <c r="I2103" s="433"/>
      <c r="J2103" s="432"/>
      <c r="K2103" s="438"/>
      <c r="L2103" s="437"/>
      <c r="M2103" s="431"/>
    </row>
    <row r="2104" spans="1:13">
      <c r="A2104" s="442" t="s">
        <v>96</v>
      </c>
      <c r="B2104" s="440"/>
      <c r="C2104" s="440"/>
      <c r="D2104" s="440"/>
      <c r="E2104" s="440"/>
      <c r="F2104" s="441"/>
      <c r="G2104" s="440"/>
      <c r="H2104" s="439"/>
      <c r="I2104" s="433"/>
      <c r="J2104" s="432"/>
      <c r="K2104" s="438"/>
      <c r="L2104" s="437"/>
      <c r="M2104" s="431"/>
    </row>
    <row r="2105" spans="1:13">
      <c r="A2105" s="442" t="s">
        <v>97</v>
      </c>
      <c r="B2105" s="440"/>
      <c r="C2105" s="440"/>
      <c r="D2105" s="440"/>
      <c r="E2105" s="440"/>
      <c r="F2105" s="441"/>
      <c r="G2105" s="440"/>
      <c r="H2105" s="439"/>
      <c r="I2105" s="433"/>
      <c r="J2105" s="432"/>
      <c r="K2105" s="438"/>
      <c r="L2105" s="437"/>
      <c r="M2105" s="431"/>
    </row>
    <row r="2106" spans="1:13">
      <c r="A2106" s="442" t="s">
        <v>98</v>
      </c>
      <c r="B2106" s="440"/>
      <c r="C2106" s="440"/>
      <c r="D2106" s="440"/>
      <c r="E2106" s="440"/>
      <c r="F2106" s="441"/>
      <c r="G2106" s="440"/>
      <c r="H2106" s="439"/>
      <c r="I2106" s="433"/>
      <c r="J2106" s="432"/>
      <c r="K2106" s="438"/>
      <c r="L2106" s="437"/>
      <c r="M2106" s="431"/>
    </row>
    <row r="2107" spans="1:13">
      <c r="A2107" s="442" t="s">
        <v>99</v>
      </c>
      <c r="B2107" s="440"/>
      <c r="C2107" s="440"/>
      <c r="D2107" s="440"/>
      <c r="E2107" s="440"/>
      <c r="F2107" s="441"/>
      <c r="G2107" s="440"/>
      <c r="H2107" s="439"/>
      <c r="I2107" s="433"/>
      <c r="J2107" s="432"/>
      <c r="K2107" s="438"/>
      <c r="L2107" s="437"/>
      <c r="M2107" s="431"/>
    </row>
    <row r="2108" spans="1:13" ht="19.5" thickBot="1">
      <c r="A2108" s="436" t="s">
        <v>100</v>
      </c>
      <c r="B2108" s="435"/>
      <c r="C2108" s="435"/>
      <c r="D2108" s="435"/>
      <c r="E2108" s="435"/>
      <c r="F2108" s="435"/>
      <c r="G2108" s="435"/>
      <c r="H2108" s="434"/>
      <c r="I2108" s="433"/>
      <c r="J2108" s="432"/>
      <c r="K2108" s="433"/>
      <c r="L2108" s="432"/>
      <c r="M2108" s="431"/>
    </row>
    <row r="2109" spans="1:13">
      <c r="A2109" s="586" t="s">
        <v>82</v>
      </c>
      <c r="B2109" s="585"/>
      <c r="C2109" s="585"/>
      <c r="D2109" s="585"/>
      <c r="E2109" s="585"/>
      <c r="F2109" s="585"/>
      <c r="G2109" s="585"/>
      <c r="H2109" s="585"/>
      <c r="I2109" s="459" t="s">
        <v>9</v>
      </c>
      <c r="J2109" s="458"/>
      <c r="K2109" s="425"/>
      <c r="L2109" s="424"/>
      <c r="M2109" s="423"/>
    </row>
    <row r="2110" spans="1:13" ht="19.5" thickBot="1">
      <c r="A2110" s="422" t="s">
        <v>49</v>
      </c>
      <c r="B2110" s="421"/>
      <c r="C2110" s="421"/>
      <c r="D2110" s="421"/>
      <c r="E2110" s="421"/>
      <c r="F2110" s="421"/>
      <c r="G2110" s="421"/>
      <c r="H2110" s="421"/>
      <c r="I2110" s="420"/>
      <c r="J2110" s="418"/>
      <c r="K2110" s="419"/>
      <c r="L2110" s="418"/>
      <c r="M2110" s="417"/>
    </row>
    <row r="2111" spans="1:13" ht="19.5" thickBot="1">
      <c r="A2111" s="405" t="s">
        <v>50</v>
      </c>
      <c r="B2111" s="404"/>
      <c r="C2111" s="404"/>
      <c r="D2111" s="404"/>
      <c r="E2111" s="404"/>
      <c r="F2111" s="404"/>
      <c r="G2111" s="404"/>
      <c r="H2111" s="622"/>
      <c r="I2111" s="413" t="s">
        <v>17</v>
      </c>
      <c r="J2111" s="412"/>
      <c r="K2111" s="407">
        <v>1.58</v>
      </c>
      <c r="L2111" s="406"/>
      <c r="M2111" s="400">
        <f>K2111*12*I2042</f>
        <v>20579.184000000001</v>
      </c>
    </row>
    <row r="2112" spans="1:13" ht="19.5" thickBot="1">
      <c r="A2112" s="411" t="s">
        <v>101</v>
      </c>
      <c r="B2112" s="410"/>
      <c r="C2112" s="410"/>
      <c r="D2112" s="410"/>
      <c r="E2112" s="410"/>
      <c r="F2112" s="410"/>
      <c r="G2112" s="410"/>
      <c r="H2112" s="410"/>
      <c r="I2112" s="409"/>
      <c r="J2112" s="408"/>
      <c r="K2112" s="407"/>
      <c r="L2112" s="406"/>
      <c r="M2112" s="400"/>
    </row>
    <row r="2113" spans="1:13" ht="19.5" thickBot="1">
      <c r="A2113" s="405" t="s">
        <v>58</v>
      </c>
      <c r="B2113" s="404"/>
      <c r="C2113" s="404"/>
      <c r="D2113" s="404"/>
      <c r="E2113" s="404"/>
      <c r="F2113" s="404"/>
      <c r="G2113" s="404"/>
      <c r="H2113" s="404"/>
      <c r="I2113" s="403"/>
      <c r="J2113" s="400"/>
      <c r="K2113" s="402">
        <f>K2043+K2053+K2068+K2097+K2111+K2112</f>
        <v>45.23</v>
      </c>
      <c r="L2113" s="401"/>
      <c r="M2113" s="400">
        <f>M2043+M2053+M2068+M2097+M2111+M2112</f>
        <v>589111.70400000014</v>
      </c>
    </row>
    <row r="2115" spans="1:13">
      <c r="A2115" s="576" t="s">
        <v>0</v>
      </c>
      <c r="B2115" s="576"/>
      <c r="C2115" s="576"/>
      <c r="D2115" s="576"/>
      <c r="E2115" s="576"/>
      <c r="F2115" s="576"/>
      <c r="G2115" s="576"/>
      <c r="H2115" s="576"/>
      <c r="I2115" s="576"/>
      <c r="J2115" s="576"/>
      <c r="K2115" s="576"/>
      <c r="L2115" s="576"/>
      <c r="M2115" s="502"/>
    </row>
    <row r="2116" spans="1:13">
      <c r="A2116" s="575" t="s">
        <v>12</v>
      </c>
      <c r="B2116" s="575"/>
      <c r="C2116" s="575"/>
      <c r="D2116" s="575"/>
      <c r="E2116" s="575"/>
      <c r="F2116" s="575"/>
      <c r="G2116" s="575"/>
      <c r="H2116" s="575"/>
      <c r="I2116" s="575"/>
      <c r="J2116" s="575"/>
      <c r="K2116" s="575"/>
      <c r="L2116" s="575"/>
      <c r="M2116" s="502"/>
    </row>
    <row r="2117" spans="1:13">
      <c r="A2117" s="555"/>
      <c r="B2117" s="555"/>
      <c r="C2117" s="555"/>
      <c r="D2117" s="555"/>
      <c r="E2117" s="555"/>
      <c r="F2117" s="555" t="s">
        <v>245</v>
      </c>
      <c r="G2117" s="555"/>
      <c r="H2117" s="555"/>
      <c r="I2117" s="555"/>
      <c r="J2117" s="555" t="s">
        <v>203</v>
      </c>
      <c r="K2117" s="555"/>
      <c r="L2117" s="555"/>
      <c r="M2117" s="502"/>
    </row>
    <row r="2118" spans="1:13">
      <c r="A2118" s="572"/>
      <c r="B2118" s="533"/>
      <c r="C2118" s="574" t="s">
        <v>15</v>
      </c>
      <c r="D2118" s="574"/>
      <c r="E2118" s="574"/>
      <c r="F2118" s="533"/>
      <c r="G2118" s="533"/>
      <c r="H2118" s="532"/>
      <c r="I2118" s="521" t="s">
        <v>1</v>
      </c>
      <c r="J2118" s="520"/>
      <c r="K2118" s="521" t="s">
        <v>2</v>
      </c>
      <c r="L2118" s="520"/>
      <c r="M2118" s="531"/>
    </row>
    <row r="2119" spans="1:13">
      <c r="A2119" s="463"/>
      <c r="B2119" s="433"/>
      <c r="C2119" s="433"/>
      <c r="D2119" s="433"/>
      <c r="E2119" s="433"/>
      <c r="F2119" s="433"/>
      <c r="G2119" s="433"/>
      <c r="H2119" s="432"/>
      <c r="I2119" s="433"/>
      <c r="J2119" s="432"/>
      <c r="K2119" s="447" t="s">
        <v>3</v>
      </c>
      <c r="L2119" s="446"/>
      <c r="M2119" s="573" t="s">
        <v>4</v>
      </c>
    </row>
    <row r="2120" spans="1:13">
      <c r="A2120" s="463"/>
      <c r="B2120" s="433"/>
      <c r="C2120" s="433"/>
      <c r="D2120" s="433"/>
      <c r="E2120" s="433"/>
      <c r="F2120" s="433"/>
      <c r="G2120" s="433"/>
      <c r="H2120" s="432"/>
      <c r="I2120" s="447" t="s">
        <v>5</v>
      </c>
      <c r="J2120" s="446"/>
      <c r="K2120" s="504" t="s">
        <v>6</v>
      </c>
      <c r="L2120" s="503"/>
      <c r="M2120" s="573" t="s">
        <v>7</v>
      </c>
    </row>
    <row r="2121" spans="1:13" ht="19.5" thickBot="1">
      <c r="A2121" s="572"/>
      <c r="B2121" s="533"/>
      <c r="C2121" s="533"/>
      <c r="D2121" s="533"/>
      <c r="E2121" s="533"/>
      <c r="F2121" s="533"/>
      <c r="G2121" s="533"/>
      <c r="H2121" s="532"/>
      <c r="I2121" s="571">
        <v>1062.5999999999999</v>
      </c>
      <c r="J2121" s="570"/>
      <c r="K2121" s="475"/>
      <c r="L2121" s="474"/>
      <c r="M2121" s="569"/>
    </row>
    <row r="2122" spans="1:13">
      <c r="A2122" s="550" t="s">
        <v>74</v>
      </c>
      <c r="B2122" s="528"/>
      <c r="C2122" s="528"/>
      <c r="D2122" s="528"/>
      <c r="E2122" s="528"/>
      <c r="F2122" s="528"/>
      <c r="G2122" s="528"/>
      <c r="H2122" s="568"/>
      <c r="I2122" s="425"/>
      <c r="J2122" s="424"/>
      <c r="K2122" s="567">
        <f>K2125+K2128</f>
        <v>6.65</v>
      </c>
      <c r="L2122" s="526"/>
      <c r="M2122" s="423">
        <f>K2122*12*I2121</f>
        <v>84795.48000000001</v>
      </c>
    </row>
    <row r="2123" spans="1:13">
      <c r="A2123" s="566" t="s">
        <v>59</v>
      </c>
      <c r="B2123" s="565"/>
      <c r="C2123" s="565"/>
      <c r="D2123" s="565"/>
      <c r="E2123" s="565"/>
      <c r="F2123" s="565"/>
      <c r="G2123" s="565"/>
      <c r="H2123" s="554"/>
      <c r="I2123" s="433"/>
      <c r="J2123" s="432"/>
      <c r="K2123" s="433"/>
      <c r="L2123" s="432"/>
      <c r="M2123" s="564"/>
    </row>
    <row r="2124" spans="1:13" ht="19.5" thickBot="1">
      <c r="A2124" s="545" t="s">
        <v>60</v>
      </c>
      <c r="B2124" s="563"/>
      <c r="C2124" s="563"/>
      <c r="D2124" s="563"/>
      <c r="E2124" s="563"/>
      <c r="F2124" s="563"/>
      <c r="G2124" s="563"/>
      <c r="H2124" s="562"/>
      <c r="I2124" s="419"/>
      <c r="J2124" s="418"/>
      <c r="K2124" s="419"/>
      <c r="L2124" s="418"/>
      <c r="M2124" s="417"/>
    </row>
    <row r="2125" spans="1:13">
      <c r="A2125" s="492" t="s">
        <v>61</v>
      </c>
      <c r="B2125" s="509"/>
      <c r="C2125" s="509"/>
      <c r="D2125" s="509"/>
      <c r="E2125" s="509"/>
      <c r="F2125" s="509"/>
      <c r="G2125" s="509"/>
      <c r="H2125" s="518"/>
      <c r="I2125" s="504" t="s">
        <v>8</v>
      </c>
      <c r="J2125" s="503"/>
      <c r="K2125" s="459">
        <v>3.98</v>
      </c>
      <c r="L2125" s="458"/>
      <c r="M2125" s="431">
        <f>K2125*12*I2121</f>
        <v>50749.775999999991</v>
      </c>
    </row>
    <row r="2126" spans="1:13">
      <c r="A2126" s="442" t="s">
        <v>68</v>
      </c>
      <c r="B2126" s="433"/>
      <c r="C2126" s="433"/>
      <c r="D2126" s="433"/>
      <c r="E2126" s="433"/>
      <c r="F2126" s="433"/>
      <c r="G2126" s="433"/>
      <c r="H2126" s="432"/>
      <c r="I2126" s="447" t="s">
        <v>57</v>
      </c>
      <c r="J2126" s="446"/>
      <c r="K2126" s="502"/>
      <c r="L2126" s="432"/>
      <c r="M2126" s="431"/>
    </row>
    <row r="2127" spans="1:13">
      <c r="A2127" s="492" t="s">
        <v>67</v>
      </c>
      <c r="B2127" s="509"/>
      <c r="C2127" s="509"/>
      <c r="D2127" s="509"/>
      <c r="E2127" s="509"/>
      <c r="F2127" s="509"/>
      <c r="G2127" s="509"/>
      <c r="H2127" s="518"/>
      <c r="I2127" s="504"/>
      <c r="J2127" s="503"/>
      <c r="K2127" s="502"/>
      <c r="L2127" s="432"/>
      <c r="M2127" s="431"/>
    </row>
    <row r="2128" spans="1:13">
      <c r="A2128" s="492" t="s">
        <v>62</v>
      </c>
      <c r="B2128" s="509"/>
      <c r="C2128" s="509"/>
      <c r="D2128" s="509"/>
      <c r="E2128" s="509"/>
      <c r="F2128" s="509"/>
      <c r="G2128" s="509"/>
      <c r="H2128" s="518"/>
      <c r="I2128" s="501" t="s">
        <v>11</v>
      </c>
      <c r="J2128" s="500"/>
      <c r="K2128" s="447">
        <v>2.67</v>
      </c>
      <c r="L2128" s="446"/>
      <c r="M2128" s="431">
        <f>K2128*12*I2121</f>
        <v>34045.703999999998</v>
      </c>
    </row>
    <row r="2129" spans="1:13">
      <c r="A2129" s="485" t="s">
        <v>35</v>
      </c>
      <c r="B2129" s="539"/>
      <c r="C2129" s="539"/>
      <c r="D2129" s="539"/>
      <c r="E2129" s="539"/>
      <c r="F2129" s="539"/>
      <c r="G2129" s="539"/>
      <c r="H2129" s="538"/>
      <c r="I2129" s="447" t="s">
        <v>57</v>
      </c>
      <c r="J2129" s="446"/>
      <c r="K2129" s="555"/>
      <c r="L2129" s="554"/>
      <c r="M2129" s="431"/>
    </row>
    <row r="2130" spans="1:13">
      <c r="A2130" s="478" t="s">
        <v>36</v>
      </c>
      <c r="B2130" s="533"/>
      <c r="C2130" s="533"/>
      <c r="D2130" s="533"/>
      <c r="E2130" s="533"/>
      <c r="F2130" s="533"/>
      <c r="G2130" s="533"/>
      <c r="H2130" s="532"/>
      <c r="I2130" s="447"/>
      <c r="J2130" s="446"/>
      <c r="K2130" s="502"/>
      <c r="L2130" s="432"/>
      <c r="M2130" s="431"/>
    </row>
    <row r="2131" spans="1:13" ht="19.5" thickBot="1">
      <c r="A2131" s="492" t="s">
        <v>37</v>
      </c>
      <c r="B2131" s="491"/>
      <c r="C2131" s="491"/>
      <c r="D2131" s="491"/>
      <c r="E2131" s="491"/>
      <c r="F2131" s="491"/>
      <c r="G2131" s="491"/>
      <c r="H2131" s="490"/>
      <c r="I2131" s="509"/>
      <c r="J2131" s="518"/>
      <c r="K2131" s="480"/>
      <c r="L2131" s="479"/>
      <c r="M2131" s="431"/>
    </row>
    <row r="2132" spans="1:13">
      <c r="A2132" s="550" t="s">
        <v>14</v>
      </c>
      <c r="B2132" s="549"/>
      <c r="C2132" s="549"/>
      <c r="D2132" s="549"/>
      <c r="E2132" s="549"/>
      <c r="F2132" s="549"/>
      <c r="G2132" s="549"/>
      <c r="H2132" s="548"/>
      <c r="I2132" s="425"/>
      <c r="J2132" s="547"/>
      <c r="K2132" s="546">
        <f>K2134+K2139+K2142</f>
        <v>5.4399999999999995</v>
      </c>
      <c r="L2132" s="526"/>
      <c r="M2132" s="423">
        <f>K2132*12*I2121</f>
        <v>69366.527999999991</v>
      </c>
    </row>
    <row r="2133" spans="1:13" ht="19.5" thickBot="1">
      <c r="A2133" s="545" t="s">
        <v>34</v>
      </c>
      <c r="B2133" s="544"/>
      <c r="C2133" s="544"/>
      <c r="D2133" s="544"/>
      <c r="E2133" s="544"/>
      <c r="F2133" s="544"/>
      <c r="G2133" s="544"/>
      <c r="H2133" s="543"/>
      <c r="I2133" s="419"/>
      <c r="J2133" s="542"/>
      <c r="K2133" s="419"/>
      <c r="L2133" s="418"/>
      <c r="M2133" s="417"/>
    </row>
    <row r="2134" spans="1:13">
      <c r="A2134" s="442" t="s">
        <v>65</v>
      </c>
      <c r="B2134" s="441"/>
      <c r="C2134" s="441"/>
      <c r="D2134" s="441"/>
      <c r="E2134" s="441"/>
      <c r="F2134" s="441"/>
      <c r="G2134" s="441"/>
      <c r="H2134" s="439"/>
      <c r="I2134" s="447" t="s">
        <v>8</v>
      </c>
      <c r="J2134" s="446"/>
      <c r="K2134" s="459">
        <v>2.73</v>
      </c>
      <c r="L2134" s="458"/>
      <c r="M2134" s="431">
        <f>K2134*12*I2121</f>
        <v>34810.775999999998</v>
      </c>
    </row>
    <row r="2135" spans="1:13">
      <c r="A2135" s="492" t="s">
        <v>66</v>
      </c>
      <c r="B2135" s="491"/>
      <c r="C2135" s="491"/>
      <c r="D2135" s="491"/>
      <c r="E2135" s="491"/>
      <c r="F2135" s="491"/>
      <c r="G2135" s="491"/>
      <c r="H2135" s="490"/>
      <c r="I2135" s="541"/>
      <c r="J2135" s="540"/>
      <c r="K2135" s="502"/>
      <c r="L2135" s="432"/>
      <c r="M2135" s="431"/>
    </row>
    <row r="2136" spans="1:13">
      <c r="A2136" s="442" t="s">
        <v>68</v>
      </c>
      <c r="B2136" s="433"/>
      <c r="C2136" s="433"/>
      <c r="D2136" s="433"/>
      <c r="E2136" s="433"/>
      <c r="F2136" s="433"/>
      <c r="G2136" s="433"/>
      <c r="H2136" s="432"/>
      <c r="I2136" s="447" t="s">
        <v>57</v>
      </c>
      <c r="J2136" s="446"/>
      <c r="K2136" s="502"/>
      <c r="L2136" s="432"/>
      <c r="M2136" s="431"/>
    </row>
    <row r="2137" spans="1:13">
      <c r="A2137" s="492" t="s">
        <v>67</v>
      </c>
      <c r="B2137" s="509"/>
      <c r="C2137" s="509"/>
      <c r="D2137" s="509"/>
      <c r="E2137" s="509"/>
      <c r="F2137" s="509"/>
      <c r="G2137" s="509"/>
      <c r="H2137" s="518"/>
      <c r="I2137" s="504"/>
      <c r="J2137" s="503"/>
      <c r="K2137" s="502"/>
      <c r="L2137" s="432"/>
      <c r="M2137" s="431"/>
    </row>
    <row r="2138" spans="1:13">
      <c r="A2138" s="485" t="s">
        <v>63</v>
      </c>
      <c r="B2138" s="539"/>
      <c r="C2138" s="538"/>
      <c r="D2138" s="433"/>
      <c r="E2138" s="433"/>
      <c r="F2138" s="433"/>
      <c r="G2138" s="433"/>
      <c r="H2138" s="432"/>
      <c r="I2138" s="447" t="s">
        <v>57</v>
      </c>
      <c r="J2138" s="446"/>
      <c r="K2138" s="502"/>
      <c r="L2138" s="432"/>
      <c r="M2138" s="431"/>
    </row>
    <row r="2139" spans="1:13">
      <c r="A2139" s="442" t="s">
        <v>64</v>
      </c>
      <c r="B2139" s="433"/>
      <c r="C2139" s="433"/>
      <c r="D2139" s="539"/>
      <c r="E2139" s="539"/>
      <c r="F2139" s="539"/>
      <c r="G2139" s="539"/>
      <c r="H2139" s="538"/>
      <c r="I2139" s="501" t="s">
        <v>11</v>
      </c>
      <c r="J2139" s="500"/>
      <c r="K2139" s="447">
        <v>1.2</v>
      </c>
      <c r="L2139" s="446"/>
      <c r="M2139" s="431">
        <f>K2139*12*I2121</f>
        <v>15301.439999999997</v>
      </c>
    </row>
    <row r="2140" spans="1:13">
      <c r="A2140" s="478" t="s">
        <v>41</v>
      </c>
      <c r="B2140" s="477"/>
      <c r="C2140" s="477"/>
      <c r="D2140" s="477"/>
      <c r="E2140" s="477"/>
      <c r="F2140" s="477"/>
      <c r="G2140" s="477"/>
      <c r="H2140" s="476"/>
      <c r="I2140" s="521" t="s">
        <v>40</v>
      </c>
      <c r="J2140" s="520"/>
      <c r="K2140" s="502"/>
      <c r="L2140" s="432"/>
      <c r="M2140" s="431"/>
    </row>
    <row r="2141" spans="1:13">
      <c r="A2141" s="492"/>
      <c r="B2141" s="491"/>
      <c r="C2141" s="491"/>
      <c r="D2141" s="491"/>
      <c r="E2141" s="491"/>
      <c r="F2141" s="491"/>
      <c r="G2141" s="491"/>
      <c r="H2141" s="490"/>
      <c r="I2141" s="509" t="s">
        <v>42</v>
      </c>
      <c r="J2141" s="518"/>
      <c r="K2141" s="502"/>
      <c r="L2141" s="432"/>
      <c r="M2141" s="431"/>
    </row>
    <row r="2142" spans="1:13">
      <c r="A2142" s="478" t="s">
        <v>43</v>
      </c>
      <c r="B2142" s="477"/>
      <c r="C2142" s="477"/>
      <c r="D2142" s="477"/>
      <c r="E2142" s="477"/>
      <c r="F2142" s="477"/>
      <c r="G2142" s="477"/>
      <c r="H2142" s="476"/>
      <c r="I2142" s="521" t="s">
        <v>11</v>
      </c>
      <c r="J2142" s="520"/>
      <c r="K2142" s="447">
        <v>1.51</v>
      </c>
      <c r="L2142" s="446"/>
      <c r="M2142" s="431">
        <f>K2142*12*I2121</f>
        <v>19254.311999999998</v>
      </c>
    </row>
    <row r="2143" spans="1:13">
      <c r="A2143" s="492" t="s">
        <v>44</v>
      </c>
      <c r="B2143" s="491"/>
      <c r="C2143" s="491"/>
      <c r="D2143" s="491"/>
      <c r="E2143" s="491"/>
      <c r="F2143" s="491"/>
      <c r="G2143" s="491"/>
      <c r="H2143" s="490"/>
      <c r="I2143" s="509"/>
      <c r="J2143" s="518"/>
      <c r="K2143" s="502"/>
      <c r="L2143" s="432"/>
      <c r="M2143" s="431"/>
    </row>
    <row r="2144" spans="1:13">
      <c r="A2144" s="478" t="s">
        <v>45</v>
      </c>
      <c r="B2144" s="477"/>
      <c r="C2144" s="477"/>
      <c r="D2144" s="477"/>
      <c r="E2144" s="477"/>
      <c r="F2144" s="477"/>
      <c r="G2144" s="477"/>
      <c r="H2144" s="476"/>
      <c r="I2144" s="447" t="s">
        <v>57</v>
      </c>
      <c r="J2144" s="446"/>
      <c r="K2144" s="502"/>
      <c r="L2144" s="432"/>
      <c r="M2144" s="431"/>
    </row>
    <row r="2145" spans="1:13">
      <c r="A2145" s="478" t="s">
        <v>48</v>
      </c>
      <c r="B2145" s="477"/>
      <c r="C2145" s="477"/>
      <c r="D2145" s="477"/>
      <c r="E2145" s="477"/>
      <c r="F2145" s="477"/>
      <c r="G2145" s="477"/>
      <c r="H2145" s="476"/>
      <c r="I2145" s="521" t="s">
        <v>46</v>
      </c>
      <c r="J2145" s="520"/>
      <c r="K2145" s="533"/>
      <c r="L2145" s="532"/>
      <c r="M2145" s="531"/>
    </row>
    <row r="2146" spans="1:13" ht="19.5" thickBot="1">
      <c r="A2146" s="492"/>
      <c r="B2146" s="491"/>
      <c r="C2146" s="491"/>
      <c r="D2146" s="491"/>
      <c r="E2146" s="491"/>
      <c r="F2146" s="491"/>
      <c r="G2146" s="491"/>
      <c r="H2146" s="490"/>
      <c r="I2146" s="513" t="s">
        <v>47</v>
      </c>
      <c r="J2146" s="512"/>
      <c r="K2146" s="509"/>
      <c r="L2146" s="518"/>
      <c r="M2146" s="530"/>
    </row>
    <row r="2147" spans="1:13">
      <c r="A2147" s="529" t="s">
        <v>75</v>
      </c>
      <c r="B2147" s="528"/>
      <c r="C2147" s="528"/>
      <c r="D2147" s="528"/>
      <c r="E2147" s="528"/>
      <c r="F2147" s="528"/>
      <c r="G2147" s="425"/>
      <c r="H2147" s="424"/>
      <c r="I2147" s="425"/>
      <c r="J2147" s="424"/>
      <c r="K2147" s="527">
        <f>K2149+K2156+K2164+K2168+K2169+K2173</f>
        <v>33.520000000000003</v>
      </c>
      <c r="L2147" s="526"/>
      <c r="M2147" s="423">
        <f>M2149+M2156+M2164+M2168+M2169+M2173</f>
        <v>427420.22400000005</v>
      </c>
    </row>
    <row r="2148" spans="1:13" ht="19.5" thickBot="1">
      <c r="A2148" s="525"/>
      <c r="B2148" s="419"/>
      <c r="C2148" s="419"/>
      <c r="D2148" s="419"/>
      <c r="E2148" s="419"/>
      <c r="F2148" s="419"/>
      <c r="G2148" s="419"/>
      <c r="H2148" s="418"/>
      <c r="I2148" s="419"/>
      <c r="J2148" s="418"/>
      <c r="K2148" s="419"/>
      <c r="L2148" s="418"/>
      <c r="M2148" s="417"/>
    </row>
    <row r="2149" spans="1:13" ht="19.5" thickBot="1">
      <c r="A2149" s="405" t="s">
        <v>76</v>
      </c>
      <c r="B2149" s="404"/>
      <c r="C2149" s="404"/>
      <c r="D2149" s="404"/>
      <c r="E2149" s="404"/>
      <c r="F2149" s="404"/>
      <c r="G2149" s="404"/>
      <c r="H2149" s="456"/>
      <c r="I2149" s="455"/>
      <c r="J2149" s="454"/>
      <c r="K2149" s="523">
        <f>K2150+K2151+K2152+K2154+K2155</f>
        <v>7.0200000000000005</v>
      </c>
      <c r="L2149" s="511"/>
      <c r="M2149" s="451">
        <f>K2149*12*I2121</f>
        <v>89513.423999999999</v>
      </c>
    </row>
    <row r="2150" spans="1:13">
      <c r="A2150" s="492" t="s">
        <v>38</v>
      </c>
      <c r="B2150" s="491"/>
      <c r="C2150" s="491"/>
      <c r="D2150" s="491"/>
      <c r="E2150" s="491"/>
      <c r="F2150" s="491"/>
      <c r="G2150" s="491"/>
      <c r="H2150" s="490"/>
      <c r="I2150" s="504" t="s">
        <v>16</v>
      </c>
      <c r="J2150" s="503"/>
      <c r="K2150" s="459">
        <v>1.34</v>
      </c>
      <c r="L2150" s="458"/>
      <c r="M2150" s="431">
        <f>K2150*12*I2121</f>
        <v>17086.608</v>
      </c>
    </row>
    <row r="2151" spans="1:13">
      <c r="A2151" s="485" t="s">
        <v>39</v>
      </c>
      <c r="B2151" s="484"/>
      <c r="C2151" s="484"/>
      <c r="D2151" s="484"/>
      <c r="E2151" s="484"/>
      <c r="F2151" s="484"/>
      <c r="G2151" s="484"/>
      <c r="H2151" s="483"/>
      <c r="I2151" s="501" t="s">
        <v>10</v>
      </c>
      <c r="J2151" s="500"/>
      <c r="K2151" s="447">
        <v>3.16</v>
      </c>
      <c r="L2151" s="446"/>
      <c r="M2151" s="431">
        <f>K2151*12*I2121</f>
        <v>40293.792000000001</v>
      </c>
    </row>
    <row r="2152" spans="1:13">
      <c r="A2152" s="478" t="s">
        <v>31</v>
      </c>
      <c r="B2152" s="477"/>
      <c r="C2152" s="477"/>
      <c r="D2152" s="477"/>
      <c r="E2152" s="477"/>
      <c r="F2152" s="477"/>
      <c r="G2152" s="477"/>
      <c r="H2152" s="476"/>
      <c r="I2152" s="521" t="s">
        <v>11</v>
      </c>
      <c r="J2152" s="520"/>
      <c r="K2152" s="447">
        <v>0.36</v>
      </c>
      <c r="L2152" s="446"/>
      <c r="M2152" s="431">
        <f>K2152*12*I2121</f>
        <v>4590.4319999999998</v>
      </c>
    </row>
    <row r="2153" spans="1:13">
      <c r="A2153" s="519" t="s">
        <v>18</v>
      </c>
      <c r="B2153" s="509"/>
      <c r="C2153" s="509"/>
      <c r="D2153" s="509"/>
      <c r="E2153" s="491"/>
      <c r="F2153" s="491"/>
      <c r="G2153" s="491"/>
      <c r="H2153" s="490"/>
      <c r="I2153" s="509"/>
      <c r="J2153" s="518"/>
      <c r="K2153" s="433"/>
      <c r="L2153" s="432"/>
      <c r="M2153" s="431"/>
    </row>
    <row r="2154" spans="1:13">
      <c r="A2154" s="485" t="s">
        <v>32</v>
      </c>
      <c r="B2154" s="484"/>
      <c r="C2154" s="484"/>
      <c r="D2154" s="484"/>
      <c r="E2154" s="484"/>
      <c r="F2154" s="484"/>
      <c r="G2154" s="484"/>
      <c r="H2154" s="483"/>
      <c r="I2154" s="501" t="s">
        <v>8</v>
      </c>
      <c r="J2154" s="500"/>
      <c r="K2154" s="626">
        <v>0.11</v>
      </c>
      <c r="L2154" s="625"/>
      <c r="M2154" s="431">
        <f>K2154*12*I2121</f>
        <v>1402.6319999999998</v>
      </c>
    </row>
    <row r="2155" spans="1:13" ht="19.5" thickBot="1">
      <c r="A2155" s="478" t="s">
        <v>73</v>
      </c>
      <c r="B2155" s="477"/>
      <c r="C2155" s="477"/>
      <c r="D2155" s="477"/>
      <c r="E2155" s="477"/>
      <c r="F2155" s="477"/>
      <c r="G2155" s="477"/>
      <c r="H2155" s="476"/>
      <c r="I2155" s="475" t="s">
        <v>8</v>
      </c>
      <c r="J2155" s="474"/>
      <c r="K2155" s="617">
        <v>2.0499999999999998</v>
      </c>
      <c r="L2155" s="616"/>
      <c r="M2155" s="431">
        <f>K2155*12*I2121</f>
        <v>26139.959999999995</v>
      </c>
    </row>
    <row r="2156" spans="1:13" ht="19.5" thickBot="1">
      <c r="A2156" s="713" t="s">
        <v>77</v>
      </c>
      <c r="B2156" s="712"/>
      <c r="C2156" s="712"/>
      <c r="D2156" s="712"/>
      <c r="E2156" s="712"/>
      <c r="F2156" s="712"/>
      <c r="G2156" s="712"/>
      <c r="H2156" s="711"/>
      <c r="I2156" s="455"/>
      <c r="J2156" s="454"/>
      <c r="K2156" s="596">
        <f>K2157+K2158+K2160+K2161+K2162+K2163</f>
        <v>2.11</v>
      </c>
      <c r="L2156" s="655"/>
      <c r="M2156" s="451">
        <f>K2156*12*I2121</f>
        <v>26905.031999999999</v>
      </c>
    </row>
    <row r="2157" spans="1:13">
      <c r="A2157" s="510" t="s">
        <v>24</v>
      </c>
      <c r="B2157" s="509"/>
      <c r="C2157" s="509"/>
      <c r="D2157" s="509"/>
      <c r="E2157" s="509"/>
      <c r="F2157" s="491"/>
      <c r="G2157" s="491"/>
      <c r="H2157" s="490"/>
      <c r="I2157" s="508"/>
      <c r="J2157" s="432"/>
      <c r="K2157" s="634">
        <v>0.12</v>
      </c>
      <c r="L2157" s="633"/>
      <c r="M2157" s="431">
        <f>K2157*12*I2121</f>
        <v>1530.1439999999998</v>
      </c>
    </row>
    <row r="2158" spans="1:13">
      <c r="A2158" s="572" t="s">
        <v>20</v>
      </c>
      <c r="B2158" s="533"/>
      <c r="C2158" s="533"/>
      <c r="D2158" s="533"/>
      <c r="E2158" s="533"/>
      <c r="F2158" s="477"/>
      <c r="G2158" s="477"/>
      <c r="H2158" s="476"/>
      <c r="I2158" s="447" t="s">
        <v>52</v>
      </c>
      <c r="J2158" s="446"/>
      <c r="K2158" s="626">
        <v>1.01</v>
      </c>
      <c r="L2158" s="625"/>
      <c r="M2158" s="431">
        <f>K2158*12*I2121</f>
        <v>12878.712</v>
      </c>
    </row>
    <row r="2159" spans="1:13">
      <c r="A2159" s="492" t="s">
        <v>19</v>
      </c>
      <c r="B2159" s="491"/>
      <c r="C2159" s="491"/>
      <c r="D2159" s="491"/>
      <c r="E2159" s="491"/>
      <c r="F2159" s="491"/>
      <c r="G2159" s="491"/>
      <c r="H2159" s="490"/>
      <c r="I2159" s="504" t="s">
        <v>53</v>
      </c>
      <c r="J2159" s="503"/>
      <c r="K2159" s="620"/>
      <c r="L2159" s="631"/>
      <c r="M2159" s="431"/>
    </row>
    <row r="2160" spans="1:13">
      <c r="A2160" s="485" t="s">
        <v>21</v>
      </c>
      <c r="B2160" s="484"/>
      <c r="C2160" s="484"/>
      <c r="D2160" s="484"/>
      <c r="E2160" s="484"/>
      <c r="F2160" s="484"/>
      <c r="G2160" s="484"/>
      <c r="H2160" s="483"/>
      <c r="I2160" s="501" t="s">
        <v>51</v>
      </c>
      <c r="J2160" s="500"/>
      <c r="K2160" s="626">
        <v>0.62</v>
      </c>
      <c r="L2160" s="625"/>
      <c r="M2160" s="431">
        <f>K2160*12*I2121</f>
        <v>7905.7439999999988</v>
      </c>
    </row>
    <row r="2161" spans="1:13">
      <c r="A2161" s="485" t="s">
        <v>22</v>
      </c>
      <c r="B2161" s="484"/>
      <c r="C2161" s="484"/>
      <c r="D2161" s="484"/>
      <c r="E2161" s="484"/>
      <c r="F2161" s="484"/>
      <c r="G2161" s="484"/>
      <c r="H2161" s="483"/>
      <c r="I2161" s="501" t="s">
        <v>69</v>
      </c>
      <c r="J2161" s="500"/>
      <c r="K2161" s="626">
        <v>0.15</v>
      </c>
      <c r="L2161" s="625"/>
      <c r="M2161" s="431">
        <f>K2161*12*I2121</f>
        <v>1912.6799999999996</v>
      </c>
    </row>
    <row r="2162" spans="1:13">
      <c r="A2162" s="478" t="s">
        <v>23</v>
      </c>
      <c r="B2162" s="477"/>
      <c r="C2162" s="477"/>
      <c r="D2162" s="477"/>
      <c r="E2162" s="477"/>
      <c r="F2162" s="477"/>
      <c r="G2162" s="477"/>
      <c r="H2162" s="476"/>
      <c r="I2162" s="501" t="s">
        <v>54</v>
      </c>
      <c r="J2162" s="500"/>
      <c r="K2162" s="639">
        <v>0.08</v>
      </c>
      <c r="L2162" s="638"/>
      <c r="M2162" s="431">
        <f>K2162*12*I2121</f>
        <v>1020.0959999999999</v>
      </c>
    </row>
    <row r="2163" spans="1:13" ht="19.5" thickBot="1">
      <c r="A2163" s="478" t="s">
        <v>71</v>
      </c>
      <c r="B2163" s="477"/>
      <c r="C2163" s="477"/>
      <c r="D2163" s="477"/>
      <c r="E2163" s="477"/>
      <c r="F2163" s="477"/>
      <c r="G2163" s="477"/>
      <c r="H2163" s="476"/>
      <c r="I2163" s="475" t="s">
        <v>72</v>
      </c>
      <c r="J2163" s="474"/>
      <c r="K2163" s="637">
        <v>0.13</v>
      </c>
      <c r="L2163" s="636"/>
      <c r="M2163" s="499">
        <f>K2163*12*I2121</f>
        <v>1657.6559999999999</v>
      </c>
    </row>
    <row r="2164" spans="1:13" ht="19.5" thickBot="1">
      <c r="A2164" s="713" t="s">
        <v>202</v>
      </c>
      <c r="B2164" s="712"/>
      <c r="C2164" s="712"/>
      <c r="D2164" s="712"/>
      <c r="E2164" s="712"/>
      <c r="F2164" s="712"/>
      <c r="G2164" s="712"/>
      <c r="H2164" s="711"/>
      <c r="I2164" s="495"/>
      <c r="J2164" s="494"/>
      <c r="K2164" s="646">
        <f>K2165+K2166+K2167</f>
        <v>1.38</v>
      </c>
      <c r="L2164" s="595"/>
      <c r="M2164" s="451">
        <f>K2164*12*I2121</f>
        <v>17596.655999999995</v>
      </c>
    </row>
    <row r="2165" spans="1:13">
      <c r="A2165" s="492" t="s">
        <v>25</v>
      </c>
      <c r="B2165" s="491"/>
      <c r="C2165" s="491"/>
      <c r="D2165" s="491"/>
      <c r="E2165" s="491"/>
      <c r="F2165" s="491"/>
      <c r="G2165" s="491"/>
      <c r="H2165" s="490"/>
      <c r="I2165" s="489" t="s">
        <v>70</v>
      </c>
      <c r="J2165" s="488"/>
      <c r="K2165" s="643">
        <v>0.66</v>
      </c>
      <c r="L2165" s="642"/>
      <c r="M2165" s="431">
        <f>K2165*12*I2121</f>
        <v>8415.7919999999995</v>
      </c>
    </row>
    <row r="2166" spans="1:13">
      <c r="A2166" s="485" t="s">
        <v>26</v>
      </c>
      <c r="B2166" s="484"/>
      <c r="C2166" s="484"/>
      <c r="D2166" s="484"/>
      <c r="E2166" s="484"/>
      <c r="F2166" s="484"/>
      <c r="G2166" s="484"/>
      <c r="H2166" s="483"/>
      <c r="I2166" s="539" t="s">
        <v>55</v>
      </c>
      <c r="J2166" s="538"/>
      <c r="K2166" s="639">
        <v>0.57999999999999996</v>
      </c>
      <c r="L2166" s="638"/>
      <c r="M2166" s="431">
        <f>K2166*12*I2121</f>
        <v>7395.6959999999981</v>
      </c>
    </row>
    <row r="2167" spans="1:13" ht="19.5" thickBot="1">
      <c r="A2167" s="478" t="s">
        <v>23</v>
      </c>
      <c r="B2167" s="477"/>
      <c r="C2167" s="477"/>
      <c r="D2167" s="477"/>
      <c r="E2167" s="477"/>
      <c r="F2167" s="477"/>
      <c r="G2167" s="477"/>
      <c r="H2167" s="476"/>
      <c r="I2167" s="475" t="s">
        <v>54</v>
      </c>
      <c r="J2167" s="474"/>
      <c r="K2167" s="637">
        <v>0.14000000000000001</v>
      </c>
      <c r="L2167" s="636"/>
      <c r="M2167" s="431">
        <f>K2167*12*I2121</f>
        <v>1785.1680000000001</v>
      </c>
    </row>
    <row r="2168" spans="1:13" ht="19.5" thickBot="1">
      <c r="A2168" s="462" t="s">
        <v>201</v>
      </c>
      <c r="B2168" s="461"/>
      <c r="C2168" s="461"/>
      <c r="D2168" s="461"/>
      <c r="E2168" s="461"/>
      <c r="F2168" s="461"/>
      <c r="G2168" s="461"/>
      <c r="H2168" s="460"/>
      <c r="I2168" s="467" t="s">
        <v>56</v>
      </c>
      <c r="J2168" s="466"/>
      <c r="K2168" s="596">
        <v>21.19</v>
      </c>
      <c r="L2168" s="595"/>
      <c r="M2168" s="451">
        <f>K2168*12*I2121</f>
        <v>270197.92800000001</v>
      </c>
    </row>
    <row r="2169" spans="1:13" ht="19.5" thickBot="1">
      <c r="A2169" s="405" t="s">
        <v>158</v>
      </c>
      <c r="B2169" s="404"/>
      <c r="C2169" s="404"/>
      <c r="D2169" s="404"/>
      <c r="E2169" s="404"/>
      <c r="F2169" s="404"/>
      <c r="G2169" s="404"/>
      <c r="H2169" s="456"/>
      <c r="I2169" s="455"/>
      <c r="J2169" s="454"/>
      <c r="K2169" s="596">
        <v>1.74</v>
      </c>
      <c r="L2169" s="595"/>
      <c r="M2169" s="451">
        <f>K2169*12*I2121</f>
        <v>22187.087999999996</v>
      </c>
    </row>
    <row r="2170" spans="1:13">
      <c r="A2170" s="442" t="s">
        <v>33</v>
      </c>
      <c r="B2170" s="441"/>
      <c r="C2170" s="441"/>
      <c r="D2170" s="441"/>
      <c r="E2170" s="441"/>
      <c r="F2170" s="441"/>
      <c r="G2170" s="441"/>
      <c r="H2170" s="439"/>
      <c r="I2170" s="459" t="s">
        <v>13</v>
      </c>
      <c r="J2170" s="458"/>
      <c r="K2170" s="438"/>
      <c r="L2170" s="437"/>
      <c r="M2170" s="431"/>
    </row>
    <row r="2171" spans="1:13">
      <c r="A2171" s="442" t="s">
        <v>27</v>
      </c>
      <c r="B2171" s="441"/>
      <c r="C2171" s="441"/>
      <c r="D2171" s="441"/>
      <c r="E2171" s="441"/>
      <c r="F2171" s="441"/>
      <c r="G2171" s="441"/>
      <c r="H2171" s="439"/>
      <c r="I2171" s="433"/>
      <c r="J2171" s="432"/>
      <c r="K2171" s="438"/>
      <c r="L2171" s="437"/>
      <c r="M2171" s="431"/>
    </row>
    <row r="2172" spans="1:13" ht="19.5" thickBot="1">
      <c r="A2172" s="442" t="s">
        <v>28</v>
      </c>
      <c r="B2172" s="441"/>
      <c r="C2172" s="441"/>
      <c r="D2172" s="441"/>
      <c r="E2172" s="441"/>
      <c r="F2172" s="441"/>
      <c r="G2172" s="441"/>
      <c r="H2172" s="439"/>
      <c r="I2172" s="463"/>
      <c r="J2172" s="432"/>
      <c r="K2172" s="438"/>
      <c r="L2172" s="437"/>
      <c r="M2172" s="431"/>
    </row>
    <row r="2173" spans="1:13" ht="19.5" thickBot="1">
      <c r="A2173" s="462" t="s">
        <v>157</v>
      </c>
      <c r="B2173" s="461"/>
      <c r="C2173" s="461"/>
      <c r="D2173" s="461"/>
      <c r="E2173" s="461"/>
      <c r="F2173" s="461"/>
      <c r="G2173" s="461"/>
      <c r="H2173" s="460"/>
      <c r="I2173" s="455"/>
      <c r="J2173" s="454"/>
      <c r="K2173" s="453">
        <v>0.08</v>
      </c>
      <c r="L2173" s="452"/>
      <c r="M2173" s="451">
        <f>K2173*12*I2121</f>
        <v>1020.0959999999999</v>
      </c>
    </row>
    <row r="2174" spans="1:13">
      <c r="A2174" s="442" t="s">
        <v>29</v>
      </c>
      <c r="B2174" s="441"/>
      <c r="C2174" s="441"/>
      <c r="D2174" s="441"/>
      <c r="E2174" s="441"/>
      <c r="F2174" s="441"/>
      <c r="G2174" s="441"/>
      <c r="H2174" s="439"/>
      <c r="I2174" s="459" t="s">
        <v>8</v>
      </c>
      <c r="J2174" s="458"/>
      <c r="K2174" s="457"/>
      <c r="L2174" s="437"/>
      <c r="M2174" s="431"/>
    </row>
    <row r="2175" spans="1:13" ht="19.5" thickBot="1">
      <c r="A2175" s="442" t="s">
        <v>30</v>
      </c>
      <c r="B2175" s="441"/>
      <c r="C2175" s="441"/>
      <c r="D2175" s="441"/>
      <c r="E2175" s="441"/>
      <c r="F2175" s="441"/>
      <c r="G2175" s="441"/>
      <c r="H2175" s="439"/>
      <c r="I2175" s="433"/>
      <c r="J2175" s="432"/>
      <c r="K2175" s="457"/>
      <c r="L2175" s="437"/>
      <c r="M2175" s="431"/>
    </row>
    <row r="2176" spans="1:13" ht="19.5" thickBot="1">
      <c r="A2176" s="405" t="s">
        <v>104</v>
      </c>
      <c r="B2176" s="404"/>
      <c r="C2176" s="404"/>
      <c r="D2176" s="404"/>
      <c r="E2176" s="404"/>
      <c r="F2176" s="404"/>
      <c r="G2176" s="404"/>
      <c r="H2176" s="456"/>
      <c r="I2176" s="455"/>
      <c r="J2176" s="454"/>
      <c r="K2176" s="453">
        <v>6.42</v>
      </c>
      <c r="L2176" s="452"/>
      <c r="M2176" s="451">
        <f>K2176*12*I2121</f>
        <v>81862.703999999983</v>
      </c>
    </row>
    <row r="2177" spans="1:13">
      <c r="A2177" s="442" t="s">
        <v>85</v>
      </c>
      <c r="B2177" s="440"/>
      <c r="C2177" s="440"/>
      <c r="D2177" s="440"/>
      <c r="E2177" s="440"/>
      <c r="F2177" s="441"/>
      <c r="G2177" s="440"/>
      <c r="H2177" s="439"/>
      <c r="I2177" s="447" t="s">
        <v>86</v>
      </c>
      <c r="J2177" s="446"/>
      <c r="K2177" s="438"/>
      <c r="L2177" s="437"/>
      <c r="M2177" s="431"/>
    </row>
    <row r="2178" spans="1:13">
      <c r="A2178" s="442" t="s">
        <v>87</v>
      </c>
      <c r="B2178" s="440"/>
      <c r="C2178" s="440"/>
      <c r="D2178" s="440"/>
      <c r="E2178" s="440"/>
      <c r="F2178" s="441"/>
      <c r="G2178" s="440"/>
      <c r="H2178" s="439"/>
      <c r="I2178" s="447" t="s">
        <v>88</v>
      </c>
      <c r="J2178" s="446"/>
      <c r="K2178" s="438"/>
      <c r="L2178" s="437"/>
      <c r="M2178" s="431"/>
    </row>
    <row r="2179" spans="1:13">
      <c r="A2179" s="442" t="s">
        <v>89</v>
      </c>
      <c r="B2179" s="440"/>
      <c r="C2179" s="440"/>
      <c r="D2179" s="440"/>
      <c r="E2179" s="440"/>
      <c r="F2179" s="441"/>
      <c r="G2179" s="440"/>
      <c r="H2179" s="439"/>
      <c r="I2179" s="447" t="s">
        <v>90</v>
      </c>
      <c r="J2179" s="446"/>
      <c r="K2179" s="438"/>
      <c r="L2179" s="437"/>
      <c r="M2179" s="431"/>
    </row>
    <row r="2180" spans="1:13">
      <c r="A2180" s="442" t="s">
        <v>91</v>
      </c>
      <c r="B2180" s="440"/>
      <c r="C2180" s="440"/>
      <c r="D2180" s="440"/>
      <c r="E2180" s="440"/>
      <c r="F2180" s="441"/>
      <c r="G2180" s="440"/>
      <c r="H2180" s="439"/>
      <c r="I2180" s="447" t="s">
        <v>92</v>
      </c>
      <c r="J2180" s="446"/>
      <c r="K2180" s="438"/>
      <c r="L2180" s="437"/>
      <c r="M2180" s="431"/>
    </row>
    <row r="2181" spans="1:13">
      <c r="A2181" s="442" t="s">
        <v>93</v>
      </c>
      <c r="B2181" s="440"/>
      <c r="C2181" s="440"/>
      <c r="D2181" s="440"/>
      <c r="E2181" s="440"/>
      <c r="F2181" s="441"/>
      <c r="G2181" s="440"/>
      <c r="H2181" s="439"/>
      <c r="I2181" s="447" t="s">
        <v>94</v>
      </c>
      <c r="J2181" s="446"/>
      <c r="K2181" s="438"/>
      <c r="L2181" s="437"/>
      <c r="M2181" s="431"/>
    </row>
    <row r="2182" spans="1:13">
      <c r="A2182" s="442" t="s">
        <v>95</v>
      </c>
      <c r="B2182" s="440"/>
      <c r="C2182" s="440"/>
      <c r="D2182" s="440"/>
      <c r="E2182" s="440"/>
      <c r="F2182" s="441"/>
      <c r="G2182" s="440"/>
      <c r="H2182" s="439"/>
      <c r="I2182" s="433"/>
      <c r="J2182" s="432"/>
      <c r="K2182" s="438"/>
      <c r="L2182" s="437"/>
      <c r="M2182" s="431"/>
    </row>
    <row r="2183" spans="1:13">
      <c r="A2183" s="442" t="s">
        <v>96</v>
      </c>
      <c r="B2183" s="440"/>
      <c r="C2183" s="440"/>
      <c r="D2183" s="440"/>
      <c r="E2183" s="440"/>
      <c r="F2183" s="441"/>
      <c r="G2183" s="440"/>
      <c r="H2183" s="439"/>
      <c r="I2183" s="433"/>
      <c r="J2183" s="432"/>
      <c r="K2183" s="438"/>
      <c r="L2183" s="437"/>
      <c r="M2183" s="431"/>
    </row>
    <row r="2184" spans="1:13">
      <c r="A2184" s="442" t="s">
        <v>97</v>
      </c>
      <c r="B2184" s="440"/>
      <c r="C2184" s="440"/>
      <c r="D2184" s="440"/>
      <c r="E2184" s="440"/>
      <c r="F2184" s="441"/>
      <c r="G2184" s="440"/>
      <c r="H2184" s="439"/>
      <c r="I2184" s="433"/>
      <c r="J2184" s="432"/>
      <c r="K2184" s="438"/>
      <c r="L2184" s="437"/>
      <c r="M2184" s="431"/>
    </row>
    <row r="2185" spans="1:13">
      <c r="A2185" s="442" t="s">
        <v>98</v>
      </c>
      <c r="B2185" s="440"/>
      <c r="C2185" s="440"/>
      <c r="D2185" s="440"/>
      <c r="E2185" s="440"/>
      <c r="F2185" s="441"/>
      <c r="G2185" s="440"/>
      <c r="H2185" s="439"/>
      <c r="I2185" s="433"/>
      <c r="J2185" s="432"/>
      <c r="K2185" s="438"/>
      <c r="L2185" s="437"/>
      <c r="M2185" s="431"/>
    </row>
    <row r="2186" spans="1:13">
      <c r="A2186" s="442" t="s">
        <v>99</v>
      </c>
      <c r="B2186" s="440"/>
      <c r="C2186" s="440"/>
      <c r="D2186" s="440"/>
      <c r="E2186" s="440"/>
      <c r="F2186" s="441"/>
      <c r="G2186" s="440"/>
      <c r="H2186" s="439"/>
      <c r="I2186" s="433"/>
      <c r="J2186" s="432"/>
      <c r="K2186" s="438"/>
      <c r="L2186" s="437"/>
      <c r="M2186" s="431"/>
    </row>
    <row r="2187" spans="1:13" ht="19.5" thickBot="1">
      <c r="A2187" s="436" t="s">
        <v>100</v>
      </c>
      <c r="B2187" s="435"/>
      <c r="C2187" s="435"/>
      <c r="D2187" s="435"/>
      <c r="E2187" s="435"/>
      <c r="F2187" s="435"/>
      <c r="G2187" s="435"/>
      <c r="H2187" s="434"/>
      <c r="I2187" s="433"/>
      <c r="J2187" s="432"/>
      <c r="K2187" s="433"/>
      <c r="L2187" s="432"/>
      <c r="M2187" s="431"/>
    </row>
    <row r="2188" spans="1:13">
      <c r="A2188" s="586" t="s">
        <v>82</v>
      </c>
      <c r="B2188" s="585"/>
      <c r="C2188" s="585"/>
      <c r="D2188" s="585"/>
      <c r="E2188" s="585"/>
      <c r="F2188" s="585"/>
      <c r="G2188" s="585"/>
      <c r="H2188" s="585"/>
      <c r="I2188" s="459" t="s">
        <v>9</v>
      </c>
      <c r="J2188" s="458"/>
      <c r="K2188" s="425"/>
      <c r="L2188" s="424"/>
      <c r="M2188" s="423"/>
    </row>
    <row r="2189" spans="1:13" ht="19.5" thickBot="1">
      <c r="A2189" s="422" t="s">
        <v>49</v>
      </c>
      <c r="B2189" s="421"/>
      <c r="C2189" s="421"/>
      <c r="D2189" s="421"/>
      <c r="E2189" s="421"/>
      <c r="F2189" s="421"/>
      <c r="G2189" s="421"/>
      <c r="H2189" s="421"/>
      <c r="I2189" s="420"/>
      <c r="J2189" s="418"/>
      <c r="K2189" s="419"/>
      <c r="L2189" s="418"/>
      <c r="M2189" s="417"/>
    </row>
    <row r="2190" spans="1:13" ht="19.5" thickBot="1">
      <c r="A2190" s="405" t="s">
        <v>50</v>
      </c>
      <c r="B2190" s="404"/>
      <c r="C2190" s="404"/>
      <c r="D2190" s="404"/>
      <c r="E2190" s="404"/>
      <c r="F2190" s="404"/>
      <c r="G2190" s="404"/>
      <c r="H2190" s="622"/>
      <c r="I2190" s="413" t="s">
        <v>17</v>
      </c>
      <c r="J2190" s="412"/>
      <c r="K2190" s="407">
        <v>1.58</v>
      </c>
      <c r="L2190" s="406"/>
      <c r="M2190" s="400">
        <f>K2190*12*I2121</f>
        <v>20146.896000000001</v>
      </c>
    </row>
    <row r="2191" spans="1:13" ht="19.5" thickBot="1">
      <c r="A2191" s="411" t="s">
        <v>101</v>
      </c>
      <c r="B2191" s="410"/>
      <c r="C2191" s="410"/>
      <c r="D2191" s="410"/>
      <c r="E2191" s="410"/>
      <c r="F2191" s="410"/>
      <c r="G2191" s="410"/>
      <c r="H2191" s="410"/>
      <c r="I2191" s="409"/>
      <c r="J2191" s="408"/>
      <c r="K2191" s="407"/>
      <c r="L2191" s="406"/>
      <c r="M2191" s="400">
        <f>K2191*12*I2121</f>
        <v>0</v>
      </c>
    </row>
    <row r="2192" spans="1:13" ht="19.5" thickBot="1">
      <c r="A2192" s="405" t="s">
        <v>58</v>
      </c>
      <c r="B2192" s="404"/>
      <c r="C2192" s="404"/>
      <c r="D2192" s="404"/>
      <c r="E2192" s="404"/>
      <c r="F2192" s="404"/>
      <c r="G2192" s="404"/>
      <c r="H2192" s="404"/>
      <c r="I2192" s="403"/>
      <c r="J2192" s="400"/>
      <c r="K2192" s="402">
        <f>K2122+K2132+K2147+K2176+K2190+K2191</f>
        <v>53.61</v>
      </c>
      <c r="L2192" s="401"/>
      <c r="M2192" s="400">
        <f>M2122+M2132+M2147+M2176+M2190+M2191</f>
        <v>683591.83200000005</v>
      </c>
    </row>
    <row r="2194" spans="1:13">
      <c r="A2194" s="576" t="s">
        <v>0</v>
      </c>
      <c r="B2194" s="576"/>
      <c r="C2194" s="576"/>
      <c r="D2194" s="576"/>
      <c r="E2194" s="576"/>
      <c r="F2194" s="576"/>
      <c r="G2194" s="576"/>
      <c r="H2194" s="576"/>
      <c r="I2194" s="576"/>
      <c r="J2194" s="576"/>
      <c r="K2194" s="576"/>
      <c r="L2194" s="576"/>
      <c r="M2194" s="502"/>
    </row>
    <row r="2195" spans="1:13">
      <c r="A2195" s="575" t="s">
        <v>12</v>
      </c>
      <c r="B2195" s="575"/>
      <c r="C2195" s="575"/>
      <c r="D2195" s="575"/>
      <c r="E2195" s="575"/>
      <c r="F2195" s="575"/>
      <c r="G2195" s="575"/>
      <c r="H2195" s="575"/>
      <c r="I2195" s="575"/>
      <c r="J2195" s="575"/>
      <c r="K2195" s="575"/>
      <c r="L2195" s="575"/>
      <c r="M2195" s="502"/>
    </row>
    <row r="2196" spans="1:13">
      <c r="A2196" s="555"/>
      <c r="B2196" s="555"/>
      <c r="C2196" s="555"/>
      <c r="D2196" s="555"/>
      <c r="E2196" s="555"/>
      <c r="F2196" s="555" t="s">
        <v>244</v>
      </c>
      <c r="G2196" s="555"/>
      <c r="H2196" s="555"/>
      <c r="I2196" s="555"/>
      <c r="J2196" s="555" t="s">
        <v>203</v>
      </c>
      <c r="K2196" s="555"/>
      <c r="L2196" s="555"/>
      <c r="M2196" s="502"/>
    </row>
    <row r="2197" spans="1:13">
      <c r="A2197" s="572"/>
      <c r="B2197" s="533"/>
      <c r="C2197" s="574" t="s">
        <v>15</v>
      </c>
      <c r="D2197" s="574"/>
      <c r="E2197" s="574"/>
      <c r="F2197" s="533"/>
      <c r="G2197" s="533"/>
      <c r="H2197" s="532"/>
      <c r="I2197" s="521" t="s">
        <v>1</v>
      </c>
      <c r="J2197" s="520"/>
      <c r="K2197" s="521" t="s">
        <v>2</v>
      </c>
      <c r="L2197" s="520"/>
      <c r="M2197" s="531"/>
    </row>
    <row r="2198" spans="1:13">
      <c r="A2198" s="463"/>
      <c r="B2198" s="433"/>
      <c r="C2198" s="433"/>
      <c r="D2198" s="433"/>
      <c r="E2198" s="433"/>
      <c r="F2198" s="433"/>
      <c r="G2198" s="433"/>
      <c r="H2198" s="432"/>
      <c r="I2198" s="433"/>
      <c r="J2198" s="432"/>
      <c r="K2198" s="447" t="s">
        <v>3</v>
      </c>
      <c r="L2198" s="446"/>
      <c r="M2198" s="573" t="s">
        <v>4</v>
      </c>
    </row>
    <row r="2199" spans="1:13">
      <c r="A2199" s="463"/>
      <c r="B2199" s="433"/>
      <c r="C2199" s="433"/>
      <c r="D2199" s="433"/>
      <c r="E2199" s="433"/>
      <c r="F2199" s="433"/>
      <c r="G2199" s="433"/>
      <c r="H2199" s="432"/>
      <c r="I2199" s="447" t="s">
        <v>5</v>
      </c>
      <c r="J2199" s="446"/>
      <c r="K2199" s="504" t="s">
        <v>6</v>
      </c>
      <c r="L2199" s="503"/>
      <c r="M2199" s="573" t="s">
        <v>7</v>
      </c>
    </row>
    <row r="2200" spans="1:13" ht="19.5" thickBot="1">
      <c r="A2200" s="572"/>
      <c r="B2200" s="533"/>
      <c r="C2200" s="533"/>
      <c r="D2200" s="533"/>
      <c r="E2200" s="533"/>
      <c r="F2200" s="533"/>
      <c r="G2200" s="533"/>
      <c r="H2200" s="532"/>
      <c r="I2200" s="571">
        <v>891.5</v>
      </c>
      <c r="J2200" s="570"/>
      <c r="K2200" s="475"/>
      <c r="L2200" s="474"/>
      <c r="M2200" s="569"/>
    </row>
    <row r="2201" spans="1:13">
      <c r="A2201" s="550" t="s">
        <v>74</v>
      </c>
      <c r="B2201" s="528"/>
      <c r="C2201" s="528"/>
      <c r="D2201" s="528"/>
      <c r="E2201" s="528"/>
      <c r="F2201" s="528"/>
      <c r="G2201" s="528"/>
      <c r="H2201" s="568"/>
      <c r="I2201" s="425"/>
      <c r="J2201" s="424"/>
      <c r="K2201" s="567">
        <f>K2204+K2207</f>
        <v>6.65</v>
      </c>
      <c r="L2201" s="526"/>
      <c r="M2201" s="423">
        <f>K2201*12*I2200</f>
        <v>71141.700000000012</v>
      </c>
    </row>
    <row r="2202" spans="1:13">
      <c r="A2202" s="566" t="s">
        <v>59</v>
      </c>
      <c r="B2202" s="565"/>
      <c r="C2202" s="565"/>
      <c r="D2202" s="565"/>
      <c r="E2202" s="565"/>
      <c r="F2202" s="565"/>
      <c r="G2202" s="565"/>
      <c r="H2202" s="554"/>
      <c r="I2202" s="433"/>
      <c r="J2202" s="432"/>
      <c r="K2202" s="433"/>
      <c r="L2202" s="432"/>
      <c r="M2202" s="564"/>
    </row>
    <row r="2203" spans="1:13" ht="19.5" thickBot="1">
      <c r="A2203" s="545" t="s">
        <v>60</v>
      </c>
      <c r="B2203" s="563"/>
      <c r="C2203" s="563"/>
      <c r="D2203" s="563"/>
      <c r="E2203" s="563"/>
      <c r="F2203" s="563"/>
      <c r="G2203" s="563"/>
      <c r="H2203" s="562"/>
      <c r="I2203" s="419"/>
      <c r="J2203" s="418"/>
      <c r="K2203" s="419"/>
      <c r="L2203" s="418"/>
      <c r="M2203" s="417"/>
    </row>
    <row r="2204" spans="1:13">
      <c r="A2204" s="492" t="s">
        <v>61</v>
      </c>
      <c r="B2204" s="509"/>
      <c r="C2204" s="509"/>
      <c r="D2204" s="509"/>
      <c r="E2204" s="509"/>
      <c r="F2204" s="509"/>
      <c r="G2204" s="509"/>
      <c r="H2204" s="518"/>
      <c r="I2204" s="504" t="s">
        <v>8</v>
      </c>
      <c r="J2204" s="503"/>
      <c r="K2204" s="459">
        <v>3.98</v>
      </c>
      <c r="L2204" s="458"/>
      <c r="M2204" s="431">
        <f>K2204*12*I2200</f>
        <v>42578.04</v>
      </c>
    </row>
    <row r="2205" spans="1:13">
      <c r="A2205" s="442" t="s">
        <v>68</v>
      </c>
      <c r="B2205" s="433"/>
      <c r="C2205" s="433"/>
      <c r="D2205" s="433"/>
      <c r="E2205" s="433"/>
      <c r="F2205" s="433"/>
      <c r="G2205" s="433"/>
      <c r="H2205" s="432"/>
      <c r="I2205" s="447" t="s">
        <v>57</v>
      </c>
      <c r="J2205" s="446"/>
      <c r="K2205" s="502"/>
      <c r="L2205" s="432"/>
      <c r="M2205" s="431"/>
    </row>
    <row r="2206" spans="1:13">
      <c r="A2206" s="492" t="s">
        <v>67</v>
      </c>
      <c r="B2206" s="509"/>
      <c r="C2206" s="509"/>
      <c r="D2206" s="509"/>
      <c r="E2206" s="509"/>
      <c r="F2206" s="509"/>
      <c r="G2206" s="509"/>
      <c r="H2206" s="518"/>
      <c r="I2206" s="504"/>
      <c r="J2206" s="503"/>
      <c r="K2206" s="502"/>
      <c r="L2206" s="432"/>
      <c r="M2206" s="431"/>
    </row>
    <row r="2207" spans="1:13">
      <c r="A2207" s="492" t="s">
        <v>62</v>
      </c>
      <c r="B2207" s="509"/>
      <c r="C2207" s="509"/>
      <c r="D2207" s="509"/>
      <c r="E2207" s="509"/>
      <c r="F2207" s="509"/>
      <c r="G2207" s="509"/>
      <c r="H2207" s="518"/>
      <c r="I2207" s="501" t="s">
        <v>11</v>
      </c>
      <c r="J2207" s="500"/>
      <c r="K2207" s="447">
        <v>2.67</v>
      </c>
      <c r="L2207" s="446"/>
      <c r="M2207" s="431">
        <f>K2207*12*I2200</f>
        <v>28563.66</v>
      </c>
    </row>
    <row r="2208" spans="1:13">
      <c r="A2208" s="485" t="s">
        <v>35</v>
      </c>
      <c r="B2208" s="539"/>
      <c r="C2208" s="539"/>
      <c r="D2208" s="539"/>
      <c r="E2208" s="539"/>
      <c r="F2208" s="539"/>
      <c r="G2208" s="539"/>
      <c r="H2208" s="538"/>
      <c r="I2208" s="447" t="s">
        <v>57</v>
      </c>
      <c r="J2208" s="446"/>
      <c r="K2208" s="555"/>
      <c r="L2208" s="554"/>
      <c r="M2208" s="431"/>
    </row>
    <row r="2209" spans="1:13">
      <c r="A2209" s="478" t="s">
        <v>36</v>
      </c>
      <c r="B2209" s="533"/>
      <c r="C2209" s="533"/>
      <c r="D2209" s="533"/>
      <c r="E2209" s="533"/>
      <c r="F2209" s="533"/>
      <c r="G2209" s="533"/>
      <c r="H2209" s="532"/>
      <c r="I2209" s="447"/>
      <c r="J2209" s="446"/>
      <c r="K2209" s="502"/>
      <c r="L2209" s="432"/>
      <c r="M2209" s="431"/>
    </row>
    <row r="2210" spans="1:13" ht="19.5" thickBot="1">
      <c r="A2210" s="492" t="s">
        <v>37</v>
      </c>
      <c r="B2210" s="491"/>
      <c r="C2210" s="491"/>
      <c r="D2210" s="491"/>
      <c r="E2210" s="491"/>
      <c r="F2210" s="491"/>
      <c r="G2210" s="491"/>
      <c r="H2210" s="490"/>
      <c r="I2210" s="509"/>
      <c r="J2210" s="518"/>
      <c r="K2210" s="480"/>
      <c r="L2210" s="479"/>
      <c r="M2210" s="431"/>
    </row>
    <row r="2211" spans="1:13">
      <c r="A2211" s="550" t="s">
        <v>14</v>
      </c>
      <c r="B2211" s="549"/>
      <c r="C2211" s="549"/>
      <c r="D2211" s="549"/>
      <c r="E2211" s="549"/>
      <c r="F2211" s="549"/>
      <c r="G2211" s="549"/>
      <c r="H2211" s="548"/>
      <c r="I2211" s="425"/>
      <c r="J2211" s="547"/>
      <c r="K2211" s="546">
        <f>K2213+K2218+K2221</f>
        <v>5.4399999999999995</v>
      </c>
      <c r="L2211" s="526"/>
      <c r="M2211" s="423">
        <f>K2211*12*I2200</f>
        <v>58197.120000000003</v>
      </c>
    </row>
    <row r="2212" spans="1:13" ht="19.5" thickBot="1">
      <c r="A2212" s="545" t="s">
        <v>34</v>
      </c>
      <c r="B2212" s="544"/>
      <c r="C2212" s="544"/>
      <c r="D2212" s="544"/>
      <c r="E2212" s="544"/>
      <c r="F2212" s="544"/>
      <c r="G2212" s="544"/>
      <c r="H2212" s="543"/>
      <c r="I2212" s="419"/>
      <c r="J2212" s="542"/>
      <c r="K2212" s="419"/>
      <c r="L2212" s="418"/>
      <c r="M2212" s="417"/>
    </row>
    <row r="2213" spans="1:13">
      <c r="A2213" s="442" t="s">
        <v>65</v>
      </c>
      <c r="B2213" s="441"/>
      <c r="C2213" s="441"/>
      <c r="D2213" s="441"/>
      <c r="E2213" s="441"/>
      <c r="F2213" s="441"/>
      <c r="G2213" s="441"/>
      <c r="H2213" s="439"/>
      <c r="I2213" s="447" t="s">
        <v>8</v>
      </c>
      <c r="J2213" s="446"/>
      <c r="K2213" s="459">
        <v>2.73</v>
      </c>
      <c r="L2213" s="458"/>
      <c r="M2213" s="431">
        <f>K2213*12*I2200</f>
        <v>29205.539999999997</v>
      </c>
    </row>
    <row r="2214" spans="1:13">
      <c r="A2214" s="492" t="s">
        <v>66</v>
      </c>
      <c r="B2214" s="491"/>
      <c r="C2214" s="491"/>
      <c r="D2214" s="491"/>
      <c r="E2214" s="491"/>
      <c r="F2214" s="491"/>
      <c r="G2214" s="491"/>
      <c r="H2214" s="490"/>
      <c r="I2214" s="541"/>
      <c r="J2214" s="540"/>
      <c r="K2214" s="502"/>
      <c r="L2214" s="432"/>
      <c r="M2214" s="431"/>
    </row>
    <row r="2215" spans="1:13">
      <c r="A2215" s="442" t="s">
        <v>68</v>
      </c>
      <c r="B2215" s="433"/>
      <c r="C2215" s="433"/>
      <c r="D2215" s="433"/>
      <c r="E2215" s="433"/>
      <c r="F2215" s="433"/>
      <c r="G2215" s="433"/>
      <c r="H2215" s="432"/>
      <c r="I2215" s="447" t="s">
        <v>57</v>
      </c>
      <c r="J2215" s="446"/>
      <c r="K2215" s="502"/>
      <c r="L2215" s="432"/>
      <c r="M2215" s="431"/>
    </row>
    <row r="2216" spans="1:13">
      <c r="A2216" s="492" t="s">
        <v>67</v>
      </c>
      <c r="B2216" s="509"/>
      <c r="C2216" s="509"/>
      <c r="D2216" s="509"/>
      <c r="E2216" s="509"/>
      <c r="F2216" s="509"/>
      <c r="G2216" s="509"/>
      <c r="H2216" s="518"/>
      <c r="I2216" s="504"/>
      <c r="J2216" s="503"/>
      <c r="K2216" s="502"/>
      <c r="L2216" s="432"/>
      <c r="M2216" s="431"/>
    </row>
    <row r="2217" spans="1:13">
      <c r="A2217" s="485" t="s">
        <v>63</v>
      </c>
      <c r="B2217" s="539"/>
      <c r="C2217" s="538"/>
      <c r="D2217" s="433"/>
      <c r="E2217" s="433"/>
      <c r="F2217" s="433"/>
      <c r="G2217" s="433"/>
      <c r="H2217" s="432"/>
      <c r="I2217" s="447" t="s">
        <v>57</v>
      </c>
      <c r="J2217" s="446"/>
      <c r="K2217" s="502"/>
      <c r="L2217" s="432"/>
      <c r="M2217" s="431"/>
    </row>
    <row r="2218" spans="1:13">
      <c r="A2218" s="442" t="s">
        <v>64</v>
      </c>
      <c r="B2218" s="433"/>
      <c r="C2218" s="433"/>
      <c r="D2218" s="539"/>
      <c r="E2218" s="539"/>
      <c r="F2218" s="539"/>
      <c r="G2218" s="539"/>
      <c r="H2218" s="538"/>
      <c r="I2218" s="501" t="s">
        <v>11</v>
      </c>
      <c r="J2218" s="500"/>
      <c r="K2218" s="447">
        <v>1.2</v>
      </c>
      <c r="L2218" s="446"/>
      <c r="M2218" s="431">
        <f>K2218*12*I2200</f>
        <v>12837.599999999999</v>
      </c>
    </row>
    <row r="2219" spans="1:13">
      <c r="A2219" s="478" t="s">
        <v>41</v>
      </c>
      <c r="B2219" s="477"/>
      <c r="C2219" s="477"/>
      <c r="D2219" s="477"/>
      <c r="E2219" s="477"/>
      <c r="F2219" s="477"/>
      <c r="G2219" s="477"/>
      <c r="H2219" s="476"/>
      <c r="I2219" s="521" t="s">
        <v>40</v>
      </c>
      <c r="J2219" s="520"/>
      <c r="K2219" s="502"/>
      <c r="L2219" s="432"/>
      <c r="M2219" s="431"/>
    </row>
    <row r="2220" spans="1:13">
      <c r="A2220" s="492"/>
      <c r="B2220" s="491"/>
      <c r="C2220" s="491"/>
      <c r="D2220" s="491"/>
      <c r="E2220" s="491"/>
      <c r="F2220" s="491"/>
      <c r="G2220" s="491"/>
      <c r="H2220" s="490"/>
      <c r="I2220" s="509" t="s">
        <v>42</v>
      </c>
      <c r="J2220" s="518"/>
      <c r="K2220" s="502"/>
      <c r="L2220" s="432"/>
      <c r="M2220" s="431"/>
    </row>
    <row r="2221" spans="1:13">
      <c r="A2221" s="478" t="s">
        <v>43</v>
      </c>
      <c r="B2221" s="477"/>
      <c r="C2221" s="477"/>
      <c r="D2221" s="477"/>
      <c r="E2221" s="477"/>
      <c r="F2221" s="477"/>
      <c r="G2221" s="477"/>
      <c r="H2221" s="476"/>
      <c r="I2221" s="521" t="s">
        <v>11</v>
      </c>
      <c r="J2221" s="520"/>
      <c r="K2221" s="447">
        <v>1.51</v>
      </c>
      <c r="L2221" s="446"/>
      <c r="M2221" s="431">
        <f>K2221*12*I2200</f>
        <v>16153.980000000001</v>
      </c>
    </row>
    <row r="2222" spans="1:13">
      <c r="A2222" s="492" t="s">
        <v>44</v>
      </c>
      <c r="B2222" s="491"/>
      <c r="C2222" s="491"/>
      <c r="D2222" s="491"/>
      <c r="E2222" s="491"/>
      <c r="F2222" s="491"/>
      <c r="G2222" s="491"/>
      <c r="H2222" s="490"/>
      <c r="I2222" s="509"/>
      <c r="J2222" s="518"/>
      <c r="K2222" s="502"/>
      <c r="L2222" s="432"/>
      <c r="M2222" s="431"/>
    </row>
    <row r="2223" spans="1:13">
      <c r="A2223" s="478" t="s">
        <v>45</v>
      </c>
      <c r="B2223" s="477"/>
      <c r="C2223" s="477"/>
      <c r="D2223" s="477"/>
      <c r="E2223" s="477"/>
      <c r="F2223" s="477"/>
      <c r="G2223" s="477"/>
      <c r="H2223" s="476"/>
      <c r="I2223" s="447" t="s">
        <v>57</v>
      </c>
      <c r="J2223" s="446"/>
      <c r="K2223" s="502"/>
      <c r="L2223" s="432"/>
      <c r="M2223" s="431"/>
    </row>
    <row r="2224" spans="1:13">
      <c r="A2224" s="478" t="s">
        <v>48</v>
      </c>
      <c r="B2224" s="477"/>
      <c r="C2224" s="477"/>
      <c r="D2224" s="477"/>
      <c r="E2224" s="477"/>
      <c r="F2224" s="477"/>
      <c r="G2224" s="477"/>
      <c r="H2224" s="476"/>
      <c r="I2224" s="521" t="s">
        <v>46</v>
      </c>
      <c r="J2224" s="520"/>
      <c r="K2224" s="533"/>
      <c r="L2224" s="532"/>
      <c r="M2224" s="531"/>
    </row>
    <row r="2225" spans="1:13" ht="19.5" thickBot="1">
      <c r="A2225" s="492"/>
      <c r="B2225" s="491"/>
      <c r="C2225" s="491"/>
      <c r="D2225" s="491"/>
      <c r="E2225" s="491"/>
      <c r="F2225" s="491"/>
      <c r="G2225" s="491"/>
      <c r="H2225" s="490"/>
      <c r="I2225" s="513" t="s">
        <v>47</v>
      </c>
      <c r="J2225" s="512"/>
      <c r="K2225" s="509"/>
      <c r="L2225" s="518"/>
      <c r="M2225" s="530"/>
    </row>
    <row r="2226" spans="1:13">
      <c r="A2226" s="529" t="s">
        <v>75</v>
      </c>
      <c r="B2226" s="528"/>
      <c r="C2226" s="528"/>
      <c r="D2226" s="528"/>
      <c r="E2226" s="528"/>
      <c r="F2226" s="528"/>
      <c r="G2226" s="425"/>
      <c r="H2226" s="424"/>
      <c r="I2226" s="425"/>
      <c r="J2226" s="424"/>
      <c r="K2226" s="527">
        <f>K2228+K2235+K2243+K2247+K2251</f>
        <v>12.719999999999999</v>
      </c>
      <c r="L2226" s="526"/>
      <c r="M2226" s="423">
        <f>M2228+M2235+M2243+M2247+M2251</f>
        <v>136078.56</v>
      </c>
    </row>
    <row r="2227" spans="1:13" ht="19.5" thickBot="1">
      <c r="A2227" s="525"/>
      <c r="B2227" s="419"/>
      <c r="C2227" s="419"/>
      <c r="D2227" s="419"/>
      <c r="E2227" s="419"/>
      <c r="F2227" s="419"/>
      <c r="G2227" s="419"/>
      <c r="H2227" s="418"/>
      <c r="I2227" s="419"/>
      <c r="J2227" s="418"/>
      <c r="K2227" s="419"/>
      <c r="L2227" s="418"/>
      <c r="M2227" s="417"/>
    </row>
    <row r="2228" spans="1:13" ht="19.5" thickBot="1">
      <c r="A2228" s="405" t="s">
        <v>76</v>
      </c>
      <c r="B2228" s="404"/>
      <c r="C2228" s="404"/>
      <c r="D2228" s="404"/>
      <c r="E2228" s="404"/>
      <c r="F2228" s="404"/>
      <c r="G2228" s="404"/>
      <c r="H2228" s="456"/>
      <c r="I2228" s="455"/>
      <c r="J2228" s="454"/>
      <c r="K2228" s="523">
        <f>K2229+K2230+K2231+K2233+K2234</f>
        <v>7.41</v>
      </c>
      <c r="L2228" s="511"/>
      <c r="M2228" s="451">
        <f>K2228*12*I2200</f>
        <v>79272.180000000008</v>
      </c>
    </row>
    <row r="2229" spans="1:13">
      <c r="A2229" s="492" t="s">
        <v>38</v>
      </c>
      <c r="B2229" s="491"/>
      <c r="C2229" s="491"/>
      <c r="D2229" s="491"/>
      <c r="E2229" s="491"/>
      <c r="F2229" s="491"/>
      <c r="G2229" s="491"/>
      <c r="H2229" s="490"/>
      <c r="I2229" s="504" t="s">
        <v>16</v>
      </c>
      <c r="J2229" s="503"/>
      <c r="K2229" s="459">
        <v>1.34</v>
      </c>
      <c r="L2229" s="458"/>
      <c r="M2229" s="431">
        <f>K2229*12*I2200</f>
        <v>14335.320000000002</v>
      </c>
    </row>
    <row r="2230" spans="1:13">
      <c r="A2230" s="485" t="s">
        <v>39</v>
      </c>
      <c r="B2230" s="484"/>
      <c r="C2230" s="484"/>
      <c r="D2230" s="484"/>
      <c r="E2230" s="484"/>
      <c r="F2230" s="484"/>
      <c r="G2230" s="484"/>
      <c r="H2230" s="483"/>
      <c r="I2230" s="501" t="s">
        <v>10</v>
      </c>
      <c r="J2230" s="500"/>
      <c r="K2230" s="447">
        <v>3.16</v>
      </c>
      <c r="L2230" s="446"/>
      <c r="M2230" s="431">
        <f>K2230*12*I2200</f>
        <v>33805.68</v>
      </c>
    </row>
    <row r="2231" spans="1:13">
      <c r="A2231" s="478" t="s">
        <v>31</v>
      </c>
      <c r="B2231" s="477"/>
      <c r="C2231" s="477"/>
      <c r="D2231" s="477"/>
      <c r="E2231" s="477"/>
      <c r="F2231" s="477"/>
      <c r="G2231" s="477"/>
      <c r="H2231" s="476"/>
      <c r="I2231" s="521" t="s">
        <v>11</v>
      </c>
      <c r="J2231" s="520"/>
      <c r="K2231" s="447">
        <v>0.36</v>
      </c>
      <c r="L2231" s="446"/>
      <c r="M2231" s="431">
        <f>K2231*12*I2200</f>
        <v>3851.28</v>
      </c>
    </row>
    <row r="2232" spans="1:13">
      <c r="A2232" s="519" t="s">
        <v>18</v>
      </c>
      <c r="B2232" s="509"/>
      <c r="C2232" s="509"/>
      <c r="D2232" s="509"/>
      <c r="E2232" s="491"/>
      <c r="F2232" s="491"/>
      <c r="G2232" s="491"/>
      <c r="H2232" s="490"/>
      <c r="I2232" s="509"/>
      <c r="J2232" s="518"/>
      <c r="K2232" s="433"/>
      <c r="L2232" s="432"/>
      <c r="M2232" s="431"/>
    </row>
    <row r="2233" spans="1:13">
      <c r="A2233" s="485" t="s">
        <v>32</v>
      </c>
      <c r="B2233" s="484"/>
      <c r="C2233" s="484"/>
      <c r="D2233" s="484"/>
      <c r="E2233" s="484"/>
      <c r="F2233" s="484"/>
      <c r="G2233" s="484"/>
      <c r="H2233" s="483"/>
      <c r="I2233" s="501" t="s">
        <v>8</v>
      </c>
      <c r="J2233" s="500"/>
      <c r="K2233" s="447">
        <v>0.11</v>
      </c>
      <c r="L2233" s="446"/>
      <c r="M2233" s="431">
        <f>K2233*12*I2200</f>
        <v>1176.78</v>
      </c>
    </row>
    <row r="2234" spans="1:13" ht="19.5" thickBot="1">
      <c r="A2234" s="478" t="s">
        <v>73</v>
      </c>
      <c r="B2234" s="477"/>
      <c r="C2234" s="477"/>
      <c r="D2234" s="477"/>
      <c r="E2234" s="477"/>
      <c r="F2234" s="477"/>
      <c r="G2234" s="477"/>
      <c r="H2234" s="476"/>
      <c r="I2234" s="475" t="s">
        <v>8</v>
      </c>
      <c r="J2234" s="474"/>
      <c r="K2234" s="617">
        <v>2.44</v>
      </c>
      <c r="L2234" s="616"/>
      <c r="M2234" s="431">
        <f>K2234*12*I2200</f>
        <v>26103.120000000003</v>
      </c>
    </row>
    <row r="2235" spans="1:13" ht="19.5" thickBot="1">
      <c r="A2235" s="713" t="s">
        <v>77</v>
      </c>
      <c r="B2235" s="712"/>
      <c r="C2235" s="712"/>
      <c r="D2235" s="712"/>
      <c r="E2235" s="712"/>
      <c r="F2235" s="712"/>
      <c r="G2235" s="712"/>
      <c r="H2235" s="711"/>
      <c r="I2235" s="455"/>
      <c r="J2235" s="454"/>
      <c r="K2235" s="453">
        <f>K2236+K2237+K2239+K2240+K2241+K2242</f>
        <v>2.11</v>
      </c>
      <c r="L2235" s="511"/>
      <c r="M2235" s="451">
        <f>K2235*12*I2200</f>
        <v>22572.78</v>
      </c>
    </row>
    <row r="2236" spans="1:13">
      <c r="A2236" s="510" t="s">
        <v>24</v>
      </c>
      <c r="B2236" s="509"/>
      <c r="C2236" s="509"/>
      <c r="D2236" s="509"/>
      <c r="E2236" s="509"/>
      <c r="F2236" s="491"/>
      <c r="G2236" s="491"/>
      <c r="H2236" s="490"/>
      <c r="I2236" s="508"/>
      <c r="J2236" s="432"/>
      <c r="K2236" s="459">
        <v>0.12</v>
      </c>
      <c r="L2236" s="458"/>
      <c r="M2236" s="431">
        <f>K2236*12*I2200</f>
        <v>1283.76</v>
      </c>
    </row>
    <row r="2237" spans="1:13">
      <c r="A2237" s="572" t="s">
        <v>20</v>
      </c>
      <c r="B2237" s="533"/>
      <c r="C2237" s="533"/>
      <c r="D2237" s="533"/>
      <c r="E2237" s="533"/>
      <c r="F2237" s="477"/>
      <c r="G2237" s="477"/>
      <c r="H2237" s="476"/>
      <c r="I2237" s="447" t="s">
        <v>52</v>
      </c>
      <c r="J2237" s="446"/>
      <c r="K2237" s="447">
        <v>1.01</v>
      </c>
      <c r="L2237" s="446"/>
      <c r="M2237" s="431">
        <f>K2237*12*I2200</f>
        <v>10804.980000000001</v>
      </c>
    </row>
    <row r="2238" spans="1:13">
      <c r="A2238" s="492" t="s">
        <v>19</v>
      </c>
      <c r="B2238" s="491"/>
      <c r="C2238" s="491"/>
      <c r="D2238" s="491"/>
      <c r="E2238" s="491"/>
      <c r="F2238" s="491"/>
      <c r="G2238" s="491"/>
      <c r="H2238" s="490"/>
      <c r="I2238" s="504" t="s">
        <v>53</v>
      </c>
      <c r="J2238" s="503"/>
      <c r="K2238" s="502"/>
      <c r="L2238" s="432"/>
      <c r="M2238" s="431"/>
    </row>
    <row r="2239" spans="1:13">
      <c r="A2239" s="485" t="s">
        <v>21</v>
      </c>
      <c r="B2239" s="484"/>
      <c r="C2239" s="484"/>
      <c r="D2239" s="484"/>
      <c r="E2239" s="484"/>
      <c r="F2239" s="484"/>
      <c r="G2239" s="484"/>
      <c r="H2239" s="483"/>
      <c r="I2239" s="501" t="s">
        <v>51</v>
      </c>
      <c r="J2239" s="500"/>
      <c r="K2239" s="447">
        <v>0.62</v>
      </c>
      <c r="L2239" s="446"/>
      <c r="M2239" s="431">
        <f>K2239*12*I2200</f>
        <v>6632.7599999999993</v>
      </c>
    </row>
    <row r="2240" spans="1:13">
      <c r="A2240" s="485" t="s">
        <v>22</v>
      </c>
      <c r="B2240" s="484"/>
      <c r="C2240" s="484"/>
      <c r="D2240" s="484"/>
      <c r="E2240" s="484"/>
      <c r="F2240" s="484"/>
      <c r="G2240" s="484"/>
      <c r="H2240" s="483"/>
      <c r="I2240" s="501" t="s">
        <v>69</v>
      </c>
      <c r="J2240" s="500"/>
      <c r="K2240" s="447">
        <v>0.15</v>
      </c>
      <c r="L2240" s="446"/>
      <c r="M2240" s="431">
        <f>K2240*12*I2200</f>
        <v>1604.6999999999998</v>
      </c>
    </row>
    <row r="2241" spans="1:13">
      <c r="A2241" s="478" t="s">
        <v>23</v>
      </c>
      <c r="B2241" s="477"/>
      <c r="C2241" s="477"/>
      <c r="D2241" s="477"/>
      <c r="E2241" s="477"/>
      <c r="F2241" s="477"/>
      <c r="G2241" s="477"/>
      <c r="H2241" s="476"/>
      <c r="I2241" s="501" t="s">
        <v>54</v>
      </c>
      <c r="J2241" s="500"/>
      <c r="K2241" s="480">
        <v>0.08</v>
      </c>
      <c r="L2241" s="479"/>
      <c r="M2241" s="431">
        <f>K2241*12*I2200</f>
        <v>855.83999999999992</v>
      </c>
    </row>
    <row r="2242" spans="1:13" ht="19.5" thickBot="1">
      <c r="A2242" s="478" t="s">
        <v>71</v>
      </c>
      <c r="B2242" s="477"/>
      <c r="C2242" s="477"/>
      <c r="D2242" s="477"/>
      <c r="E2242" s="477"/>
      <c r="F2242" s="477"/>
      <c r="G2242" s="477"/>
      <c r="H2242" s="476"/>
      <c r="I2242" s="475" t="s">
        <v>72</v>
      </c>
      <c r="J2242" s="474"/>
      <c r="K2242" s="473">
        <v>0.13</v>
      </c>
      <c r="L2242" s="472"/>
      <c r="M2242" s="499">
        <f>K2242*12*I2200</f>
        <v>1390.74</v>
      </c>
    </row>
    <row r="2243" spans="1:13" ht="19.5" thickBot="1">
      <c r="A2243" s="713" t="s">
        <v>202</v>
      </c>
      <c r="B2243" s="712"/>
      <c r="C2243" s="712"/>
      <c r="D2243" s="712"/>
      <c r="E2243" s="712"/>
      <c r="F2243" s="712"/>
      <c r="G2243" s="712"/>
      <c r="H2243" s="711"/>
      <c r="I2243" s="495"/>
      <c r="J2243" s="494"/>
      <c r="K2243" s="493">
        <f>K2244+K2245+K2246</f>
        <v>1.38</v>
      </c>
      <c r="L2243" s="452"/>
      <c r="M2243" s="451">
        <f>K2243*12*I2200</f>
        <v>14763.239999999998</v>
      </c>
    </row>
    <row r="2244" spans="1:13">
      <c r="A2244" s="492" t="s">
        <v>25</v>
      </c>
      <c r="B2244" s="491"/>
      <c r="C2244" s="491"/>
      <c r="D2244" s="491"/>
      <c r="E2244" s="491"/>
      <c r="F2244" s="491"/>
      <c r="G2244" s="491"/>
      <c r="H2244" s="490"/>
      <c r="I2244" s="489" t="s">
        <v>70</v>
      </c>
      <c r="J2244" s="488"/>
      <c r="K2244" s="487">
        <v>0.66</v>
      </c>
      <c r="L2244" s="486"/>
      <c r="M2244" s="431">
        <f>K2244*12*I2200</f>
        <v>7060.68</v>
      </c>
    </row>
    <row r="2245" spans="1:13">
      <c r="A2245" s="485" t="s">
        <v>26</v>
      </c>
      <c r="B2245" s="484"/>
      <c r="C2245" s="484"/>
      <c r="D2245" s="484"/>
      <c r="E2245" s="484"/>
      <c r="F2245" s="484"/>
      <c r="G2245" s="484"/>
      <c r="H2245" s="483"/>
      <c r="I2245" s="539" t="s">
        <v>55</v>
      </c>
      <c r="J2245" s="538"/>
      <c r="K2245" s="480">
        <v>0.57999999999999996</v>
      </c>
      <c r="L2245" s="479"/>
      <c r="M2245" s="431">
        <f>K2245*12*I2200</f>
        <v>6204.8399999999992</v>
      </c>
    </row>
    <row r="2246" spans="1:13" ht="19.5" thickBot="1">
      <c r="A2246" s="478" t="s">
        <v>23</v>
      </c>
      <c r="B2246" s="477"/>
      <c r="C2246" s="477"/>
      <c r="D2246" s="477"/>
      <c r="E2246" s="477"/>
      <c r="F2246" s="477"/>
      <c r="G2246" s="477"/>
      <c r="H2246" s="476"/>
      <c r="I2246" s="475" t="s">
        <v>54</v>
      </c>
      <c r="J2246" s="474"/>
      <c r="K2246" s="473">
        <v>0.14000000000000001</v>
      </c>
      <c r="L2246" s="472"/>
      <c r="M2246" s="431">
        <f>K2246*12*I2200</f>
        <v>1497.7200000000003</v>
      </c>
    </row>
    <row r="2247" spans="1:13" ht="19.5" thickBot="1">
      <c r="A2247" s="405" t="s">
        <v>80</v>
      </c>
      <c r="B2247" s="404"/>
      <c r="C2247" s="404"/>
      <c r="D2247" s="404"/>
      <c r="E2247" s="404"/>
      <c r="F2247" s="404"/>
      <c r="G2247" s="404"/>
      <c r="H2247" s="456"/>
      <c r="I2247" s="455"/>
      <c r="J2247" s="454"/>
      <c r="K2247" s="453">
        <v>1.74</v>
      </c>
      <c r="L2247" s="452"/>
      <c r="M2247" s="451">
        <f>K2247*12*I2200</f>
        <v>18614.52</v>
      </c>
    </row>
    <row r="2248" spans="1:13">
      <c r="A2248" s="442" t="s">
        <v>33</v>
      </c>
      <c r="B2248" s="441"/>
      <c r="C2248" s="441"/>
      <c r="D2248" s="441"/>
      <c r="E2248" s="441"/>
      <c r="F2248" s="441"/>
      <c r="G2248" s="441"/>
      <c r="H2248" s="439"/>
      <c r="I2248" s="459" t="s">
        <v>13</v>
      </c>
      <c r="J2248" s="458"/>
      <c r="K2248" s="438"/>
      <c r="L2248" s="437"/>
      <c r="M2248" s="431"/>
    </row>
    <row r="2249" spans="1:13">
      <c r="A2249" s="442" t="s">
        <v>27</v>
      </c>
      <c r="B2249" s="441"/>
      <c r="C2249" s="441"/>
      <c r="D2249" s="441"/>
      <c r="E2249" s="441"/>
      <c r="F2249" s="441"/>
      <c r="G2249" s="441"/>
      <c r="H2249" s="439"/>
      <c r="I2249" s="433"/>
      <c r="J2249" s="432"/>
      <c r="K2249" s="438"/>
      <c r="L2249" s="437"/>
      <c r="M2249" s="431"/>
    </row>
    <row r="2250" spans="1:13" ht="19.5" thickBot="1">
      <c r="A2250" s="442" t="s">
        <v>28</v>
      </c>
      <c r="B2250" s="441"/>
      <c r="C2250" s="441"/>
      <c r="D2250" s="441"/>
      <c r="E2250" s="441"/>
      <c r="F2250" s="441"/>
      <c r="G2250" s="441"/>
      <c r="H2250" s="439"/>
      <c r="I2250" s="463"/>
      <c r="J2250" s="432"/>
      <c r="K2250" s="438"/>
      <c r="L2250" s="437"/>
      <c r="M2250" s="431"/>
    </row>
    <row r="2251" spans="1:13" ht="19.5" thickBot="1">
      <c r="A2251" s="462" t="s">
        <v>81</v>
      </c>
      <c r="B2251" s="461"/>
      <c r="C2251" s="461"/>
      <c r="D2251" s="461"/>
      <c r="E2251" s="461"/>
      <c r="F2251" s="461"/>
      <c r="G2251" s="461"/>
      <c r="H2251" s="460"/>
      <c r="I2251" s="455"/>
      <c r="J2251" s="454"/>
      <c r="K2251" s="453">
        <v>0.08</v>
      </c>
      <c r="L2251" s="452"/>
      <c r="M2251" s="451">
        <f>K2251*12*I2200</f>
        <v>855.83999999999992</v>
      </c>
    </row>
    <row r="2252" spans="1:13">
      <c r="A2252" s="442" t="s">
        <v>29</v>
      </c>
      <c r="B2252" s="441"/>
      <c r="C2252" s="441"/>
      <c r="D2252" s="441"/>
      <c r="E2252" s="441"/>
      <c r="F2252" s="441"/>
      <c r="G2252" s="441"/>
      <c r="H2252" s="439"/>
      <c r="I2252" s="459" t="s">
        <v>8</v>
      </c>
      <c r="J2252" s="458"/>
      <c r="K2252" s="457"/>
      <c r="L2252" s="437"/>
      <c r="M2252" s="431"/>
    </row>
    <row r="2253" spans="1:13" ht="19.5" thickBot="1">
      <c r="A2253" s="442" t="s">
        <v>30</v>
      </c>
      <c r="B2253" s="441"/>
      <c r="C2253" s="441"/>
      <c r="D2253" s="441"/>
      <c r="E2253" s="441"/>
      <c r="F2253" s="441"/>
      <c r="G2253" s="441"/>
      <c r="H2253" s="439"/>
      <c r="I2253" s="433"/>
      <c r="J2253" s="432"/>
      <c r="K2253" s="457"/>
      <c r="L2253" s="437"/>
      <c r="M2253" s="431"/>
    </row>
    <row r="2254" spans="1:13" ht="19.5" thickBot="1">
      <c r="A2254" s="405" t="s">
        <v>104</v>
      </c>
      <c r="B2254" s="404"/>
      <c r="C2254" s="404"/>
      <c r="D2254" s="404"/>
      <c r="E2254" s="404"/>
      <c r="F2254" s="404"/>
      <c r="G2254" s="404"/>
      <c r="H2254" s="456"/>
      <c r="I2254" s="455"/>
      <c r="J2254" s="454"/>
      <c r="K2254" s="453">
        <v>6.42</v>
      </c>
      <c r="L2254" s="452"/>
      <c r="M2254" s="451">
        <f>K2254*12*I2200</f>
        <v>68681.159999999989</v>
      </c>
    </row>
    <row r="2255" spans="1:13">
      <c r="A2255" s="442" t="s">
        <v>85</v>
      </c>
      <c r="B2255" s="440"/>
      <c r="C2255" s="440"/>
      <c r="D2255" s="440"/>
      <c r="E2255" s="440"/>
      <c r="F2255" s="441"/>
      <c r="G2255" s="440"/>
      <c r="H2255" s="439"/>
      <c r="I2255" s="447" t="s">
        <v>86</v>
      </c>
      <c r="J2255" s="446"/>
      <c r="K2255" s="438"/>
      <c r="L2255" s="437"/>
      <c r="M2255" s="431"/>
    </row>
    <row r="2256" spans="1:13">
      <c r="A2256" s="442" t="s">
        <v>87</v>
      </c>
      <c r="B2256" s="440"/>
      <c r="C2256" s="440"/>
      <c r="D2256" s="440"/>
      <c r="E2256" s="440"/>
      <c r="F2256" s="441"/>
      <c r="G2256" s="440"/>
      <c r="H2256" s="439"/>
      <c r="I2256" s="447" t="s">
        <v>88</v>
      </c>
      <c r="J2256" s="446"/>
      <c r="K2256" s="438"/>
      <c r="L2256" s="437"/>
      <c r="M2256" s="431"/>
    </row>
    <row r="2257" spans="1:13">
      <c r="A2257" s="442" t="s">
        <v>89</v>
      </c>
      <c r="B2257" s="440"/>
      <c r="C2257" s="440"/>
      <c r="D2257" s="440"/>
      <c r="E2257" s="440"/>
      <c r="F2257" s="441"/>
      <c r="G2257" s="440"/>
      <c r="H2257" s="439"/>
      <c r="I2257" s="447" t="s">
        <v>90</v>
      </c>
      <c r="J2257" s="446"/>
      <c r="K2257" s="438"/>
      <c r="L2257" s="437"/>
      <c r="M2257" s="431"/>
    </row>
    <row r="2258" spans="1:13">
      <c r="A2258" s="442" t="s">
        <v>91</v>
      </c>
      <c r="B2258" s="440"/>
      <c r="C2258" s="440"/>
      <c r="D2258" s="440"/>
      <c r="E2258" s="440"/>
      <c r="F2258" s="441"/>
      <c r="G2258" s="440"/>
      <c r="H2258" s="439"/>
      <c r="I2258" s="447" t="s">
        <v>92</v>
      </c>
      <c r="J2258" s="446"/>
      <c r="K2258" s="438"/>
      <c r="L2258" s="437"/>
      <c r="M2258" s="431"/>
    </row>
    <row r="2259" spans="1:13">
      <c r="A2259" s="442" t="s">
        <v>93</v>
      </c>
      <c r="B2259" s="440"/>
      <c r="C2259" s="440"/>
      <c r="D2259" s="440"/>
      <c r="E2259" s="440"/>
      <c r="F2259" s="441"/>
      <c r="G2259" s="440"/>
      <c r="H2259" s="439"/>
      <c r="I2259" s="447" t="s">
        <v>94</v>
      </c>
      <c r="J2259" s="446"/>
      <c r="K2259" s="438"/>
      <c r="L2259" s="437"/>
      <c r="M2259" s="431"/>
    </row>
    <row r="2260" spans="1:13">
      <c r="A2260" s="442" t="s">
        <v>95</v>
      </c>
      <c r="B2260" s="440"/>
      <c r="C2260" s="440"/>
      <c r="D2260" s="440"/>
      <c r="E2260" s="440"/>
      <c r="F2260" s="441"/>
      <c r="G2260" s="440"/>
      <c r="H2260" s="439"/>
      <c r="I2260" s="433"/>
      <c r="J2260" s="432"/>
      <c r="K2260" s="438"/>
      <c r="L2260" s="437"/>
      <c r="M2260" s="431"/>
    </row>
    <row r="2261" spans="1:13">
      <c r="A2261" s="442" t="s">
        <v>96</v>
      </c>
      <c r="B2261" s="440"/>
      <c r="C2261" s="440"/>
      <c r="D2261" s="440"/>
      <c r="E2261" s="440"/>
      <c r="F2261" s="441"/>
      <c r="G2261" s="440"/>
      <c r="H2261" s="439"/>
      <c r="I2261" s="433"/>
      <c r="J2261" s="432"/>
      <c r="K2261" s="438"/>
      <c r="L2261" s="437"/>
      <c r="M2261" s="431"/>
    </row>
    <row r="2262" spans="1:13">
      <c r="A2262" s="442" t="s">
        <v>97</v>
      </c>
      <c r="B2262" s="440"/>
      <c r="C2262" s="440"/>
      <c r="D2262" s="440"/>
      <c r="E2262" s="440"/>
      <c r="F2262" s="441"/>
      <c r="G2262" s="440"/>
      <c r="H2262" s="439"/>
      <c r="I2262" s="433"/>
      <c r="J2262" s="432"/>
      <c r="K2262" s="438"/>
      <c r="L2262" s="437"/>
      <c r="M2262" s="431"/>
    </row>
    <row r="2263" spans="1:13">
      <c r="A2263" s="442" t="s">
        <v>98</v>
      </c>
      <c r="B2263" s="440"/>
      <c r="C2263" s="440"/>
      <c r="D2263" s="440"/>
      <c r="E2263" s="440"/>
      <c r="F2263" s="441"/>
      <c r="G2263" s="440"/>
      <c r="H2263" s="439"/>
      <c r="I2263" s="433"/>
      <c r="J2263" s="432"/>
      <c r="K2263" s="438"/>
      <c r="L2263" s="437"/>
      <c r="M2263" s="431"/>
    </row>
    <row r="2264" spans="1:13">
      <c r="A2264" s="442" t="s">
        <v>99</v>
      </c>
      <c r="B2264" s="440"/>
      <c r="C2264" s="440"/>
      <c r="D2264" s="440"/>
      <c r="E2264" s="440"/>
      <c r="F2264" s="441"/>
      <c r="G2264" s="440"/>
      <c r="H2264" s="439"/>
      <c r="I2264" s="433"/>
      <c r="J2264" s="432"/>
      <c r="K2264" s="438"/>
      <c r="L2264" s="437"/>
      <c r="M2264" s="431"/>
    </row>
    <row r="2265" spans="1:13" ht="19.5" thickBot="1">
      <c r="A2265" s="436" t="s">
        <v>100</v>
      </c>
      <c r="B2265" s="435"/>
      <c r="C2265" s="435"/>
      <c r="D2265" s="435"/>
      <c r="E2265" s="435"/>
      <c r="F2265" s="435"/>
      <c r="G2265" s="435"/>
      <c r="H2265" s="434"/>
      <c r="I2265" s="433"/>
      <c r="J2265" s="432"/>
      <c r="K2265" s="433"/>
      <c r="L2265" s="432"/>
      <c r="M2265" s="431"/>
    </row>
    <row r="2266" spans="1:13">
      <c r="A2266" s="586" t="s">
        <v>82</v>
      </c>
      <c r="B2266" s="585"/>
      <c r="C2266" s="585"/>
      <c r="D2266" s="585"/>
      <c r="E2266" s="585"/>
      <c r="F2266" s="585"/>
      <c r="G2266" s="585"/>
      <c r="H2266" s="585"/>
      <c r="I2266" s="459" t="s">
        <v>9</v>
      </c>
      <c r="J2266" s="458"/>
      <c r="K2266" s="425"/>
      <c r="L2266" s="424"/>
      <c r="M2266" s="423"/>
    </row>
    <row r="2267" spans="1:13" ht="19.5" thickBot="1">
      <c r="A2267" s="422" t="s">
        <v>49</v>
      </c>
      <c r="B2267" s="421"/>
      <c r="C2267" s="421"/>
      <c r="D2267" s="421"/>
      <c r="E2267" s="421"/>
      <c r="F2267" s="421"/>
      <c r="G2267" s="421"/>
      <c r="H2267" s="421"/>
      <c r="I2267" s="420"/>
      <c r="J2267" s="418"/>
      <c r="K2267" s="419"/>
      <c r="L2267" s="418"/>
      <c r="M2267" s="417"/>
    </row>
    <row r="2268" spans="1:13" ht="19.5" thickBot="1">
      <c r="A2268" s="405" t="s">
        <v>50</v>
      </c>
      <c r="B2268" s="404"/>
      <c r="C2268" s="404"/>
      <c r="D2268" s="404"/>
      <c r="E2268" s="404"/>
      <c r="F2268" s="404"/>
      <c r="G2268" s="404"/>
      <c r="H2268" s="622"/>
      <c r="I2268" s="413" t="s">
        <v>17</v>
      </c>
      <c r="J2268" s="412"/>
      <c r="K2268" s="407">
        <v>1.58</v>
      </c>
      <c r="L2268" s="406"/>
      <c r="M2268" s="400">
        <f>K2268*12*I2200</f>
        <v>16902.84</v>
      </c>
    </row>
    <row r="2269" spans="1:13" ht="19.5" thickBot="1">
      <c r="A2269" s="411" t="s">
        <v>101</v>
      </c>
      <c r="B2269" s="410"/>
      <c r="C2269" s="410"/>
      <c r="D2269" s="410"/>
      <c r="E2269" s="410"/>
      <c r="F2269" s="410"/>
      <c r="G2269" s="410"/>
      <c r="H2269" s="410"/>
      <c r="I2269" s="409"/>
      <c r="J2269" s="408"/>
      <c r="K2269" s="407">
        <v>1.57</v>
      </c>
      <c r="L2269" s="406"/>
      <c r="M2269" s="400">
        <f>K2269*12*I2200</f>
        <v>16795.86</v>
      </c>
    </row>
    <row r="2270" spans="1:13" ht="19.5" thickBot="1">
      <c r="A2270" s="405" t="s">
        <v>58</v>
      </c>
      <c r="B2270" s="404"/>
      <c r="C2270" s="404"/>
      <c r="D2270" s="404"/>
      <c r="E2270" s="404"/>
      <c r="F2270" s="404"/>
      <c r="G2270" s="404"/>
      <c r="H2270" s="404"/>
      <c r="I2270" s="403"/>
      <c r="J2270" s="400"/>
      <c r="K2270" s="402">
        <f>K2201+K2211+K2226+K2254+K2268+K2269</f>
        <v>34.379999999999995</v>
      </c>
      <c r="L2270" s="401"/>
      <c r="M2270" s="400">
        <f>M2201+M2211+M2226+M2254+M2268+M2269</f>
        <v>367797.24</v>
      </c>
    </row>
    <row r="2272" spans="1:13">
      <c r="A2272" s="576" t="s">
        <v>0</v>
      </c>
      <c r="B2272" s="576"/>
      <c r="C2272" s="576"/>
      <c r="D2272" s="576"/>
      <c r="E2272" s="576"/>
      <c r="F2272" s="576"/>
      <c r="G2272" s="576"/>
      <c r="H2272" s="576"/>
      <c r="I2272" s="576"/>
      <c r="J2272" s="576"/>
      <c r="K2272" s="576"/>
      <c r="L2272" s="576"/>
      <c r="M2272" s="502"/>
    </row>
    <row r="2273" spans="1:13">
      <c r="A2273" s="575" t="s">
        <v>12</v>
      </c>
      <c r="B2273" s="575"/>
      <c r="C2273" s="575"/>
      <c r="D2273" s="575"/>
      <c r="E2273" s="575"/>
      <c r="F2273" s="575"/>
      <c r="G2273" s="575"/>
      <c r="H2273" s="575"/>
      <c r="I2273" s="575"/>
      <c r="J2273" s="575"/>
      <c r="K2273" s="575"/>
      <c r="L2273" s="575"/>
      <c r="M2273" s="502"/>
    </row>
    <row r="2274" spans="1:13">
      <c r="A2274" s="555"/>
      <c r="B2274" s="555"/>
      <c r="C2274" s="555"/>
      <c r="D2274" s="555"/>
      <c r="E2274" s="555"/>
      <c r="F2274" s="555" t="s">
        <v>243</v>
      </c>
      <c r="G2274" s="555"/>
      <c r="H2274" s="555"/>
      <c r="I2274" s="555"/>
      <c r="J2274" s="555" t="s">
        <v>203</v>
      </c>
      <c r="K2274" s="555"/>
      <c r="L2274" s="555"/>
      <c r="M2274" s="502"/>
    </row>
    <row r="2275" spans="1:13">
      <c r="A2275" s="572"/>
      <c r="B2275" s="533"/>
      <c r="C2275" s="574" t="s">
        <v>15</v>
      </c>
      <c r="D2275" s="574"/>
      <c r="E2275" s="574"/>
      <c r="F2275" s="533"/>
      <c r="G2275" s="533"/>
      <c r="H2275" s="532"/>
      <c r="I2275" s="521" t="s">
        <v>1</v>
      </c>
      <c r="J2275" s="520"/>
      <c r="K2275" s="521" t="s">
        <v>2</v>
      </c>
      <c r="L2275" s="520"/>
      <c r="M2275" s="531"/>
    </row>
    <row r="2276" spans="1:13">
      <c r="A2276" s="463"/>
      <c r="B2276" s="433"/>
      <c r="C2276" s="433"/>
      <c r="D2276" s="433"/>
      <c r="E2276" s="433"/>
      <c r="F2276" s="433"/>
      <c r="G2276" s="433"/>
      <c r="H2276" s="432"/>
      <c r="I2276" s="433"/>
      <c r="J2276" s="432"/>
      <c r="K2276" s="447" t="s">
        <v>3</v>
      </c>
      <c r="L2276" s="446"/>
      <c r="M2276" s="573" t="s">
        <v>4</v>
      </c>
    </row>
    <row r="2277" spans="1:13">
      <c r="A2277" s="463"/>
      <c r="B2277" s="433"/>
      <c r="C2277" s="433"/>
      <c r="D2277" s="433"/>
      <c r="E2277" s="433"/>
      <c r="F2277" s="433"/>
      <c r="G2277" s="433"/>
      <c r="H2277" s="432"/>
      <c r="I2277" s="447" t="s">
        <v>5</v>
      </c>
      <c r="J2277" s="446"/>
      <c r="K2277" s="504" t="s">
        <v>6</v>
      </c>
      <c r="L2277" s="503"/>
      <c r="M2277" s="573" t="s">
        <v>7</v>
      </c>
    </row>
    <row r="2278" spans="1:13" ht="19.5" thickBot="1">
      <c r="A2278" s="572"/>
      <c r="B2278" s="533"/>
      <c r="C2278" s="533"/>
      <c r="D2278" s="533"/>
      <c r="E2278" s="533"/>
      <c r="F2278" s="533"/>
      <c r="G2278" s="533"/>
      <c r="H2278" s="532"/>
      <c r="I2278" s="571">
        <v>885.5</v>
      </c>
      <c r="J2278" s="570"/>
      <c r="K2278" s="475"/>
      <c r="L2278" s="474"/>
      <c r="M2278" s="569"/>
    </row>
    <row r="2279" spans="1:13">
      <c r="A2279" s="550" t="s">
        <v>74</v>
      </c>
      <c r="B2279" s="528"/>
      <c r="C2279" s="528"/>
      <c r="D2279" s="528"/>
      <c r="E2279" s="528"/>
      <c r="F2279" s="528"/>
      <c r="G2279" s="528"/>
      <c r="H2279" s="568"/>
      <c r="I2279" s="425"/>
      <c r="J2279" s="424"/>
      <c r="K2279" s="567">
        <f>K2282+K2285</f>
        <v>6.65</v>
      </c>
      <c r="L2279" s="526"/>
      <c r="M2279" s="423">
        <f>K2279*12*I2278</f>
        <v>70662.900000000009</v>
      </c>
    </row>
    <row r="2280" spans="1:13">
      <c r="A2280" s="566" t="s">
        <v>59</v>
      </c>
      <c r="B2280" s="565"/>
      <c r="C2280" s="565"/>
      <c r="D2280" s="565"/>
      <c r="E2280" s="565"/>
      <c r="F2280" s="565"/>
      <c r="G2280" s="565"/>
      <c r="H2280" s="554"/>
      <c r="I2280" s="433"/>
      <c r="J2280" s="432"/>
      <c r="K2280" s="433"/>
      <c r="L2280" s="432"/>
      <c r="M2280" s="564"/>
    </row>
    <row r="2281" spans="1:13" ht="19.5" thickBot="1">
      <c r="A2281" s="545" t="s">
        <v>60</v>
      </c>
      <c r="B2281" s="563"/>
      <c r="C2281" s="563"/>
      <c r="D2281" s="563"/>
      <c r="E2281" s="563"/>
      <c r="F2281" s="563"/>
      <c r="G2281" s="563"/>
      <c r="H2281" s="562"/>
      <c r="I2281" s="419"/>
      <c r="J2281" s="418"/>
      <c r="K2281" s="419"/>
      <c r="L2281" s="418"/>
      <c r="M2281" s="417"/>
    </row>
    <row r="2282" spans="1:13">
      <c r="A2282" s="492" t="s">
        <v>61</v>
      </c>
      <c r="B2282" s="509"/>
      <c r="C2282" s="509"/>
      <c r="D2282" s="509"/>
      <c r="E2282" s="509"/>
      <c r="F2282" s="509"/>
      <c r="G2282" s="509"/>
      <c r="H2282" s="518"/>
      <c r="I2282" s="504" t="s">
        <v>8</v>
      </c>
      <c r="J2282" s="503"/>
      <c r="K2282" s="459">
        <v>3.98</v>
      </c>
      <c r="L2282" s="458"/>
      <c r="M2282" s="431">
        <f>K2282*12*I2278</f>
        <v>42291.479999999996</v>
      </c>
    </row>
    <row r="2283" spans="1:13">
      <c r="A2283" s="442" t="s">
        <v>68</v>
      </c>
      <c r="B2283" s="433"/>
      <c r="C2283" s="433"/>
      <c r="D2283" s="433"/>
      <c r="E2283" s="433"/>
      <c r="F2283" s="433"/>
      <c r="G2283" s="433"/>
      <c r="H2283" s="432"/>
      <c r="I2283" s="447" t="s">
        <v>57</v>
      </c>
      <c r="J2283" s="446"/>
      <c r="K2283" s="502"/>
      <c r="L2283" s="432"/>
      <c r="M2283" s="431"/>
    </row>
    <row r="2284" spans="1:13">
      <c r="A2284" s="492" t="s">
        <v>67</v>
      </c>
      <c r="B2284" s="509"/>
      <c r="C2284" s="509"/>
      <c r="D2284" s="509"/>
      <c r="E2284" s="509"/>
      <c r="F2284" s="509"/>
      <c r="G2284" s="509"/>
      <c r="H2284" s="518"/>
      <c r="I2284" s="504"/>
      <c r="J2284" s="503"/>
      <c r="K2284" s="502"/>
      <c r="L2284" s="432"/>
      <c r="M2284" s="431"/>
    </row>
    <row r="2285" spans="1:13">
      <c r="A2285" s="492" t="s">
        <v>62</v>
      </c>
      <c r="B2285" s="509"/>
      <c r="C2285" s="509"/>
      <c r="D2285" s="509"/>
      <c r="E2285" s="509"/>
      <c r="F2285" s="509"/>
      <c r="G2285" s="509"/>
      <c r="H2285" s="518"/>
      <c r="I2285" s="501" t="s">
        <v>11</v>
      </c>
      <c r="J2285" s="500"/>
      <c r="K2285" s="447">
        <v>2.67</v>
      </c>
      <c r="L2285" s="446"/>
      <c r="M2285" s="431">
        <f>K2285*12*I2278</f>
        <v>28371.42</v>
      </c>
    </row>
    <row r="2286" spans="1:13">
      <c r="A2286" s="485" t="s">
        <v>35</v>
      </c>
      <c r="B2286" s="539"/>
      <c r="C2286" s="539"/>
      <c r="D2286" s="539"/>
      <c r="E2286" s="539"/>
      <c r="F2286" s="539"/>
      <c r="G2286" s="539"/>
      <c r="H2286" s="538"/>
      <c r="I2286" s="447" t="s">
        <v>57</v>
      </c>
      <c r="J2286" s="446"/>
      <c r="K2286" s="555"/>
      <c r="L2286" s="554"/>
      <c r="M2286" s="431"/>
    </row>
    <row r="2287" spans="1:13">
      <c r="A2287" s="478" t="s">
        <v>36</v>
      </c>
      <c r="B2287" s="533"/>
      <c r="C2287" s="533"/>
      <c r="D2287" s="533"/>
      <c r="E2287" s="533"/>
      <c r="F2287" s="533"/>
      <c r="G2287" s="533"/>
      <c r="H2287" s="532"/>
      <c r="I2287" s="447"/>
      <c r="J2287" s="446"/>
      <c r="K2287" s="502"/>
      <c r="L2287" s="432"/>
      <c r="M2287" s="431"/>
    </row>
    <row r="2288" spans="1:13" ht="19.5" thickBot="1">
      <c r="A2288" s="492" t="s">
        <v>37</v>
      </c>
      <c r="B2288" s="491"/>
      <c r="C2288" s="491"/>
      <c r="D2288" s="491"/>
      <c r="E2288" s="491"/>
      <c r="F2288" s="491"/>
      <c r="G2288" s="491"/>
      <c r="H2288" s="490"/>
      <c r="I2288" s="509"/>
      <c r="J2288" s="518"/>
      <c r="K2288" s="480"/>
      <c r="L2288" s="479"/>
      <c r="M2288" s="431"/>
    </row>
    <row r="2289" spans="1:13">
      <c r="A2289" s="550" t="s">
        <v>14</v>
      </c>
      <c r="B2289" s="549"/>
      <c r="C2289" s="549"/>
      <c r="D2289" s="549"/>
      <c r="E2289" s="549"/>
      <c r="F2289" s="549"/>
      <c r="G2289" s="549"/>
      <c r="H2289" s="548"/>
      <c r="I2289" s="425"/>
      <c r="J2289" s="547"/>
      <c r="K2289" s="546">
        <f>K2291+K2296+K2299</f>
        <v>5.4399999999999995</v>
      </c>
      <c r="L2289" s="526"/>
      <c r="M2289" s="423">
        <f>K2289*12*I2278</f>
        <v>57805.440000000002</v>
      </c>
    </row>
    <row r="2290" spans="1:13" ht="19.5" thickBot="1">
      <c r="A2290" s="545" t="s">
        <v>34</v>
      </c>
      <c r="B2290" s="544"/>
      <c r="C2290" s="544"/>
      <c r="D2290" s="544"/>
      <c r="E2290" s="544"/>
      <c r="F2290" s="544"/>
      <c r="G2290" s="544"/>
      <c r="H2290" s="543"/>
      <c r="I2290" s="419"/>
      <c r="J2290" s="542"/>
      <c r="K2290" s="419"/>
      <c r="L2290" s="418"/>
      <c r="M2290" s="417"/>
    </row>
    <row r="2291" spans="1:13">
      <c r="A2291" s="442" t="s">
        <v>65</v>
      </c>
      <c r="B2291" s="441"/>
      <c r="C2291" s="441"/>
      <c r="D2291" s="441"/>
      <c r="E2291" s="441"/>
      <c r="F2291" s="441"/>
      <c r="G2291" s="441"/>
      <c r="H2291" s="439"/>
      <c r="I2291" s="447" t="s">
        <v>8</v>
      </c>
      <c r="J2291" s="446"/>
      <c r="K2291" s="459">
        <v>2.73</v>
      </c>
      <c r="L2291" s="458"/>
      <c r="M2291" s="431">
        <f>K2291*12*I2278</f>
        <v>29008.98</v>
      </c>
    </row>
    <row r="2292" spans="1:13">
      <c r="A2292" s="492" t="s">
        <v>66</v>
      </c>
      <c r="B2292" s="491"/>
      <c r="C2292" s="491"/>
      <c r="D2292" s="491"/>
      <c r="E2292" s="491"/>
      <c r="F2292" s="491"/>
      <c r="G2292" s="491"/>
      <c r="H2292" s="490"/>
      <c r="I2292" s="541"/>
      <c r="J2292" s="540"/>
      <c r="K2292" s="502"/>
      <c r="L2292" s="432"/>
      <c r="M2292" s="431"/>
    </row>
    <row r="2293" spans="1:13">
      <c r="A2293" s="442" t="s">
        <v>68</v>
      </c>
      <c r="B2293" s="433"/>
      <c r="C2293" s="433"/>
      <c r="D2293" s="433"/>
      <c r="E2293" s="433"/>
      <c r="F2293" s="433"/>
      <c r="G2293" s="433"/>
      <c r="H2293" s="432"/>
      <c r="I2293" s="447" t="s">
        <v>57</v>
      </c>
      <c r="J2293" s="446"/>
      <c r="K2293" s="502"/>
      <c r="L2293" s="432"/>
      <c r="M2293" s="431"/>
    </row>
    <row r="2294" spans="1:13">
      <c r="A2294" s="492" t="s">
        <v>67</v>
      </c>
      <c r="B2294" s="509"/>
      <c r="C2294" s="509"/>
      <c r="D2294" s="509"/>
      <c r="E2294" s="509"/>
      <c r="F2294" s="509"/>
      <c r="G2294" s="509"/>
      <c r="H2294" s="518"/>
      <c r="I2294" s="504"/>
      <c r="J2294" s="503"/>
      <c r="K2294" s="502"/>
      <c r="L2294" s="432"/>
      <c r="M2294" s="431"/>
    </row>
    <row r="2295" spans="1:13">
      <c r="A2295" s="485" t="s">
        <v>63</v>
      </c>
      <c r="B2295" s="539"/>
      <c r="C2295" s="538"/>
      <c r="D2295" s="433"/>
      <c r="E2295" s="433"/>
      <c r="F2295" s="433"/>
      <c r="G2295" s="433"/>
      <c r="H2295" s="432"/>
      <c r="I2295" s="447" t="s">
        <v>57</v>
      </c>
      <c r="J2295" s="446"/>
      <c r="K2295" s="502"/>
      <c r="L2295" s="432"/>
      <c r="M2295" s="431"/>
    </row>
    <row r="2296" spans="1:13">
      <c r="A2296" s="442" t="s">
        <v>64</v>
      </c>
      <c r="B2296" s="433"/>
      <c r="C2296" s="433"/>
      <c r="D2296" s="539"/>
      <c r="E2296" s="539"/>
      <c r="F2296" s="539"/>
      <c r="G2296" s="539"/>
      <c r="H2296" s="538"/>
      <c r="I2296" s="501" t="s">
        <v>11</v>
      </c>
      <c r="J2296" s="500"/>
      <c r="K2296" s="447">
        <v>1.2</v>
      </c>
      <c r="L2296" s="446"/>
      <c r="M2296" s="431">
        <f>K2296*12*I2278</f>
        <v>12751.199999999999</v>
      </c>
    </row>
    <row r="2297" spans="1:13">
      <c r="A2297" s="478" t="s">
        <v>41</v>
      </c>
      <c r="B2297" s="477"/>
      <c r="C2297" s="477"/>
      <c r="D2297" s="477"/>
      <c r="E2297" s="477"/>
      <c r="F2297" s="477"/>
      <c r="G2297" s="477"/>
      <c r="H2297" s="476"/>
      <c r="I2297" s="521" t="s">
        <v>40</v>
      </c>
      <c r="J2297" s="520"/>
      <c r="K2297" s="502"/>
      <c r="L2297" s="432"/>
      <c r="M2297" s="431"/>
    </row>
    <row r="2298" spans="1:13">
      <c r="A2298" s="492"/>
      <c r="B2298" s="491"/>
      <c r="C2298" s="491"/>
      <c r="D2298" s="491"/>
      <c r="E2298" s="491"/>
      <c r="F2298" s="491"/>
      <c r="G2298" s="491"/>
      <c r="H2298" s="490"/>
      <c r="I2298" s="509" t="s">
        <v>42</v>
      </c>
      <c r="J2298" s="518"/>
      <c r="K2298" s="502"/>
      <c r="L2298" s="432"/>
      <c r="M2298" s="431"/>
    </row>
    <row r="2299" spans="1:13">
      <c r="A2299" s="478" t="s">
        <v>43</v>
      </c>
      <c r="B2299" s="477"/>
      <c r="C2299" s="477"/>
      <c r="D2299" s="477"/>
      <c r="E2299" s="477"/>
      <c r="F2299" s="477"/>
      <c r="G2299" s="477"/>
      <c r="H2299" s="476"/>
      <c r="I2299" s="521" t="s">
        <v>11</v>
      </c>
      <c r="J2299" s="520"/>
      <c r="K2299" s="447">
        <v>1.51</v>
      </c>
      <c r="L2299" s="446"/>
      <c r="M2299" s="431">
        <f>K2299*12*I2278</f>
        <v>16045.26</v>
      </c>
    </row>
    <row r="2300" spans="1:13">
      <c r="A2300" s="492" t="s">
        <v>44</v>
      </c>
      <c r="B2300" s="491"/>
      <c r="C2300" s="491"/>
      <c r="D2300" s="491"/>
      <c r="E2300" s="491"/>
      <c r="F2300" s="491"/>
      <c r="G2300" s="491"/>
      <c r="H2300" s="490"/>
      <c r="I2300" s="509"/>
      <c r="J2300" s="518"/>
      <c r="K2300" s="502"/>
      <c r="L2300" s="432"/>
      <c r="M2300" s="431"/>
    </row>
    <row r="2301" spans="1:13">
      <c r="A2301" s="478" t="s">
        <v>45</v>
      </c>
      <c r="B2301" s="477"/>
      <c r="C2301" s="477"/>
      <c r="D2301" s="477"/>
      <c r="E2301" s="477"/>
      <c r="F2301" s="477"/>
      <c r="G2301" s="477"/>
      <c r="H2301" s="476"/>
      <c r="I2301" s="447" t="s">
        <v>57</v>
      </c>
      <c r="J2301" s="446"/>
      <c r="K2301" s="502"/>
      <c r="L2301" s="432"/>
      <c r="M2301" s="431"/>
    </row>
    <row r="2302" spans="1:13">
      <c r="A2302" s="478" t="s">
        <v>48</v>
      </c>
      <c r="B2302" s="477"/>
      <c r="C2302" s="477"/>
      <c r="D2302" s="477"/>
      <c r="E2302" s="477"/>
      <c r="F2302" s="477"/>
      <c r="G2302" s="477"/>
      <c r="H2302" s="476"/>
      <c r="I2302" s="521" t="s">
        <v>46</v>
      </c>
      <c r="J2302" s="520"/>
      <c r="K2302" s="533"/>
      <c r="L2302" s="532"/>
      <c r="M2302" s="531"/>
    </row>
    <row r="2303" spans="1:13" ht="19.5" thickBot="1">
      <c r="A2303" s="492"/>
      <c r="B2303" s="491"/>
      <c r="C2303" s="491"/>
      <c r="D2303" s="491"/>
      <c r="E2303" s="491"/>
      <c r="F2303" s="491"/>
      <c r="G2303" s="491"/>
      <c r="H2303" s="490"/>
      <c r="I2303" s="513" t="s">
        <v>47</v>
      </c>
      <c r="J2303" s="512"/>
      <c r="K2303" s="509"/>
      <c r="L2303" s="518"/>
      <c r="M2303" s="530"/>
    </row>
    <row r="2304" spans="1:13">
      <c r="A2304" s="529" t="s">
        <v>75</v>
      </c>
      <c r="B2304" s="528"/>
      <c r="C2304" s="528"/>
      <c r="D2304" s="528"/>
      <c r="E2304" s="528"/>
      <c r="F2304" s="528"/>
      <c r="G2304" s="425"/>
      <c r="H2304" s="424"/>
      <c r="I2304" s="425"/>
      <c r="J2304" s="424"/>
      <c r="K2304" s="527">
        <f>K2306+K2325+K2326+K2330+K2313+K2321</f>
        <v>35.82</v>
      </c>
      <c r="L2304" s="526"/>
      <c r="M2304" s="423">
        <f>M2306+M2313+M2321+M2325+M2326+M2330</f>
        <v>380623.32</v>
      </c>
    </row>
    <row r="2305" spans="1:13" ht="19.5" thickBot="1">
      <c r="A2305" s="525"/>
      <c r="B2305" s="419"/>
      <c r="C2305" s="419"/>
      <c r="D2305" s="419"/>
      <c r="E2305" s="419"/>
      <c r="F2305" s="419"/>
      <c r="G2305" s="419"/>
      <c r="H2305" s="418"/>
      <c r="I2305" s="419"/>
      <c r="J2305" s="418"/>
      <c r="K2305" s="419"/>
      <c r="L2305" s="418"/>
      <c r="M2305" s="417"/>
    </row>
    <row r="2306" spans="1:13" ht="19.5" thickBot="1">
      <c r="A2306" s="405" t="s">
        <v>76</v>
      </c>
      <c r="B2306" s="404"/>
      <c r="C2306" s="404"/>
      <c r="D2306" s="404"/>
      <c r="E2306" s="404"/>
      <c r="F2306" s="404"/>
      <c r="G2306" s="404"/>
      <c r="H2306" s="456"/>
      <c r="I2306" s="455"/>
      <c r="J2306" s="454"/>
      <c r="K2306" s="523">
        <f>K2307+K2308+K2309+K2311+K2312</f>
        <v>5.5400000000000009</v>
      </c>
      <c r="L2306" s="511"/>
      <c r="M2306" s="451">
        <f>K2306*12*I2278</f>
        <v>58868.040000000015</v>
      </c>
    </row>
    <row r="2307" spans="1:13">
      <c r="A2307" s="492" t="s">
        <v>38</v>
      </c>
      <c r="B2307" s="491"/>
      <c r="C2307" s="491"/>
      <c r="D2307" s="491"/>
      <c r="E2307" s="491"/>
      <c r="F2307" s="491"/>
      <c r="G2307" s="491"/>
      <c r="H2307" s="490"/>
      <c r="I2307" s="504" t="s">
        <v>16</v>
      </c>
      <c r="J2307" s="503"/>
      <c r="K2307" s="459">
        <v>1.34</v>
      </c>
      <c r="L2307" s="458"/>
      <c r="M2307" s="431">
        <f>K2307*12*I2278</f>
        <v>14238.840000000002</v>
      </c>
    </row>
    <row r="2308" spans="1:13">
      <c r="A2308" s="485" t="s">
        <v>39</v>
      </c>
      <c r="B2308" s="484"/>
      <c r="C2308" s="484"/>
      <c r="D2308" s="484"/>
      <c r="E2308" s="484"/>
      <c r="F2308" s="484"/>
      <c r="G2308" s="484"/>
      <c r="H2308" s="483"/>
      <c r="I2308" s="501" t="s">
        <v>10</v>
      </c>
      <c r="J2308" s="500"/>
      <c r="K2308" s="447">
        <v>3.16</v>
      </c>
      <c r="L2308" s="446"/>
      <c r="M2308" s="431">
        <f>K2308*12*I2278</f>
        <v>33578.160000000003</v>
      </c>
    </row>
    <row r="2309" spans="1:13">
      <c r="A2309" s="478" t="s">
        <v>31</v>
      </c>
      <c r="B2309" s="477"/>
      <c r="C2309" s="477"/>
      <c r="D2309" s="477"/>
      <c r="E2309" s="477"/>
      <c r="F2309" s="477"/>
      <c r="G2309" s="477"/>
      <c r="H2309" s="476"/>
      <c r="I2309" s="521" t="s">
        <v>11</v>
      </c>
      <c r="J2309" s="520"/>
      <c r="K2309" s="447">
        <v>0.36</v>
      </c>
      <c r="L2309" s="446"/>
      <c r="M2309" s="431">
        <f>K2309*12*I2278</f>
        <v>3825.36</v>
      </c>
    </row>
    <row r="2310" spans="1:13">
      <c r="A2310" s="519" t="s">
        <v>18</v>
      </c>
      <c r="B2310" s="509"/>
      <c r="C2310" s="509"/>
      <c r="D2310" s="509"/>
      <c r="E2310" s="491"/>
      <c r="F2310" s="491"/>
      <c r="G2310" s="491"/>
      <c r="H2310" s="490"/>
      <c r="I2310" s="509"/>
      <c r="J2310" s="518"/>
      <c r="K2310" s="433"/>
      <c r="L2310" s="432"/>
      <c r="M2310" s="431"/>
    </row>
    <row r="2311" spans="1:13">
      <c r="A2311" s="485" t="s">
        <v>32</v>
      </c>
      <c r="B2311" s="484"/>
      <c r="C2311" s="484"/>
      <c r="D2311" s="484"/>
      <c r="E2311" s="484"/>
      <c r="F2311" s="484"/>
      <c r="G2311" s="484"/>
      <c r="H2311" s="483"/>
      <c r="I2311" s="501" t="s">
        <v>8</v>
      </c>
      <c r="J2311" s="500"/>
      <c r="K2311" s="447">
        <v>0.11</v>
      </c>
      <c r="L2311" s="446"/>
      <c r="M2311" s="431">
        <f>K2311*12*I2278</f>
        <v>1168.8600000000001</v>
      </c>
    </row>
    <row r="2312" spans="1:13" ht="19.5" thickBot="1">
      <c r="A2312" s="478" t="s">
        <v>73</v>
      </c>
      <c r="B2312" s="477"/>
      <c r="C2312" s="477"/>
      <c r="D2312" s="477"/>
      <c r="E2312" s="477"/>
      <c r="F2312" s="477"/>
      <c r="G2312" s="477"/>
      <c r="H2312" s="476"/>
      <c r="I2312" s="475" t="s">
        <v>8</v>
      </c>
      <c r="J2312" s="474"/>
      <c r="K2312" s="513">
        <v>0.56999999999999995</v>
      </c>
      <c r="L2312" s="512"/>
      <c r="M2312" s="431">
        <f>K2312*12*I2278</f>
        <v>6056.82</v>
      </c>
    </row>
    <row r="2313" spans="1:13" ht="19.5" thickBot="1">
      <c r="A2313" s="713" t="s">
        <v>77</v>
      </c>
      <c r="B2313" s="712"/>
      <c r="C2313" s="712"/>
      <c r="D2313" s="712"/>
      <c r="E2313" s="712"/>
      <c r="F2313" s="712"/>
      <c r="G2313" s="712"/>
      <c r="H2313" s="711"/>
      <c r="I2313" s="455"/>
      <c r="J2313" s="454"/>
      <c r="K2313" s="453">
        <f>K2314+K2315+K2317+K2318+K2319+K2320</f>
        <v>2.11</v>
      </c>
      <c r="L2313" s="511"/>
      <c r="M2313" s="451">
        <f>K2313*12*I2278</f>
        <v>22420.86</v>
      </c>
    </row>
    <row r="2314" spans="1:13">
      <c r="A2314" s="510" t="s">
        <v>24</v>
      </c>
      <c r="B2314" s="509"/>
      <c r="C2314" s="509"/>
      <c r="D2314" s="509"/>
      <c r="E2314" s="509"/>
      <c r="F2314" s="491"/>
      <c r="G2314" s="491"/>
      <c r="H2314" s="490"/>
      <c r="I2314" s="508"/>
      <c r="J2314" s="432"/>
      <c r="K2314" s="459">
        <v>0.12</v>
      </c>
      <c r="L2314" s="458"/>
      <c r="M2314" s="431">
        <f>K2314*12*I2278</f>
        <v>1275.1199999999999</v>
      </c>
    </row>
    <row r="2315" spans="1:13">
      <c r="A2315" s="572" t="s">
        <v>20</v>
      </c>
      <c r="B2315" s="533"/>
      <c r="C2315" s="533"/>
      <c r="D2315" s="533"/>
      <c r="E2315" s="533"/>
      <c r="F2315" s="477"/>
      <c r="G2315" s="477"/>
      <c r="H2315" s="476"/>
      <c r="I2315" s="447" t="s">
        <v>52</v>
      </c>
      <c r="J2315" s="446"/>
      <c r="K2315" s="447">
        <v>1.01</v>
      </c>
      <c r="L2315" s="446"/>
      <c r="M2315" s="431">
        <f>K2315*12*I2278</f>
        <v>10732.26</v>
      </c>
    </row>
    <row r="2316" spans="1:13">
      <c r="A2316" s="492" t="s">
        <v>19</v>
      </c>
      <c r="B2316" s="491"/>
      <c r="C2316" s="491"/>
      <c r="D2316" s="491"/>
      <c r="E2316" s="491"/>
      <c r="F2316" s="491"/>
      <c r="G2316" s="491"/>
      <c r="H2316" s="490"/>
      <c r="I2316" s="504" t="s">
        <v>53</v>
      </c>
      <c r="J2316" s="503"/>
      <c r="K2316" s="502"/>
      <c r="L2316" s="432"/>
      <c r="M2316" s="431"/>
    </row>
    <row r="2317" spans="1:13">
      <c r="A2317" s="485" t="s">
        <v>21</v>
      </c>
      <c r="B2317" s="484"/>
      <c r="C2317" s="484"/>
      <c r="D2317" s="484"/>
      <c r="E2317" s="484"/>
      <c r="F2317" s="484"/>
      <c r="G2317" s="484"/>
      <c r="H2317" s="483"/>
      <c r="I2317" s="501" t="s">
        <v>51</v>
      </c>
      <c r="J2317" s="500"/>
      <c r="K2317" s="447">
        <v>0.62</v>
      </c>
      <c r="L2317" s="446"/>
      <c r="M2317" s="431">
        <f>K2317*12*I2278</f>
        <v>6588.12</v>
      </c>
    </row>
    <row r="2318" spans="1:13">
      <c r="A2318" s="485" t="s">
        <v>22</v>
      </c>
      <c r="B2318" s="484"/>
      <c r="C2318" s="484"/>
      <c r="D2318" s="484"/>
      <c r="E2318" s="484"/>
      <c r="F2318" s="484"/>
      <c r="G2318" s="484"/>
      <c r="H2318" s="483"/>
      <c r="I2318" s="501" t="s">
        <v>69</v>
      </c>
      <c r="J2318" s="500"/>
      <c r="K2318" s="447">
        <v>0.15</v>
      </c>
      <c r="L2318" s="446"/>
      <c r="M2318" s="431">
        <f>K2318*12*I2278</f>
        <v>1593.8999999999999</v>
      </c>
    </row>
    <row r="2319" spans="1:13">
      <c r="A2319" s="478" t="s">
        <v>23</v>
      </c>
      <c r="B2319" s="477"/>
      <c r="C2319" s="477"/>
      <c r="D2319" s="477"/>
      <c r="E2319" s="477"/>
      <c r="F2319" s="477"/>
      <c r="G2319" s="477"/>
      <c r="H2319" s="476"/>
      <c r="I2319" s="501" t="s">
        <v>54</v>
      </c>
      <c r="J2319" s="500"/>
      <c r="K2319" s="480">
        <v>0.08</v>
      </c>
      <c r="L2319" s="479"/>
      <c r="M2319" s="431">
        <f>K2319*12*I2278</f>
        <v>850.07999999999993</v>
      </c>
    </row>
    <row r="2320" spans="1:13" ht="19.5" thickBot="1">
      <c r="A2320" s="478" t="s">
        <v>71</v>
      </c>
      <c r="B2320" s="477"/>
      <c r="C2320" s="477"/>
      <c r="D2320" s="477"/>
      <c r="E2320" s="477"/>
      <c r="F2320" s="477"/>
      <c r="G2320" s="477"/>
      <c r="H2320" s="476"/>
      <c r="I2320" s="475" t="s">
        <v>72</v>
      </c>
      <c r="J2320" s="474"/>
      <c r="K2320" s="473">
        <v>0.13</v>
      </c>
      <c r="L2320" s="472"/>
      <c r="M2320" s="499">
        <f>K2320*12*I2278</f>
        <v>1381.38</v>
      </c>
    </row>
    <row r="2321" spans="1:13" ht="19.5" thickBot="1">
      <c r="A2321" s="713" t="s">
        <v>202</v>
      </c>
      <c r="B2321" s="712"/>
      <c r="C2321" s="712"/>
      <c r="D2321" s="712"/>
      <c r="E2321" s="712"/>
      <c r="F2321" s="712"/>
      <c r="G2321" s="712"/>
      <c r="H2321" s="711"/>
      <c r="I2321" s="495"/>
      <c r="J2321" s="494"/>
      <c r="K2321" s="493">
        <f>K2322+K2323+K2324</f>
        <v>1.38</v>
      </c>
      <c r="L2321" s="452"/>
      <c r="M2321" s="451">
        <f>K2321*12*I2278</f>
        <v>14663.88</v>
      </c>
    </row>
    <row r="2322" spans="1:13">
      <c r="A2322" s="492" t="s">
        <v>25</v>
      </c>
      <c r="B2322" s="491"/>
      <c r="C2322" s="491"/>
      <c r="D2322" s="491"/>
      <c r="E2322" s="491"/>
      <c r="F2322" s="491"/>
      <c r="G2322" s="491"/>
      <c r="H2322" s="490"/>
      <c r="I2322" s="489" t="s">
        <v>70</v>
      </c>
      <c r="J2322" s="488"/>
      <c r="K2322" s="487">
        <v>0.66</v>
      </c>
      <c r="L2322" s="486"/>
      <c r="M2322" s="431">
        <f>K2322*12*I2278</f>
        <v>7013.16</v>
      </c>
    </row>
    <row r="2323" spans="1:13">
      <c r="A2323" s="485" t="s">
        <v>26</v>
      </c>
      <c r="B2323" s="484"/>
      <c r="C2323" s="484"/>
      <c r="D2323" s="484"/>
      <c r="E2323" s="484"/>
      <c r="F2323" s="484"/>
      <c r="G2323" s="484"/>
      <c r="H2323" s="483"/>
      <c r="I2323" s="539" t="s">
        <v>55</v>
      </c>
      <c r="J2323" s="538"/>
      <c r="K2323" s="480">
        <v>0.57999999999999996</v>
      </c>
      <c r="L2323" s="479"/>
      <c r="M2323" s="431">
        <f>K2323*12*I2278</f>
        <v>6163.079999999999</v>
      </c>
    </row>
    <row r="2324" spans="1:13" ht="19.5" thickBot="1">
      <c r="A2324" s="478" t="s">
        <v>23</v>
      </c>
      <c r="B2324" s="477"/>
      <c r="C2324" s="477"/>
      <c r="D2324" s="477"/>
      <c r="E2324" s="477"/>
      <c r="F2324" s="477"/>
      <c r="G2324" s="477"/>
      <c r="H2324" s="476"/>
      <c r="I2324" s="475" t="s">
        <v>54</v>
      </c>
      <c r="J2324" s="474"/>
      <c r="K2324" s="473">
        <v>0.14000000000000001</v>
      </c>
      <c r="L2324" s="472"/>
      <c r="M2324" s="431">
        <f>K2324*12*I2278</f>
        <v>1487.64</v>
      </c>
    </row>
    <row r="2325" spans="1:13" ht="19.5" thickBot="1">
      <c r="A2325" s="462" t="s">
        <v>201</v>
      </c>
      <c r="B2325" s="461"/>
      <c r="C2325" s="461"/>
      <c r="D2325" s="461"/>
      <c r="E2325" s="461"/>
      <c r="F2325" s="461"/>
      <c r="G2325" s="461"/>
      <c r="H2325" s="460"/>
      <c r="I2325" s="467" t="s">
        <v>56</v>
      </c>
      <c r="J2325" s="466"/>
      <c r="K2325" s="465">
        <v>24.97</v>
      </c>
      <c r="L2325" s="464"/>
      <c r="M2325" s="451">
        <f>K2325*12*I2278</f>
        <v>265331.21999999997</v>
      </c>
    </row>
    <row r="2326" spans="1:13" ht="19.5" thickBot="1">
      <c r="A2326" s="405" t="s">
        <v>158</v>
      </c>
      <c r="B2326" s="404"/>
      <c r="C2326" s="404"/>
      <c r="D2326" s="404"/>
      <c r="E2326" s="404"/>
      <c r="F2326" s="404"/>
      <c r="G2326" s="404"/>
      <c r="H2326" s="456"/>
      <c r="I2326" s="455"/>
      <c r="J2326" s="454"/>
      <c r="K2326" s="453">
        <v>1.74</v>
      </c>
      <c r="L2326" s="452"/>
      <c r="M2326" s="451">
        <f>K2326*12*I2278</f>
        <v>18489.239999999998</v>
      </c>
    </row>
    <row r="2327" spans="1:13">
      <c r="A2327" s="442" t="s">
        <v>33</v>
      </c>
      <c r="B2327" s="441"/>
      <c r="C2327" s="441"/>
      <c r="D2327" s="441"/>
      <c r="E2327" s="441"/>
      <c r="F2327" s="441"/>
      <c r="G2327" s="441"/>
      <c r="H2327" s="439"/>
      <c r="I2327" s="459" t="s">
        <v>13</v>
      </c>
      <c r="J2327" s="458"/>
      <c r="K2327" s="438"/>
      <c r="L2327" s="437"/>
      <c r="M2327" s="431"/>
    </row>
    <row r="2328" spans="1:13">
      <c r="A2328" s="442" t="s">
        <v>27</v>
      </c>
      <c r="B2328" s="441"/>
      <c r="C2328" s="441"/>
      <c r="D2328" s="441"/>
      <c r="E2328" s="441"/>
      <c r="F2328" s="441"/>
      <c r="G2328" s="441"/>
      <c r="H2328" s="439"/>
      <c r="I2328" s="433"/>
      <c r="J2328" s="432"/>
      <c r="K2328" s="438"/>
      <c r="L2328" s="437"/>
      <c r="M2328" s="431"/>
    </row>
    <row r="2329" spans="1:13" ht="19.5" thickBot="1">
      <c r="A2329" s="442" t="s">
        <v>28</v>
      </c>
      <c r="B2329" s="441"/>
      <c r="C2329" s="441"/>
      <c r="D2329" s="441"/>
      <c r="E2329" s="441"/>
      <c r="F2329" s="441"/>
      <c r="G2329" s="441"/>
      <c r="H2329" s="439"/>
      <c r="I2329" s="463"/>
      <c r="J2329" s="432"/>
      <c r="K2329" s="438"/>
      <c r="L2329" s="437"/>
      <c r="M2329" s="431"/>
    </row>
    <row r="2330" spans="1:13" ht="19.5" thickBot="1">
      <c r="A2330" s="462" t="s">
        <v>157</v>
      </c>
      <c r="B2330" s="461"/>
      <c r="C2330" s="461"/>
      <c r="D2330" s="461"/>
      <c r="E2330" s="461"/>
      <c r="F2330" s="461"/>
      <c r="G2330" s="461"/>
      <c r="H2330" s="460"/>
      <c r="I2330" s="455"/>
      <c r="J2330" s="454"/>
      <c r="K2330" s="453">
        <v>0.08</v>
      </c>
      <c r="L2330" s="452"/>
      <c r="M2330" s="451">
        <f>K2330*12*I2278</f>
        <v>850.07999999999993</v>
      </c>
    </row>
    <row r="2331" spans="1:13">
      <c r="A2331" s="442" t="s">
        <v>29</v>
      </c>
      <c r="B2331" s="441"/>
      <c r="C2331" s="441"/>
      <c r="D2331" s="441"/>
      <c r="E2331" s="441"/>
      <c r="F2331" s="441"/>
      <c r="G2331" s="441"/>
      <c r="H2331" s="439"/>
      <c r="I2331" s="459" t="s">
        <v>8</v>
      </c>
      <c r="J2331" s="458"/>
      <c r="K2331" s="457"/>
      <c r="L2331" s="437"/>
      <c r="M2331" s="431"/>
    </row>
    <row r="2332" spans="1:13" ht="19.5" thickBot="1">
      <c r="A2332" s="442" t="s">
        <v>30</v>
      </c>
      <c r="B2332" s="441"/>
      <c r="C2332" s="441"/>
      <c r="D2332" s="441"/>
      <c r="E2332" s="441"/>
      <c r="F2332" s="441"/>
      <c r="G2332" s="441"/>
      <c r="H2332" s="439"/>
      <c r="I2332" s="433"/>
      <c r="J2332" s="432"/>
      <c r="K2332" s="457"/>
      <c r="L2332" s="437"/>
      <c r="M2332" s="431"/>
    </row>
    <row r="2333" spans="1:13" ht="19.5" thickBot="1">
      <c r="A2333" s="405" t="s">
        <v>104</v>
      </c>
      <c r="B2333" s="404"/>
      <c r="C2333" s="404"/>
      <c r="D2333" s="404"/>
      <c r="E2333" s="404"/>
      <c r="F2333" s="404"/>
      <c r="G2333" s="404"/>
      <c r="H2333" s="456"/>
      <c r="I2333" s="455"/>
      <c r="J2333" s="454"/>
      <c r="K2333" s="453">
        <v>6.42</v>
      </c>
      <c r="L2333" s="452"/>
      <c r="M2333" s="451">
        <f>K2333*12*I2278</f>
        <v>68218.92</v>
      </c>
    </row>
    <row r="2334" spans="1:13">
      <c r="A2334" s="442" t="s">
        <v>85</v>
      </c>
      <c r="B2334" s="440"/>
      <c r="C2334" s="440"/>
      <c r="D2334" s="440"/>
      <c r="E2334" s="440"/>
      <c r="F2334" s="441"/>
      <c r="G2334" s="440"/>
      <c r="H2334" s="439"/>
      <c r="I2334" s="447" t="s">
        <v>86</v>
      </c>
      <c r="J2334" s="446"/>
      <c r="K2334" s="438"/>
      <c r="L2334" s="437"/>
      <c r="M2334" s="431"/>
    </row>
    <row r="2335" spans="1:13">
      <c r="A2335" s="442" t="s">
        <v>87</v>
      </c>
      <c r="B2335" s="440"/>
      <c r="C2335" s="440"/>
      <c r="D2335" s="440"/>
      <c r="E2335" s="440"/>
      <c r="F2335" s="441"/>
      <c r="G2335" s="440"/>
      <c r="H2335" s="439"/>
      <c r="I2335" s="447" t="s">
        <v>88</v>
      </c>
      <c r="J2335" s="446"/>
      <c r="K2335" s="438"/>
      <c r="L2335" s="437"/>
      <c r="M2335" s="431"/>
    </row>
    <row r="2336" spans="1:13">
      <c r="A2336" s="442" t="s">
        <v>89</v>
      </c>
      <c r="B2336" s="440"/>
      <c r="C2336" s="440"/>
      <c r="D2336" s="440"/>
      <c r="E2336" s="440"/>
      <c r="F2336" s="441"/>
      <c r="G2336" s="440"/>
      <c r="H2336" s="439"/>
      <c r="I2336" s="447" t="s">
        <v>90</v>
      </c>
      <c r="J2336" s="446"/>
      <c r="K2336" s="438"/>
      <c r="L2336" s="437"/>
      <c r="M2336" s="431"/>
    </row>
    <row r="2337" spans="1:13">
      <c r="A2337" s="442" t="s">
        <v>91</v>
      </c>
      <c r="B2337" s="440"/>
      <c r="C2337" s="440"/>
      <c r="D2337" s="440"/>
      <c r="E2337" s="440"/>
      <c r="F2337" s="441"/>
      <c r="G2337" s="440"/>
      <c r="H2337" s="439"/>
      <c r="I2337" s="447" t="s">
        <v>92</v>
      </c>
      <c r="J2337" s="446"/>
      <c r="K2337" s="438"/>
      <c r="L2337" s="437"/>
      <c r="M2337" s="431"/>
    </row>
    <row r="2338" spans="1:13">
      <c r="A2338" s="442" t="s">
        <v>93</v>
      </c>
      <c r="B2338" s="440"/>
      <c r="C2338" s="440"/>
      <c r="D2338" s="440"/>
      <c r="E2338" s="440"/>
      <c r="F2338" s="441"/>
      <c r="G2338" s="440"/>
      <c r="H2338" s="439"/>
      <c r="I2338" s="447" t="s">
        <v>94</v>
      </c>
      <c r="J2338" s="446"/>
      <c r="K2338" s="438"/>
      <c r="L2338" s="437"/>
      <c r="M2338" s="431"/>
    </row>
    <row r="2339" spans="1:13">
      <c r="A2339" s="442" t="s">
        <v>95</v>
      </c>
      <c r="B2339" s="440"/>
      <c r="C2339" s="440"/>
      <c r="D2339" s="440"/>
      <c r="E2339" s="440"/>
      <c r="F2339" s="441"/>
      <c r="G2339" s="440"/>
      <c r="H2339" s="439"/>
      <c r="I2339" s="433"/>
      <c r="J2339" s="432"/>
      <c r="K2339" s="438"/>
      <c r="L2339" s="437"/>
      <c r="M2339" s="431"/>
    </row>
    <row r="2340" spans="1:13">
      <c r="A2340" s="442" t="s">
        <v>96</v>
      </c>
      <c r="B2340" s="440"/>
      <c r="C2340" s="440"/>
      <c r="D2340" s="440"/>
      <c r="E2340" s="440"/>
      <c r="F2340" s="441"/>
      <c r="G2340" s="440"/>
      <c r="H2340" s="439"/>
      <c r="I2340" s="433"/>
      <c r="J2340" s="432"/>
      <c r="K2340" s="438"/>
      <c r="L2340" s="437"/>
      <c r="M2340" s="431"/>
    </row>
    <row r="2341" spans="1:13">
      <c r="A2341" s="442" t="s">
        <v>97</v>
      </c>
      <c r="B2341" s="440"/>
      <c r="C2341" s="440"/>
      <c r="D2341" s="440"/>
      <c r="E2341" s="440"/>
      <c r="F2341" s="441"/>
      <c r="G2341" s="440"/>
      <c r="H2341" s="439"/>
      <c r="I2341" s="433"/>
      <c r="J2341" s="432"/>
      <c r="K2341" s="438"/>
      <c r="L2341" s="437"/>
      <c r="M2341" s="431"/>
    </row>
    <row r="2342" spans="1:13">
      <c r="A2342" s="442" t="s">
        <v>98</v>
      </c>
      <c r="B2342" s="440"/>
      <c r="C2342" s="440"/>
      <c r="D2342" s="440"/>
      <c r="E2342" s="440"/>
      <c r="F2342" s="441"/>
      <c r="G2342" s="440"/>
      <c r="H2342" s="439"/>
      <c r="I2342" s="433"/>
      <c r="J2342" s="432"/>
      <c r="K2342" s="438"/>
      <c r="L2342" s="437"/>
      <c r="M2342" s="431"/>
    </row>
    <row r="2343" spans="1:13">
      <c r="A2343" s="442" t="s">
        <v>99</v>
      </c>
      <c r="B2343" s="440"/>
      <c r="C2343" s="440"/>
      <c r="D2343" s="440"/>
      <c r="E2343" s="440"/>
      <c r="F2343" s="441"/>
      <c r="G2343" s="440"/>
      <c r="H2343" s="439"/>
      <c r="I2343" s="433"/>
      <c r="J2343" s="432"/>
      <c r="K2343" s="438"/>
      <c r="L2343" s="437"/>
      <c r="M2343" s="431"/>
    </row>
    <row r="2344" spans="1:13" ht="19.5" thickBot="1">
      <c r="A2344" s="436" t="s">
        <v>100</v>
      </c>
      <c r="B2344" s="435"/>
      <c r="C2344" s="435"/>
      <c r="D2344" s="435"/>
      <c r="E2344" s="435"/>
      <c r="F2344" s="435"/>
      <c r="G2344" s="435"/>
      <c r="H2344" s="434"/>
      <c r="I2344" s="433"/>
      <c r="J2344" s="432"/>
      <c r="K2344" s="433"/>
      <c r="L2344" s="432"/>
      <c r="M2344" s="431"/>
    </row>
    <row r="2345" spans="1:13">
      <c r="A2345" s="586" t="s">
        <v>82</v>
      </c>
      <c r="B2345" s="585"/>
      <c r="C2345" s="585"/>
      <c r="D2345" s="585"/>
      <c r="E2345" s="585"/>
      <c r="F2345" s="585"/>
      <c r="G2345" s="585"/>
      <c r="H2345" s="585"/>
      <c r="I2345" s="459" t="s">
        <v>9</v>
      </c>
      <c r="J2345" s="458"/>
      <c r="K2345" s="425"/>
      <c r="L2345" s="424"/>
      <c r="M2345" s="423"/>
    </row>
    <row r="2346" spans="1:13" ht="19.5" thickBot="1">
      <c r="A2346" s="422" t="s">
        <v>49</v>
      </c>
      <c r="B2346" s="421"/>
      <c r="C2346" s="421"/>
      <c r="D2346" s="421"/>
      <c r="E2346" s="421"/>
      <c r="F2346" s="421"/>
      <c r="G2346" s="421"/>
      <c r="H2346" s="421"/>
      <c r="I2346" s="420"/>
      <c r="J2346" s="418"/>
      <c r="K2346" s="419"/>
      <c r="L2346" s="418"/>
      <c r="M2346" s="417"/>
    </row>
    <row r="2347" spans="1:13" ht="19.5" thickBot="1">
      <c r="A2347" s="405" t="s">
        <v>50</v>
      </c>
      <c r="B2347" s="404"/>
      <c r="C2347" s="404"/>
      <c r="D2347" s="404"/>
      <c r="E2347" s="404"/>
      <c r="F2347" s="404"/>
      <c r="G2347" s="404"/>
      <c r="H2347" s="622"/>
      <c r="I2347" s="413" t="s">
        <v>17</v>
      </c>
      <c r="J2347" s="412"/>
      <c r="K2347" s="407">
        <v>1.58</v>
      </c>
      <c r="L2347" s="406"/>
      <c r="M2347" s="400">
        <f>K2347*12*I2278</f>
        <v>16789.080000000002</v>
      </c>
    </row>
    <row r="2348" spans="1:13" ht="19.5" thickBot="1">
      <c r="A2348" s="411" t="s">
        <v>101</v>
      </c>
      <c r="B2348" s="410"/>
      <c r="C2348" s="410"/>
      <c r="D2348" s="410"/>
      <c r="E2348" s="410"/>
      <c r="F2348" s="410"/>
      <c r="G2348" s="410"/>
      <c r="H2348" s="410"/>
      <c r="I2348" s="409"/>
      <c r="J2348" s="408"/>
      <c r="K2348" s="407">
        <v>1.58</v>
      </c>
      <c r="L2348" s="406"/>
      <c r="M2348" s="400">
        <f>K2348*12*I2278</f>
        <v>16789.080000000002</v>
      </c>
    </row>
    <row r="2349" spans="1:13" ht="19.5" thickBot="1">
      <c r="A2349" s="405" t="s">
        <v>58</v>
      </c>
      <c r="B2349" s="404"/>
      <c r="C2349" s="404"/>
      <c r="D2349" s="404"/>
      <c r="E2349" s="404"/>
      <c r="F2349" s="404"/>
      <c r="G2349" s="404"/>
      <c r="H2349" s="404"/>
      <c r="I2349" s="403"/>
      <c r="J2349" s="400"/>
      <c r="K2349" s="402">
        <f>K2279+K2289+K2304+K2333+K2347+K2348</f>
        <v>57.489999999999995</v>
      </c>
      <c r="L2349" s="401"/>
      <c r="M2349" s="400">
        <f>M2279+M2289+M2304+M2333+M2347+M2348</f>
        <v>610888.74</v>
      </c>
    </row>
    <row r="2351" spans="1:13">
      <c r="A2351" s="576" t="s">
        <v>0</v>
      </c>
      <c r="B2351" s="576"/>
      <c r="C2351" s="576"/>
      <c r="D2351" s="576"/>
      <c r="E2351" s="576"/>
      <c r="F2351" s="576"/>
      <c r="G2351" s="576"/>
      <c r="H2351" s="576"/>
      <c r="I2351" s="576"/>
      <c r="J2351" s="576"/>
      <c r="K2351" s="576"/>
      <c r="L2351" s="576"/>
      <c r="M2351" s="502"/>
    </row>
    <row r="2352" spans="1:13">
      <c r="A2352" s="575" t="s">
        <v>12</v>
      </c>
      <c r="B2352" s="575"/>
      <c r="C2352" s="575"/>
      <c r="D2352" s="575"/>
      <c r="E2352" s="575"/>
      <c r="F2352" s="575"/>
      <c r="G2352" s="575"/>
      <c r="H2352" s="575"/>
      <c r="I2352" s="575"/>
      <c r="J2352" s="575"/>
      <c r="K2352" s="575"/>
      <c r="L2352" s="575"/>
      <c r="M2352" s="502"/>
    </row>
    <row r="2353" spans="1:13">
      <c r="A2353" s="555"/>
      <c r="B2353" s="555"/>
      <c r="C2353" s="555"/>
      <c r="D2353" s="555"/>
      <c r="E2353" s="555"/>
      <c r="F2353" s="555" t="s">
        <v>242</v>
      </c>
      <c r="G2353" s="555"/>
      <c r="H2353" s="555"/>
      <c r="I2353" s="555"/>
      <c r="J2353" s="555" t="s">
        <v>203</v>
      </c>
      <c r="K2353" s="555"/>
      <c r="L2353" s="555"/>
      <c r="M2353" s="502"/>
    </row>
    <row r="2354" spans="1:13">
      <c r="A2354" s="572"/>
      <c r="B2354" s="533"/>
      <c r="C2354" s="574" t="s">
        <v>15</v>
      </c>
      <c r="D2354" s="574"/>
      <c r="E2354" s="574"/>
      <c r="F2354" s="533"/>
      <c r="G2354" s="533"/>
      <c r="H2354" s="532"/>
      <c r="I2354" s="521" t="s">
        <v>1</v>
      </c>
      <c r="J2354" s="520"/>
      <c r="K2354" s="521" t="s">
        <v>2</v>
      </c>
      <c r="L2354" s="520"/>
      <c r="M2354" s="531"/>
    </row>
    <row r="2355" spans="1:13">
      <c r="A2355" s="463"/>
      <c r="B2355" s="433"/>
      <c r="C2355" s="433"/>
      <c r="D2355" s="433"/>
      <c r="E2355" s="433"/>
      <c r="F2355" s="433"/>
      <c r="G2355" s="433"/>
      <c r="H2355" s="432"/>
      <c r="I2355" s="433"/>
      <c r="J2355" s="432"/>
      <c r="K2355" s="447" t="s">
        <v>3</v>
      </c>
      <c r="L2355" s="446"/>
      <c r="M2355" s="573" t="s">
        <v>4</v>
      </c>
    </row>
    <row r="2356" spans="1:13">
      <c r="A2356" s="463"/>
      <c r="B2356" s="433"/>
      <c r="C2356" s="433"/>
      <c r="D2356" s="433"/>
      <c r="E2356" s="433"/>
      <c r="F2356" s="433"/>
      <c r="G2356" s="433"/>
      <c r="H2356" s="432"/>
      <c r="I2356" s="447" t="s">
        <v>5</v>
      </c>
      <c r="J2356" s="446"/>
      <c r="K2356" s="504" t="s">
        <v>6</v>
      </c>
      <c r="L2356" s="503"/>
      <c r="M2356" s="573" t="s">
        <v>7</v>
      </c>
    </row>
    <row r="2357" spans="1:13" ht="19.5" thickBot="1">
      <c r="A2357" s="572"/>
      <c r="B2357" s="533"/>
      <c r="C2357" s="533"/>
      <c r="D2357" s="533"/>
      <c r="E2357" s="533"/>
      <c r="F2357" s="533"/>
      <c r="G2357" s="533"/>
      <c r="H2357" s="532"/>
      <c r="I2357" s="571">
        <v>1285.4000000000001</v>
      </c>
      <c r="J2357" s="570"/>
      <c r="K2357" s="475"/>
      <c r="L2357" s="474"/>
      <c r="M2357" s="569"/>
    </row>
    <row r="2358" spans="1:13">
      <c r="A2358" s="550" t="s">
        <v>74</v>
      </c>
      <c r="B2358" s="528"/>
      <c r="C2358" s="528"/>
      <c r="D2358" s="528"/>
      <c r="E2358" s="528"/>
      <c r="F2358" s="528"/>
      <c r="G2358" s="528"/>
      <c r="H2358" s="568"/>
      <c r="I2358" s="425"/>
      <c r="J2358" s="424"/>
      <c r="K2358" s="567">
        <f>K2361+K2364</f>
        <v>6.65</v>
      </c>
      <c r="L2358" s="526"/>
      <c r="M2358" s="423">
        <f>K2358*12*I2357</f>
        <v>102574.92000000003</v>
      </c>
    </row>
    <row r="2359" spans="1:13">
      <c r="A2359" s="566" t="s">
        <v>59</v>
      </c>
      <c r="B2359" s="565"/>
      <c r="C2359" s="565"/>
      <c r="D2359" s="565"/>
      <c r="E2359" s="565"/>
      <c r="F2359" s="565"/>
      <c r="G2359" s="565"/>
      <c r="H2359" s="554"/>
      <c r="I2359" s="433"/>
      <c r="J2359" s="432"/>
      <c r="K2359" s="433"/>
      <c r="L2359" s="432"/>
      <c r="M2359" s="564"/>
    </row>
    <row r="2360" spans="1:13" ht="19.5" thickBot="1">
      <c r="A2360" s="545" t="s">
        <v>60</v>
      </c>
      <c r="B2360" s="563"/>
      <c r="C2360" s="563"/>
      <c r="D2360" s="563"/>
      <c r="E2360" s="563"/>
      <c r="F2360" s="563"/>
      <c r="G2360" s="563"/>
      <c r="H2360" s="562"/>
      <c r="I2360" s="419"/>
      <c r="J2360" s="418"/>
      <c r="K2360" s="419"/>
      <c r="L2360" s="418"/>
      <c r="M2360" s="417"/>
    </row>
    <row r="2361" spans="1:13">
      <c r="A2361" s="492" t="s">
        <v>61</v>
      </c>
      <c r="B2361" s="509"/>
      <c r="C2361" s="509"/>
      <c r="D2361" s="509"/>
      <c r="E2361" s="509"/>
      <c r="F2361" s="509"/>
      <c r="G2361" s="509"/>
      <c r="H2361" s="518"/>
      <c r="I2361" s="504" t="s">
        <v>8</v>
      </c>
      <c r="J2361" s="503"/>
      <c r="K2361" s="459">
        <v>3.98</v>
      </c>
      <c r="L2361" s="458"/>
      <c r="M2361" s="431">
        <f>K2361*12*I2357</f>
        <v>61390.704000000005</v>
      </c>
    </row>
    <row r="2362" spans="1:13">
      <c r="A2362" s="442" t="s">
        <v>68</v>
      </c>
      <c r="B2362" s="433"/>
      <c r="C2362" s="433"/>
      <c r="D2362" s="433"/>
      <c r="E2362" s="433"/>
      <c r="F2362" s="433"/>
      <c r="G2362" s="433"/>
      <c r="H2362" s="432"/>
      <c r="I2362" s="447" t="s">
        <v>57</v>
      </c>
      <c r="J2362" s="446"/>
      <c r="K2362" s="502"/>
      <c r="L2362" s="432"/>
      <c r="M2362" s="431"/>
    </row>
    <row r="2363" spans="1:13">
      <c r="A2363" s="492" t="s">
        <v>67</v>
      </c>
      <c r="B2363" s="509"/>
      <c r="C2363" s="509"/>
      <c r="D2363" s="509"/>
      <c r="E2363" s="509"/>
      <c r="F2363" s="509"/>
      <c r="G2363" s="509"/>
      <c r="H2363" s="518"/>
      <c r="I2363" s="504"/>
      <c r="J2363" s="503"/>
      <c r="K2363" s="502"/>
      <c r="L2363" s="432"/>
      <c r="M2363" s="431"/>
    </row>
    <row r="2364" spans="1:13">
      <c r="A2364" s="492" t="s">
        <v>62</v>
      </c>
      <c r="B2364" s="509"/>
      <c r="C2364" s="509"/>
      <c r="D2364" s="509"/>
      <c r="E2364" s="509"/>
      <c r="F2364" s="509"/>
      <c r="G2364" s="509"/>
      <c r="H2364" s="518"/>
      <c r="I2364" s="501" t="s">
        <v>11</v>
      </c>
      <c r="J2364" s="500"/>
      <c r="K2364" s="447">
        <v>2.67</v>
      </c>
      <c r="L2364" s="446"/>
      <c r="M2364" s="431">
        <f>K2364*12*I2357</f>
        <v>41184.216</v>
      </c>
    </row>
    <row r="2365" spans="1:13">
      <c r="A2365" s="485" t="s">
        <v>35</v>
      </c>
      <c r="B2365" s="539"/>
      <c r="C2365" s="539"/>
      <c r="D2365" s="539"/>
      <c r="E2365" s="539"/>
      <c r="F2365" s="539"/>
      <c r="G2365" s="539"/>
      <c r="H2365" s="538"/>
      <c r="I2365" s="447" t="s">
        <v>57</v>
      </c>
      <c r="J2365" s="446"/>
      <c r="K2365" s="555"/>
      <c r="L2365" s="554"/>
      <c r="M2365" s="431"/>
    </row>
    <row r="2366" spans="1:13">
      <c r="A2366" s="478" t="s">
        <v>36</v>
      </c>
      <c r="B2366" s="533"/>
      <c r="C2366" s="533"/>
      <c r="D2366" s="533"/>
      <c r="E2366" s="533"/>
      <c r="F2366" s="533"/>
      <c r="G2366" s="533"/>
      <c r="H2366" s="532"/>
      <c r="I2366" s="447"/>
      <c r="J2366" s="446"/>
      <c r="K2366" s="502"/>
      <c r="L2366" s="432"/>
      <c r="M2366" s="431"/>
    </row>
    <row r="2367" spans="1:13" ht="19.5" thickBot="1">
      <c r="A2367" s="492" t="s">
        <v>37</v>
      </c>
      <c r="B2367" s="491"/>
      <c r="C2367" s="491"/>
      <c r="D2367" s="491"/>
      <c r="E2367" s="491"/>
      <c r="F2367" s="491"/>
      <c r="G2367" s="491"/>
      <c r="H2367" s="490"/>
      <c r="I2367" s="509"/>
      <c r="J2367" s="518"/>
      <c r="K2367" s="480"/>
      <c r="L2367" s="479"/>
      <c r="M2367" s="431"/>
    </row>
    <row r="2368" spans="1:13">
      <c r="A2368" s="550" t="s">
        <v>14</v>
      </c>
      <c r="B2368" s="549"/>
      <c r="C2368" s="549"/>
      <c r="D2368" s="549"/>
      <c r="E2368" s="549"/>
      <c r="F2368" s="549"/>
      <c r="G2368" s="549"/>
      <c r="H2368" s="548"/>
      <c r="I2368" s="425"/>
      <c r="J2368" s="547"/>
      <c r="K2368" s="546">
        <f>K2370+K2375+K2378</f>
        <v>5.4399999999999995</v>
      </c>
      <c r="L2368" s="526"/>
      <c r="M2368" s="423">
        <f>K2368*12*I2357</f>
        <v>83910.912000000011</v>
      </c>
    </row>
    <row r="2369" spans="1:13" ht="19.5" thickBot="1">
      <c r="A2369" s="545" t="s">
        <v>34</v>
      </c>
      <c r="B2369" s="544"/>
      <c r="C2369" s="544"/>
      <c r="D2369" s="544"/>
      <c r="E2369" s="544"/>
      <c r="F2369" s="544"/>
      <c r="G2369" s="544"/>
      <c r="H2369" s="543"/>
      <c r="I2369" s="419"/>
      <c r="J2369" s="542"/>
      <c r="K2369" s="419"/>
      <c r="L2369" s="418"/>
      <c r="M2369" s="417"/>
    </row>
    <row r="2370" spans="1:13">
      <c r="A2370" s="442" t="s">
        <v>65</v>
      </c>
      <c r="B2370" s="441"/>
      <c r="C2370" s="441"/>
      <c r="D2370" s="441"/>
      <c r="E2370" s="441"/>
      <c r="F2370" s="441"/>
      <c r="G2370" s="441"/>
      <c r="H2370" s="439"/>
      <c r="I2370" s="447" t="s">
        <v>8</v>
      </c>
      <c r="J2370" s="446"/>
      <c r="K2370" s="459">
        <v>2.73</v>
      </c>
      <c r="L2370" s="458"/>
      <c r="M2370" s="431">
        <f>K2370*12*I2357</f>
        <v>42109.703999999998</v>
      </c>
    </row>
    <row r="2371" spans="1:13">
      <c r="A2371" s="492" t="s">
        <v>66</v>
      </c>
      <c r="B2371" s="491"/>
      <c r="C2371" s="491"/>
      <c r="D2371" s="491"/>
      <c r="E2371" s="491"/>
      <c r="F2371" s="491"/>
      <c r="G2371" s="491"/>
      <c r="H2371" s="490"/>
      <c r="I2371" s="541"/>
      <c r="J2371" s="540"/>
      <c r="K2371" s="502"/>
      <c r="L2371" s="432"/>
      <c r="M2371" s="431"/>
    </row>
    <row r="2372" spans="1:13">
      <c r="A2372" s="442" t="s">
        <v>68</v>
      </c>
      <c r="B2372" s="433"/>
      <c r="C2372" s="433"/>
      <c r="D2372" s="433"/>
      <c r="E2372" s="433"/>
      <c r="F2372" s="433"/>
      <c r="G2372" s="433"/>
      <c r="H2372" s="432"/>
      <c r="I2372" s="447" t="s">
        <v>57</v>
      </c>
      <c r="J2372" s="446"/>
      <c r="K2372" s="502"/>
      <c r="L2372" s="432"/>
      <c r="M2372" s="431"/>
    </row>
    <row r="2373" spans="1:13">
      <c r="A2373" s="492" t="s">
        <v>67</v>
      </c>
      <c r="B2373" s="509"/>
      <c r="C2373" s="509"/>
      <c r="D2373" s="509"/>
      <c r="E2373" s="509"/>
      <c r="F2373" s="509"/>
      <c r="G2373" s="509"/>
      <c r="H2373" s="518"/>
      <c r="I2373" s="504"/>
      <c r="J2373" s="503"/>
      <c r="K2373" s="502"/>
      <c r="L2373" s="432"/>
      <c r="M2373" s="431"/>
    </row>
    <row r="2374" spans="1:13">
      <c r="A2374" s="485" t="s">
        <v>63</v>
      </c>
      <c r="B2374" s="539"/>
      <c r="C2374" s="538"/>
      <c r="D2374" s="433"/>
      <c r="E2374" s="433"/>
      <c r="F2374" s="433"/>
      <c r="G2374" s="433"/>
      <c r="H2374" s="432"/>
      <c r="I2374" s="447" t="s">
        <v>57</v>
      </c>
      <c r="J2374" s="446"/>
      <c r="K2374" s="502"/>
      <c r="L2374" s="432"/>
      <c r="M2374" s="431"/>
    </row>
    <row r="2375" spans="1:13">
      <c r="A2375" s="442" t="s">
        <v>64</v>
      </c>
      <c r="B2375" s="433"/>
      <c r="C2375" s="433"/>
      <c r="D2375" s="539"/>
      <c r="E2375" s="539"/>
      <c r="F2375" s="539"/>
      <c r="G2375" s="539"/>
      <c r="H2375" s="538"/>
      <c r="I2375" s="501" t="s">
        <v>11</v>
      </c>
      <c r="J2375" s="500"/>
      <c r="K2375" s="447">
        <v>1.2</v>
      </c>
      <c r="L2375" s="446"/>
      <c r="M2375" s="431">
        <f>K2375*12*I2357</f>
        <v>18509.759999999998</v>
      </c>
    </row>
    <row r="2376" spans="1:13">
      <c r="A2376" s="478" t="s">
        <v>41</v>
      </c>
      <c r="B2376" s="477"/>
      <c r="C2376" s="477"/>
      <c r="D2376" s="477"/>
      <c r="E2376" s="477"/>
      <c r="F2376" s="477"/>
      <c r="G2376" s="477"/>
      <c r="H2376" s="476"/>
      <c r="I2376" s="521" t="s">
        <v>40</v>
      </c>
      <c r="J2376" s="520"/>
      <c r="K2376" s="502"/>
      <c r="L2376" s="432"/>
      <c r="M2376" s="431"/>
    </row>
    <row r="2377" spans="1:13">
      <c r="A2377" s="492"/>
      <c r="B2377" s="491"/>
      <c r="C2377" s="491"/>
      <c r="D2377" s="491"/>
      <c r="E2377" s="491"/>
      <c r="F2377" s="491"/>
      <c r="G2377" s="491"/>
      <c r="H2377" s="490"/>
      <c r="I2377" s="509" t="s">
        <v>42</v>
      </c>
      <c r="J2377" s="518"/>
      <c r="K2377" s="502"/>
      <c r="L2377" s="432"/>
      <c r="M2377" s="431"/>
    </row>
    <row r="2378" spans="1:13">
      <c r="A2378" s="478" t="s">
        <v>43</v>
      </c>
      <c r="B2378" s="477"/>
      <c r="C2378" s="477"/>
      <c r="D2378" s="477"/>
      <c r="E2378" s="477"/>
      <c r="F2378" s="477"/>
      <c r="G2378" s="477"/>
      <c r="H2378" s="476"/>
      <c r="I2378" s="521" t="s">
        <v>11</v>
      </c>
      <c r="J2378" s="520"/>
      <c r="K2378" s="447">
        <v>1.51</v>
      </c>
      <c r="L2378" s="446"/>
      <c r="M2378" s="431">
        <f>K2378*12*I2357</f>
        <v>23291.448000000004</v>
      </c>
    </row>
    <row r="2379" spans="1:13">
      <c r="A2379" s="492" t="s">
        <v>44</v>
      </c>
      <c r="B2379" s="491"/>
      <c r="C2379" s="491"/>
      <c r="D2379" s="491"/>
      <c r="E2379" s="491"/>
      <c r="F2379" s="491"/>
      <c r="G2379" s="491"/>
      <c r="H2379" s="490"/>
      <c r="I2379" s="509"/>
      <c r="J2379" s="518"/>
      <c r="K2379" s="502"/>
      <c r="L2379" s="432"/>
      <c r="M2379" s="431"/>
    </row>
    <row r="2380" spans="1:13">
      <c r="A2380" s="478" t="s">
        <v>45</v>
      </c>
      <c r="B2380" s="477"/>
      <c r="C2380" s="477"/>
      <c r="D2380" s="477"/>
      <c r="E2380" s="477"/>
      <c r="F2380" s="477"/>
      <c r="G2380" s="477"/>
      <c r="H2380" s="476"/>
      <c r="I2380" s="447" t="s">
        <v>57</v>
      </c>
      <c r="J2380" s="446"/>
      <c r="K2380" s="502"/>
      <c r="L2380" s="432"/>
      <c r="M2380" s="431"/>
    </row>
    <row r="2381" spans="1:13">
      <c r="A2381" s="478" t="s">
        <v>48</v>
      </c>
      <c r="B2381" s="477"/>
      <c r="C2381" s="477"/>
      <c r="D2381" s="477"/>
      <c r="E2381" s="477"/>
      <c r="F2381" s="477"/>
      <c r="G2381" s="477"/>
      <c r="H2381" s="476"/>
      <c r="I2381" s="521" t="s">
        <v>46</v>
      </c>
      <c r="J2381" s="520"/>
      <c r="K2381" s="533"/>
      <c r="L2381" s="532"/>
      <c r="M2381" s="531"/>
    </row>
    <row r="2382" spans="1:13" ht="19.5" thickBot="1">
      <c r="A2382" s="492"/>
      <c r="B2382" s="491"/>
      <c r="C2382" s="491"/>
      <c r="D2382" s="491"/>
      <c r="E2382" s="491"/>
      <c r="F2382" s="491"/>
      <c r="G2382" s="491"/>
      <c r="H2382" s="490"/>
      <c r="I2382" s="513" t="s">
        <v>47</v>
      </c>
      <c r="J2382" s="512"/>
      <c r="K2382" s="509"/>
      <c r="L2382" s="518"/>
      <c r="M2382" s="530"/>
    </row>
    <row r="2383" spans="1:13">
      <c r="A2383" s="529" t="s">
        <v>75</v>
      </c>
      <c r="B2383" s="528"/>
      <c r="C2383" s="528"/>
      <c r="D2383" s="528"/>
      <c r="E2383" s="528"/>
      <c r="F2383" s="528"/>
      <c r="G2383" s="425"/>
      <c r="H2383" s="424"/>
      <c r="I2383" s="425"/>
      <c r="J2383" s="424"/>
      <c r="K2383" s="527">
        <f>K2385+K2392+K2400+K2404+K2408</f>
        <v>12.030000000000001</v>
      </c>
      <c r="L2383" s="526"/>
      <c r="M2383" s="423">
        <f>M2385+M2392+M2400+M2404+M2408</f>
        <v>185560.34400000001</v>
      </c>
    </row>
    <row r="2384" spans="1:13" ht="19.5" thickBot="1">
      <c r="A2384" s="525"/>
      <c r="B2384" s="419"/>
      <c r="C2384" s="419"/>
      <c r="D2384" s="419"/>
      <c r="E2384" s="419"/>
      <c r="F2384" s="419"/>
      <c r="G2384" s="419"/>
      <c r="H2384" s="418"/>
      <c r="I2384" s="419"/>
      <c r="J2384" s="418"/>
      <c r="K2384" s="419"/>
      <c r="L2384" s="418"/>
      <c r="M2384" s="417"/>
    </row>
    <row r="2385" spans="1:13" ht="19.5" thickBot="1">
      <c r="A2385" s="405" t="s">
        <v>76</v>
      </c>
      <c r="B2385" s="404"/>
      <c r="C2385" s="404"/>
      <c r="D2385" s="404"/>
      <c r="E2385" s="404"/>
      <c r="F2385" s="404"/>
      <c r="G2385" s="404"/>
      <c r="H2385" s="456"/>
      <c r="I2385" s="455"/>
      <c r="J2385" s="454"/>
      <c r="K2385" s="523">
        <f>K2386+K2387+K2388+K2390+K2391</f>
        <v>6.7200000000000006</v>
      </c>
      <c r="L2385" s="511"/>
      <c r="M2385" s="451">
        <f>K2385*12*I2357</f>
        <v>103654.65600000003</v>
      </c>
    </row>
    <row r="2386" spans="1:13">
      <c r="A2386" s="492" t="s">
        <v>38</v>
      </c>
      <c r="B2386" s="491"/>
      <c r="C2386" s="491"/>
      <c r="D2386" s="491"/>
      <c r="E2386" s="491"/>
      <c r="F2386" s="491"/>
      <c r="G2386" s="491"/>
      <c r="H2386" s="490"/>
      <c r="I2386" s="504" t="s">
        <v>16</v>
      </c>
      <c r="J2386" s="503"/>
      <c r="K2386" s="459">
        <v>1.34</v>
      </c>
      <c r="L2386" s="458"/>
      <c r="M2386" s="431">
        <f>K2386*12*I2357</f>
        <v>20669.232000000004</v>
      </c>
    </row>
    <row r="2387" spans="1:13">
      <c r="A2387" s="485" t="s">
        <v>39</v>
      </c>
      <c r="B2387" s="484"/>
      <c r="C2387" s="484"/>
      <c r="D2387" s="484"/>
      <c r="E2387" s="484"/>
      <c r="F2387" s="484"/>
      <c r="G2387" s="484"/>
      <c r="H2387" s="483"/>
      <c r="I2387" s="501" t="s">
        <v>10</v>
      </c>
      <c r="J2387" s="500"/>
      <c r="K2387" s="447">
        <v>3.16</v>
      </c>
      <c r="L2387" s="446"/>
      <c r="M2387" s="431">
        <f>K2387*12*I2357</f>
        <v>48742.368000000002</v>
      </c>
    </row>
    <row r="2388" spans="1:13">
      <c r="A2388" s="478" t="s">
        <v>31</v>
      </c>
      <c r="B2388" s="477"/>
      <c r="C2388" s="477"/>
      <c r="D2388" s="477"/>
      <c r="E2388" s="477"/>
      <c r="F2388" s="477"/>
      <c r="G2388" s="477"/>
      <c r="H2388" s="476"/>
      <c r="I2388" s="521" t="s">
        <v>11</v>
      </c>
      <c r="J2388" s="520"/>
      <c r="K2388" s="447">
        <v>0.36</v>
      </c>
      <c r="L2388" s="446"/>
      <c r="M2388" s="431">
        <f>K2388*12*I2357</f>
        <v>5552.9280000000008</v>
      </c>
    </row>
    <row r="2389" spans="1:13">
      <c r="A2389" s="519" t="s">
        <v>18</v>
      </c>
      <c r="B2389" s="509"/>
      <c r="C2389" s="509"/>
      <c r="D2389" s="509"/>
      <c r="E2389" s="491"/>
      <c r="F2389" s="491"/>
      <c r="G2389" s="491"/>
      <c r="H2389" s="490"/>
      <c r="I2389" s="509"/>
      <c r="J2389" s="518"/>
      <c r="K2389" s="433"/>
      <c r="L2389" s="432"/>
      <c r="M2389" s="431"/>
    </row>
    <row r="2390" spans="1:13">
      <c r="A2390" s="485" t="s">
        <v>32</v>
      </c>
      <c r="B2390" s="484"/>
      <c r="C2390" s="484"/>
      <c r="D2390" s="484"/>
      <c r="E2390" s="484"/>
      <c r="F2390" s="484"/>
      <c r="G2390" s="484"/>
      <c r="H2390" s="483"/>
      <c r="I2390" s="501" t="s">
        <v>8</v>
      </c>
      <c r="J2390" s="500"/>
      <c r="K2390" s="447">
        <v>0.11</v>
      </c>
      <c r="L2390" s="446"/>
      <c r="M2390" s="431">
        <f>K2390*12*I2357</f>
        <v>1696.7280000000003</v>
      </c>
    </row>
    <row r="2391" spans="1:13" ht="19.5" thickBot="1">
      <c r="A2391" s="478" t="s">
        <v>73</v>
      </c>
      <c r="B2391" s="477"/>
      <c r="C2391" s="477"/>
      <c r="D2391" s="477"/>
      <c r="E2391" s="477"/>
      <c r="F2391" s="477"/>
      <c r="G2391" s="477"/>
      <c r="H2391" s="476"/>
      <c r="I2391" s="475" t="s">
        <v>8</v>
      </c>
      <c r="J2391" s="474"/>
      <c r="K2391" s="513">
        <v>1.75</v>
      </c>
      <c r="L2391" s="512"/>
      <c r="M2391" s="431">
        <f>K2391*12*I2357</f>
        <v>26993.4</v>
      </c>
    </row>
    <row r="2392" spans="1:13" ht="19.5" thickBot="1">
      <c r="A2392" s="713" t="s">
        <v>77</v>
      </c>
      <c r="B2392" s="712"/>
      <c r="C2392" s="712"/>
      <c r="D2392" s="712"/>
      <c r="E2392" s="712"/>
      <c r="F2392" s="712"/>
      <c r="G2392" s="712"/>
      <c r="H2392" s="711"/>
      <c r="I2392" s="455"/>
      <c r="J2392" s="454"/>
      <c r="K2392" s="453">
        <f>K2393+K2394+K2396+K2397+K2398+K2399</f>
        <v>2.11</v>
      </c>
      <c r="L2392" s="511"/>
      <c r="M2392" s="451">
        <f>K2392*12*I2357</f>
        <v>32546.328000000001</v>
      </c>
    </row>
    <row r="2393" spans="1:13">
      <c r="A2393" s="510" t="s">
        <v>24</v>
      </c>
      <c r="B2393" s="509"/>
      <c r="C2393" s="509"/>
      <c r="D2393" s="509"/>
      <c r="E2393" s="509"/>
      <c r="F2393" s="491"/>
      <c r="G2393" s="491"/>
      <c r="H2393" s="490"/>
      <c r="I2393" s="508"/>
      <c r="J2393" s="432"/>
      <c r="K2393" s="459">
        <v>0.12</v>
      </c>
      <c r="L2393" s="458"/>
      <c r="M2393" s="431">
        <f>K2393*12*I2357</f>
        <v>1850.9760000000001</v>
      </c>
    </row>
    <row r="2394" spans="1:13">
      <c r="A2394" s="572" t="s">
        <v>20</v>
      </c>
      <c r="B2394" s="533"/>
      <c r="C2394" s="533"/>
      <c r="D2394" s="533"/>
      <c r="E2394" s="533"/>
      <c r="F2394" s="477"/>
      <c r="G2394" s="477"/>
      <c r="H2394" s="476"/>
      <c r="I2394" s="447" t="s">
        <v>52</v>
      </c>
      <c r="J2394" s="446"/>
      <c r="K2394" s="447">
        <v>1.01</v>
      </c>
      <c r="L2394" s="446"/>
      <c r="M2394" s="431">
        <f>K2394*12*I2357</f>
        <v>15579.048000000003</v>
      </c>
    </row>
    <row r="2395" spans="1:13">
      <c r="A2395" s="492" t="s">
        <v>19</v>
      </c>
      <c r="B2395" s="491"/>
      <c r="C2395" s="491"/>
      <c r="D2395" s="491"/>
      <c r="E2395" s="491"/>
      <c r="F2395" s="491"/>
      <c r="G2395" s="491"/>
      <c r="H2395" s="490"/>
      <c r="I2395" s="504" t="s">
        <v>53</v>
      </c>
      <c r="J2395" s="503"/>
      <c r="K2395" s="502"/>
      <c r="L2395" s="432"/>
      <c r="M2395" s="431"/>
    </row>
    <row r="2396" spans="1:13">
      <c r="A2396" s="485" t="s">
        <v>21</v>
      </c>
      <c r="B2396" s="484"/>
      <c r="C2396" s="484"/>
      <c r="D2396" s="484"/>
      <c r="E2396" s="484"/>
      <c r="F2396" s="484"/>
      <c r="G2396" s="484"/>
      <c r="H2396" s="483"/>
      <c r="I2396" s="501" t="s">
        <v>51</v>
      </c>
      <c r="J2396" s="500"/>
      <c r="K2396" s="447">
        <v>0.62</v>
      </c>
      <c r="L2396" s="446"/>
      <c r="M2396" s="431">
        <f>K2396*12*I2357</f>
        <v>9563.3760000000002</v>
      </c>
    </row>
    <row r="2397" spans="1:13">
      <c r="A2397" s="485" t="s">
        <v>22</v>
      </c>
      <c r="B2397" s="484"/>
      <c r="C2397" s="484"/>
      <c r="D2397" s="484"/>
      <c r="E2397" s="484"/>
      <c r="F2397" s="484"/>
      <c r="G2397" s="484"/>
      <c r="H2397" s="483"/>
      <c r="I2397" s="501" t="s">
        <v>69</v>
      </c>
      <c r="J2397" s="500"/>
      <c r="K2397" s="447">
        <v>0.15</v>
      </c>
      <c r="L2397" s="446"/>
      <c r="M2397" s="431">
        <f>K2397*12*I2357</f>
        <v>2313.7199999999998</v>
      </c>
    </row>
    <row r="2398" spans="1:13">
      <c r="A2398" s="478" t="s">
        <v>23</v>
      </c>
      <c r="B2398" s="477"/>
      <c r="C2398" s="477"/>
      <c r="D2398" s="477"/>
      <c r="E2398" s="477"/>
      <c r="F2398" s="477"/>
      <c r="G2398" s="477"/>
      <c r="H2398" s="476"/>
      <c r="I2398" s="501" t="s">
        <v>54</v>
      </c>
      <c r="J2398" s="500"/>
      <c r="K2398" s="480">
        <v>0.08</v>
      </c>
      <c r="L2398" s="479"/>
      <c r="M2398" s="431">
        <f>K2398*12*I2357</f>
        <v>1233.9840000000002</v>
      </c>
    </row>
    <row r="2399" spans="1:13" ht="19.5" thickBot="1">
      <c r="A2399" s="478" t="s">
        <v>71</v>
      </c>
      <c r="B2399" s="477"/>
      <c r="C2399" s="477"/>
      <c r="D2399" s="477"/>
      <c r="E2399" s="477"/>
      <c r="F2399" s="477"/>
      <c r="G2399" s="477"/>
      <c r="H2399" s="476"/>
      <c r="I2399" s="475" t="s">
        <v>72</v>
      </c>
      <c r="J2399" s="474"/>
      <c r="K2399" s="473">
        <v>0.13</v>
      </c>
      <c r="L2399" s="472"/>
      <c r="M2399" s="499">
        <f>K2399*12*I2357</f>
        <v>2005.2240000000002</v>
      </c>
    </row>
    <row r="2400" spans="1:13" ht="19.5" thickBot="1">
      <c r="A2400" s="713" t="s">
        <v>202</v>
      </c>
      <c r="B2400" s="712"/>
      <c r="C2400" s="712"/>
      <c r="D2400" s="712"/>
      <c r="E2400" s="712"/>
      <c r="F2400" s="712"/>
      <c r="G2400" s="712"/>
      <c r="H2400" s="711"/>
      <c r="I2400" s="495"/>
      <c r="J2400" s="494"/>
      <c r="K2400" s="493">
        <f>K2401+K2402+K2403</f>
        <v>1.38</v>
      </c>
      <c r="L2400" s="452"/>
      <c r="M2400" s="451">
        <f>K2400*12*I2357</f>
        <v>21286.223999999998</v>
      </c>
    </row>
    <row r="2401" spans="1:13">
      <c r="A2401" s="492" t="s">
        <v>25</v>
      </c>
      <c r="B2401" s="491"/>
      <c r="C2401" s="491"/>
      <c r="D2401" s="491"/>
      <c r="E2401" s="491"/>
      <c r="F2401" s="491"/>
      <c r="G2401" s="491"/>
      <c r="H2401" s="490"/>
      <c r="I2401" s="489" t="s">
        <v>70</v>
      </c>
      <c r="J2401" s="488"/>
      <c r="K2401" s="487">
        <v>0.66</v>
      </c>
      <c r="L2401" s="486"/>
      <c r="M2401" s="431">
        <f>K2401*12*I2357</f>
        <v>10180.368</v>
      </c>
    </row>
    <row r="2402" spans="1:13">
      <c r="A2402" s="485" t="s">
        <v>26</v>
      </c>
      <c r="B2402" s="484"/>
      <c r="C2402" s="484"/>
      <c r="D2402" s="484"/>
      <c r="E2402" s="484"/>
      <c r="F2402" s="484"/>
      <c r="G2402" s="484"/>
      <c r="H2402" s="483"/>
      <c r="I2402" s="539" t="s">
        <v>55</v>
      </c>
      <c r="J2402" s="538"/>
      <c r="K2402" s="480">
        <v>0.57999999999999996</v>
      </c>
      <c r="L2402" s="479"/>
      <c r="M2402" s="431">
        <f>K2402*12*I2357</f>
        <v>8946.384</v>
      </c>
    </row>
    <row r="2403" spans="1:13" ht="19.5" thickBot="1">
      <c r="A2403" s="478" t="s">
        <v>23</v>
      </c>
      <c r="B2403" s="477"/>
      <c r="C2403" s="477"/>
      <c r="D2403" s="477"/>
      <c r="E2403" s="477"/>
      <c r="F2403" s="477"/>
      <c r="G2403" s="477"/>
      <c r="H2403" s="476"/>
      <c r="I2403" s="475" t="s">
        <v>54</v>
      </c>
      <c r="J2403" s="474"/>
      <c r="K2403" s="473">
        <v>0.14000000000000001</v>
      </c>
      <c r="L2403" s="472"/>
      <c r="M2403" s="431">
        <f>K2403*12*I2357</f>
        <v>2159.4720000000002</v>
      </c>
    </row>
    <row r="2404" spans="1:13" ht="19.5" thickBot="1">
      <c r="A2404" s="405" t="s">
        <v>80</v>
      </c>
      <c r="B2404" s="404"/>
      <c r="C2404" s="404"/>
      <c r="D2404" s="404"/>
      <c r="E2404" s="404"/>
      <c r="F2404" s="404"/>
      <c r="G2404" s="404"/>
      <c r="H2404" s="456"/>
      <c r="I2404" s="455"/>
      <c r="J2404" s="454"/>
      <c r="K2404" s="453">
        <v>1.74</v>
      </c>
      <c r="L2404" s="452"/>
      <c r="M2404" s="451">
        <f>K2404*12*I2357</f>
        <v>26839.152000000002</v>
      </c>
    </row>
    <row r="2405" spans="1:13">
      <c r="A2405" s="442" t="s">
        <v>33</v>
      </c>
      <c r="B2405" s="441"/>
      <c r="C2405" s="441"/>
      <c r="D2405" s="441"/>
      <c r="E2405" s="441"/>
      <c r="F2405" s="441"/>
      <c r="G2405" s="441"/>
      <c r="H2405" s="439"/>
      <c r="I2405" s="459" t="s">
        <v>13</v>
      </c>
      <c r="J2405" s="458"/>
      <c r="K2405" s="438"/>
      <c r="L2405" s="437"/>
      <c r="M2405" s="431"/>
    </row>
    <row r="2406" spans="1:13">
      <c r="A2406" s="442" t="s">
        <v>27</v>
      </c>
      <c r="B2406" s="441"/>
      <c r="C2406" s="441"/>
      <c r="D2406" s="441"/>
      <c r="E2406" s="441"/>
      <c r="F2406" s="441"/>
      <c r="G2406" s="441"/>
      <c r="H2406" s="439"/>
      <c r="I2406" s="433"/>
      <c r="J2406" s="432"/>
      <c r="K2406" s="438"/>
      <c r="L2406" s="437"/>
      <c r="M2406" s="431"/>
    </row>
    <row r="2407" spans="1:13" ht="19.5" thickBot="1">
      <c r="A2407" s="442" t="s">
        <v>28</v>
      </c>
      <c r="B2407" s="441"/>
      <c r="C2407" s="441"/>
      <c r="D2407" s="441"/>
      <c r="E2407" s="441"/>
      <c r="F2407" s="441"/>
      <c r="G2407" s="441"/>
      <c r="H2407" s="439"/>
      <c r="I2407" s="463"/>
      <c r="J2407" s="432"/>
      <c r="K2407" s="438"/>
      <c r="L2407" s="437"/>
      <c r="M2407" s="431"/>
    </row>
    <row r="2408" spans="1:13" ht="19.5" thickBot="1">
      <c r="A2408" s="462" t="s">
        <v>81</v>
      </c>
      <c r="B2408" s="461"/>
      <c r="C2408" s="461"/>
      <c r="D2408" s="461"/>
      <c r="E2408" s="461"/>
      <c r="F2408" s="461"/>
      <c r="G2408" s="461"/>
      <c r="H2408" s="460"/>
      <c r="I2408" s="455"/>
      <c r="J2408" s="454"/>
      <c r="K2408" s="453">
        <v>0.08</v>
      </c>
      <c r="L2408" s="452"/>
      <c r="M2408" s="451">
        <f>K2408*12*I2357</f>
        <v>1233.9840000000002</v>
      </c>
    </row>
    <row r="2409" spans="1:13">
      <c r="A2409" s="442" t="s">
        <v>29</v>
      </c>
      <c r="B2409" s="441"/>
      <c r="C2409" s="441"/>
      <c r="D2409" s="441"/>
      <c r="E2409" s="441"/>
      <c r="F2409" s="441"/>
      <c r="G2409" s="441"/>
      <c r="H2409" s="439"/>
      <c r="I2409" s="459" t="s">
        <v>8</v>
      </c>
      <c r="J2409" s="458"/>
      <c r="K2409" s="457"/>
      <c r="L2409" s="437"/>
      <c r="M2409" s="431"/>
    </row>
    <row r="2410" spans="1:13" ht="19.5" thickBot="1">
      <c r="A2410" s="442" t="s">
        <v>30</v>
      </c>
      <c r="B2410" s="441"/>
      <c r="C2410" s="441"/>
      <c r="D2410" s="441"/>
      <c r="E2410" s="441"/>
      <c r="F2410" s="441"/>
      <c r="G2410" s="441"/>
      <c r="H2410" s="439"/>
      <c r="I2410" s="433"/>
      <c r="J2410" s="432"/>
      <c r="K2410" s="457"/>
      <c r="L2410" s="437"/>
      <c r="M2410" s="431"/>
    </row>
    <row r="2411" spans="1:13" ht="19.5" thickBot="1">
      <c r="A2411" s="405" t="s">
        <v>104</v>
      </c>
      <c r="B2411" s="404"/>
      <c r="C2411" s="404"/>
      <c r="D2411" s="404"/>
      <c r="E2411" s="404"/>
      <c r="F2411" s="404"/>
      <c r="G2411" s="404"/>
      <c r="H2411" s="456"/>
      <c r="I2411" s="455"/>
      <c r="J2411" s="454"/>
      <c r="K2411" s="453">
        <v>6.42</v>
      </c>
      <c r="L2411" s="452"/>
      <c r="M2411" s="451">
        <f>K2411*12*I2357</f>
        <v>99027.216</v>
      </c>
    </row>
    <row r="2412" spans="1:13">
      <c r="A2412" s="442" t="s">
        <v>85</v>
      </c>
      <c r="B2412" s="440"/>
      <c r="C2412" s="440"/>
      <c r="D2412" s="440"/>
      <c r="E2412" s="440"/>
      <c r="F2412" s="441"/>
      <c r="G2412" s="440"/>
      <c r="H2412" s="439"/>
      <c r="I2412" s="447" t="s">
        <v>86</v>
      </c>
      <c r="J2412" s="446"/>
      <c r="K2412" s="438"/>
      <c r="L2412" s="437"/>
      <c r="M2412" s="431"/>
    </row>
    <row r="2413" spans="1:13">
      <c r="A2413" s="442" t="s">
        <v>87</v>
      </c>
      <c r="B2413" s="440"/>
      <c r="C2413" s="440"/>
      <c r="D2413" s="440"/>
      <c r="E2413" s="440"/>
      <c r="F2413" s="441"/>
      <c r="G2413" s="440"/>
      <c r="H2413" s="439"/>
      <c r="I2413" s="447" t="s">
        <v>88</v>
      </c>
      <c r="J2413" s="446"/>
      <c r="K2413" s="438"/>
      <c r="L2413" s="437"/>
      <c r="M2413" s="431"/>
    </row>
    <row r="2414" spans="1:13">
      <c r="A2414" s="442" t="s">
        <v>89</v>
      </c>
      <c r="B2414" s="440"/>
      <c r="C2414" s="440"/>
      <c r="D2414" s="440"/>
      <c r="E2414" s="440"/>
      <c r="F2414" s="441"/>
      <c r="G2414" s="440"/>
      <c r="H2414" s="439"/>
      <c r="I2414" s="447" t="s">
        <v>90</v>
      </c>
      <c r="J2414" s="446"/>
      <c r="K2414" s="438"/>
      <c r="L2414" s="437"/>
      <c r="M2414" s="431"/>
    </row>
    <row r="2415" spans="1:13">
      <c r="A2415" s="442" t="s">
        <v>91</v>
      </c>
      <c r="B2415" s="440"/>
      <c r="C2415" s="440"/>
      <c r="D2415" s="440"/>
      <c r="E2415" s="440"/>
      <c r="F2415" s="441"/>
      <c r="G2415" s="440"/>
      <c r="H2415" s="439"/>
      <c r="I2415" s="447" t="s">
        <v>92</v>
      </c>
      <c r="J2415" s="446"/>
      <c r="K2415" s="438"/>
      <c r="L2415" s="437"/>
      <c r="M2415" s="431"/>
    </row>
    <row r="2416" spans="1:13">
      <c r="A2416" s="442" t="s">
        <v>93</v>
      </c>
      <c r="B2416" s="440"/>
      <c r="C2416" s="440"/>
      <c r="D2416" s="440"/>
      <c r="E2416" s="440"/>
      <c r="F2416" s="441"/>
      <c r="G2416" s="440"/>
      <c r="H2416" s="439"/>
      <c r="I2416" s="447" t="s">
        <v>94</v>
      </c>
      <c r="J2416" s="446"/>
      <c r="K2416" s="438"/>
      <c r="L2416" s="437"/>
      <c r="M2416" s="431"/>
    </row>
    <row r="2417" spans="1:13">
      <c r="A2417" s="442" t="s">
        <v>95</v>
      </c>
      <c r="B2417" s="440"/>
      <c r="C2417" s="440"/>
      <c r="D2417" s="440"/>
      <c r="E2417" s="440"/>
      <c r="F2417" s="441"/>
      <c r="G2417" s="440"/>
      <c r="H2417" s="439"/>
      <c r="I2417" s="433"/>
      <c r="J2417" s="432"/>
      <c r="K2417" s="438"/>
      <c r="L2417" s="437"/>
      <c r="M2417" s="431"/>
    </row>
    <row r="2418" spans="1:13">
      <c r="A2418" s="442" t="s">
        <v>96</v>
      </c>
      <c r="B2418" s="440"/>
      <c r="C2418" s="440"/>
      <c r="D2418" s="440"/>
      <c r="E2418" s="440"/>
      <c r="F2418" s="441"/>
      <c r="G2418" s="440"/>
      <c r="H2418" s="439"/>
      <c r="I2418" s="433"/>
      <c r="J2418" s="432"/>
      <c r="K2418" s="438"/>
      <c r="L2418" s="437"/>
      <c r="M2418" s="431"/>
    </row>
    <row r="2419" spans="1:13">
      <c r="A2419" s="442" t="s">
        <v>97</v>
      </c>
      <c r="B2419" s="440"/>
      <c r="C2419" s="440"/>
      <c r="D2419" s="440"/>
      <c r="E2419" s="440"/>
      <c r="F2419" s="441"/>
      <c r="G2419" s="440"/>
      <c r="H2419" s="439"/>
      <c r="I2419" s="433"/>
      <c r="J2419" s="432"/>
      <c r="K2419" s="438"/>
      <c r="L2419" s="437"/>
      <c r="M2419" s="431"/>
    </row>
    <row r="2420" spans="1:13">
      <c r="A2420" s="442" t="s">
        <v>98</v>
      </c>
      <c r="B2420" s="440"/>
      <c r="C2420" s="440"/>
      <c r="D2420" s="440"/>
      <c r="E2420" s="440"/>
      <c r="F2420" s="441"/>
      <c r="G2420" s="440"/>
      <c r="H2420" s="439"/>
      <c r="I2420" s="433"/>
      <c r="J2420" s="432"/>
      <c r="K2420" s="438"/>
      <c r="L2420" s="437"/>
      <c r="M2420" s="431"/>
    </row>
    <row r="2421" spans="1:13">
      <c r="A2421" s="442" t="s">
        <v>99</v>
      </c>
      <c r="B2421" s="440"/>
      <c r="C2421" s="440"/>
      <c r="D2421" s="440"/>
      <c r="E2421" s="440"/>
      <c r="F2421" s="441"/>
      <c r="G2421" s="440"/>
      <c r="H2421" s="439"/>
      <c r="I2421" s="433"/>
      <c r="J2421" s="432"/>
      <c r="K2421" s="438"/>
      <c r="L2421" s="437"/>
      <c r="M2421" s="431"/>
    </row>
    <row r="2422" spans="1:13" ht="19.5" thickBot="1">
      <c r="A2422" s="436" t="s">
        <v>100</v>
      </c>
      <c r="B2422" s="435"/>
      <c r="C2422" s="435"/>
      <c r="D2422" s="435"/>
      <c r="E2422" s="435"/>
      <c r="F2422" s="435"/>
      <c r="G2422" s="435"/>
      <c r="H2422" s="434"/>
      <c r="I2422" s="433"/>
      <c r="J2422" s="432"/>
      <c r="K2422" s="433"/>
      <c r="L2422" s="432"/>
      <c r="M2422" s="431"/>
    </row>
    <row r="2423" spans="1:13">
      <c r="A2423" s="586" t="s">
        <v>82</v>
      </c>
      <c r="B2423" s="585"/>
      <c r="C2423" s="585"/>
      <c r="D2423" s="585"/>
      <c r="E2423" s="585"/>
      <c r="F2423" s="585"/>
      <c r="G2423" s="585"/>
      <c r="H2423" s="585"/>
      <c r="I2423" s="459" t="s">
        <v>9</v>
      </c>
      <c r="J2423" s="458"/>
      <c r="K2423" s="425"/>
      <c r="L2423" s="424"/>
      <c r="M2423" s="423"/>
    </row>
    <row r="2424" spans="1:13" ht="19.5" thickBot="1">
      <c r="A2424" s="422" t="s">
        <v>49</v>
      </c>
      <c r="B2424" s="421"/>
      <c r="C2424" s="421"/>
      <c r="D2424" s="421"/>
      <c r="E2424" s="421"/>
      <c r="F2424" s="421"/>
      <c r="G2424" s="421"/>
      <c r="H2424" s="421"/>
      <c r="I2424" s="420"/>
      <c r="J2424" s="418"/>
      <c r="K2424" s="419"/>
      <c r="L2424" s="418"/>
      <c r="M2424" s="417"/>
    </row>
    <row r="2425" spans="1:13" ht="19.5" thickBot="1">
      <c r="A2425" s="405" t="s">
        <v>50</v>
      </c>
      <c r="B2425" s="404"/>
      <c r="C2425" s="404"/>
      <c r="D2425" s="404"/>
      <c r="E2425" s="404"/>
      <c r="F2425" s="404"/>
      <c r="G2425" s="404"/>
      <c r="H2425" s="622"/>
      <c r="I2425" s="413" t="s">
        <v>17</v>
      </c>
      <c r="J2425" s="412"/>
      <c r="K2425" s="407">
        <v>1.58</v>
      </c>
      <c r="L2425" s="406"/>
      <c r="M2425" s="400">
        <f>K2425*12*I2357</f>
        <v>24371.184000000001</v>
      </c>
    </row>
    <row r="2426" spans="1:13" ht="19.5" thickBot="1">
      <c r="A2426" s="411" t="s">
        <v>101</v>
      </c>
      <c r="B2426" s="410"/>
      <c r="C2426" s="410"/>
      <c r="D2426" s="410"/>
      <c r="E2426" s="410"/>
      <c r="F2426" s="410"/>
      <c r="G2426" s="410"/>
      <c r="H2426" s="410"/>
      <c r="I2426" s="409"/>
      <c r="J2426" s="408"/>
      <c r="K2426" s="407">
        <v>1.0900000000000001</v>
      </c>
      <c r="L2426" s="406"/>
      <c r="M2426" s="400">
        <f>K2426*12*I2357</f>
        <v>16813.032000000003</v>
      </c>
    </row>
    <row r="2427" spans="1:13" ht="19.5" thickBot="1">
      <c r="A2427" s="405" t="s">
        <v>58</v>
      </c>
      <c r="B2427" s="404"/>
      <c r="C2427" s="404"/>
      <c r="D2427" s="404"/>
      <c r="E2427" s="404"/>
      <c r="F2427" s="404"/>
      <c r="G2427" s="404"/>
      <c r="H2427" s="404"/>
      <c r="I2427" s="403"/>
      <c r="J2427" s="400"/>
      <c r="K2427" s="402">
        <f>K2358+K2368+K2383+K2411+K2425+K2426</f>
        <v>33.21</v>
      </c>
      <c r="L2427" s="401"/>
      <c r="M2427" s="400">
        <f>M2358+M2368+M2383+M2411+M2425+M2426</f>
        <v>512257.60800000012</v>
      </c>
    </row>
    <row r="2429" spans="1:13">
      <c r="A2429" s="576" t="s">
        <v>0</v>
      </c>
      <c r="B2429" s="576"/>
      <c r="C2429" s="576"/>
      <c r="D2429" s="576"/>
      <c r="E2429" s="576"/>
      <c r="F2429" s="576"/>
      <c r="G2429" s="576"/>
      <c r="H2429" s="576"/>
      <c r="I2429" s="576"/>
      <c r="J2429" s="576"/>
      <c r="K2429" s="576"/>
      <c r="L2429" s="576"/>
      <c r="M2429" s="502"/>
    </row>
    <row r="2430" spans="1:13">
      <c r="A2430" s="575" t="s">
        <v>12</v>
      </c>
      <c r="B2430" s="575"/>
      <c r="C2430" s="575"/>
      <c r="D2430" s="575"/>
      <c r="E2430" s="575"/>
      <c r="F2430" s="575"/>
      <c r="G2430" s="575"/>
      <c r="H2430" s="575"/>
      <c r="I2430" s="575"/>
      <c r="J2430" s="575"/>
      <c r="K2430" s="575"/>
      <c r="L2430" s="575"/>
      <c r="M2430" s="502"/>
    </row>
    <row r="2431" spans="1:13">
      <c r="A2431" s="555"/>
      <c r="B2431" s="555"/>
      <c r="C2431" s="555"/>
      <c r="D2431" s="555"/>
      <c r="E2431" s="555"/>
      <c r="F2431" s="555" t="s">
        <v>241</v>
      </c>
      <c r="G2431" s="555"/>
      <c r="H2431" s="555"/>
      <c r="I2431" s="555"/>
      <c r="J2431" s="555" t="s">
        <v>203</v>
      </c>
      <c r="K2431" s="555"/>
      <c r="L2431" s="555"/>
      <c r="M2431" s="502"/>
    </row>
    <row r="2432" spans="1:13">
      <c r="A2432" s="572"/>
      <c r="B2432" s="533"/>
      <c r="C2432" s="574" t="s">
        <v>15</v>
      </c>
      <c r="D2432" s="574"/>
      <c r="E2432" s="574"/>
      <c r="F2432" s="533"/>
      <c r="G2432" s="533"/>
      <c r="H2432" s="532"/>
      <c r="I2432" s="521" t="s">
        <v>1</v>
      </c>
      <c r="J2432" s="520"/>
      <c r="K2432" s="521" t="s">
        <v>2</v>
      </c>
      <c r="L2432" s="520"/>
      <c r="M2432" s="531"/>
    </row>
    <row r="2433" spans="1:13">
      <c r="A2433" s="463"/>
      <c r="B2433" s="433"/>
      <c r="C2433" s="433"/>
      <c r="D2433" s="433"/>
      <c r="E2433" s="433"/>
      <c r="F2433" s="433"/>
      <c r="G2433" s="433"/>
      <c r="H2433" s="432"/>
      <c r="I2433" s="433"/>
      <c r="J2433" s="432"/>
      <c r="K2433" s="447" t="s">
        <v>3</v>
      </c>
      <c r="L2433" s="446"/>
      <c r="M2433" s="573" t="s">
        <v>4</v>
      </c>
    </row>
    <row r="2434" spans="1:13">
      <c r="A2434" s="463"/>
      <c r="B2434" s="433"/>
      <c r="C2434" s="433"/>
      <c r="D2434" s="433"/>
      <c r="E2434" s="433"/>
      <c r="F2434" s="433"/>
      <c r="G2434" s="433"/>
      <c r="H2434" s="432"/>
      <c r="I2434" s="447" t="s">
        <v>5</v>
      </c>
      <c r="J2434" s="446"/>
      <c r="K2434" s="504" t="s">
        <v>6</v>
      </c>
      <c r="L2434" s="503"/>
      <c r="M2434" s="573" t="s">
        <v>7</v>
      </c>
    </row>
    <row r="2435" spans="1:13" ht="19.5" thickBot="1">
      <c r="A2435" s="572"/>
      <c r="B2435" s="533"/>
      <c r="C2435" s="533"/>
      <c r="D2435" s="533"/>
      <c r="E2435" s="533"/>
      <c r="F2435" s="533"/>
      <c r="G2435" s="533"/>
      <c r="H2435" s="532"/>
      <c r="I2435" s="571">
        <v>387.5</v>
      </c>
      <c r="J2435" s="570"/>
      <c r="K2435" s="475"/>
      <c r="L2435" s="474"/>
      <c r="M2435" s="569"/>
    </row>
    <row r="2436" spans="1:13">
      <c r="A2436" s="550" t="s">
        <v>74</v>
      </c>
      <c r="B2436" s="528"/>
      <c r="C2436" s="528"/>
      <c r="D2436" s="528"/>
      <c r="E2436" s="528"/>
      <c r="F2436" s="528"/>
      <c r="G2436" s="528"/>
      <c r="H2436" s="568"/>
      <c r="I2436" s="425"/>
      <c r="J2436" s="424"/>
      <c r="K2436" s="567">
        <f>K2439+K2442</f>
        <v>6.65</v>
      </c>
      <c r="L2436" s="526"/>
      <c r="M2436" s="423">
        <f>K2436*12*I2435</f>
        <v>30922.500000000004</v>
      </c>
    </row>
    <row r="2437" spans="1:13">
      <c r="A2437" s="566" t="s">
        <v>59</v>
      </c>
      <c r="B2437" s="565"/>
      <c r="C2437" s="565"/>
      <c r="D2437" s="565"/>
      <c r="E2437" s="565"/>
      <c r="F2437" s="565"/>
      <c r="G2437" s="565"/>
      <c r="H2437" s="554"/>
      <c r="I2437" s="433"/>
      <c r="J2437" s="432"/>
      <c r="K2437" s="433"/>
      <c r="L2437" s="432"/>
      <c r="M2437" s="564"/>
    </row>
    <row r="2438" spans="1:13" ht="19.5" thickBot="1">
      <c r="A2438" s="545" t="s">
        <v>60</v>
      </c>
      <c r="B2438" s="563"/>
      <c r="C2438" s="563"/>
      <c r="D2438" s="563"/>
      <c r="E2438" s="563"/>
      <c r="F2438" s="563"/>
      <c r="G2438" s="563"/>
      <c r="H2438" s="562"/>
      <c r="I2438" s="419"/>
      <c r="J2438" s="418"/>
      <c r="K2438" s="419"/>
      <c r="L2438" s="418"/>
      <c r="M2438" s="417"/>
    </row>
    <row r="2439" spans="1:13">
      <c r="A2439" s="492" t="s">
        <v>61</v>
      </c>
      <c r="B2439" s="509"/>
      <c r="C2439" s="509"/>
      <c r="D2439" s="509"/>
      <c r="E2439" s="509"/>
      <c r="F2439" s="509"/>
      <c r="G2439" s="509"/>
      <c r="H2439" s="518"/>
      <c r="I2439" s="504" t="s">
        <v>8</v>
      </c>
      <c r="J2439" s="503"/>
      <c r="K2439" s="459">
        <v>3.98</v>
      </c>
      <c r="L2439" s="458"/>
      <c r="M2439" s="431">
        <f>K2439*12*I2435</f>
        <v>18507</v>
      </c>
    </row>
    <row r="2440" spans="1:13">
      <c r="A2440" s="442" t="s">
        <v>68</v>
      </c>
      <c r="B2440" s="433"/>
      <c r="C2440" s="433"/>
      <c r="D2440" s="433"/>
      <c r="E2440" s="433"/>
      <c r="F2440" s="433"/>
      <c r="G2440" s="433"/>
      <c r="H2440" s="432"/>
      <c r="I2440" s="447" t="s">
        <v>57</v>
      </c>
      <c r="J2440" s="446"/>
      <c r="K2440" s="502"/>
      <c r="L2440" s="432"/>
      <c r="M2440" s="431"/>
    </row>
    <row r="2441" spans="1:13">
      <c r="A2441" s="492" t="s">
        <v>67</v>
      </c>
      <c r="B2441" s="509"/>
      <c r="C2441" s="509"/>
      <c r="D2441" s="509"/>
      <c r="E2441" s="509"/>
      <c r="F2441" s="509"/>
      <c r="G2441" s="509"/>
      <c r="H2441" s="518"/>
      <c r="I2441" s="504"/>
      <c r="J2441" s="503"/>
      <c r="K2441" s="502"/>
      <c r="L2441" s="432"/>
      <c r="M2441" s="431"/>
    </row>
    <row r="2442" spans="1:13">
      <c r="A2442" s="492" t="s">
        <v>62</v>
      </c>
      <c r="B2442" s="509"/>
      <c r="C2442" s="509"/>
      <c r="D2442" s="509"/>
      <c r="E2442" s="509"/>
      <c r="F2442" s="509"/>
      <c r="G2442" s="509"/>
      <c r="H2442" s="518"/>
      <c r="I2442" s="501" t="s">
        <v>11</v>
      </c>
      <c r="J2442" s="500"/>
      <c r="K2442" s="447">
        <v>2.67</v>
      </c>
      <c r="L2442" s="446"/>
      <c r="M2442" s="431">
        <f>K2442*12*I2435</f>
        <v>12415.5</v>
      </c>
    </row>
    <row r="2443" spans="1:13">
      <c r="A2443" s="485" t="s">
        <v>35</v>
      </c>
      <c r="B2443" s="539"/>
      <c r="C2443" s="539"/>
      <c r="D2443" s="539"/>
      <c r="E2443" s="539"/>
      <c r="F2443" s="539"/>
      <c r="G2443" s="539"/>
      <c r="H2443" s="538"/>
      <c r="I2443" s="447" t="s">
        <v>57</v>
      </c>
      <c r="J2443" s="446"/>
      <c r="K2443" s="555"/>
      <c r="L2443" s="554"/>
      <c r="M2443" s="431"/>
    </row>
    <row r="2444" spans="1:13">
      <c r="A2444" s="478" t="s">
        <v>36</v>
      </c>
      <c r="B2444" s="533"/>
      <c r="C2444" s="533"/>
      <c r="D2444" s="533"/>
      <c r="E2444" s="533"/>
      <c r="F2444" s="533"/>
      <c r="G2444" s="533"/>
      <c r="H2444" s="532"/>
      <c r="I2444" s="447"/>
      <c r="J2444" s="446"/>
      <c r="K2444" s="502"/>
      <c r="L2444" s="432"/>
      <c r="M2444" s="431"/>
    </row>
    <row r="2445" spans="1:13" ht="19.5" thickBot="1">
      <c r="A2445" s="492" t="s">
        <v>37</v>
      </c>
      <c r="B2445" s="491"/>
      <c r="C2445" s="491"/>
      <c r="D2445" s="491"/>
      <c r="E2445" s="491"/>
      <c r="F2445" s="491"/>
      <c r="G2445" s="491"/>
      <c r="H2445" s="490"/>
      <c r="I2445" s="509"/>
      <c r="J2445" s="518"/>
      <c r="K2445" s="480"/>
      <c r="L2445" s="479"/>
      <c r="M2445" s="431"/>
    </row>
    <row r="2446" spans="1:13">
      <c r="A2446" s="550" t="s">
        <v>14</v>
      </c>
      <c r="B2446" s="549"/>
      <c r="C2446" s="549"/>
      <c r="D2446" s="549"/>
      <c r="E2446" s="549"/>
      <c r="F2446" s="549"/>
      <c r="G2446" s="549"/>
      <c r="H2446" s="548"/>
      <c r="I2446" s="425"/>
      <c r="J2446" s="547"/>
      <c r="K2446" s="546">
        <f>K2448+K2453+K2456</f>
        <v>5.4399999999999995</v>
      </c>
      <c r="L2446" s="526"/>
      <c r="M2446" s="423">
        <f>K2446*12*I2435</f>
        <v>25296</v>
      </c>
    </row>
    <row r="2447" spans="1:13" ht="19.5" thickBot="1">
      <c r="A2447" s="545" t="s">
        <v>34</v>
      </c>
      <c r="B2447" s="544"/>
      <c r="C2447" s="544"/>
      <c r="D2447" s="544"/>
      <c r="E2447" s="544"/>
      <c r="F2447" s="544"/>
      <c r="G2447" s="544"/>
      <c r="H2447" s="543"/>
      <c r="I2447" s="419"/>
      <c r="J2447" s="542"/>
      <c r="K2447" s="419"/>
      <c r="L2447" s="418"/>
      <c r="M2447" s="417"/>
    </row>
    <row r="2448" spans="1:13">
      <c r="A2448" s="442" t="s">
        <v>65</v>
      </c>
      <c r="B2448" s="441"/>
      <c r="C2448" s="441"/>
      <c r="D2448" s="441"/>
      <c r="E2448" s="441"/>
      <c r="F2448" s="441"/>
      <c r="G2448" s="441"/>
      <c r="H2448" s="439"/>
      <c r="I2448" s="447" t="s">
        <v>8</v>
      </c>
      <c r="J2448" s="446"/>
      <c r="K2448" s="459">
        <v>2.73</v>
      </c>
      <c r="L2448" s="458"/>
      <c r="M2448" s="431">
        <f>K2448*12*I2435</f>
        <v>12694.5</v>
      </c>
    </row>
    <row r="2449" spans="1:13">
      <c r="A2449" s="492" t="s">
        <v>66</v>
      </c>
      <c r="B2449" s="491"/>
      <c r="C2449" s="491"/>
      <c r="D2449" s="491"/>
      <c r="E2449" s="491"/>
      <c r="F2449" s="491"/>
      <c r="G2449" s="491"/>
      <c r="H2449" s="490"/>
      <c r="I2449" s="541"/>
      <c r="J2449" s="540"/>
      <c r="K2449" s="502"/>
      <c r="L2449" s="432"/>
      <c r="M2449" s="431"/>
    </row>
    <row r="2450" spans="1:13">
      <c r="A2450" s="442" t="s">
        <v>68</v>
      </c>
      <c r="B2450" s="433"/>
      <c r="C2450" s="433"/>
      <c r="D2450" s="433"/>
      <c r="E2450" s="433"/>
      <c r="F2450" s="433"/>
      <c r="G2450" s="433"/>
      <c r="H2450" s="432"/>
      <c r="I2450" s="447" t="s">
        <v>57</v>
      </c>
      <c r="J2450" s="446"/>
      <c r="K2450" s="502"/>
      <c r="L2450" s="432"/>
      <c r="M2450" s="431"/>
    </row>
    <row r="2451" spans="1:13">
      <c r="A2451" s="492" t="s">
        <v>67</v>
      </c>
      <c r="B2451" s="509"/>
      <c r="C2451" s="509"/>
      <c r="D2451" s="509"/>
      <c r="E2451" s="509"/>
      <c r="F2451" s="509"/>
      <c r="G2451" s="509"/>
      <c r="H2451" s="518"/>
      <c r="I2451" s="504"/>
      <c r="J2451" s="503"/>
      <c r="K2451" s="502"/>
      <c r="L2451" s="432"/>
      <c r="M2451" s="431"/>
    </row>
    <row r="2452" spans="1:13">
      <c r="A2452" s="485" t="s">
        <v>63</v>
      </c>
      <c r="B2452" s="539"/>
      <c r="C2452" s="538"/>
      <c r="D2452" s="433"/>
      <c r="E2452" s="433"/>
      <c r="F2452" s="433"/>
      <c r="G2452" s="433"/>
      <c r="H2452" s="432"/>
      <c r="I2452" s="447" t="s">
        <v>57</v>
      </c>
      <c r="J2452" s="446"/>
      <c r="K2452" s="502"/>
      <c r="L2452" s="432"/>
      <c r="M2452" s="431"/>
    </row>
    <row r="2453" spans="1:13">
      <c r="A2453" s="442" t="s">
        <v>64</v>
      </c>
      <c r="B2453" s="433"/>
      <c r="C2453" s="433"/>
      <c r="D2453" s="539"/>
      <c r="E2453" s="539"/>
      <c r="F2453" s="539"/>
      <c r="G2453" s="539"/>
      <c r="H2453" s="538"/>
      <c r="I2453" s="501" t="s">
        <v>11</v>
      </c>
      <c r="J2453" s="500"/>
      <c r="K2453" s="447">
        <v>1.2</v>
      </c>
      <c r="L2453" s="446"/>
      <c r="M2453" s="431">
        <f>K2453*12*I2435</f>
        <v>5579.9999999999991</v>
      </c>
    </row>
    <row r="2454" spans="1:13">
      <c r="A2454" s="478" t="s">
        <v>41</v>
      </c>
      <c r="B2454" s="477"/>
      <c r="C2454" s="477"/>
      <c r="D2454" s="477"/>
      <c r="E2454" s="477"/>
      <c r="F2454" s="477"/>
      <c r="G2454" s="477"/>
      <c r="H2454" s="476"/>
      <c r="I2454" s="521" t="s">
        <v>40</v>
      </c>
      <c r="J2454" s="520"/>
      <c r="K2454" s="502"/>
      <c r="L2454" s="432"/>
      <c r="M2454" s="431"/>
    </row>
    <row r="2455" spans="1:13">
      <c r="A2455" s="492"/>
      <c r="B2455" s="491"/>
      <c r="C2455" s="491"/>
      <c r="D2455" s="491"/>
      <c r="E2455" s="491"/>
      <c r="F2455" s="491"/>
      <c r="G2455" s="491"/>
      <c r="H2455" s="490"/>
      <c r="I2455" s="509" t="s">
        <v>42</v>
      </c>
      <c r="J2455" s="518"/>
      <c r="K2455" s="502"/>
      <c r="L2455" s="432"/>
      <c r="M2455" s="431"/>
    </row>
    <row r="2456" spans="1:13">
      <c r="A2456" s="478" t="s">
        <v>43</v>
      </c>
      <c r="B2456" s="477"/>
      <c r="C2456" s="477"/>
      <c r="D2456" s="477"/>
      <c r="E2456" s="477"/>
      <c r="F2456" s="477"/>
      <c r="G2456" s="477"/>
      <c r="H2456" s="476"/>
      <c r="I2456" s="521" t="s">
        <v>11</v>
      </c>
      <c r="J2456" s="520"/>
      <c r="K2456" s="447">
        <v>1.51</v>
      </c>
      <c r="L2456" s="446"/>
      <c r="M2456" s="431">
        <f>K2456*12*I2435</f>
        <v>7021.5</v>
      </c>
    </row>
    <row r="2457" spans="1:13">
      <c r="A2457" s="492" t="s">
        <v>44</v>
      </c>
      <c r="B2457" s="491"/>
      <c r="C2457" s="491"/>
      <c r="D2457" s="491"/>
      <c r="E2457" s="491"/>
      <c r="F2457" s="491"/>
      <c r="G2457" s="491"/>
      <c r="H2457" s="490"/>
      <c r="I2457" s="509"/>
      <c r="J2457" s="518"/>
      <c r="K2457" s="502"/>
      <c r="L2457" s="432"/>
      <c r="M2457" s="431"/>
    </row>
    <row r="2458" spans="1:13">
      <c r="A2458" s="478" t="s">
        <v>45</v>
      </c>
      <c r="B2458" s="477"/>
      <c r="C2458" s="477"/>
      <c r="D2458" s="477"/>
      <c r="E2458" s="477"/>
      <c r="F2458" s="477"/>
      <c r="G2458" s="477"/>
      <c r="H2458" s="476"/>
      <c r="I2458" s="447" t="s">
        <v>57</v>
      </c>
      <c r="J2458" s="446"/>
      <c r="K2458" s="502"/>
      <c r="L2458" s="432"/>
      <c r="M2458" s="431"/>
    </row>
    <row r="2459" spans="1:13">
      <c r="A2459" s="478" t="s">
        <v>48</v>
      </c>
      <c r="B2459" s="477"/>
      <c r="C2459" s="477"/>
      <c r="D2459" s="477"/>
      <c r="E2459" s="477"/>
      <c r="F2459" s="477"/>
      <c r="G2459" s="477"/>
      <c r="H2459" s="476"/>
      <c r="I2459" s="521" t="s">
        <v>46</v>
      </c>
      <c r="J2459" s="520"/>
      <c r="K2459" s="533"/>
      <c r="L2459" s="532"/>
      <c r="M2459" s="531"/>
    </row>
    <row r="2460" spans="1:13" ht="19.5" thickBot="1">
      <c r="A2460" s="492"/>
      <c r="B2460" s="491"/>
      <c r="C2460" s="491"/>
      <c r="D2460" s="491"/>
      <c r="E2460" s="491"/>
      <c r="F2460" s="491"/>
      <c r="G2460" s="491"/>
      <c r="H2460" s="490"/>
      <c r="I2460" s="513" t="s">
        <v>47</v>
      </c>
      <c r="J2460" s="512"/>
      <c r="K2460" s="509"/>
      <c r="L2460" s="518"/>
      <c r="M2460" s="530"/>
    </row>
    <row r="2461" spans="1:13">
      <c r="A2461" s="529" t="s">
        <v>75</v>
      </c>
      <c r="B2461" s="528"/>
      <c r="C2461" s="528"/>
      <c r="D2461" s="528"/>
      <c r="E2461" s="528"/>
      <c r="F2461" s="528"/>
      <c r="G2461" s="425"/>
      <c r="H2461" s="424"/>
      <c r="I2461" s="425"/>
      <c r="J2461" s="424"/>
      <c r="K2461" s="527">
        <f>K2463+K2470+K2478+K2482+K2483+K2487</f>
        <v>34.089999999999996</v>
      </c>
      <c r="L2461" s="526"/>
      <c r="M2461" s="423">
        <f>M2463+M2470+M2478+M2482+M2483+M2487</f>
        <v>158518.5</v>
      </c>
    </row>
    <row r="2462" spans="1:13" ht="19.5" thickBot="1">
      <c r="A2462" s="525"/>
      <c r="B2462" s="419"/>
      <c r="C2462" s="419"/>
      <c r="D2462" s="419"/>
      <c r="E2462" s="419"/>
      <c r="F2462" s="419"/>
      <c r="G2462" s="419"/>
      <c r="H2462" s="418"/>
      <c r="I2462" s="419"/>
      <c r="J2462" s="418"/>
      <c r="K2462" s="419"/>
      <c r="L2462" s="418"/>
      <c r="M2462" s="417"/>
    </row>
    <row r="2463" spans="1:13" ht="19.5" thickBot="1">
      <c r="A2463" s="405" t="s">
        <v>76</v>
      </c>
      <c r="B2463" s="404"/>
      <c r="C2463" s="404"/>
      <c r="D2463" s="404"/>
      <c r="E2463" s="404"/>
      <c r="F2463" s="404"/>
      <c r="G2463" s="404"/>
      <c r="H2463" s="456"/>
      <c r="I2463" s="455"/>
      <c r="J2463" s="454"/>
      <c r="K2463" s="523">
        <f>K2464+K2465+K2466+K2468+K2469</f>
        <v>7.6400000000000006</v>
      </c>
      <c r="L2463" s="511"/>
      <c r="M2463" s="451">
        <f>K2463*12*I2435</f>
        <v>35526</v>
      </c>
    </row>
    <row r="2464" spans="1:13">
      <c r="A2464" s="492" t="s">
        <v>38</v>
      </c>
      <c r="B2464" s="491"/>
      <c r="C2464" s="491"/>
      <c r="D2464" s="491"/>
      <c r="E2464" s="491"/>
      <c r="F2464" s="491"/>
      <c r="G2464" s="491"/>
      <c r="H2464" s="490"/>
      <c r="I2464" s="504" t="s">
        <v>16</v>
      </c>
      <c r="J2464" s="503"/>
      <c r="K2464" s="459">
        <v>1.34</v>
      </c>
      <c r="L2464" s="458"/>
      <c r="M2464" s="431">
        <f>K2464*12*I2435</f>
        <v>6231.0000000000009</v>
      </c>
    </row>
    <row r="2465" spans="1:13">
      <c r="A2465" s="485" t="s">
        <v>39</v>
      </c>
      <c r="B2465" s="484"/>
      <c r="C2465" s="484"/>
      <c r="D2465" s="484"/>
      <c r="E2465" s="484"/>
      <c r="F2465" s="484"/>
      <c r="G2465" s="484"/>
      <c r="H2465" s="483"/>
      <c r="I2465" s="501" t="s">
        <v>10</v>
      </c>
      <c r="J2465" s="500"/>
      <c r="K2465" s="447">
        <v>3.16</v>
      </c>
      <c r="L2465" s="446"/>
      <c r="M2465" s="431">
        <f>K2465*12*I2435</f>
        <v>14694</v>
      </c>
    </row>
    <row r="2466" spans="1:13">
      <c r="A2466" s="478" t="s">
        <v>31</v>
      </c>
      <c r="B2466" s="477"/>
      <c r="C2466" s="477"/>
      <c r="D2466" s="477"/>
      <c r="E2466" s="477"/>
      <c r="F2466" s="477"/>
      <c r="G2466" s="477"/>
      <c r="H2466" s="476"/>
      <c r="I2466" s="521" t="s">
        <v>11</v>
      </c>
      <c r="J2466" s="520"/>
      <c r="K2466" s="447">
        <v>0.36</v>
      </c>
      <c r="L2466" s="446"/>
      <c r="M2466" s="431">
        <f>K2466*12*I2435</f>
        <v>1674</v>
      </c>
    </row>
    <row r="2467" spans="1:13">
      <c r="A2467" s="519" t="s">
        <v>18</v>
      </c>
      <c r="B2467" s="509"/>
      <c r="C2467" s="509"/>
      <c r="D2467" s="509"/>
      <c r="E2467" s="491"/>
      <c r="F2467" s="491"/>
      <c r="G2467" s="491"/>
      <c r="H2467" s="490"/>
      <c r="I2467" s="509"/>
      <c r="J2467" s="518"/>
      <c r="K2467" s="433"/>
      <c r="L2467" s="432"/>
      <c r="M2467" s="431"/>
    </row>
    <row r="2468" spans="1:13">
      <c r="A2468" s="485" t="s">
        <v>32</v>
      </c>
      <c r="B2468" s="484"/>
      <c r="C2468" s="484"/>
      <c r="D2468" s="484"/>
      <c r="E2468" s="484"/>
      <c r="F2468" s="484"/>
      <c r="G2468" s="484"/>
      <c r="H2468" s="483"/>
      <c r="I2468" s="501" t="s">
        <v>8</v>
      </c>
      <c r="J2468" s="500"/>
      <c r="K2468" s="447">
        <v>0.11</v>
      </c>
      <c r="L2468" s="446"/>
      <c r="M2468" s="431">
        <f>K2468*12*I2435</f>
        <v>511.5</v>
      </c>
    </row>
    <row r="2469" spans="1:13" ht="19.5" thickBot="1">
      <c r="A2469" s="478" t="s">
        <v>73</v>
      </c>
      <c r="B2469" s="477"/>
      <c r="C2469" s="477"/>
      <c r="D2469" s="477"/>
      <c r="E2469" s="477"/>
      <c r="F2469" s="477"/>
      <c r="G2469" s="477"/>
      <c r="H2469" s="476"/>
      <c r="I2469" s="475" t="s">
        <v>8</v>
      </c>
      <c r="J2469" s="474"/>
      <c r="K2469" s="513">
        <v>2.67</v>
      </c>
      <c r="L2469" s="512"/>
      <c r="M2469" s="431">
        <f>K2469*12*I2435</f>
        <v>12415.5</v>
      </c>
    </row>
    <row r="2470" spans="1:13" ht="19.5" thickBot="1">
      <c r="A2470" s="713" t="s">
        <v>77</v>
      </c>
      <c r="B2470" s="712"/>
      <c r="C2470" s="712"/>
      <c r="D2470" s="712"/>
      <c r="E2470" s="712"/>
      <c r="F2470" s="712"/>
      <c r="G2470" s="712"/>
      <c r="H2470" s="711"/>
      <c r="I2470" s="455"/>
      <c r="J2470" s="454"/>
      <c r="K2470" s="453">
        <f>K2471+K2472+K2474+K2475+K2476+K2477</f>
        <v>2.11</v>
      </c>
      <c r="L2470" s="511"/>
      <c r="M2470" s="451">
        <f>K2470*12*I2435</f>
        <v>9811.5</v>
      </c>
    </row>
    <row r="2471" spans="1:13">
      <c r="A2471" s="510" t="s">
        <v>24</v>
      </c>
      <c r="B2471" s="509"/>
      <c r="C2471" s="509"/>
      <c r="D2471" s="509"/>
      <c r="E2471" s="509"/>
      <c r="F2471" s="491"/>
      <c r="G2471" s="491"/>
      <c r="H2471" s="490"/>
      <c r="I2471" s="508"/>
      <c r="J2471" s="432"/>
      <c r="K2471" s="459">
        <v>0.12</v>
      </c>
      <c r="L2471" s="458"/>
      <c r="M2471" s="431">
        <f>K2471*12*I2435</f>
        <v>558</v>
      </c>
    </row>
    <row r="2472" spans="1:13">
      <c r="A2472" s="572" t="s">
        <v>20</v>
      </c>
      <c r="B2472" s="533"/>
      <c r="C2472" s="533"/>
      <c r="D2472" s="533"/>
      <c r="E2472" s="533"/>
      <c r="F2472" s="477"/>
      <c r="G2472" s="477"/>
      <c r="H2472" s="476"/>
      <c r="I2472" s="447" t="s">
        <v>52</v>
      </c>
      <c r="J2472" s="446"/>
      <c r="K2472" s="447">
        <v>1.01</v>
      </c>
      <c r="L2472" s="446"/>
      <c r="M2472" s="431">
        <f>K2472*12*I2435</f>
        <v>4696.5</v>
      </c>
    </row>
    <row r="2473" spans="1:13">
      <c r="A2473" s="492" t="s">
        <v>19</v>
      </c>
      <c r="B2473" s="491"/>
      <c r="C2473" s="491"/>
      <c r="D2473" s="491"/>
      <c r="E2473" s="491"/>
      <c r="F2473" s="491"/>
      <c r="G2473" s="491"/>
      <c r="H2473" s="490"/>
      <c r="I2473" s="504" t="s">
        <v>53</v>
      </c>
      <c r="J2473" s="503"/>
      <c r="K2473" s="502"/>
      <c r="L2473" s="432"/>
      <c r="M2473" s="431"/>
    </row>
    <row r="2474" spans="1:13">
      <c r="A2474" s="485" t="s">
        <v>21</v>
      </c>
      <c r="B2474" s="484"/>
      <c r="C2474" s="484"/>
      <c r="D2474" s="484"/>
      <c r="E2474" s="484"/>
      <c r="F2474" s="484"/>
      <c r="G2474" s="484"/>
      <c r="H2474" s="483"/>
      <c r="I2474" s="501" t="s">
        <v>51</v>
      </c>
      <c r="J2474" s="500"/>
      <c r="K2474" s="447">
        <v>0.62</v>
      </c>
      <c r="L2474" s="446"/>
      <c r="M2474" s="431">
        <f>K2474*12*I2435</f>
        <v>2883</v>
      </c>
    </row>
    <row r="2475" spans="1:13">
      <c r="A2475" s="485" t="s">
        <v>22</v>
      </c>
      <c r="B2475" s="484"/>
      <c r="C2475" s="484"/>
      <c r="D2475" s="484"/>
      <c r="E2475" s="484"/>
      <c r="F2475" s="484"/>
      <c r="G2475" s="484"/>
      <c r="H2475" s="483"/>
      <c r="I2475" s="501" t="s">
        <v>69</v>
      </c>
      <c r="J2475" s="500"/>
      <c r="K2475" s="447">
        <v>0.15</v>
      </c>
      <c r="L2475" s="446"/>
      <c r="M2475" s="431">
        <f>K2475*12*I2435</f>
        <v>697.49999999999989</v>
      </c>
    </row>
    <row r="2476" spans="1:13">
      <c r="A2476" s="478" t="s">
        <v>23</v>
      </c>
      <c r="B2476" s="477"/>
      <c r="C2476" s="477"/>
      <c r="D2476" s="477"/>
      <c r="E2476" s="477"/>
      <c r="F2476" s="477"/>
      <c r="G2476" s="477"/>
      <c r="H2476" s="476"/>
      <c r="I2476" s="501" t="s">
        <v>54</v>
      </c>
      <c r="J2476" s="500"/>
      <c r="K2476" s="480">
        <v>0.08</v>
      </c>
      <c r="L2476" s="479"/>
      <c r="M2476" s="431">
        <f>K2476*12*I2435</f>
        <v>372</v>
      </c>
    </row>
    <row r="2477" spans="1:13" ht="19.5" thickBot="1">
      <c r="A2477" s="478" t="s">
        <v>71</v>
      </c>
      <c r="B2477" s="477"/>
      <c r="C2477" s="477"/>
      <c r="D2477" s="477"/>
      <c r="E2477" s="477"/>
      <c r="F2477" s="477"/>
      <c r="G2477" s="477"/>
      <c r="H2477" s="476"/>
      <c r="I2477" s="475" t="s">
        <v>72</v>
      </c>
      <c r="J2477" s="474"/>
      <c r="K2477" s="473">
        <v>0.13</v>
      </c>
      <c r="L2477" s="472"/>
      <c r="M2477" s="499">
        <f>K2477*12*I2435</f>
        <v>604.5</v>
      </c>
    </row>
    <row r="2478" spans="1:13" ht="19.5" thickBot="1">
      <c r="A2478" s="713" t="s">
        <v>202</v>
      </c>
      <c r="B2478" s="712"/>
      <c r="C2478" s="712"/>
      <c r="D2478" s="712"/>
      <c r="E2478" s="712"/>
      <c r="F2478" s="712"/>
      <c r="G2478" s="712"/>
      <c r="H2478" s="711"/>
      <c r="I2478" s="495"/>
      <c r="J2478" s="494"/>
      <c r="K2478" s="493">
        <f>K2479+K2480+K2481</f>
        <v>1.38</v>
      </c>
      <c r="L2478" s="452"/>
      <c r="M2478" s="451">
        <f>K2478*12*I2435</f>
        <v>6416.9999999999991</v>
      </c>
    </row>
    <row r="2479" spans="1:13">
      <c r="A2479" s="492" t="s">
        <v>25</v>
      </c>
      <c r="B2479" s="491"/>
      <c r="C2479" s="491"/>
      <c r="D2479" s="491"/>
      <c r="E2479" s="491"/>
      <c r="F2479" s="491"/>
      <c r="G2479" s="491"/>
      <c r="H2479" s="490"/>
      <c r="I2479" s="489" t="s">
        <v>70</v>
      </c>
      <c r="J2479" s="488"/>
      <c r="K2479" s="487">
        <v>0.66</v>
      </c>
      <c r="L2479" s="486"/>
      <c r="M2479" s="431">
        <f>K2479*12*I2435</f>
        <v>3069</v>
      </c>
    </row>
    <row r="2480" spans="1:13">
      <c r="A2480" s="485" t="s">
        <v>26</v>
      </c>
      <c r="B2480" s="484"/>
      <c r="C2480" s="484"/>
      <c r="D2480" s="484"/>
      <c r="E2480" s="484"/>
      <c r="F2480" s="484"/>
      <c r="G2480" s="484"/>
      <c r="H2480" s="483"/>
      <c r="I2480" s="539" t="s">
        <v>55</v>
      </c>
      <c r="J2480" s="538"/>
      <c r="K2480" s="480">
        <v>0.57999999999999996</v>
      </c>
      <c r="L2480" s="479"/>
      <c r="M2480" s="431">
        <f>K2480*12*I2435</f>
        <v>2696.9999999999995</v>
      </c>
    </row>
    <row r="2481" spans="1:13" ht="19.5" thickBot="1">
      <c r="A2481" s="478" t="s">
        <v>23</v>
      </c>
      <c r="B2481" s="477"/>
      <c r="C2481" s="477"/>
      <c r="D2481" s="477"/>
      <c r="E2481" s="477"/>
      <c r="F2481" s="477"/>
      <c r="G2481" s="477"/>
      <c r="H2481" s="476"/>
      <c r="I2481" s="475" t="s">
        <v>54</v>
      </c>
      <c r="J2481" s="474"/>
      <c r="K2481" s="473">
        <v>0.14000000000000001</v>
      </c>
      <c r="L2481" s="472"/>
      <c r="M2481" s="431">
        <f>K2481*12*I2435</f>
        <v>651.00000000000011</v>
      </c>
    </row>
    <row r="2482" spans="1:13" ht="19.5" thickBot="1">
      <c r="A2482" s="462" t="s">
        <v>201</v>
      </c>
      <c r="B2482" s="461"/>
      <c r="C2482" s="461"/>
      <c r="D2482" s="461"/>
      <c r="E2482" s="461"/>
      <c r="F2482" s="461"/>
      <c r="G2482" s="461"/>
      <c r="H2482" s="460"/>
      <c r="I2482" s="467" t="s">
        <v>56</v>
      </c>
      <c r="J2482" s="466"/>
      <c r="K2482" s="465">
        <v>21.14</v>
      </c>
      <c r="L2482" s="464"/>
      <c r="M2482" s="451">
        <f>K2482*12*I2435</f>
        <v>98301</v>
      </c>
    </row>
    <row r="2483" spans="1:13" ht="19.5" thickBot="1">
      <c r="A2483" s="405" t="s">
        <v>240</v>
      </c>
      <c r="B2483" s="404"/>
      <c r="C2483" s="404"/>
      <c r="D2483" s="404"/>
      <c r="E2483" s="404"/>
      <c r="F2483" s="404"/>
      <c r="G2483" s="404"/>
      <c r="H2483" s="456"/>
      <c r="I2483" s="455"/>
      <c r="J2483" s="454"/>
      <c r="K2483" s="453">
        <v>1.74</v>
      </c>
      <c r="L2483" s="452"/>
      <c r="M2483" s="451">
        <f>K2483*12*I2435</f>
        <v>8091</v>
      </c>
    </row>
    <row r="2484" spans="1:13">
      <c r="A2484" s="442" t="s">
        <v>33</v>
      </c>
      <c r="B2484" s="441"/>
      <c r="C2484" s="441"/>
      <c r="D2484" s="441"/>
      <c r="E2484" s="441"/>
      <c r="F2484" s="441"/>
      <c r="G2484" s="441"/>
      <c r="H2484" s="439"/>
      <c r="I2484" s="459" t="s">
        <v>13</v>
      </c>
      <c r="J2484" s="458"/>
      <c r="K2484" s="438"/>
      <c r="L2484" s="437"/>
      <c r="M2484" s="431"/>
    </row>
    <row r="2485" spans="1:13">
      <c r="A2485" s="442" t="s">
        <v>27</v>
      </c>
      <c r="B2485" s="441"/>
      <c r="C2485" s="441"/>
      <c r="D2485" s="441"/>
      <c r="E2485" s="441"/>
      <c r="F2485" s="441"/>
      <c r="G2485" s="441"/>
      <c r="H2485" s="439"/>
      <c r="I2485" s="433"/>
      <c r="J2485" s="432"/>
      <c r="K2485" s="438"/>
      <c r="L2485" s="437"/>
      <c r="M2485" s="431"/>
    </row>
    <row r="2486" spans="1:13" ht="19.5" thickBot="1">
      <c r="A2486" s="442" t="s">
        <v>28</v>
      </c>
      <c r="B2486" s="441"/>
      <c r="C2486" s="441"/>
      <c r="D2486" s="441"/>
      <c r="E2486" s="441"/>
      <c r="F2486" s="441"/>
      <c r="G2486" s="441"/>
      <c r="H2486" s="439"/>
      <c r="I2486" s="463"/>
      <c r="J2486" s="432"/>
      <c r="K2486" s="438"/>
      <c r="L2486" s="437"/>
      <c r="M2486" s="431"/>
    </row>
    <row r="2487" spans="1:13" ht="19.5" thickBot="1">
      <c r="A2487" s="462" t="s">
        <v>157</v>
      </c>
      <c r="B2487" s="461"/>
      <c r="C2487" s="461"/>
      <c r="D2487" s="461"/>
      <c r="E2487" s="461"/>
      <c r="F2487" s="461"/>
      <c r="G2487" s="461"/>
      <c r="H2487" s="460"/>
      <c r="I2487" s="455"/>
      <c r="J2487" s="454"/>
      <c r="K2487" s="453">
        <v>0.08</v>
      </c>
      <c r="L2487" s="452"/>
      <c r="M2487" s="451">
        <f>K2487*12*I2435</f>
        <v>372</v>
      </c>
    </row>
    <row r="2488" spans="1:13">
      <c r="A2488" s="442" t="s">
        <v>29</v>
      </c>
      <c r="B2488" s="441"/>
      <c r="C2488" s="441"/>
      <c r="D2488" s="441"/>
      <c r="E2488" s="441"/>
      <c r="F2488" s="441"/>
      <c r="G2488" s="441"/>
      <c r="H2488" s="439"/>
      <c r="I2488" s="459" t="s">
        <v>8</v>
      </c>
      <c r="J2488" s="458"/>
      <c r="K2488" s="457"/>
      <c r="L2488" s="437"/>
      <c r="M2488" s="431"/>
    </row>
    <row r="2489" spans="1:13" ht="19.5" thickBot="1">
      <c r="A2489" s="442" t="s">
        <v>30</v>
      </c>
      <c r="B2489" s="441"/>
      <c r="C2489" s="441"/>
      <c r="D2489" s="441"/>
      <c r="E2489" s="441"/>
      <c r="F2489" s="441"/>
      <c r="G2489" s="441"/>
      <c r="H2489" s="439"/>
      <c r="I2489" s="433"/>
      <c r="J2489" s="432"/>
      <c r="K2489" s="457"/>
      <c r="L2489" s="437"/>
      <c r="M2489" s="431"/>
    </row>
    <row r="2490" spans="1:13" ht="19.5" thickBot="1">
      <c r="A2490" s="405" t="s">
        <v>104</v>
      </c>
      <c r="B2490" s="404"/>
      <c r="C2490" s="404"/>
      <c r="D2490" s="404"/>
      <c r="E2490" s="404"/>
      <c r="F2490" s="404"/>
      <c r="G2490" s="404"/>
      <c r="H2490" s="456"/>
      <c r="I2490" s="455"/>
      <c r="J2490" s="454"/>
      <c r="K2490" s="453">
        <v>6.42</v>
      </c>
      <c r="L2490" s="452"/>
      <c r="M2490" s="451">
        <f>K2490*12*I2435</f>
        <v>29852.999999999996</v>
      </c>
    </row>
    <row r="2491" spans="1:13">
      <c r="A2491" s="442" t="s">
        <v>85</v>
      </c>
      <c r="B2491" s="440"/>
      <c r="C2491" s="440"/>
      <c r="D2491" s="440"/>
      <c r="E2491" s="440"/>
      <c r="F2491" s="441"/>
      <c r="G2491" s="440"/>
      <c r="H2491" s="439"/>
      <c r="I2491" s="447" t="s">
        <v>86</v>
      </c>
      <c r="J2491" s="446"/>
      <c r="K2491" s="438"/>
      <c r="L2491" s="437"/>
      <c r="M2491" s="431"/>
    </row>
    <row r="2492" spans="1:13">
      <c r="A2492" s="442" t="s">
        <v>87</v>
      </c>
      <c r="B2492" s="440"/>
      <c r="C2492" s="440"/>
      <c r="D2492" s="440"/>
      <c r="E2492" s="440"/>
      <c r="F2492" s="441"/>
      <c r="G2492" s="440"/>
      <c r="H2492" s="439"/>
      <c r="I2492" s="447" t="s">
        <v>88</v>
      </c>
      <c r="J2492" s="446"/>
      <c r="K2492" s="438"/>
      <c r="L2492" s="437"/>
      <c r="M2492" s="431"/>
    </row>
    <row r="2493" spans="1:13">
      <c r="A2493" s="442" t="s">
        <v>89</v>
      </c>
      <c r="B2493" s="440"/>
      <c r="C2493" s="440"/>
      <c r="D2493" s="440"/>
      <c r="E2493" s="440"/>
      <c r="F2493" s="441"/>
      <c r="G2493" s="440"/>
      <c r="H2493" s="439"/>
      <c r="I2493" s="447" t="s">
        <v>90</v>
      </c>
      <c r="J2493" s="446"/>
      <c r="K2493" s="438"/>
      <c r="L2493" s="437"/>
      <c r="M2493" s="431"/>
    </row>
    <row r="2494" spans="1:13">
      <c r="A2494" s="442" t="s">
        <v>91</v>
      </c>
      <c r="B2494" s="440"/>
      <c r="C2494" s="440"/>
      <c r="D2494" s="440"/>
      <c r="E2494" s="440"/>
      <c r="F2494" s="441"/>
      <c r="G2494" s="440"/>
      <c r="H2494" s="439"/>
      <c r="I2494" s="447" t="s">
        <v>92</v>
      </c>
      <c r="J2494" s="446"/>
      <c r="K2494" s="438"/>
      <c r="L2494" s="437"/>
      <c r="M2494" s="431"/>
    </row>
    <row r="2495" spans="1:13">
      <c r="A2495" s="442" t="s">
        <v>93</v>
      </c>
      <c r="B2495" s="440"/>
      <c r="C2495" s="440"/>
      <c r="D2495" s="440"/>
      <c r="E2495" s="440"/>
      <c r="F2495" s="441"/>
      <c r="G2495" s="440"/>
      <c r="H2495" s="439"/>
      <c r="I2495" s="447" t="s">
        <v>94</v>
      </c>
      <c r="J2495" s="446"/>
      <c r="K2495" s="438"/>
      <c r="L2495" s="437"/>
      <c r="M2495" s="431"/>
    </row>
    <row r="2496" spans="1:13">
      <c r="A2496" s="442" t="s">
        <v>95</v>
      </c>
      <c r="B2496" s="440"/>
      <c r="C2496" s="440"/>
      <c r="D2496" s="440"/>
      <c r="E2496" s="440"/>
      <c r="F2496" s="441"/>
      <c r="G2496" s="440"/>
      <c r="H2496" s="439"/>
      <c r="I2496" s="433"/>
      <c r="J2496" s="432"/>
      <c r="K2496" s="438"/>
      <c r="L2496" s="437"/>
      <c r="M2496" s="431"/>
    </row>
    <row r="2497" spans="1:13">
      <c r="A2497" s="442" t="s">
        <v>96</v>
      </c>
      <c r="B2497" s="440"/>
      <c r="C2497" s="440"/>
      <c r="D2497" s="440"/>
      <c r="E2497" s="440"/>
      <c r="F2497" s="441"/>
      <c r="G2497" s="440"/>
      <c r="H2497" s="439"/>
      <c r="I2497" s="433"/>
      <c r="J2497" s="432"/>
      <c r="K2497" s="438"/>
      <c r="L2497" s="437"/>
      <c r="M2497" s="431"/>
    </row>
    <row r="2498" spans="1:13">
      <c r="A2498" s="442" t="s">
        <v>97</v>
      </c>
      <c r="B2498" s="440"/>
      <c r="C2498" s="440"/>
      <c r="D2498" s="440"/>
      <c r="E2498" s="440"/>
      <c r="F2498" s="441"/>
      <c r="G2498" s="440"/>
      <c r="H2498" s="439"/>
      <c r="I2498" s="433"/>
      <c r="J2498" s="432"/>
      <c r="K2498" s="438"/>
      <c r="L2498" s="437"/>
      <c r="M2498" s="431"/>
    </row>
    <row r="2499" spans="1:13">
      <c r="A2499" s="442" t="s">
        <v>98</v>
      </c>
      <c r="B2499" s="440"/>
      <c r="C2499" s="440"/>
      <c r="D2499" s="440"/>
      <c r="E2499" s="440"/>
      <c r="F2499" s="441"/>
      <c r="G2499" s="440"/>
      <c r="H2499" s="439"/>
      <c r="I2499" s="433"/>
      <c r="J2499" s="432"/>
      <c r="K2499" s="438"/>
      <c r="L2499" s="437"/>
      <c r="M2499" s="431"/>
    </row>
    <row r="2500" spans="1:13">
      <c r="A2500" s="442" t="s">
        <v>99</v>
      </c>
      <c r="B2500" s="440"/>
      <c r="C2500" s="440"/>
      <c r="D2500" s="440"/>
      <c r="E2500" s="440"/>
      <c r="F2500" s="441"/>
      <c r="G2500" s="440"/>
      <c r="H2500" s="439"/>
      <c r="I2500" s="433"/>
      <c r="J2500" s="432"/>
      <c r="K2500" s="438"/>
      <c r="L2500" s="437"/>
      <c r="M2500" s="431"/>
    </row>
    <row r="2501" spans="1:13" ht="19.5" thickBot="1">
      <c r="A2501" s="436" t="s">
        <v>100</v>
      </c>
      <c r="B2501" s="435"/>
      <c r="C2501" s="435"/>
      <c r="D2501" s="435"/>
      <c r="E2501" s="435"/>
      <c r="F2501" s="435"/>
      <c r="G2501" s="435"/>
      <c r="H2501" s="434"/>
      <c r="I2501" s="433"/>
      <c r="J2501" s="432"/>
      <c r="K2501" s="433"/>
      <c r="L2501" s="432"/>
      <c r="M2501" s="431"/>
    </row>
    <row r="2502" spans="1:13">
      <c r="A2502" s="586" t="s">
        <v>82</v>
      </c>
      <c r="B2502" s="585"/>
      <c r="C2502" s="585"/>
      <c r="D2502" s="585"/>
      <c r="E2502" s="585"/>
      <c r="F2502" s="585"/>
      <c r="G2502" s="585"/>
      <c r="H2502" s="585"/>
      <c r="I2502" s="459" t="s">
        <v>9</v>
      </c>
      <c r="J2502" s="458"/>
      <c r="K2502" s="425"/>
      <c r="L2502" s="424"/>
      <c r="M2502" s="423"/>
    </row>
    <row r="2503" spans="1:13" ht="19.5" thickBot="1">
      <c r="A2503" s="422" t="s">
        <v>49</v>
      </c>
      <c r="B2503" s="421"/>
      <c r="C2503" s="421"/>
      <c r="D2503" s="421"/>
      <c r="E2503" s="421"/>
      <c r="F2503" s="421"/>
      <c r="G2503" s="421"/>
      <c r="H2503" s="421"/>
      <c r="I2503" s="420"/>
      <c r="J2503" s="418"/>
      <c r="K2503" s="419"/>
      <c r="L2503" s="418"/>
      <c r="M2503" s="417"/>
    </row>
    <row r="2504" spans="1:13" ht="19.5" thickBot="1">
      <c r="A2504" s="405" t="s">
        <v>50</v>
      </c>
      <c r="B2504" s="404"/>
      <c r="C2504" s="404"/>
      <c r="D2504" s="404"/>
      <c r="E2504" s="404"/>
      <c r="F2504" s="404"/>
      <c r="G2504" s="404"/>
      <c r="H2504" s="622"/>
      <c r="I2504" s="413" t="s">
        <v>17</v>
      </c>
      <c r="J2504" s="412"/>
      <c r="K2504" s="407">
        <v>1.58</v>
      </c>
      <c r="L2504" s="406"/>
      <c r="M2504" s="400">
        <f>K2504*12*I2435</f>
        <v>7347</v>
      </c>
    </row>
    <row r="2505" spans="1:13" ht="19.5" thickBot="1">
      <c r="A2505" s="411" t="s">
        <v>101</v>
      </c>
      <c r="B2505" s="410"/>
      <c r="C2505" s="410"/>
      <c r="D2505" s="410"/>
      <c r="E2505" s="410"/>
      <c r="F2505" s="410"/>
      <c r="G2505" s="410"/>
      <c r="H2505" s="410"/>
      <c r="I2505" s="409"/>
      <c r="J2505" s="408"/>
      <c r="K2505" s="407"/>
      <c r="L2505" s="406"/>
      <c r="M2505" s="400">
        <f>K2505*12*I2435</f>
        <v>0</v>
      </c>
    </row>
    <row r="2506" spans="1:13" ht="19.5" thickBot="1">
      <c r="A2506" s="405" t="s">
        <v>58</v>
      </c>
      <c r="B2506" s="404"/>
      <c r="C2506" s="404"/>
      <c r="D2506" s="404"/>
      <c r="E2506" s="404"/>
      <c r="F2506" s="404"/>
      <c r="G2506" s="404"/>
      <c r="H2506" s="404"/>
      <c r="I2506" s="403"/>
      <c r="J2506" s="400"/>
      <c r="K2506" s="402">
        <f>K2436+K2446+K2461+K2490+K2504+K2505</f>
        <v>54.179999999999993</v>
      </c>
      <c r="L2506" s="401"/>
      <c r="M2506" s="400">
        <f>M2436+M2446+M2461+M2490+M2504+M2505</f>
        <v>251937</v>
      </c>
    </row>
    <row r="2508" spans="1:13">
      <c r="A2508" s="576" t="s">
        <v>0</v>
      </c>
      <c r="B2508" s="576"/>
      <c r="C2508" s="576"/>
      <c r="D2508" s="576"/>
      <c r="E2508" s="576"/>
      <c r="F2508" s="576"/>
      <c r="G2508" s="576"/>
      <c r="H2508" s="576"/>
      <c r="I2508" s="576"/>
      <c r="J2508" s="576"/>
      <c r="K2508" s="576"/>
      <c r="L2508" s="576"/>
      <c r="M2508" s="502"/>
    </row>
    <row r="2509" spans="1:13">
      <c r="A2509" s="575" t="s">
        <v>12</v>
      </c>
      <c r="B2509" s="575"/>
      <c r="C2509" s="575"/>
      <c r="D2509" s="575"/>
      <c r="E2509" s="575"/>
      <c r="F2509" s="575"/>
      <c r="G2509" s="575"/>
      <c r="H2509" s="575"/>
      <c r="I2509" s="575"/>
      <c r="J2509" s="575"/>
      <c r="K2509" s="575"/>
      <c r="L2509" s="575"/>
      <c r="M2509" s="502"/>
    </row>
    <row r="2510" spans="1:13">
      <c r="A2510" s="555"/>
      <c r="B2510" s="555"/>
      <c r="C2510" s="555"/>
      <c r="D2510" s="555"/>
      <c r="E2510" s="555"/>
      <c r="F2510" s="555" t="s">
        <v>239</v>
      </c>
      <c r="G2510" s="555"/>
      <c r="H2510" s="555"/>
      <c r="I2510" s="555"/>
      <c r="J2510" s="555" t="s">
        <v>203</v>
      </c>
      <c r="K2510" s="555"/>
      <c r="L2510" s="555"/>
      <c r="M2510" s="502"/>
    </row>
    <row r="2511" spans="1:13">
      <c r="A2511" s="572"/>
      <c r="B2511" s="533"/>
      <c r="C2511" s="574" t="s">
        <v>15</v>
      </c>
      <c r="D2511" s="574"/>
      <c r="E2511" s="574"/>
      <c r="F2511" s="533"/>
      <c r="G2511" s="533"/>
      <c r="H2511" s="532"/>
      <c r="I2511" s="521" t="s">
        <v>1</v>
      </c>
      <c r="J2511" s="520"/>
      <c r="K2511" s="521" t="s">
        <v>2</v>
      </c>
      <c r="L2511" s="520"/>
      <c r="M2511" s="531"/>
    </row>
    <row r="2512" spans="1:13">
      <c r="A2512" s="463"/>
      <c r="B2512" s="433"/>
      <c r="C2512" s="433"/>
      <c r="D2512" s="433"/>
      <c r="E2512" s="433"/>
      <c r="F2512" s="433"/>
      <c r="G2512" s="433"/>
      <c r="H2512" s="432"/>
      <c r="I2512" s="433"/>
      <c r="J2512" s="432"/>
      <c r="K2512" s="447" t="s">
        <v>3</v>
      </c>
      <c r="L2512" s="446"/>
      <c r="M2512" s="573" t="s">
        <v>4</v>
      </c>
    </row>
    <row r="2513" spans="1:13">
      <c r="A2513" s="463"/>
      <c r="B2513" s="433"/>
      <c r="C2513" s="433"/>
      <c r="D2513" s="433"/>
      <c r="E2513" s="433"/>
      <c r="F2513" s="433"/>
      <c r="G2513" s="433"/>
      <c r="H2513" s="432"/>
      <c r="I2513" s="447" t="s">
        <v>5</v>
      </c>
      <c r="J2513" s="446"/>
      <c r="K2513" s="504" t="s">
        <v>6</v>
      </c>
      <c r="L2513" s="503"/>
      <c r="M2513" s="573" t="s">
        <v>7</v>
      </c>
    </row>
    <row r="2514" spans="1:13" ht="19.5" thickBot="1">
      <c r="A2514" s="572"/>
      <c r="B2514" s="533"/>
      <c r="C2514" s="533"/>
      <c r="D2514" s="533"/>
      <c r="E2514" s="533"/>
      <c r="F2514" s="533"/>
      <c r="G2514" s="533"/>
      <c r="H2514" s="532"/>
      <c r="I2514" s="571">
        <v>627.79999999999995</v>
      </c>
      <c r="J2514" s="570"/>
      <c r="K2514" s="475"/>
      <c r="L2514" s="474"/>
      <c r="M2514" s="569"/>
    </row>
    <row r="2515" spans="1:13">
      <c r="A2515" s="550" t="s">
        <v>74</v>
      </c>
      <c r="B2515" s="528"/>
      <c r="C2515" s="528"/>
      <c r="D2515" s="528"/>
      <c r="E2515" s="528"/>
      <c r="F2515" s="528"/>
      <c r="G2515" s="528"/>
      <c r="H2515" s="568"/>
      <c r="I2515" s="425"/>
      <c r="J2515" s="424"/>
      <c r="K2515" s="567">
        <f>K2518+K2521</f>
        <v>6.65</v>
      </c>
      <c r="L2515" s="526"/>
      <c r="M2515" s="423">
        <f>K2515*12*I2514</f>
        <v>50098.44</v>
      </c>
    </row>
    <row r="2516" spans="1:13">
      <c r="A2516" s="566" t="s">
        <v>59</v>
      </c>
      <c r="B2516" s="565"/>
      <c r="C2516" s="565"/>
      <c r="D2516" s="565"/>
      <c r="E2516" s="565"/>
      <c r="F2516" s="565"/>
      <c r="G2516" s="565"/>
      <c r="H2516" s="554"/>
      <c r="I2516" s="433"/>
      <c r="J2516" s="432"/>
      <c r="K2516" s="433"/>
      <c r="L2516" s="432"/>
      <c r="M2516" s="564"/>
    </row>
    <row r="2517" spans="1:13" ht="19.5" thickBot="1">
      <c r="A2517" s="545" t="s">
        <v>60</v>
      </c>
      <c r="B2517" s="563"/>
      <c r="C2517" s="563"/>
      <c r="D2517" s="563"/>
      <c r="E2517" s="563"/>
      <c r="F2517" s="563"/>
      <c r="G2517" s="563"/>
      <c r="H2517" s="562"/>
      <c r="I2517" s="419"/>
      <c r="J2517" s="418"/>
      <c r="K2517" s="419"/>
      <c r="L2517" s="418"/>
      <c r="M2517" s="417"/>
    </row>
    <row r="2518" spans="1:13">
      <c r="A2518" s="492" t="s">
        <v>61</v>
      </c>
      <c r="B2518" s="509"/>
      <c r="C2518" s="509"/>
      <c r="D2518" s="509"/>
      <c r="E2518" s="509"/>
      <c r="F2518" s="509"/>
      <c r="G2518" s="509"/>
      <c r="H2518" s="518"/>
      <c r="I2518" s="504" t="s">
        <v>8</v>
      </c>
      <c r="J2518" s="503"/>
      <c r="K2518" s="459">
        <v>3.98</v>
      </c>
      <c r="L2518" s="458"/>
      <c r="M2518" s="431">
        <f>K2518*12*I2514</f>
        <v>29983.727999999996</v>
      </c>
    </row>
    <row r="2519" spans="1:13">
      <c r="A2519" s="442" t="s">
        <v>68</v>
      </c>
      <c r="B2519" s="433"/>
      <c r="C2519" s="433"/>
      <c r="D2519" s="433"/>
      <c r="E2519" s="433"/>
      <c r="F2519" s="433"/>
      <c r="G2519" s="433"/>
      <c r="H2519" s="432"/>
      <c r="I2519" s="447" t="s">
        <v>57</v>
      </c>
      <c r="J2519" s="446"/>
      <c r="K2519" s="502"/>
      <c r="L2519" s="432"/>
      <c r="M2519" s="431"/>
    </row>
    <row r="2520" spans="1:13">
      <c r="A2520" s="492" t="s">
        <v>67</v>
      </c>
      <c r="B2520" s="509"/>
      <c r="C2520" s="509"/>
      <c r="D2520" s="509"/>
      <c r="E2520" s="509"/>
      <c r="F2520" s="509"/>
      <c r="G2520" s="509"/>
      <c r="H2520" s="518"/>
      <c r="I2520" s="504"/>
      <c r="J2520" s="503"/>
      <c r="K2520" s="502"/>
      <c r="L2520" s="432"/>
      <c r="M2520" s="431"/>
    </row>
    <row r="2521" spans="1:13">
      <c r="A2521" s="492" t="s">
        <v>62</v>
      </c>
      <c r="B2521" s="509"/>
      <c r="C2521" s="509"/>
      <c r="D2521" s="509"/>
      <c r="E2521" s="509"/>
      <c r="F2521" s="509"/>
      <c r="G2521" s="509"/>
      <c r="H2521" s="518"/>
      <c r="I2521" s="501" t="s">
        <v>11</v>
      </c>
      <c r="J2521" s="500"/>
      <c r="K2521" s="447">
        <v>2.67</v>
      </c>
      <c r="L2521" s="446"/>
      <c r="M2521" s="431">
        <f>K2521*12*I2514</f>
        <v>20114.712</v>
      </c>
    </row>
    <row r="2522" spans="1:13">
      <c r="A2522" s="485" t="s">
        <v>35</v>
      </c>
      <c r="B2522" s="539"/>
      <c r="C2522" s="539"/>
      <c r="D2522" s="539"/>
      <c r="E2522" s="539"/>
      <c r="F2522" s="539"/>
      <c r="G2522" s="539"/>
      <c r="H2522" s="538"/>
      <c r="I2522" s="447" t="s">
        <v>57</v>
      </c>
      <c r="J2522" s="446"/>
      <c r="K2522" s="555"/>
      <c r="L2522" s="554"/>
      <c r="M2522" s="431"/>
    </row>
    <row r="2523" spans="1:13">
      <c r="A2523" s="478" t="s">
        <v>36</v>
      </c>
      <c r="B2523" s="533"/>
      <c r="C2523" s="533"/>
      <c r="D2523" s="533"/>
      <c r="E2523" s="533"/>
      <c r="F2523" s="533"/>
      <c r="G2523" s="533"/>
      <c r="H2523" s="532"/>
      <c r="I2523" s="447"/>
      <c r="J2523" s="446"/>
      <c r="K2523" s="502"/>
      <c r="L2523" s="432"/>
      <c r="M2523" s="431"/>
    </row>
    <row r="2524" spans="1:13" ht="19.5" thickBot="1">
      <c r="A2524" s="492" t="s">
        <v>37</v>
      </c>
      <c r="B2524" s="491"/>
      <c r="C2524" s="491"/>
      <c r="D2524" s="491"/>
      <c r="E2524" s="491"/>
      <c r="F2524" s="491"/>
      <c r="G2524" s="491"/>
      <c r="H2524" s="490"/>
      <c r="I2524" s="509"/>
      <c r="J2524" s="518"/>
      <c r="K2524" s="480"/>
      <c r="L2524" s="479"/>
      <c r="M2524" s="431"/>
    </row>
    <row r="2525" spans="1:13">
      <c r="A2525" s="550" t="s">
        <v>14</v>
      </c>
      <c r="B2525" s="549"/>
      <c r="C2525" s="549"/>
      <c r="D2525" s="549"/>
      <c r="E2525" s="549"/>
      <c r="F2525" s="549"/>
      <c r="G2525" s="549"/>
      <c r="H2525" s="548"/>
      <c r="I2525" s="425"/>
      <c r="J2525" s="547"/>
      <c r="K2525" s="546">
        <f>K2527+K2532+K2535</f>
        <v>5.4399999999999995</v>
      </c>
      <c r="L2525" s="526"/>
      <c r="M2525" s="423">
        <f>K2525*12*I2514</f>
        <v>40982.784</v>
      </c>
    </row>
    <row r="2526" spans="1:13" ht="19.5" thickBot="1">
      <c r="A2526" s="545" t="s">
        <v>34</v>
      </c>
      <c r="B2526" s="544"/>
      <c r="C2526" s="544"/>
      <c r="D2526" s="544"/>
      <c r="E2526" s="544"/>
      <c r="F2526" s="544"/>
      <c r="G2526" s="544"/>
      <c r="H2526" s="543"/>
      <c r="I2526" s="419"/>
      <c r="J2526" s="542"/>
      <c r="K2526" s="419"/>
      <c r="L2526" s="418"/>
      <c r="M2526" s="417"/>
    </row>
    <row r="2527" spans="1:13">
      <c r="A2527" s="442" t="s">
        <v>65</v>
      </c>
      <c r="B2527" s="441"/>
      <c r="C2527" s="441"/>
      <c r="D2527" s="441"/>
      <c r="E2527" s="441"/>
      <c r="F2527" s="441"/>
      <c r="G2527" s="441"/>
      <c r="H2527" s="439"/>
      <c r="I2527" s="447" t="s">
        <v>8</v>
      </c>
      <c r="J2527" s="446"/>
      <c r="K2527" s="459">
        <v>2.73</v>
      </c>
      <c r="L2527" s="458"/>
      <c r="M2527" s="431">
        <f>K2527*12*I2514</f>
        <v>20566.727999999996</v>
      </c>
    </row>
    <row r="2528" spans="1:13">
      <c r="A2528" s="492" t="s">
        <v>66</v>
      </c>
      <c r="B2528" s="491"/>
      <c r="C2528" s="491"/>
      <c r="D2528" s="491"/>
      <c r="E2528" s="491"/>
      <c r="F2528" s="491"/>
      <c r="G2528" s="491"/>
      <c r="H2528" s="490"/>
      <c r="I2528" s="541"/>
      <c r="J2528" s="540"/>
      <c r="K2528" s="502"/>
      <c r="L2528" s="432"/>
      <c r="M2528" s="431"/>
    </row>
    <row r="2529" spans="1:13">
      <c r="A2529" s="442" t="s">
        <v>68</v>
      </c>
      <c r="B2529" s="433"/>
      <c r="C2529" s="433"/>
      <c r="D2529" s="433"/>
      <c r="E2529" s="433"/>
      <c r="F2529" s="433"/>
      <c r="G2529" s="433"/>
      <c r="H2529" s="432"/>
      <c r="I2529" s="447" t="s">
        <v>57</v>
      </c>
      <c r="J2529" s="446"/>
      <c r="K2529" s="502"/>
      <c r="L2529" s="432"/>
      <c r="M2529" s="431"/>
    </row>
    <row r="2530" spans="1:13">
      <c r="A2530" s="492" t="s">
        <v>67</v>
      </c>
      <c r="B2530" s="509"/>
      <c r="C2530" s="509"/>
      <c r="D2530" s="509"/>
      <c r="E2530" s="509"/>
      <c r="F2530" s="509"/>
      <c r="G2530" s="509"/>
      <c r="H2530" s="518"/>
      <c r="I2530" s="504"/>
      <c r="J2530" s="503"/>
      <c r="K2530" s="502"/>
      <c r="L2530" s="432"/>
      <c r="M2530" s="431"/>
    </row>
    <row r="2531" spans="1:13">
      <c r="A2531" s="485" t="s">
        <v>63</v>
      </c>
      <c r="B2531" s="539"/>
      <c r="C2531" s="538"/>
      <c r="D2531" s="433"/>
      <c r="E2531" s="433"/>
      <c r="F2531" s="433"/>
      <c r="G2531" s="433"/>
      <c r="H2531" s="432"/>
      <c r="I2531" s="447" t="s">
        <v>57</v>
      </c>
      <c r="J2531" s="446"/>
      <c r="K2531" s="502"/>
      <c r="L2531" s="432"/>
      <c r="M2531" s="431"/>
    </row>
    <row r="2532" spans="1:13">
      <c r="A2532" s="442" t="s">
        <v>64</v>
      </c>
      <c r="B2532" s="433"/>
      <c r="C2532" s="433"/>
      <c r="D2532" s="539"/>
      <c r="E2532" s="539"/>
      <c r="F2532" s="539"/>
      <c r="G2532" s="539"/>
      <c r="H2532" s="538"/>
      <c r="I2532" s="501" t="s">
        <v>11</v>
      </c>
      <c r="J2532" s="500"/>
      <c r="K2532" s="447">
        <v>1.2</v>
      </c>
      <c r="L2532" s="446"/>
      <c r="M2532" s="431">
        <f>K2532*12*I2514</f>
        <v>9040.3199999999979</v>
      </c>
    </row>
    <row r="2533" spans="1:13">
      <c r="A2533" s="478" t="s">
        <v>41</v>
      </c>
      <c r="B2533" s="477"/>
      <c r="C2533" s="477"/>
      <c r="D2533" s="477"/>
      <c r="E2533" s="477"/>
      <c r="F2533" s="477"/>
      <c r="G2533" s="477"/>
      <c r="H2533" s="476"/>
      <c r="I2533" s="521" t="s">
        <v>40</v>
      </c>
      <c r="J2533" s="520"/>
      <c r="K2533" s="502"/>
      <c r="L2533" s="432"/>
      <c r="M2533" s="431"/>
    </row>
    <row r="2534" spans="1:13">
      <c r="A2534" s="492"/>
      <c r="B2534" s="491"/>
      <c r="C2534" s="491"/>
      <c r="D2534" s="491"/>
      <c r="E2534" s="491"/>
      <c r="F2534" s="491"/>
      <c r="G2534" s="491"/>
      <c r="H2534" s="490"/>
      <c r="I2534" s="509" t="s">
        <v>42</v>
      </c>
      <c r="J2534" s="518"/>
      <c r="K2534" s="502"/>
      <c r="L2534" s="432"/>
      <c r="M2534" s="431"/>
    </row>
    <row r="2535" spans="1:13">
      <c r="A2535" s="478" t="s">
        <v>43</v>
      </c>
      <c r="B2535" s="477"/>
      <c r="C2535" s="477"/>
      <c r="D2535" s="477"/>
      <c r="E2535" s="477"/>
      <c r="F2535" s="477"/>
      <c r="G2535" s="477"/>
      <c r="H2535" s="476"/>
      <c r="I2535" s="521" t="s">
        <v>11</v>
      </c>
      <c r="J2535" s="520"/>
      <c r="K2535" s="447">
        <v>1.51</v>
      </c>
      <c r="L2535" s="446"/>
      <c r="M2535" s="431">
        <f>K2535*12*I2514</f>
        <v>11375.735999999999</v>
      </c>
    </row>
    <row r="2536" spans="1:13">
      <c r="A2536" s="492" t="s">
        <v>44</v>
      </c>
      <c r="B2536" s="491"/>
      <c r="C2536" s="491"/>
      <c r="D2536" s="491"/>
      <c r="E2536" s="491"/>
      <c r="F2536" s="491"/>
      <c r="G2536" s="491"/>
      <c r="H2536" s="490"/>
      <c r="I2536" s="509"/>
      <c r="J2536" s="518"/>
      <c r="K2536" s="502"/>
      <c r="L2536" s="432"/>
      <c r="M2536" s="431"/>
    </row>
    <row r="2537" spans="1:13">
      <c r="A2537" s="478" t="s">
        <v>45</v>
      </c>
      <c r="B2537" s="477"/>
      <c r="C2537" s="477"/>
      <c r="D2537" s="477"/>
      <c r="E2537" s="477"/>
      <c r="F2537" s="477"/>
      <c r="G2537" s="477"/>
      <c r="H2537" s="476"/>
      <c r="I2537" s="447" t="s">
        <v>57</v>
      </c>
      <c r="J2537" s="446"/>
      <c r="K2537" s="502"/>
      <c r="L2537" s="432"/>
      <c r="M2537" s="431"/>
    </row>
    <row r="2538" spans="1:13">
      <c r="A2538" s="478" t="s">
        <v>48</v>
      </c>
      <c r="B2538" s="477"/>
      <c r="C2538" s="477"/>
      <c r="D2538" s="477"/>
      <c r="E2538" s="477"/>
      <c r="F2538" s="477"/>
      <c r="G2538" s="477"/>
      <c r="H2538" s="476"/>
      <c r="I2538" s="521" t="s">
        <v>46</v>
      </c>
      <c r="J2538" s="520"/>
      <c r="K2538" s="533"/>
      <c r="L2538" s="532"/>
      <c r="M2538" s="531"/>
    </row>
    <row r="2539" spans="1:13" ht="19.5" thickBot="1">
      <c r="A2539" s="492"/>
      <c r="B2539" s="491"/>
      <c r="C2539" s="491"/>
      <c r="D2539" s="491"/>
      <c r="E2539" s="491"/>
      <c r="F2539" s="491"/>
      <c r="G2539" s="491"/>
      <c r="H2539" s="490"/>
      <c r="I2539" s="513" t="s">
        <v>47</v>
      </c>
      <c r="J2539" s="512"/>
      <c r="K2539" s="509"/>
      <c r="L2539" s="518"/>
      <c r="M2539" s="530"/>
    </row>
    <row r="2540" spans="1:13">
      <c r="A2540" s="529" t="s">
        <v>75</v>
      </c>
      <c r="B2540" s="528"/>
      <c r="C2540" s="528"/>
      <c r="D2540" s="528"/>
      <c r="E2540" s="528"/>
      <c r="F2540" s="528"/>
      <c r="G2540" s="425"/>
      <c r="H2540" s="424"/>
      <c r="I2540" s="425"/>
      <c r="J2540" s="424"/>
      <c r="K2540" s="527">
        <f>K2542+K2549+K2557+K2561+K2565</f>
        <v>10.280000000000001</v>
      </c>
      <c r="L2540" s="526"/>
      <c r="M2540" s="423">
        <f>M2542+M2549+M2557+M2561+M2565</f>
        <v>77445.407999999996</v>
      </c>
    </row>
    <row r="2541" spans="1:13" ht="19.5" thickBot="1">
      <c r="A2541" s="525"/>
      <c r="B2541" s="419"/>
      <c r="C2541" s="419"/>
      <c r="D2541" s="419"/>
      <c r="E2541" s="419"/>
      <c r="F2541" s="419"/>
      <c r="G2541" s="419"/>
      <c r="H2541" s="418"/>
      <c r="I2541" s="419"/>
      <c r="J2541" s="418"/>
      <c r="K2541" s="419"/>
      <c r="L2541" s="418"/>
      <c r="M2541" s="417"/>
    </row>
    <row r="2542" spans="1:13" ht="19.5" thickBot="1">
      <c r="A2542" s="405" t="s">
        <v>76</v>
      </c>
      <c r="B2542" s="404"/>
      <c r="C2542" s="404"/>
      <c r="D2542" s="404"/>
      <c r="E2542" s="404"/>
      <c r="F2542" s="404"/>
      <c r="G2542" s="404"/>
      <c r="H2542" s="456"/>
      <c r="I2542" s="455"/>
      <c r="J2542" s="454"/>
      <c r="K2542" s="523">
        <f>K2543+K2544+K2545+K2547+K2548</f>
        <v>4.9700000000000006</v>
      </c>
      <c r="L2542" s="511"/>
      <c r="M2542" s="451">
        <f>K2542*12*I2514</f>
        <v>37441.992000000006</v>
      </c>
    </row>
    <row r="2543" spans="1:13">
      <c r="A2543" s="492" t="s">
        <v>38</v>
      </c>
      <c r="B2543" s="491"/>
      <c r="C2543" s="491"/>
      <c r="D2543" s="491"/>
      <c r="E2543" s="491"/>
      <c r="F2543" s="491"/>
      <c r="G2543" s="491"/>
      <c r="H2543" s="490"/>
      <c r="I2543" s="504" t="s">
        <v>16</v>
      </c>
      <c r="J2543" s="503"/>
      <c r="K2543" s="459">
        <v>1.34</v>
      </c>
      <c r="L2543" s="458"/>
      <c r="M2543" s="431">
        <f>K2543*12*I2514</f>
        <v>10095.024000000001</v>
      </c>
    </row>
    <row r="2544" spans="1:13">
      <c r="A2544" s="485" t="s">
        <v>39</v>
      </c>
      <c r="B2544" s="484"/>
      <c r="C2544" s="484"/>
      <c r="D2544" s="484"/>
      <c r="E2544" s="484"/>
      <c r="F2544" s="484"/>
      <c r="G2544" s="484"/>
      <c r="H2544" s="483"/>
      <c r="I2544" s="501" t="s">
        <v>10</v>
      </c>
      <c r="J2544" s="500"/>
      <c r="K2544" s="447">
        <v>3.16</v>
      </c>
      <c r="L2544" s="446"/>
      <c r="M2544" s="431">
        <f>K2544*12*I2514</f>
        <v>23806.175999999999</v>
      </c>
    </row>
    <row r="2545" spans="1:13">
      <c r="A2545" s="478" t="s">
        <v>31</v>
      </c>
      <c r="B2545" s="477"/>
      <c r="C2545" s="477"/>
      <c r="D2545" s="477"/>
      <c r="E2545" s="477"/>
      <c r="F2545" s="477"/>
      <c r="G2545" s="477"/>
      <c r="H2545" s="476"/>
      <c r="I2545" s="521" t="s">
        <v>11</v>
      </c>
      <c r="J2545" s="520"/>
      <c r="K2545" s="447">
        <v>0.36</v>
      </c>
      <c r="L2545" s="446"/>
      <c r="M2545" s="431">
        <f>K2545*12*I2514</f>
        <v>2712.096</v>
      </c>
    </row>
    <row r="2546" spans="1:13">
      <c r="A2546" s="519" t="s">
        <v>18</v>
      </c>
      <c r="B2546" s="509"/>
      <c r="C2546" s="509"/>
      <c r="D2546" s="509"/>
      <c r="E2546" s="491"/>
      <c r="F2546" s="491"/>
      <c r="G2546" s="491"/>
      <c r="H2546" s="490"/>
      <c r="I2546" s="509"/>
      <c r="J2546" s="518"/>
      <c r="K2546" s="433"/>
      <c r="L2546" s="432"/>
      <c r="M2546" s="431"/>
    </row>
    <row r="2547" spans="1:13">
      <c r="A2547" s="485" t="s">
        <v>32</v>
      </c>
      <c r="B2547" s="484"/>
      <c r="C2547" s="484"/>
      <c r="D2547" s="484"/>
      <c r="E2547" s="484"/>
      <c r="F2547" s="484"/>
      <c r="G2547" s="484"/>
      <c r="H2547" s="483"/>
      <c r="I2547" s="501" t="s">
        <v>8</v>
      </c>
      <c r="J2547" s="500"/>
      <c r="K2547" s="447">
        <v>0.11</v>
      </c>
      <c r="L2547" s="446"/>
      <c r="M2547" s="431">
        <f>K2547*12*I2514</f>
        <v>828.69600000000003</v>
      </c>
    </row>
    <row r="2548" spans="1:13" ht="19.5" thickBot="1">
      <c r="A2548" s="478" t="s">
        <v>73</v>
      </c>
      <c r="B2548" s="477"/>
      <c r="C2548" s="477"/>
      <c r="D2548" s="477"/>
      <c r="E2548" s="477"/>
      <c r="F2548" s="477"/>
      <c r="G2548" s="477"/>
      <c r="H2548" s="476"/>
      <c r="I2548" s="475" t="s">
        <v>8</v>
      </c>
      <c r="J2548" s="474"/>
      <c r="K2548" s="513"/>
      <c r="L2548" s="512"/>
      <c r="M2548" s="431"/>
    </row>
    <row r="2549" spans="1:13" ht="19.5" thickBot="1">
      <c r="A2549" s="713" t="s">
        <v>77</v>
      </c>
      <c r="B2549" s="712"/>
      <c r="C2549" s="712"/>
      <c r="D2549" s="712"/>
      <c r="E2549" s="712"/>
      <c r="F2549" s="712"/>
      <c r="G2549" s="712"/>
      <c r="H2549" s="711"/>
      <c r="I2549" s="455"/>
      <c r="J2549" s="454"/>
      <c r="K2549" s="453">
        <f>K2550+K2551+K2553+K2554+K2555+K2556</f>
        <v>2.11</v>
      </c>
      <c r="L2549" s="511"/>
      <c r="M2549" s="451">
        <f>K2549*12*I2514</f>
        <v>15895.895999999999</v>
      </c>
    </row>
    <row r="2550" spans="1:13">
      <c r="A2550" s="510" t="s">
        <v>24</v>
      </c>
      <c r="B2550" s="509"/>
      <c r="C2550" s="509"/>
      <c r="D2550" s="509"/>
      <c r="E2550" s="509"/>
      <c r="F2550" s="491"/>
      <c r="G2550" s="491"/>
      <c r="H2550" s="490"/>
      <c r="I2550" s="508"/>
      <c r="J2550" s="432"/>
      <c r="K2550" s="459">
        <v>0.12</v>
      </c>
      <c r="L2550" s="458"/>
      <c r="M2550" s="431">
        <f>K2550*12*I2514</f>
        <v>904.03199999999993</v>
      </c>
    </row>
    <row r="2551" spans="1:13">
      <c r="A2551" s="572" t="s">
        <v>20</v>
      </c>
      <c r="B2551" s="533"/>
      <c r="C2551" s="533"/>
      <c r="D2551" s="533"/>
      <c r="E2551" s="533"/>
      <c r="F2551" s="477"/>
      <c r="G2551" s="477"/>
      <c r="H2551" s="476"/>
      <c r="I2551" s="447" t="s">
        <v>52</v>
      </c>
      <c r="J2551" s="446"/>
      <c r="K2551" s="447">
        <v>1.01</v>
      </c>
      <c r="L2551" s="446"/>
      <c r="M2551" s="431">
        <f>K2551*12*I2514</f>
        <v>7608.9359999999997</v>
      </c>
    </row>
    <row r="2552" spans="1:13">
      <c r="A2552" s="492" t="s">
        <v>19</v>
      </c>
      <c r="B2552" s="491"/>
      <c r="C2552" s="491"/>
      <c r="D2552" s="491"/>
      <c r="E2552" s="491"/>
      <c r="F2552" s="491"/>
      <c r="G2552" s="491"/>
      <c r="H2552" s="490"/>
      <c r="I2552" s="504" t="s">
        <v>53</v>
      </c>
      <c r="J2552" s="503"/>
      <c r="K2552" s="502"/>
      <c r="L2552" s="432"/>
      <c r="M2552" s="431"/>
    </row>
    <row r="2553" spans="1:13">
      <c r="A2553" s="485" t="s">
        <v>21</v>
      </c>
      <c r="B2553" s="484"/>
      <c r="C2553" s="484"/>
      <c r="D2553" s="484"/>
      <c r="E2553" s="484"/>
      <c r="F2553" s="484"/>
      <c r="G2553" s="484"/>
      <c r="H2553" s="483"/>
      <c r="I2553" s="501" t="s">
        <v>51</v>
      </c>
      <c r="J2553" s="500"/>
      <c r="K2553" s="447">
        <v>0.62</v>
      </c>
      <c r="L2553" s="446"/>
      <c r="M2553" s="431">
        <f>K2553*12*I2514</f>
        <v>4670.8319999999994</v>
      </c>
    </row>
    <row r="2554" spans="1:13">
      <c r="A2554" s="485" t="s">
        <v>22</v>
      </c>
      <c r="B2554" s="484"/>
      <c r="C2554" s="484"/>
      <c r="D2554" s="484"/>
      <c r="E2554" s="484"/>
      <c r="F2554" s="484"/>
      <c r="G2554" s="484"/>
      <c r="H2554" s="483"/>
      <c r="I2554" s="501" t="s">
        <v>69</v>
      </c>
      <c r="J2554" s="500"/>
      <c r="K2554" s="447">
        <v>0.15</v>
      </c>
      <c r="L2554" s="446"/>
      <c r="M2554" s="431">
        <f>K2554*12*I2514</f>
        <v>1130.0399999999997</v>
      </c>
    </row>
    <row r="2555" spans="1:13">
      <c r="A2555" s="478" t="s">
        <v>23</v>
      </c>
      <c r="B2555" s="477"/>
      <c r="C2555" s="477"/>
      <c r="D2555" s="477"/>
      <c r="E2555" s="477"/>
      <c r="F2555" s="477"/>
      <c r="G2555" s="477"/>
      <c r="H2555" s="476"/>
      <c r="I2555" s="501" t="s">
        <v>54</v>
      </c>
      <c r="J2555" s="500"/>
      <c r="K2555" s="480">
        <v>0.08</v>
      </c>
      <c r="L2555" s="479"/>
      <c r="M2555" s="431">
        <f>K2555*12*I2514</f>
        <v>602.68799999999999</v>
      </c>
    </row>
    <row r="2556" spans="1:13" ht="19.5" thickBot="1">
      <c r="A2556" s="478" t="s">
        <v>71</v>
      </c>
      <c r="B2556" s="477"/>
      <c r="C2556" s="477"/>
      <c r="D2556" s="477"/>
      <c r="E2556" s="477"/>
      <c r="F2556" s="477"/>
      <c r="G2556" s="477"/>
      <c r="H2556" s="476"/>
      <c r="I2556" s="475" t="s">
        <v>72</v>
      </c>
      <c r="J2556" s="474"/>
      <c r="K2556" s="473">
        <v>0.13</v>
      </c>
      <c r="L2556" s="472"/>
      <c r="M2556" s="499">
        <f>K2556*12*I2514</f>
        <v>979.36799999999994</v>
      </c>
    </row>
    <row r="2557" spans="1:13" ht="19.5" thickBot="1">
      <c r="A2557" s="713" t="s">
        <v>202</v>
      </c>
      <c r="B2557" s="712"/>
      <c r="C2557" s="712"/>
      <c r="D2557" s="712"/>
      <c r="E2557" s="712"/>
      <c r="F2557" s="712"/>
      <c r="G2557" s="712"/>
      <c r="H2557" s="711"/>
      <c r="I2557" s="495"/>
      <c r="J2557" s="494"/>
      <c r="K2557" s="493">
        <f>K2558+K2559+K2560</f>
        <v>1.38</v>
      </c>
      <c r="L2557" s="452"/>
      <c r="M2557" s="451">
        <f>K2557*12*I2514</f>
        <v>10396.367999999999</v>
      </c>
    </row>
    <row r="2558" spans="1:13">
      <c r="A2558" s="492" t="s">
        <v>25</v>
      </c>
      <c r="B2558" s="491"/>
      <c r="C2558" s="491"/>
      <c r="D2558" s="491"/>
      <c r="E2558" s="491"/>
      <c r="F2558" s="491"/>
      <c r="G2558" s="491"/>
      <c r="H2558" s="490"/>
      <c r="I2558" s="489" t="s">
        <v>70</v>
      </c>
      <c r="J2558" s="488"/>
      <c r="K2558" s="487">
        <v>0.66</v>
      </c>
      <c r="L2558" s="486"/>
      <c r="M2558" s="431">
        <f>K2558*12*I2514</f>
        <v>4972.1759999999995</v>
      </c>
    </row>
    <row r="2559" spans="1:13">
      <c r="A2559" s="485" t="s">
        <v>26</v>
      </c>
      <c r="B2559" s="484"/>
      <c r="C2559" s="484"/>
      <c r="D2559" s="484"/>
      <c r="E2559" s="484"/>
      <c r="F2559" s="484"/>
      <c r="G2559" s="484"/>
      <c r="H2559" s="483"/>
      <c r="I2559" s="539" t="s">
        <v>55</v>
      </c>
      <c r="J2559" s="538"/>
      <c r="K2559" s="480">
        <v>0.57999999999999996</v>
      </c>
      <c r="L2559" s="479"/>
      <c r="M2559" s="431">
        <f>K2559*12*I2514</f>
        <v>4369.4879999999994</v>
      </c>
    </row>
    <row r="2560" spans="1:13" ht="19.5" thickBot="1">
      <c r="A2560" s="478" t="s">
        <v>23</v>
      </c>
      <c r="B2560" s="477"/>
      <c r="C2560" s="477"/>
      <c r="D2560" s="477"/>
      <c r="E2560" s="477"/>
      <c r="F2560" s="477"/>
      <c r="G2560" s="477"/>
      <c r="H2560" s="476"/>
      <c r="I2560" s="475" t="s">
        <v>54</v>
      </c>
      <c r="J2560" s="474"/>
      <c r="K2560" s="473">
        <v>0.14000000000000001</v>
      </c>
      <c r="L2560" s="472"/>
      <c r="M2560" s="431">
        <f>K2560*12*I2514</f>
        <v>1054.704</v>
      </c>
    </row>
    <row r="2561" spans="1:13" ht="19.5" thickBot="1">
      <c r="A2561" s="405" t="s">
        <v>80</v>
      </c>
      <c r="B2561" s="404"/>
      <c r="C2561" s="404"/>
      <c r="D2561" s="404"/>
      <c r="E2561" s="404"/>
      <c r="F2561" s="404"/>
      <c r="G2561" s="404"/>
      <c r="H2561" s="456"/>
      <c r="I2561" s="455"/>
      <c r="J2561" s="454"/>
      <c r="K2561" s="453">
        <v>1.74</v>
      </c>
      <c r="L2561" s="452"/>
      <c r="M2561" s="451">
        <f>K2561*12*I2514</f>
        <v>13108.463999999998</v>
      </c>
    </row>
    <row r="2562" spans="1:13">
      <c r="A2562" s="442" t="s">
        <v>33</v>
      </c>
      <c r="B2562" s="441"/>
      <c r="C2562" s="441"/>
      <c r="D2562" s="441"/>
      <c r="E2562" s="441"/>
      <c r="F2562" s="441"/>
      <c r="G2562" s="441"/>
      <c r="H2562" s="439"/>
      <c r="I2562" s="459" t="s">
        <v>13</v>
      </c>
      <c r="J2562" s="458"/>
      <c r="K2562" s="438"/>
      <c r="L2562" s="437"/>
      <c r="M2562" s="431"/>
    </row>
    <row r="2563" spans="1:13">
      <c r="A2563" s="442" t="s">
        <v>27</v>
      </c>
      <c r="B2563" s="441"/>
      <c r="C2563" s="441"/>
      <c r="D2563" s="441"/>
      <c r="E2563" s="441"/>
      <c r="F2563" s="441"/>
      <c r="G2563" s="441"/>
      <c r="H2563" s="439"/>
      <c r="I2563" s="433"/>
      <c r="J2563" s="432"/>
      <c r="K2563" s="438"/>
      <c r="L2563" s="437"/>
      <c r="M2563" s="431"/>
    </row>
    <row r="2564" spans="1:13" ht="19.5" thickBot="1">
      <c r="A2564" s="442" t="s">
        <v>28</v>
      </c>
      <c r="B2564" s="441"/>
      <c r="C2564" s="441"/>
      <c r="D2564" s="441"/>
      <c r="E2564" s="441"/>
      <c r="F2564" s="441"/>
      <c r="G2564" s="441"/>
      <c r="H2564" s="439"/>
      <c r="I2564" s="463"/>
      <c r="J2564" s="432"/>
      <c r="K2564" s="438"/>
      <c r="L2564" s="437"/>
      <c r="M2564" s="431"/>
    </row>
    <row r="2565" spans="1:13" ht="19.5" thickBot="1">
      <c r="A2565" s="462" t="s">
        <v>81</v>
      </c>
      <c r="B2565" s="461"/>
      <c r="C2565" s="461"/>
      <c r="D2565" s="461"/>
      <c r="E2565" s="461"/>
      <c r="F2565" s="461"/>
      <c r="G2565" s="461"/>
      <c r="H2565" s="460"/>
      <c r="I2565" s="455"/>
      <c r="J2565" s="454"/>
      <c r="K2565" s="453">
        <v>0.08</v>
      </c>
      <c r="L2565" s="452"/>
      <c r="M2565" s="451">
        <f>K2565*12*I2514</f>
        <v>602.68799999999999</v>
      </c>
    </row>
    <row r="2566" spans="1:13">
      <c r="A2566" s="442" t="s">
        <v>29</v>
      </c>
      <c r="B2566" s="441"/>
      <c r="C2566" s="441"/>
      <c r="D2566" s="441"/>
      <c r="E2566" s="441"/>
      <c r="F2566" s="441"/>
      <c r="G2566" s="441"/>
      <c r="H2566" s="439"/>
      <c r="I2566" s="459" t="s">
        <v>8</v>
      </c>
      <c r="J2566" s="458"/>
      <c r="K2566" s="457"/>
      <c r="L2566" s="437"/>
      <c r="M2566" s="431"/>
    </row>
    <row r="2567" spans="1:13" ht="19.5" thickBot="1">
      <c r="A2567" s="442" t="s">
        <v>30</v>
      </c>
      <c r="B2567" s="441"/>
      <c r="C2567" s="441"/>
      <c r="D2567" s="441"/>
      <c r="E2567" s="441"/>
      <c r="F2567" s="441"/>
      <c r="G2567" s="441"/>
      <c r="H2567" s="439"/>
      <c r="I2567" s="433"/>
      <c r="J2567" s="432"/>
      <c r="K2567" s="457"/>
      <c r="L2567" s="437"/>
      <c r="M2567" s="431"/>
    </row>
    <row r="2568" spans="1:13" ht="19.5" thickBot="1">
      <c r="A2568" s="405" t="s">
        <v>104</v>
      </c>
      <c r="B2568" s="404"/>
      <c r="C2568" s="404"/>
      <c r="D2568" s="404"/>
      <c r="E2568" s="404"/>
      <c r="F2568" s="404"/>
      <c r="G2568" s="404"/>
      <c r="H2568" s="456"/>
      <c r="I2568" s="455"/>
      <c r="J2568" s="454"/>
      <c r="K2568" s="453">
        <v>6.42</v>
      </c>
      <c r="L2568" s="452"/>
      <c r="M2568" s="451">
        <f>K2568*12*I2514</f>
        <v>48365.711999999992</v>
      </c>
    </row>
    <row r="2569" spans="1:13">
      <c r="A2569" s="442" t="s">
        <v>85</v>
      </c>
      <c r="B2569" s="440"/>
      <c r="C2569" s="440"/>
      <c r="D2569" s="440"/>
      <c r="E2569" s="440"/>
      <c r="F2569" s="441"/>
      <c r="G2569" s="440"/>
      <c r="H2569" s="439"/>
      <c r="I2569" s="447" t="s">
        <v>86</v>
      </c>
      <c r="J2569" s="446"/>
      <c r="K2569" s="438"/>
      <c r="L2569" s="437"/>
      <c r="M2569" s="431"/>
    </row>
    <row r="2570" spans="1:13">
      <c r="A2570" s="442" t="s">
        <v>87</v>
      </c>
      <c r="B2570" s="440"/>
      <c r="C2570" s="440"/>
      <c r="D2570" s="440"/>
      <c r="E2570" s="440"/>
      <c r="F2570" s="441"/>
      <c r="G2570" s="440"/>
      <c r="H2570" s="439"/>
      <c r="I2570" s="447" t="s">
        <v>88</v>
      </c>
      <c r="J2570" s="446"/>
      <c r="K2570" s="438"/>
      <c r="L2570" s="437"/>
      <c r="M2570" s="431"/>
    </row>
    <row r="2571" spans="1:13">
      <c r="A2571" s="442" t="s">
        <v>89</v>
      </c>
      <c r="B2571" s="440"/>
      <c r="C2571" s="440"/>
      <c r="D2571" s="440"/>
      <c r="E2571" s="440"/>
      <c r="F2571" s="441"/>
      <c r="G2571" s="440"/>
      <c r="H2571" s="439"/>
      <c r="I2571" s="447" t="s">
        <v>90</v>
      </c>
      <c r="J2571" s="446"/>
      <c r="K2571" s="438"/>
      <c r="L2571" s="437"/>
      <c r="M2571" s="431"/>
    </row>
    <row r="2572" spans="1:13">
      <c r="A2572" s="442" t="s">
        <v>91</v>
      </c>
      <c r="B2572" s="440"/>
      <c r="C2572" s="440"/>
      <c r="D2572" s="440"/>
      <c r="E2572" s="440"/>
      <c r="F2572" s="441"/>
      <c r="G2572" s="440"/>
      <c r="H2572" s="439"/>
      <c r="I2572" s="447" t="s">
        <v>92</v>
      </c>
      <c r="J2572" s="446"/>
      <c r="K2572" s="438"/>
      <c r="L2572" s="437"/>
      <c r="M2572" s="431"/>
    </row>
    <row r="2573" spans="1:13">
      <c r="A2573" s="442" t="s">
        <v>93</v>
      </c>
      <c r="B2573" s="440"/>
      <c r="C2573" s="440"/>
      <c r="D2573" s="440"/>
      <c r="E2573" s="440"/>
      <c r="F2573" s="441"/>
      <c r="G2573" s="440"/>
      <c r="H2573" s="439"/>
      <c r="I2573" s="447" t="s">
        <v>94</v>
      </c>
      <c r="J2573" s="446"/>
      <c r="K2573" s="438"/>
      <c r="L2573" s="437"/>
      <c r="M2573" s="431"/>
    </row>
    <row r="2574" spans="1:13">
      <c r="A2574" s="442" t="s">
        <v>95</v>
      </c>
      <c r="B2574" s="440"/>
      <c r="C2574" s="440"/>
      <c r="D2574" s="440"/>
      <c r="E2574" s="440"/>
      <c r="F2574" s="441"/>
      <c r="G2574" s="440"/>
      <c r="H2574" s="439"/>
      <c r="I2574" s="433"/>
      <c r="J2574" s="432"/>
      <c r="K2574" s="438"/>
      <c r="L2574" s="437"/>
      <c r="M2574" s="431"/>
    </row>
    <row r="2575" spans="1:13">
      <c r="A2575" s="442" t="s">
        <v>96</v>
      </c>
      <c r="B2575" s="440"/>
      <c r="C2575" s="440"/>
      <c r="D2575" s="440"/>
      <c r="E2575" s="440"/>
      <c r="F2575" s="441"/>
      <c r="G2575" s="440"/>
      <c r="H2575" s="439"/>
      <c r="I2575" s="433"/>
      <c r="J2575" s="432"/>
      <c r="K2575" s="438"/>
      <c r="L2575" s="437"/>
      <c r="M2575" s="431"/>
    </row>
    <row r="2576" spans="1:13">
      <c r="A2576" s="442" t="s">
        <v>97</v>
      </c>
      <c r="B2576" s="440"/>
      <c r="C2576" s="440"/>
      <c r="D2576" s="440"/>
      <c r="E2576" s="440"/>
      <c r="F2576" s="441"/>
      <c r="G2576" s="440"/>
      <c r="H2576" s="439"/>
      <c r="I2576" s="433"/>
      <c r="J2576" s="432"/>
      <c r="K2576" s="438"/>
      <c r="L2576" s="437"/>
      <c r="M2576" s="431"/>
    </row>
    <row r="2577" spans="1:13">
      <c r="A2577" s="442" t="s">
        <v>98</v>
      </c>
      <c r="B2577" s="440"/>
      <c r="C2577" s="440"/>
      <c r="D2577" s="440"/>
      <c r="E2577" s="440"/>
      <c r="F2577" s="441"/>
      <c r="G2577" s="440"/>
      <c r="H2577" s="439"/>
      <c r="I2577" s="433"/>
      <c r="J2577" s="432"/>
      <c r="K2577" s="438"/>
      <c r="L2577" s="437"/>
      <c r="M2577" s="431"/>
    </row>
    <row r="2578" spans="1:13">
      <c r="A2578" s="442" t="s">
        <v>99</v>
      </c>
      <c r="B2578" s="440"/>
      <c r="C2578" s="440"/>
      <c r="D2578" s="440"/>
      <c r="E2578" s="440"/>
      <c r="F2578" s="441"/>
      <c r="G2578" s="440"/>
      <c r="H2578" s="439"/>
      <c r="I2578" s="433"/>
      <c r="J2578" s="432"/>
      <c r="K2578" s="438"/>
      <c r="L2578" s="437"/>
      <c r="M2578" s="431"/>
    </row>
    <row r="2579" spans="1:13" ht="19.5" thickBot="1">
      <c r="A2579" s="436" t="s">
        <v>100</v>
      </c>
      <c r="B2579" s="435"/>
      <c r="C2579" s="435"/>
      <c r="D2579" s="435"/>
      <c r="E2579" s="435"/>
      <c r="F2579" s="435"/>
      <c r="G2579" s="435"/>
      <c r="H2579" s="434"/>
      <c r="I2579" s="433"/>
      <c r="J2579" s="432"/>
      <c r="K2579" s="433"/>
      <c r="L2579" s="432"/>
      <c r="M2579" s="431"/>
    </row>
    <row r="2580" spans="1:13">
      <c r="A2580" s="586" t="s">
        <v>82</v>
      </c>
      <c r="B2580" s="585"/>
      <c r="C2580" s="585"/>
      <c r="D2580" s="585"/>
      <c r="E2580" s="585"/>
      <c r="F2580" s="585"/>
      <c r="G2580" s="585"/>
      <c r="H2580" s="585"/>
      <c r="I2580" s="459" t="s">
        <v>9</v>
      </c>
      <c r="J2580" s="458"/>
      <c r="K2580" s="425"/>
      <c r="L2580" s="424"/>
      <c r="M2580" s="423"/>
    </row>
    <row r="2581" spans="1:13" ht="19.5" thickBot="1">
      <c r="A2581" s="422" t="s">
        <v>49</v>
      </c>
      <c r="B2581" s="421"/>
      <c r="C2581" s="421"/>
      <c r="D2581" s="421"/>
      <c r="E2581" s="421"/>
      <c r="F2581" s="421"/>
      <c r="G2581" s="421"/>
      <c r="H2581" s="421"/>
      <c r="I2581" s="420"/>
      <c r="J2581" s="418"/>
      <c r="K2581" s="419"/>
      <c r="L2581" s="418"/>
      <c r="M2581" s="417"/>
    </row>
    <row r="2582" spans="1:13" ht="19.5" thickBot="1">
      <c r="A2582" s="405" t="s">
        <v>50</v>
      </c>
      <c r="B2582" s="404"/>
      <c r="C2582" s="404"/>
      <c r="D2582" s="404"/>
      <c r="E2582" s="404"/>
      <c r="F2582" s="404"/>
      <c r="G2582" s="404"/>
      <c r="H2582" s="622"/>
      <c r="I2582" s="413" t="s">
        <v>17</v>
      </c>
      <c r="J2582" s="412"/>
      <c r="K2582" s="407">
        <v>1.58</v>
      </c>
      <c r="L2582" s="406"/>
      <c r="M2582" s="400">
        <f>K2582*12*I2514</f>
        <v>11903.088</v>
      </c>
    </row>
    <row r="2583" spans="1:13" ht="19.5" thickBot="1">
      <c r="A2583" s="411" t="s">
        <v>101</v>
      </c>
      <c r="B2583" s="410"/>
      <c r="C2583" s="410"/>
      <c r="D2583" s="410"/>
      <c r="E2583" s="410"/>
      <c r="F2583" s="410"/>
      <c r="G2583" s="410"/>
      <c r="H2583" s="410"/>
      <c r="I2583" s="409"/>
      <c r="J2583" s="408"/>
      <c r="K2583" s="407"/>
      <c r="L2583" s="406"/>
      <c r="M2583" s="400"/>
    </row>
    <row r="2584" spans="1:13" ht="19.5" thickBot="1">
      <c r="A2584" s="405" t="s">
        <v>58</v>
      </c>
      <c r="B2584" s="404"/>
      <c r="C2584" s="404"/>
      <c r="D2584" s="404"/>
      <c r="E2584" s="404"/>
      <c r="F2584" s="404"/>
      <c r="G2584" s="404"/>
      <c r="H2584" s="404"/>
      <c r="I2584" s="403"/>
      <c r="J2584" s="400"/>
      <c r="K2584" s="402">
        <f>K2515+K2525+K2540+K2568+K2582+K2583</f>
        <v>30.369999999999997</v>
      </c>
      <c r="L2584" s="401"/>
      <c r="M2584" s="400">
        <f>M2515+M2525+M2540+M2568+M2582+M2583</f>
        <v>228795.43199999997</v>
      </c>
    </row>
    <row r="2586" spans="1:13">
      <c r="A2586" s="576" t="s">
        <v>0</v>
      </c>
      <c r="B2586" s="576"/>
      <c r="C2586" s="576"/>
      <c r="D2586" s="576"/>
      <c r="E2586" s="576"/>
      <c r="F2586" s="576"/>
      <c r="G2586" s="576"/>
      <c r="H2586" s="576"/>
      <c r="I2586" s="576"/>
      <c r="J2586" s="576"/>
      <c r="K2586" s="576"/>
      <c r="L2586" s="576"/>
      <c r="M2586" s="502"/>
    </row>
    <row r="2587" spans="1:13">
      <c r="A2587" s="575" t="s">
        <v>12</v>
      </c>
      <c r="B2587" s="575"/>
      <c r="C2587" s="575"/>
      <c r="D2587" s="575"/>
      <c r="E2587" s="575"/>
      <c r="F2587" s="575"/>
      <c r="G2587" s="575"/>
      <c r="H2587" s="575"/>
      <c r="I2587" s="575"/>
      <c r="J2587" s="575"/>
      <c r="K2587" s="575"/>
      <c r="L2587" s="575"/>
      <c r="M2587" s="502"/>
    </row>
    <row r="2588" spans="1:13">
      <c r="A2588" s="555"/>
      <c r="B2588" s="555"/>
      <c r="C2588" s="555"/>
      <c r="D2588" s="555"/>
      <c r="E2588" s="555"/>
      <c r="F2588" s="555" t="s">
        <v>238</v>
      </c>
      <c r="G2588" s="555"/>
      <c r="H2588" s="555"/>
      <c r="I2588" s="555"/>
      <c r="J2588" s="555" t="s">
        <v>203</v>
      </c>
      <c r="K2588" s="555"/>
      <c r="L2588" s="555"/>
      <c r="M2588" s="502"/>
    </row>
    <row r="2589" spans="1:13">
      <c r="A2589" s="572"/>
      <c r="B2589" s="533"/>
      <c r="C2589" s="574" t="s">
        <v>15</v>
      </c>
      <c r="D2589" s="574"/>
      <c r="E2589" s="574"/>
      <c r="F2589" s="533"/>
      <c r="G2589" s="533"/>
      <c r="H2589" s="532"/>
      <c r="I2589" s="521" t="s">
        <v>1</v>
      </c>
      <c r="J2589" s="520"/>
      <c r="K2589" s="521" t="s">
        <v>2</v>
      </c>
      <c r="L2589" s="520"/>
      <c r="M2589" s="531"/>
    </row>
    <row r="2590" spans="1:13">
      <c r="A2590" s="463"/>
      <c r="B2590" s="433"/>
      <c r="C2590" s="433"/>
      <c r="D2590" s="433"/>
      <c r="E2590" s="433"/>
      <c r="F2590" s="433"/>
      <c r="G2590" s="433"/>
      <c r="H2590" s="432"/>
      <c r="I2590" s="433"/>
      <c r="J2590" s="432"/>
      <c r="K2590" s="447" t="s">
        <v>3</v>
      </c>
      <c r="L2590" s="446"/>
      <c r="M2590" s="573" t="s">
        <v>4</v>
      </c>
    </row>
    <row r="2591" spans="1:13">
      <c r="A2591" s="463"/>
      <c r="B2591" s="433"/>
      <c r="C2591" s="433"/>
      <c r="D2591" s="433"/>
      <c r="E2591" s="433"/>
      <c r="F2591" s="433"/>
      <c r="G2591" s="433"/>
      <c r="H2591" s="432"/>
      <c r="I2591" s="447" t="s">
        <v>5</v>
      </c>
      <c r="J2591" s="446"/>
      <c r="K2591" s="504" t="s">
        <v>6</v>
      </c>
      <c r="L2591" s="503"/>
      <c r="M2591" s="573" t="s">
        <v>7</v>
      </c>
    </row>
    <row r="2592" spans="1:13" ht="19.5" thickBot="1">
      <c r="A2592" s="572"/>
      <c r="B2592" s="533"/>
      <c r="C2592" s="533"/>
      <c r="D2592" s="533"/>
      <c r="E2592" s="533"/>
      <c r="F2592" s="533"/>
      <c r="G2592" s="533"/>
      <c r="H2592" s="532"/>
      <c r="I2592" s="571">
        <v>600.70000000000005</v>
      </c>
      <c r="J2592" s="570"/>
      <c r="K2592" s="475"/>
      <c r="L2592" s="474"/>
      <c r="M2592" s="569"/>
    </row>
    <row r="2593" spans="1:13">
      <c r="A2593" s="550" t="s">
        <v>74</v>
      </c>
      <c r="B2593" s="528"/>
      <c r="C2593" s="528"/>
      <c r="D2593" s="528"/>
      <c r="E2593" s="528"/>
      <c r="F2593" s="528"/>
      <c r="G2593" s="528"/>
      <c r="H2593" s="568"/>
      <c r="I2593" s="425"/>
      <c r="J2593" s="424"/>
      <c r="K2593" s="567">
        <f>K2596+K2599</f>
        <v>6.65</v>
      </c>
      <c r="L2593" s="526"/>
      <c r="M2593" s="423">
        <f>K2593*12*I2592</f>
        <v>47935.860000000008</v>
      </c>
    </row>
    <row r="2594" spans="1:13">
      <c r="A2594" s="566" t="s">
        <v>59</v>
      </c>
      <c r="B2594" s="565"/>
      <c r="C2594" s="565"/>
      <c r="D2594" s="565"/>
      <c r="E2594" s="565"/>
      <c r="F2594" s="565"/>
      <c r="G2594" s="565"/>
      <c r="H2594" s="554"/>
      <c r="I2594" s="433"/>
      <c r="J2594" s="432"/>
      <c r="K2594" s="433"/>
      <c r="L2594" s="432"/>
      <c r="M2594" s="564"/>
    </row>
    <row r="2595" spans="1:13" ht="19.5" thickBot="1">
      <c r="A2595" s="545" t="s">
        <v>60</v>
      </c>
      <c r="B2595" s="563"/>
      <c r="C2595" s="563"/>
      <c r="D2595" s="563"/>
      <c r="E2595" s="563"/>
      <c r="F2595" s="563"/>
      <c r="G2595" s="563"/>
      <c r="H2595" s="562"/>
      <c r="I2595" s="419"/>
      <c r="J2595" s="418"/>
      <c r="K2595" s="419"/>
      <c r="L2595" s="418"/>
      <c r="M2595" s="417"/>
    </row>
    <row r="2596" spans="1:13">
      <c r="A2596" s="492" t="s">
        <v>61</v>
      </c>
      <c r="B2596" s="509"/>
      <c r="C2596" s="509"/>
      <c r="D2596" s="509"/>
      <c r="E2596" s="509"/>
      <c r="F2596" s="509"/>
      <c r="G2596" s="509"/>
      <c r="H2596" s="518"/>
      <c r="I2596" s="504" t="s">
        <v>8</v>
      </c>
      <c r="J2596" s="503"/>
      <c r="K2596" s="459">
        <v>3.98</v>
      </c>
      <c r="L2596" s="458"/>
      <c r="M2596" s="431">
        <f>K2596*12*I2592</f>
        <v>28689.432000000001</v>
      </c>
    </row>
    <row r="2597" spans="1:13">
      <c r="A2597" s="442" t="s">
        <v>68</v>
      </c>
      <c r="B2597" s="433"/>
      <c r="C2597" s="433"/>
      <c r="D2597" s="433"/>
      <c r="E2597" s="433"/>
      <c r="F2597" s="433"/>
      <c r="G2597" s="433"/>
      <c r="H2597" s="432"/>
      <c r="I2597" s="447" t="s">
        <v>57</v>
      </c>
      <c r="J2597" s="446"/>
      <c r="K2597" s="502"/>
      <c r="L2597" s="432"/>
      <c r="M2597" s="431"/>
    </row>
    <row r="2598" spans="1:13">
      <c r="A2598" s="492" t="s">
        <v>67</v>
      </c>
      <c r="B2598" s="509"/>
      <c r="C2598" s="509"/>
      <c r="D2598" s="509"/>
      <c r="E2598" s="509"/>
      <c r="F2598" s="509"/>
      <c r="G2598" s="509"/>
      <c r="H2598" s="518"/>
      <c r="I2598" s="504"/>
      <c r="J2598" s="503"/>
      <c r="K2598" s="502"/>
      <c r="L2598" s="432"/>
      <c r="M2598" s="431"/>
    </row>
    <row r="2599" spans="1:13">
      <c r="A2599" s="492" t="s">
        <v>62</v>
      </c>
      <c r="B2599" s="509"/>
      <c r="C2599" s="509"/>
      <c r="D2599" s="509"/>
      <c r="E2599" s="509"/>
      <c r="F2599" s="509"/>
      <c r="G2599" s="509"/>
      <c r="H2599" s="518"/>
      <c r="I2599" s="501" t="s">
        <v>11</v>
      </c>
      <c r="J2599" s="500"/>
      <c r="K2599" s="447">
        <v>2.67</v>
      </c>
      <c r="L2599" s="446"/>
      <c r="M2599" s="431">
        <f>K2599*12*I2592</f>
        <v>19246.428</v>
      </c>
    </row>
    <row r="2600" spans="1:13">
      <c r="A2600" s="485" t="s">
        <v>35</v>
      </c>
      <c r="B2600" s="539"/>
      <c r="C2600" s="539"/>
      <c r="D2600" s="539"/>
      <c r="E2600" s="539"/>
      <c r="F2600" s="539"/>
      <c r="G2600" s="539"/>
      <c r="H2600" s="538"/>
      <c r="I2600" s="447" t="s">
        <v>57</v>
      </c>
      <c r="J2600" s="446"/>
      <c r="K2600" s="555"/>
      <c r="L2600" s="554"/>
      <c r="M2600" s="431"/>
    </row>
    <row r="2601" spans="1:13">
      <c r="A2601" s="478" t="s">
        <v>36</v>
      </c>
      <c r="B2601" s="533"/>
      <c r="C2601" s="533"/>
      <c r="D2601" s="533"/>
      <c r="E2601" s="533"/>
      <c r="F2601" s="533"/>
      <c r="G2601" s="533"/>
      <c r="H2601" s="532"/>
      <c r="I2601" s="447"/>
      <c r="J2601" s="446"/>
      <c r="K2601" s="502"/>
      <c r="L2601" s="432"/>
      <c r="M2601" s="431"/>
    </row>
    <row r="2602" spans="1:13" ht="19.5" thickBot="1">
      <c r="A2602" s="492" t="s">
        <v>37</v>
      </c>
      <c r="B2602" s="491"/>
      <c r="C2602" s="491"/>
      <c r="D2602" s="491"/>
      <c r="E2602" s="491"/>
      <c r="F2602" s="491"/>
      <c r="G2602" s="491"/>
      <c r="H2602" s="490"/>
      <c r="I2602" s="509"/>
      <c r="J2602" s="518"/>
      <c r="K2602" s="480"/>
      <c r="L2602" s="479"/>
      <c r="M2602" s="431"/>
    </row>
    <row r="2603" spans="1:13">
      <c r="A2603" s="550" t="s">
        <v>14</v>
      </c>
      <c r="B2603" s="549"/>
      <c r="C2603" s="549"/>
      <c r="D2603" s="549"/>
      <c r="E2603" s="549"/>
      <c r="F2603" s="549"/>
      <c r="G2603" s="549"/>
      <c r="H2603" s="548"/>
      <c r="I2603" s="425"/>
      <c r="J2603" s="547"/>
      <c r="K2603" s="546">
        <f>K2605+K2610+K2613</f>
        <v>5.4399999999999995</v>
      </c>
      <c r="L2603" s="526"/>
      <c r="M2603" s="423">
        <f>K2603*12*I2592</f>
        <v>39213.696000000004</v>
      </c>
    </row>
    <row r="2604" spans="1:13" ht="19.5" thickBot="1">
      <c r="A2604" s="545" t="s">
        <v>34</v>
      </c>
      <c r="B2604" s="544"/>
      <c r="C2604" s="544"/>
      <c r="D2604" s="544"/>
      <c r="E2604" s="544"/>
      <c r="F2604" s="544"/>
      <c r="G2604" s="544"/>
      <c r="H2604" s="543"/>
      <c r="I2604" s="419"/>
      <c r="J2604" s="542"/>
      <c r="K2604" s="419"/>
      <c r="L2604" s="418"/>
      <c r="M2604" s="417"/>
    </row>
    <row r="2605" spans="1:13">
      <c r="A2605" s="442" t="s">
        <v>65</v>
      </c>
      <c r="B2605" s="441"/>
      <c r="C2605" s="441"/>
      <c r="D2605" s="441"/>
      <c r="E2605" s="441"/>
      <c r="F2605" s="441"/>
      <c r="G2605" s="441"/>
      <c r="H2605" s="439"/>
      <c r="I2605" s="447" t="s">
        <v>8</v>
      </c>
      <c r="J2605" s="446"/>
      <c r="K2605" s="459">
        <v>2.73</v>
      </c>
      <c r="L2605" s="458"/>
      <c r="M2605" s="431">
        <f>K2605*12*I2592</f>
        <v>19678.932000000001</v>
      </c>
    </row>
    <row r="2606" spans="1:13">
      <c r="A2606" s="492" t="s">
        <v>66</v>
      </c>
      <c r="B2606" s="491"/>
      <c r="C2606" s="491"/>
      <c r="D2606" s="491"/>
      <c r="E2606" s="491"/>
      <c r="F2606" s="491"/>
      <c r="G2606" s="491"/>
      <c r="H2606" s="490"/>
      <c r="I2606" s="541"/>
      <c r="J2606" s="540"/>
      <c r="K2606" s="502"/>
      <c r="L2606" s="432"/>
      <c r="M2606" s="431"/>
    </row>
    <row r="2607" spans="1:13">
      <c r="A2607" s="442" t="s">
        <v>68</v>
      </c>
      <c r="B2607" s="433"/>
      <c r="C2607" s="433"/>
      <c r="D2607" s="433"/>
      <c r="E2607" s="433"/>
      <c r="F2607" s="433"/>
      <c r="G2607" s="433"/>
      <c r="H2607" s="432"/>
      <c r="I2607" s="447" t="s">
        <v>57</v>
      </c>
      <c r="J2607" s="446"/>
      <c r="K2607" s="502"/>
      <c r="L2607" s="432"/>
      <c r="M2607" s="431"/>
    </row>
    <row r="2608" spans="1:13">
      <c r="A2608" s="492" t="s">
        <v>67</v>
      </c>
      <c r="B2608" s="509"/>
      <c r="C2608" s="509"/>
      <c r="D2608" s="509"/>
      <c r="E2608" s="509"/>
      <c r="F2608" s="509"/>
      <c r="G2608" s="509"/>
      <c r="H2608" s="518"/>
      <c r="I2608" s="504"/>
      <c r="J2608" s="503"/>
      <c r="K2608" s="502"/>
      <c r="L2608" s="432"/>
      <c r="M2608" s="431"/>
    </row>
    <row r="2609" spans="1:13">
      <c r="A2609" s="485" t="s">
        <v>63</v>
      </c>
      <c r="B2609" s="539"/>
      <c r="C2609" s="538"/>
      <c r="D2609" s="433"/>
      <c r="E2609" s="433"/>
      <c r="F2609" s="433"/>
      <c r="G2609" s="433"/>
      <c r="H2609" s="432"/>
      <c r="I2609" s="447" t="s">
        <v>57</v>
      </c>
      <c r="J2609" s="446"/>
      <c r="K2609" s="502"/>
      <c r="L2609" s="432"/>
      <c r="M2609" s="431"/>
    </row>
    <row r="2610" spans="1:13">
      <c r="A2610" s="442" t="s">
        <v>64</v>
      </c>
      <c r="B2610" s="433"/>
      <c r="C2610" s="433"/>
      <c r="D2610" s="539"/>
      <c r="E2610" s="539"/>
      <c r="F2610" s="539"/>
      <c r="G2610" s="539"/>
      <c r="H2610" s="538"/>
      <c r="I2610" s="501" t="s">
        <v>11</v>
      </c>
      <c r="J2610" s="500"/>
      <c r="K2610" s="447">
        <v>1.2</v>
      </c>
      <c r="L2610" s="446"/>
      <c r="M2610" s="431">
        <f>K2610*12*I2592</f>
        <v>8650.08</v>
      </c>
    </row>
    <row r="2611" spans="1:13">
      <c r="A2611" s="478" t="s">
        <v>41</v>
      </c>
      <c r="B2611" s="477"/>
      <c r="C2611" s="477"/>
      <c r="D2611" s="477"/>
      <c r="E2611" s="477"/>
      <c r="F2611" s="477"/>
      <c r="G2611" s="477"/>
      <c r="H2611" s="476"/>
      <c r="I2611" s="521" t="s">
        <v>40</v>
      </c>
      <c r="J2611" s="520"/>
      <c r="K2611" s="502"/>
      <c r="L2611" s="432"/>
      <c r="M2611" s="431"/>
    </row>
    <row r="2612" spans="1:13">
      <c r="A2612" s="492"/>
      <c r="B2612" s="491"/>
      <c r="C2612" s="491"/>
      <c r="D2612" s="491"/>
      <c r="E2612" s="491"/>
      <c r="F2612" s="491"/>
      <c r="G2612" s="491"/>
      <c r="H2612" s="490"/>
      <c r="I2612" s="509" t="s">
        <v>42</v>
      </c>
      <c r="J2612" s="518"/>
      <c r="K2612" s="502"/>
      <c r="L2612" s="432"/>
      <c r="M2612" s="431"/>
    </row>
    <row r="2613" spans="1:13">
      <c r="A2613" s="478" t="s">
        <v>43</v>
      </c>
      <c r="B2613" s="477"/>
      <c r="C2613" s="477"/>
      <c r="D2613" s="477"/>
      <c r="E2613" s="477"/>
      <c r="F2613" s="477"/>
      <c r="G2613" s="477"/>
      <c r="H2613" s="476"/>
      <c r="I2613" s="521" t="s">
        <v>11</v>
      </c>
      <c r="J2613" s="520"/>
      <c r="K2613" s="447">
        <v>1.51</v>
      </c>
      <c r="L2613" s="446"/>
      <c r="M2613" s="431">
        <f>K2613*12*I2592</f>
        <v>10884.684000000001</v>
      </c>
    </row>
    <row r="2614" spans="1:13">
      <c r="A2614" s="492" t="s">
        <v>44</v>
      </c>
      <c r="B2614" s="491"/>
      <c r="C2614" s="491"/>
      <c r="D2614" s="491"/>
      <c r="E2614" s="491"/>
      <c r="F2614" s="491"/>
      <c r="G2614" s="491"/>
      <c r="H2614" s="490"/>
      <c r="I2614" s="509"/>
      <c r="J2614" s="518"/>
      <c r="K2614" s="502"/>
      <c r="L2614" s="432"/>
      <c r="M2614" s="431"/>
    </row>
    <row r="2615" spans="1:13">
      <c r="A2615" s="478" t="s">
        <v>45</v>
      </c>
      <c r="B2615" s="477"/>
      <c r="C2615" s="477"/>
      <c r="D2615" s="477"/>
      <c r="E2615" s="477"/>
      <c r="F2615" s="477"/>
      <c r="G2615" s="477"/>
      <c r="H2615" s="476"/>
      <c r="I2615" s="447" t="s">
        <v>57</v>
      </c>
      <c r="J2615" s="446"/>
      <c r="K2615" s="502"/>
      <c r="L2615" s="432"/>
      <c r="M2615" s="431"/>
    </row>
    <row r="2616" spans="1:13">
      <c r="A2616" s="478" t="s">
        <v>48</v>
      </c>
      <c r="B2616" s="477"/>
      <c r="C2616" s="477"/>
      <c r="D2616" s="477"/>
      <c r="E2616" s="477"/>
      <c r="F2616" s="477"/>
      <c r="G2616" s="477"/>
      <c r="H2616" s="476"/>
      <c r="I2616" s="521" t="s">
        <v>46</v>
      </c>
      <c r="J2616" s="520"/>
      <c r="K2616" s="533"/>
      <c r="L2616" s="532"/>
      <c r="M2616" s="531"/>
    </row>
    <row r="2617" spans="1:13" ht="19.5" thickBot="1">
      <c r="A2617" s="492"/>
      <c r="B2617" s="491"/>
      <c r="C2617" s="491"/>
      <c r="D2617" s="491"/>
      <c r="E2617" s="491"/>
      <c r="F2617" s="491"/>
      <c r="G2617" s="491"/>
      <c r="H2617" s="490"/>
      <c r="I2617" s="513" t="s">
        <v>47</v>
      </c>
      <c r="J2617" s="512"/>
      <c r="K2617" s="509"/>
      <c r="L2617" s="518"/>
      <c r="M2617" s="530"/>
    </row>
    <row r="2618" spans="1:13">
      <c r="A2618" s="529" t="s">
        <v>75</v>
      </c>
      <c r="B2618" s="528"/>
      <c r="C2618" s="528"/>
      <c r="D2618" s="528"/>
      <c r="E2618" s="528"/>
      <c r="F2618" s="528"/>
      <c r="G2618" s="425"/>
      <c r="H2618" s="424"/>
      <c r="I2618" s="425"/>
      <c r="J2618" s="424"/>
      <c r="K2618" s="527">
        <f>K2620+K2627+K2635+K2639+K2643</f>
        <v>10.280000000000001</v>
      </c>
      <c r="L2618" s="526"/>
      <c r="M2618" s="423">
        <f>M2620+M2627+M2635+M2639+M2643</f>
        <v>74102.352000000014</v>
      </c>
    </row>
    <row r="2619" spans="1:13" ht="19.5" thickBot="1">
      <c r="A2619" s="525"/>
      <c r="B2619" s="419"/>
      <c r="C2619" s="419"/>
      <c r="D2619" s="419"/>
      <c r="E2619" s="419"/>
      <c r="F2619" s="419"/>
      <c r="G2619" s="419"/>
      <c r="H2619" s="418"/>
      <c r="I2619" s="419"/>
      <c r="J2619" s="418"/>
      <c r="K2619" s="419"/>
      <c r="L2619" s="418"/>
      <c r="M2619" s="417"/>
    </row>
    <row r="2620" spans="1:13" ht="19.5" thickBot="1">
      <c r="A2620" s="405" t="s">
        <v>76</v>
      </c>
      <c r="B2620" s="404"/>
      <c r="C2620" s="404"/>
      <c r="D2620" s="404"/>
      <c r="E2620" s="404"/>
      <c r="F2620" s="404"/>
      <c r="G2620" s="404"/>
      <c r="H2620" s="456"/>
      <c r="I2620" s="455"/>
      <c r="J2620" s="454"/>
      <c r="K2620" s="523">
        <f>K2621+K2622+K2623+K2625+K2626</f>
        <v>4.9700000000000006</v>
      </c>
      <c r="L2620" s="511"/>
      <c r="M2620" s="451">
        <f>K2620*12*I2592</f>
        <v>35825.748000000007</v>
      </c>
    </row>
    <row r="2621" spans="1:13">
      <c r="A2621" s="492" t="s">
        <v>38</v>
      </c>
      <c r="B2621" s="491"/>
      <c r="C2621" s="491"/>
      <c r="D2621" s="491"/>
      <c r="E2621" s="491"/>
      <c r="F2621" s="491"/>
      <c r="G2621" s="491"/>
      <c r="H2621" s="490"/>
      <c r="I2621" s="504" t="s">
        <v>16</v>
      </c>
      <c r="J2621" s="503"/>
      <c r="K2621" s="459">
        <v>1.34</v>
      </c>
      <c r="L2621" s="458"/>
      <c r="M2621" s="431">
        <f>K2621*12*I2592</f>
        <v>9659.2560000000012</v>
      </c>
    </row>
    <row r="2622" spans="1:13">
      <c r="A2622" s="485" t="s">
        <v>39</v>
      </c>
      <c r="B2622" s="484"/>
      <c r="C2622" s="484"/>
      <c r="D2622" s="484"/>
      <c r="E2622" s="484"/>
      <c r="F2622" s="484"/>
      <c r="G2622" s="484"/>
      <c r="H2622" s="483"/>
      <c r="I2622" s="501" t="s">
        <v>10</v>
      </c>
      <c r="J2622" s="500"/>
      <c r="K2622" s="447">
        <v>3.16</v>
      </c>
      <c r="L2622" s="446"/>
      <c r="M2622" s="431">
        <f>K2622*12*I2592</f>
        <v>22778.544000000002</v>
      </c>
    </row>
    <row r="2623" spans="1:13">
      <c r="A2623" s="478" t="s">
        <v>31</v>
      </c>
      <c r="B2623" s="477"/>
      <c r="C2623" s="477"/>
      <c r="D2623" s="477"/>
      <c r="E2623" s="477"/>
      <c r="F2623" s="477"/>
      <c r="G2623" s="477"/>
      <c r="H2623" s="476"/>
      <c r="I2623" s="521" t="s">
        <v>11</v>
      </c>
      <c r="J2623" s="520"/>
      <c r="K2623" s="447">
        <v>0.36</v>
      </c>
      <c r="L2623" s="446"/>
      <c r="M2623" s="431">
        <f>K2623*12*I2592</f>
        <v>2595.0240000000003</v>
      </c>
    </row>
    <row r="2624" spans="1:13">
      <c r="A2624" s="519" t="s">
        <v>18</v>
      </c>
      <c r="B2624" s="509"/>
      <c r="C2624" s="509"/>
      <c r="D2624" s="509"/>
      <c r="E2624" s="491"/>
      <c r="F2624" s="491"/>
      <c r="G2624" s="491"/>
      <c r="H2624" s="490"/>
      <c r="I2624" s="509"/>
      <c r="J2624" s="518"/>
      <c r="K2624" s="433"/>
      <c r="L2624" s="432"/>
      <c r="M2624" s="431"/>
    </row>
    <row r="2625" spans="1:13">
      <c r="A2625" s="485" t="s">
        <v>32</v>
      </c>
      <c r="B2625" s="484"/>
      <c r="C2625" s="484"/>
      <c r="D2625" s="484"/>
      <c r="E2625" s="484"/>
      <c r="F2625" s="484"/>
      <c r="G2625" s="484"/>
      <c r="H2625" s="483"/>
      <c r="I2625" s="501" t="s">
        <v>8</v>
      </c>
      <c r="J2625" s="500"/>
      <c r="K2625" s="447">
        <v>0.11</v>
      </c>
      <c r="L2625" s="446"/>
      <c r="M2625" s="431">
        <f>K2625*12*I2592</f>
        <v>792.92400000000009</v>
      </c>
    </row>
    <row r="2626" spans="1:13" ht="19.5" thickBot="1">
      <c r="A2626" s="478" t="s">
        <v>73</v>
      </c>
      <c r="B2626" s="477"/>
      <c r="C2626" s="477"/>
      <c r="D2626" s="477"/>
      <c r="E2626" s="477"/>
      <c r="F2626" s="477"/>
      <c r="G2626" s="477"/>
      <c r="H2626" s="476"/>
      <c r="I2626" s="475" t="s">
        <v>8</v>
      </c>
      <c r="J2626" s="474"/>
      <c r="K2626" s="513"/>
      <c r="L2626" s="512"/>
      <c r="M2626" s="431"/>
    </row>
    <row r="2627" spans="1:13" ht="19.5" thickBot="1">
      <c r="A2627" s="713" t="s">
        <v>77</v>
      </c>
      <c r="B2627" s="712"/>
      <c r="C2627" s="712"/>
      <c r="D2627" s="712"/>
      <c r="E2627" s="712"/>
      <c r="F2627" s="712"/>
      <c r="G2627" s="712"/>
      <c r="H2627" s="711"/>
      <c r="I2627" s="455"/>
      <c r="J2627" s="454"/>
      <c r="K2627" s="453">
        <f>K2628+K2629+K2631+K2632+K2633+K2634</f>
        <v>2.11</v>
      </c>
      <c r="L2627" s="511"/>
      <c r="M2627" s="451">
        <f>K2627*12*I2592</f>
        <v>15209.724000000002</v>
      </c>
    </row>
    <row r="2628" spans="1:13">
      <c r="A2628" s="510" t="s">
        <v>24</v>
      </c>
      <c r="B2628" s="509"/>
      <c r="C2628" s="509"/>
      <c r="D2628" s="509"/>
      <c r="E2628" s="509"/>
      <c r="F2628" s="491"/>
      <c r="G2628" s="491"/>
      <c r="H2628" s="490"/>
      <c r="I2628" s="508"/>
      <c r="J2628" s="432"/>
      <c r="K2628" s="459">
        <v>0.12</v>
      </c>
      <c r="L2628" s="458"/>
      <c r="M2628" s="431">
        <f>K2628*12*I2592</f>
        <v>865.00800000000004</v>
      </c>
    </row>
    <row r="2629" spans="1:13">
      <c r="A2629" s="572" t="s">
        <v>20</v>
      </c>
      <c r="B2629" s="533"/>
      <c r="C2629" s="533"/>
      <c r="D2629" s="533"/>
      <c r="E2629" s="533"/>
      <c r="F2629" s="477"/>
      <c r="G2629" s="477"/>
      <c r="H2629" s="476"/>
      <c r="I2629" s="447" t="s">
        <v>52</v>
      </c>
      <c r="J2629" s="446"/>
      <c r="K2629" s="447">
        <v>1.01</v>
      </c>
      <c r="L2629" s="446"/>
      <c r="M2629" s="431">
        <f>K2629*12*I2592</f>
        <v>7280.4840000000013</v>
      </c>
    </row>
    <row r="2630" spans="1:13">
      <c r="A2630" s="492" t="s">
        <v>19</v>
      </c>
      <c r="B2630" s="491"/>
      <c r="C2630" s="491"/>
      <c r="D2630" s="491"/>
      <c r="E2630" s="491"/>
      <c r="F2630" s="491"/>
      <c r="G2630" s="491"/>
      <c r="H2630" s="490"/>
      <c r="I2630" s="504" t="s">
        <v>53</v>
      </c>
      <c r="J2630" s="503"/>
      <c r="K2630" s="502"/>
      <c r="L2630" s="432"/>
      <c r="M2630" s="431"/>
    </row>
    <row r="2631" spans="1:13">
      <c r="A2631" s="485" t="s">
        <v>21</v>
      </c>
      <c r="B2631" s="484"/>
      <c r="C2631" s="484"/>
      <c r="D2631" s="484"/>
      <c r="E2631" s="484"/>
      <c r="F2631" s="484"/>
      <c r="G2631" s="484"/>
      <c r="H2631" s="483"/>
      <c r="I2631" s="501" t="s">
        <v>51</v>
      </c>
      <c r="J2631" s="500"/>
      <c r="K2631" s="447">
        <v>0.62</v>
      </c>
      <c r="L2631" s="446"/>
      <c r="M2631" s="431">
        <f>K2631*12*I2592</f>
        <v>4469.2079999999996</v>
      </c>
    </row>
    <row r="2632" spans="1:13">
      <c r="A2632" s="485" t="s">
        <v>22</v>
      </c>
      <c r="B2632" s="484"/>
      <c r="C2632" s="484"/>
      <c r="D2632" s="484"/>
      <c r="E2632" s="484"/>
      <c r="F2632" s="484"/>
      <c r="G2632" s="484"/>
      <c r="H2632" s="483"/>
      <c r="I2632" s="501" t="s">
        <v>69</v>
      </c>
      <c r="J2632" s="500"/>
      <c r="K2632" s="447">
        <v>0.15</v>
      </c>
      <c r="L2632" s="446"/>
      <c r="M2632" s="431">
        <f>K2632*12*I2592</f>
        <v>1081.26</v>
      </c>
    </row>
    <row r="2633" spans="1:13">
      <c r="A2633" s="478" t="s">
        <v>23</v>
      </c>
      <c r="B2633" s="477"/>
      <c r="C2633" s="477"/>
      <c r="D2633" s="477"/>
      <c r="E2633" s="477"/>
      <c r="F2633" s="477"/>
      <c r="G2633" s="477"/>
      <c r="H2633" s="476"/>
      <c r="I2633" s="501" t="s">
        <v>54</v>
      </c>
      <c r="J2633" s="500"/>
      <c r="K2633" s="480">
        <v>0.08</v>
      </c>
      <c r="L2633" s="479"/>
      <c r="M2633" s="431">
        <f>K2633*12*I2592</f>
        <v>576.67200000000003</v>
      </c>
    </row>
    <row r="2634" spans="1:13" ht="19.5" thickBot="1">
      <c r="A2634" s="478" t="s">
        <v>71</v>
      </c>
      <c r="B2634" s="477"/>
      <c r="C2634" s="477"/>
      <c r="D2634" s="477"/>
      <c r="E2634" s="477"/>
      <c r="F2634" s="477"/>
      <c r="G2634" s="477"/>
      <c r="H2634" s="476"/>
      <c r="I2634" s="475" t="s">
        <v>72</v>
      </c>
      <c r="J2634" s="474"/>
      <c r="K2634" s="473">
        <v>0.13</v>
      </c>
      <c r="L2634" s="472"/>
      <c r="M2634" s="499">
        <f>K2634*12*I2592</f>
        <v>937.0920000000001</v>
      </c>
    </row>
    <row r="2635" spans="1:13" ht="19.5" thickBot="1">
      <c r="A2635" s="713" t="s">
        <v>202</v>
      </c>
      <c r="B2635" s="712"/>
      <c r="C2635" s="712"/>
      <c r="D2635" s="712"/>
      <c r="E2635" s="712"/>
      <c r="F2635" s="712"/>
      <c r="G2635" s="712"/>
      <c r="H2635" s="711"/>
      <c r="I2635" s="495"/>
      <c r="J2635" s="494"/>
      <c r="K2635" s="493">
        <f>K2636+K2637+K2638</f>
        <v>1.38</v>
      </c>
      <c r="L2635" s="452"/>
      <c r="M2635" s="451">
        <f>K2635*12*I2592</f>
        <v>9947.5920000000006</v>
      </c>
    </row>
    <row r="2636" spans="1:13">
      <c r="A2636" s="492" t="s">
        <v>25</v>
      </c>
      <c r="B2636" s="491"/>
      <c r="C2636" s="491"/>
      <c r="D2636" s="491"/>
      <c r="E2636" s="491"/>
      <c r="F2636" s="491"/>
      <c r="G2636" s="491"/>
      <c r="H2636" s="490"/>
      <c r="I2636" s="489" t="s">
        <v>70</v>
      </c>
      <c r="J2636" s="488"/>
      <c r="K2636" s="487">
        <v>0.66</v>
      </c>
      <c r="L2636" s="486"/>
      <c r="M2636" s="431">
        <f>K2636*12*I2592</f>
        <v>4757.5439999999999</v>
      </c>
    </row>
    <row r="2637" spans="1:13">
      <c r="A2637" s="485" t="s">
        <v>26</v>
      </c>
      <c r="B2637" s="484"/>
      <c r="C2637" s="484"/>
      <c r="D2637" s="484"/>
      <c r="E2637" s="484"/>
      <c r="F2637" s="484"/>
      <c r="G2637" s="484"/>
      <c r="H2637" s="483"/>
      <c r="I2637" s="539" t="s">
        <v>55</v>
      </c>
      <c r="J2637" s="538"/>
      <c r="K2637" s="480">
        <v>0.57999999999999996</v>
      </c>
      <c r="L2637" s="479"/>
      <c r="M2637" s="431">
        <f>K2637*12*I2592</f>
        <v>4180.8719999999994</v>
      </c>
    </row>
    <row r="2638" spans="1:13" ht="19.5" thickBot="1">
      <c r="A2638" s="478" t="s">
        <v>23</v>
      </c>
      <c r="B2638" s="477"/>
      <c r="C2638" s="477"/>
      <c r="D2638" s="477"/>
      <c r="E2638" s="477"/>
      <c r="F2638" s="477"/>
      <c r="G2638" s="477"/>
      <c r="H2638" s="476"/>
      <c r="I2638" s="475" t="s">
        <v>54</v>
      </c>
      <c r="J2638" s="474"/>
      <c r="K2638" s="473">
        <v>0.14000000000000001</v>
      </c>
      <c r="L2638" s="472"/>
      <c r="M2638" s="431">
        <f>K2638*12*I2592</f>
        <v>1009.1760000000002</v>
      </c>
    </row>
    <row r="2639" spans="1:13" ht="19.5" thickBot="1">
      <c r="A2639" s="405" t="s">
        <v>80</v>
      </c>
      <c r="B2639" s="404"/>
      <c r="C2639" s="404"/>
      <c r="D2639" s="404"/>
      <c r="E2639" s="404"/>
      <c r="F2639" s="404"/>
      <c r="G2639" s="404"/>
      <c r="H2639" s="456"/>
      <c r="I2639" s="455"/>
      <c r="J2639" s="454"/>
      <c r="K2639" s="453">
        <v>1.74</v>
      </c>
      <c r="L2639" s="452"/>
      <c r="M2639" s="451">
        <f>K2639*12*I2592</f>
        <v>12542.616</v>
      </c>
    </row>
    <row r="2640" spans="1:13">
      <c r="A2640" s="442" t="s">
        <v>33</v>
      </c>
      <c r="B2640" s="441"/>
      <c r="C2640" s="441"/>
      <c r="D2640" s="441"/>
      <c r="E2640" s="441"/>
      <c r="F2640" s="441"/>
      <c r="G2640" s="441"/>
      <c r="H2640" s="439"/>
      <c r="I2640" s="459" t="s">
        <v>13</v>
      </c>
      <c r="J2640" s="458"/>
      <c r="K2640" s="438"/>
      <c r="L2640" s="437"/>
      <c r="M2640" s="431"/>
    </row>
    <row r="2641" spans="1:13">
      <c r="A2641" s="442" t="s">
        <v>27</v>
      </c>
      <c r="B2641" s="441"/>
      <c r="C2641" s="441"/>
      <c r="D2641" s="441"/>
      <c r="E2641" s="441"/>
      <c r="F2641" s="441"/>
      <c r="G2641" s="441"/>
      <c r="H2641" s="439"/>
      <c r="I2641" s="433"/>
      <c r="J2641" s="432"/>
      <c r="K2641" s="438"/>
      <c r="L2641" s="437"/>
      <c r="M2641" s="431"/>
    </row>
    <row r="2642" spans="1:13" ht="19.5" thickBot="1">
      <c r="A2642" s="442" t="s">
        <v>28</v>
      </c>
      <c r="B2642" s="441"/>
      <c r="C2642" s="441"/>
      <c r="D2642" s="441"/>
      <c r="E2642" s="441"/>
      <c r="F2642" s="441"/>
      <c r="G2642" s="441"/>
      <c r="H2642" s="439"/>
      <c r="I2642" s="463"/>
      <c r="J2642" s="432"/>
      <c r="K2642" s="438"/>
      <c r="L2642" s="437"/>
      <c r="M2642" s="431"/>
    </row>
    <row r="2643" spans="1:13" ht="19.5" thickBot="1">
      <c r="A2643" s="462" t="s">
        <v>81</v>
      </c>
      <c r="B2643" s="461"/>
      <c r="C2643" s="461"/>
      <c r="D2643" s="461"/>
      <c r="E2643" s="461"/>
      <c r="F2643" s="461"/>
      <c r="G2643" s="461"/>
      <c r="H2643" s="460"/>
      <c r="I2643" s="455"/>
      <c r="J2643" s="454"/>
      <c r="K2643" s="453">
        <v>0.08</v>
      </c>
      <c r="L2643" s="452"/>
      <c r="M2643" s="451">
        <f>K2643*12*I2592</f>
        <v>576.67200000000003</v>
      </c>
    </row>
    <row r="2644" spans="1:13">
      <c r="A2644" s="442" t="s">
        <v>29</v>
      </c>
      <c r="B2644" s="441"/>
      <c r="C2644" s="441"/>
      <c r="D2644" s="441"/>
      <c r="E2644" s="441"/>
      <c r="F2644" s="441"/>
      <c r="G2644" s="441"/>
      <c r="H2644" s="439"/>
      <c r="I2644" s="459" t="s">
        <v>8</v>
      </c>
      <c r="J2644" s="458"/>
      <c r="K2644" s="457"/>
      <c r="L2644" s="437"/>
      <c r="M2644" s="431"/>
    </row>
    <row r="2645" spans="1:13" ht="19.5" thickBot="1">
      <c r="A2645" s="442" t="s">
        <v>30</v>
      </c>
      <c r="B2645" s="441"/>
      <c r="C2645" s="441"/>
      <c r="D2645" s="441"/>
      <c r="E2645" s="441"/>
      <c r="F2645" s="441"/>
      <c r="G2645" s="441"/>
      <c r="H2645" s="439"/>
      <c r="I2645" s="433"/>
      <c r="J2645" s="432"/>
      <c r="K2645" s="457"/>
      <c r="L2645" s="437"/>
      <c r="M2645" s="431"/>
    </row>
    <row r="2646" spans="1:13" ht="19.5" thickBot="1">
      <c r="A2646" s="405" t="s">
        <v>104</v>
      </c>
      <c r="B2646" s="404"/>
      <c r="C2646" s="404"/>
      <c r="D2646" s="404"/>
      <c r="E2646" s="404"/>
      <c r="F2646" s="404"/>
      <c r="G2646" s="404"/>
      <c r="H2646" s="456"/>
      <c r="I2646" s="455"/>
      <c r="J2646" s="454"/>
      <c r="K2646" s="453">
        <v>6.42</v>
      </c>
      <c r="L2646" s="452"/>
      <c r="M2646" s="451">
        <f>K2646*12*I2592</f>
        <v>46277.928</v>
      </c>
    </row>
    <row r="2647" spans="1:13">
      <c r="A2647" s="442" t="s">
        <v>85</v>
      </c>
      <c r="B2647" s="440"/>
      <c r="C2647" s="440"/>
      <c r="D2647" s="440"/>
      <c r="E2647" s="440"/>
      <c r="F2647" s="441"/>
      <c r="G2647" s="440"/>
      <c r="H2647" s="439"/>
      <c r="I2647" s="447" t="s">
        <v>86</v>
      </c>
      <c r="J2647" s="446"/>
      <c r="K2647" s="438"/>
      <c r="L2647" s="437"/>
      <c r="M2647" s="431"/>
    </row>
    <row r="2648" spans="1:13">
      <c r="A2648" s="442" t="s">
        <v>87</v>
      </c>
      <c r="B2648" s="440"/>
      <c r="C2648" s="440"/>
      <c r="D2648" s="440"/>
      <c r="E2648" s="440"/>
      <c r="F2648" s="441"/>
      <c r="G2648" s="440"/>
      <c r="H2648" s="439"/>
      <c r="I2648" s="447" t="s">
        <v>88</v>
      </c>
      <c r="J2648" s="446"/>
      <c r="K2648" s="438"/>
      <c r="L2648" s="437"/>
      <c r="M2648" s="431"/>
    </row>
    <row r="2649" spans="1:13">
      <c r="A2649" s="442" t="s">
        <v>89</v>
      </c>
      <c r="B2649" s="440"/>
      <c r="C2649" s="440"/>
      <c r="D2649" s="440"/>
      <c r="E2649" s="440"/>
      <c r="F2649" s="441"/>
      <c r="G2649" s="440"/>
      <c r="H2649" s="439"/>
      <c r="I2649" s="447" t="s">
        <v>90</v>
      </c>
      <c r="J2649" s="446"/>
      <c r="K2649" s="438"/>
      <c r="L2649" s="437"/>
      <c r="M2649" s="431"/>
    </row>
    <row r="2650" spans="1:13">
      <c r="A2650" s="442" t="s">
        <v>91</v>
      </c>
      <c r="B2650" s="440"/>
      <c r="C2650" s="440"/>
      <c r="D2650" s="440"/>
      <c r="E2650" s="440"/>
      <c r="F2650" s="441"/>
      <c r="G2650" s="440"/>
      <c r="H2650" s="439"/>
      <c r="I2650" s="447" t="s">
        <v>92</v>
      </c>
      <c r="J2650" s="446"/>
      <c r="K2650" s="438"/>
      <c r="L2650" s="437"/>
      <c r="M2650" s="431"/>
    </row>
    <row r="2651" spans="1:13">
      <c r="A2651" s="442" t="s">
        <v>93</v>
      </c>
      <c r="B2651" s="440"/>
      <c r="C2651" s="440"/>
      <c r="D2651" s="440"/>
      <c r="E2651" s="440"/>
      <c r="F2651" s="441"/>
      <c r="G2651" s="440"/>
      <c r="H2651" s="439"/>
      <c r="I2651" s="447" t="s">
        <v>94</v>
      </c>
      <c r="J2651" s="446"/>
      <c r="K2651" s="438"/>
      <c r="L2651" s="437"/>
      <c r="M2651" s="431"/>
    </row>
    <row r="2652" spans="1:13">
      <c r="A2652" s="442" t="s">
        <v>95</v>
      </c>
      <c r="B2652" s="440"/>
      <c r="C2652" s="440"/>
      <c r="D2652" s="440"/>
      <c r="E2652" s="440"/>
      <c r="F2652" s="441"/>
      <c r="G2652" s="440"/>
      <c r="H2652" s="439"/>
      <c r="I2652" s="433"/>
      <c r="J2652" s="432"/>
      <c r="K2652" s="438"/>
      <c r="L2652" s="437"/>
      <c r="M2652" s="431"/>
    </row>
    <row r="2653" spans="1:13">
      <c r="A2653" s="442" t="s">
        <v>96</v>
      </c>
      <c r="B2653" s="440"/>
      <c r="C2653" s="440"/>
      <c r="D2653" s="440"/>
      <c r="E2653" s="440"/>
      <c r="F2653" s="441"/>
      <c r="G2653" s="440"/>
      <c r="H2653" s="439"/>
      <c r="I2653" s="433"/>
      <c r="J2653" s="432"/>
      <c r="K2653" s="438"/>
      <c r="L2653" s="437"/>
      <c r="M2653" s="431"/>
    </row>
    <row r="2654" spans="1:13">
      <c r="A2654" s="442" t="s">
        <v>97</v>
      </c>
      <c r="B2654" s="440"/>
      <c r="C2654" s="440"/>
      <c r="D2654" s="440"/>
      <c r="E2654" s="440"/>
      <c r="F2654" s="441"/>
      <c r="G2654" s="440"/>
      <c r="H2654" s="439"/>
      <c r="I2654" s="433"/>
      <c r="J2654" s="432"/>
      <c r="K2654" s="438"/>
      <c r="L2654" s="437"/>
      <c r="M2654" s="431"/>
    </row>
    <row r="2655" spans="1:13">
      <c r="A2655" s="442" t="s">
        <v>98</v>
      </c>
      <c r="B2655" s="440"/>
      <c r="C2655" s="440"/>
      <c r="D2655" s="440"/>
      <c r="E2655" s="440"/>
      <c r="F2655" s="441"/>
      <c r="G2655" s="440"/>
      <c r="H2655" s="439"/>
      <c r="I2655" s="433"/>
      <c r="J2655" s="432"/>
      <c r="K2655" s="438"/>
      <c r="L2655" s="437"/>
      <c r="M2655" s="431"/>
    </row>
    <row r="2656" spans="1:13">
      <c r="A2656" s="442" t="s">
        <v>99</v>
      </c>
      <c r="B2656" s="440"/>
      <c r="C2656" s="440"/>
      <c r="D2656" s="440"/>
      <c r="E2656" s="440"/>
      <c r="F2656" s="441"/>
      <c r="G2656" s="440"/>
      <c r="H2656" s="439"/>
      <c r="I2656" s="433"/>
      <c r="J2656" s="432"/>
      <c r="K2656" s="438"/>
      <c r="L2656" s="437"/>
      <c r="M2656" s="431"/>
    </row>
    <row r="2657" spans="1:13" ht="19.5" thickBot="1">
      <c r="A2657" s="436" t="s">
        <v>100</v>
      </c>
      <c r="B2657" s="435"/>
      <c r="C2657" s="435"/>
      <c r="D2657" s="435"/>
      <c r="E2657" s="435"/>
      <c r="F2657" s="435"/>
      <c r="G2657" s="435"/>
      <c r="H2657" s="434"/>
      <c r="I2657" s="433"/>
      <c r="J2657" s="432"/>
      <c r="K2657" s="433"/>
      <c r="L2657" s="432"/>
      <c r="M2657" s="431"/>
    </row>
    <row r="2658" spans="1:13">
      <c r="A2658" s="586" t="s">
        <v>82</v>
      </c>
      <c r="B2658" s="585"/>
      <c r="C2658" s="585"/>
      <c r="D2658" s="585"/>
      <c r="E2658" s="585"/>
      <c r="F2658" s="585"/>
      <c r="G2658" s="585"/>
      <c r="H2658" s="585"/>
      <c r="I2658" s="459" t="s">
        <v>9</v>
      </c>
      <c r="J2658" s="458"/>
      <c r="K2658" s="425"/>
      <c r="L2658" s="424"/>
      <c r="M2658" s="423"/>
    </row>
    <row r="2659" spans="1:13" ht="19.5" thickBot="1">
      <c r="A2659" s="422" t="s">
        <v>49</v>
      </c>
      <c r="B2659" s="421"/>
      <c r="C2659" s="421"/>
      <c r="D2659" s="421"/>
      <c r="E2659" s="421"/>
      <c r="F2659" s="421"/>
      <c r="G2659" s="421"/>
      <c r="H2659" s="421"/>
      <c r="I2659" s="420"/>
      <c r="J2659" s="418"/>
      <c r="K2659" s="419"/>
      <c r="L2659" s="418"/>
      <c r="M2659" s="417"/>
    </row>
    <row r="2660" spans="1:13" ht="19.5" thickBot="1">
      <c r="A2660" s="405" t="s">
        <v>50</v>
      </c>
      <c r="B2660" s="404"/>
      <c r="C2660" s="404"/>
      <c r="D2660" s="404"/>
      <c r="E2660" s="404"/>
      <c r="F2660" s="404"/>
      <c r="G2660" s="404"/>
      <c r="H2660" s="622"/>
      <c r="I2660" s="413" t="s">
        <v>17</v>
      </c>
      <c r="J2660" s="412"/>
      <c r="K2660" s="407">
        <v>1.58</v>
      </c>
      <c r="L2660" s="406"/>
      <c r="M2660" s="400">
        <f>K2660*12*I2592</f>
        <v>11389.272000000001</v>
      </c>
    </row>
    <row r="2661" spans="1:13" ht="19.5" thickBot="1">
      <c r="A2661" s="411" t="s">
        <v>101</v>
      </c>
      <c r="B2661" s="410"/>
      <c r="C2661" s="410"/>
      <c r="D2661" s="410"/>
      <c r="E2661" s="410"/>
      <c r="F2661" s="410"/>
      <c r="G2661" s="410"/>
      <c r="H2661" s="410"/>
      <c r="I2661" s="409"/>
      <c r="J2661" s="408"/>
      <c r="K2661" s="407"/>
      <c r="L2661" s="406"/>
      <c r="M2661" s="400"/>
    </row>
    <row r="2662" spans="1:13" ht="19.5" thickBot="1">
      <c r="A2662" s="405" t="s">
        <v>58</v>
      </c>
      <c r="B2662" s="404"/>
      <c r="C2662" s="404"/>
      <c r="D2662" s="404"/>
      <c r="E2662" s="404"/>
      <c r="F2662" s="404"/>
      <c r="G2662" s="404"/>
      <c r="H2662" s="404"/>
      <c r="I2662" s="403"/>
      <c r="J2662" s="400"/>
      <c r="K2662" s="402">
        <f>K2593+K2603+K2618+K2646+K2660+K2661</f>
        <v>30.369999999999997</v>
      </c>
      <c r="L2662" s="401"/>
      <c r="M2662" s="400">
        <f>M2593+M2603+M2618+M2646+M2660+M2661</f>
        <v>218919.10800000001</v>
      </c>
    </row>
    <row r="2664" spans="1:13">
      <c r="A2664" s="576" t="s">
        <v>0</v>
      </c>
      <c r="B2664" s="576"/>
      <c r="C2664" s="576"/>
      <c r="D2664" s="576"/>
      <c r="E2664" s="576"/>
      <c r="F2664" s="576"/>
      <c r="G2664" s="576"/>
      <c r="H2664" s="576"/>
      <c r="I2664" s="576"/>
      <c r="J2664" s="576"/>
      <c r="K2664" s="576"/>
      <c r="L2664" s="576"/>
      <c r="M2664" s="502"/>
    </row>
    <row r="2665" spans="1:13">
      <c r="A2665" s="575" t="s">
        <v>12</v>
      </c>
      <c r="B2665" s="575"/>
      <c r="C2665" s="575"/>
      <c r="D2665" s="575"/>
      <c r="E2665" s="575"/>
      <c r="F2665" s="575"/>
      <c r="G2665" s="575"/>
      <c r="H2665" s="575"/>
      <c r="I2665" s="575"/>
      <c r="J2665" s="575"/>
      <c r="K2665" s="575"/>
      <c r="L2665" s="575"/>
      <c r="M2665" s="502"/>
    </row>
    <row r="2666" spans="1:13">
      <c r="A2666" s="555"/>
      <c r="B2666" s="555"/>
      <c r="C2666" s="555"/>
      <c r="D2666" s="555"/>
      <c r="E2666" s="555"/>
      <c r="F2666" s="555" t="s">
        <v>237</v>
      </c>
      <c r="G2666" s="555"/>
      <c r="H2666" s="555"/>
      <c r="I2666" s="555"/>
      <c r="J2666" s="555" t="s">
        <v>203</v>
      </c>
      <c r="K2666" s="555"/>
      <c r="L2666" s="555"/>
      <c r="M2666" s="502"/>
    </row>
    <row r="2667" spans="1:13">
      <c r="A2667" s="572"/>
      <c r="B2667" s="533"/>
      <c r="C2667" s="574" t="s">
        <v>15</v>
      </c>
      <c r="D2667" s="574"/>
      <c r="E2667" s="574"/>
      <c r="F2667" s="533"/>
      <c r="G2667" s="533"/>
      <c r="H2667" s="532"/>
      <c r="I2667" s="521" t="s">
        <v>1</v>
      </c>
      <c r="J2667" s="520"/>
      <c r="K2667" s="521" t="s">
        <v>2</v>
      </c>
      <c r="L2667" s="520"/>
      <c r="M2667" s="531"/>
    </row>
    <row r="2668" spans="1:13">
      <c r="A2668" s="463"/>
      <c r="B2668" s="433"/>
      <c r="C2668" s="433"/>
      <c r="D2668" s="433"/>
      <c r="E2668" s="433"/>
      <c r="F2668" s="433"/>
      <c r="G2668" s="433"/>
      <c r="H2668" s="432"/>
      <c r="I2668" s="433"/>
      <c r="J2668" s="432"/>
      <c r="K2668" s="447" t="s">
        <v>3</v>
      </c>
      <c r="L2668" s="446"/>
      <c r="M2668" s="573" t="s">
        <v>4</v>
      </c>
    </row>
    <row r="2669" spans="1:13">
      <c r="A2669" s="463"/>
      <c r="B2669" s="433"/>
      <c r="C2669" s="433"/>
      <c r="D2669" s="433"/>
      <c r="E2669" s="433"/>
      <c r="F2669" s="433"/>
      <c r="G2669" s="433"/>
      <c r="H2669" s="432"/>
      <c r="I2669" s="447" t="s">
        <v>5</v>
      </c>
      <c r="J2669" s="446"/>
      <c r="K2669" s="504" t="s">
        <v>6</v>
      </c>
      <c r="L2669" s="503"/>
      <c r="M2669" s="573" t="s">
        <v>7</v>
      </c>
    </row>
    <row r="2670" spans="1:13" ht="19.5" thickBot="1">
      <c r="A2670" s="572"/>
      <c r="B2670" s="533"/>
      <c r="C2670" s="533"/>
      <c r="D2670" s="533"/>
      <c r="E2670" s="533"/>
      <c r="F2670" s="533"/>
      <c r="G2670" s="533"/>
      <c r="H2670" s="532"/>
      <c r="I2670" s="571">
        <v>621.5</v>
      </c>
      <c r="J2670" s="570"/>
      <c r="K2670" s="475"/>
      <c r="L2670" s="474"/>
      <c r="M2670" s="569"/>
    </row>
    <row r="2671" spans="1:13">
      <c r="A2671" s="550" t="s">
        <v>74</v>
      </c>
      <c r="B2671" s="528"/>
      <c r="C2671" s="528"/>
      <c r="D2671" s="528"/>
      <c r="E2671" s="528"/>
      <c r="F2671" s="528"/>
      <c r="G2671" s="528"/>
      <c r="H2671" s="568"/>
      <c r="I2671" s="425"/>
      <c r="J2671" s="424"/>
      <c r="K2671" s="567">
        <f>K2674+K2677</f>
        <v>6.4499999999999993</v>
      </c>
      <c r="L2671" s="526"/>
      <c r="M2671" s="423">
        <f>K2671*12*I2670</f>
        <v>48104.099999999991</v>
      </c>
    </row>
    <row r="2672" spans="1:13">
      <c r="A2672" s="566" t="s">
        <v>59</v>
      </c>
      <c r="B2672" s="565"/>
      <c r="C2672" s="565"/>
      <c r="D2672" s="565"/>
      <c r="E2672" s="565"/>
      <c r="F2672" s="565"/>
      <c r="G2672" s="565"/>
      <c r="H2672" s="554"/>
      <c r="I2672" s="433"/>
      <c r="J2672" s="432"/>
      <c r="K2672" s="433"/>
      <c r="L2672" s="432"/>
      <c r="M2672" s="564"/>
    </row>
    <row r="2673" spans="1:13" ht="19.5" thickBot="1">
      <c r="A2673" s="545" t="s">
        <v>60</v>
      </c>
      <c r="B2673" s="563"/>
      <c r="C2673" s="563"/>
      <c r="D2673" s="563"/>
      <c r="E2673" s="563"/>
      <c r="F2673" s="563"/>
      <c r="G2673" s="563"/>
      <c r="H2673" s="562"/>
      <c r="I2673" s="419"/>
      <c r="J2673" s="418"/>
      <c r="K2673" s="419"/>
      <c r="L2673" s="418"/>
      <c r="M2673" s="417"/>
    </row>
    <row r="2674" spans="1:13">
      <c r="A2674" s="492" t="s">
        <v>61</v>
      </c>
      <c r="B2674" s="509"/>
      <c r="C2674" s="509"/>
      <c r="D2674" s="509"/>
      <c r="E2674" s="509"/>
      <c r="F2674" s="509"/>
      <c r="G2674" s="509"/>
      <c r="H2674" s="518"/>
      <c r="I2674" s="504" t="s">
        <v>8</v>
      </c>
      <c r="J2674" s="503"/>
      <c r="K2674" s="459">
        <v>3.86</v>
      </c>
      <c r="L2674" s="458"/>
      <c r="M2674" s="431">
        <f>K2674*12*I2670</f>
        <v>28787.88</v>
      </c>
    </row>
    <row r="2675" spans="1:13">
      <c r="A2675" s="442" t="s">
        <v>68</v>
      </c>
      <c r="B2675" s="433"/>
      <c r="C2675" s="433"/>
      <c r="D2675" s="433"/>
      <c r="E2675" s="433"/>
      <c r="F2675" s="433"/>
      <c r="G2675" s="433"/>
      <c r="H2675" s="432"/>
      <c r="I2675" s="447" t="s">
        <v>57</v>
      </c>
      <c r="J2675" s="446"/>
      <c r="K2675" s="502"/>
      <c r="L2675" s="432"/>
      <c r="M2675" s="431"/>
    </row>
    <row r="2676" spans="1:13">
      <c r="A2676" s="492" t="s">
        <v>67</v>
      </c>
      <c r="B2676" s="509"/>
      <c r="C2676" s="509"/>
      <c r="D2676" s="509"/>
      <c r="E2676" s="509"/>
      <c r="F2676" s="509"/>
      <c r="G2676" s="509"/>
      <c r="H2676" s="518"/>
      <c r="I2676" s="504"/>
      <c r="J2676" s="503"/>
      <c r="K2676" s="502"/>
      <c r="L2676" s="432"/>
      <c r="M2676" s="431"/>
    </row>
    <row r="2677" spans="1:13">
      <c r="A2677" s="492" t="s">
        <v>62</v>
      </c>
      <c r="B2677" s="509"/>
      <c r="C2677" s="509"/>
      <c r="D2677" s="509"/>
      <c r="E2677" s="509"/>
      <c r="F2677" s="509"/>
      <c r="G2677" s="509"/>
      <c r="H2677" s="518"/>
      <c r="I2677" s="501" t="s">
        <v>11</v>
      </c>
      <c r="J2677" s="500"/>
      <c r="K2677" s="447">
        <v>2.59</v>
      </c>
      <c r="L2677" s="446"/>
      <c r="M2677" s="431">
        <f>K2677*12*I2670</f>
        <v>19316.219999999998</v>
      </c>
    </row>
    <row r="2678" spans="1:13">
      <c r="A2678" s="485" t="s">
        <v>35</v>
      </c>
      <c r="B2678" s="539"/>
      <c r="C2678" s="539"/>
      <c r="D2678" s="539"/>
      <c r="E2678" s="539"/>
      <c r="F2678" s="539"/>
      <c r="G2678" s="539"/>
      <c r="H2678" s="538"/>
      <c r="I2678" s="447" t="s">
        <v>57</v>
      </c>
      <c r="J2678" s="446"/>
      <c r="K2678" s="555"/>
      <c r="L2678" s="554"/>
      <c r="M2678" s="431"/>
    </row>
    <row r="2679" spans="1:13">
      <c r="A2679" s="478" t="s">
        <v>36</v>
      </c>
      <c r="B2679" s="533"/>
      <c r="C2679" s="533"/>
      <c r="D2679" s="533"/>
      <c r="E2679" s="533"/>
      <c r="F2679" s="533"/>
      <c r="G2679" s="533"/>
      <c r="H2679" s="532"/>
      <c r="I2679" s="447"/>
      <c r="J2679" s="446"/>
      <c r="K2679" s="502"/>
      <c r="L2679" s="432"/>
      <c r="M2679" s="431"/>
    </row>
    <row r="2680" spans="1:13" ht="19.5" thickBot="1">
      <c r="A2680" s="492" t="s">
        <v>37</v>
      </c>
      <c r="B2680" s="491"/>
      <c r="C2680" s="491"/>
      <c r="D2680" s="491"/>
      <c r="E2680" s="491"/>
      <c r="F2680" s="491"/>
      <c r="G2680" s="491"/>
      <c r="H2680" s="490"/>
      <c r="I2680" s="509"/>
      <c r="J2680" s="518"/>
      <c r="K2680" s="480"/>
      <c r="L2680" s="479"/>
      <c r="M2680" s="431"/>
    </row>
    <row r="2681" spans="1:13">
      <c r="A2681" s="550" t="s">
        <v>14</v>
      </c>
      <c r="B2681" s="549"/>
      <c r="C2681" s="549"/>
      <c r="D2681" s="549"/>
      <c r="E2681" s="549"/>
      <c r="F2681" s="549"/>
      <c r="G2681" s="549"/>
      <c r="H2681" s="548"/>
      <c r="I2681" s="425"/>
      <c r="J2681" s="547"/>
      <c r="K2681" s="546">
        <f>K2683+K2688+K2691</f>
        <v>5.28</v>
      </c>
      <c r="L2681" s="526"/>
      <c r="M2681" s="423">
        <f>K2681*12*I2670</f>
        <v>39378.239999999998</v>
      </c>
    </row>
    <row r="2682" spans="1:13" ht="19.5" thickBot="1">
      <c r="A2682" s="545" t="s">
        <v>34</v>
      </c>
      <c r="B2682" s="544"/>
      <c r="C2682" s="544"/>
      <c r="D2682" s="544"/>
      <c r="E2682" s="544"/>
      <c r="F2682" s="544"/>
      <c r="G2682" s="544"/>
      <c r="H2682" s="543"/>
      <c r="I2682" s="419"/>
      <c r="J2682" s="542"/>
      <c r="K2682" s="419"/>
      <c r="L2682" s="418"/>
      <c r="M2682" s="417"/>
    </row>
    <row r="2683" spans="1:13">
      <c r="A2683" s="442" t="s">
        <v>65</v>
      </c>
      <c r="B2683" s="441"/>
      <c r="C2683" s="441"/>
      <c r="D2683" s="441"/>
      <c r="E2683" s="441"/>
      <c r="F2683" s="441"/>
      <c r="G2683" s="441"/>
      <c r="H2683" s="439"/>
      <c r="I2683" s="447" t="s">
        <v>8</v>
      </c>
      <c r="J2683" s="446"/>
      <c r="K2683" s="459">
        <v>2.64</v>
      </c>
      <c r="L2683" s="458"/>
      <c r="M2683" s="431">
        <f>K2683*12*I2670</f>
        <v>19689.12</v>
      </c>
    </row>
    <row r="2684" spans="1:13">
      <c r="A2684" s="492" t="s">
        <v>66</v>
      </c>
      <c r="B2684" s="491"/>
      <c r="C2684" s="491"/>
      <c r="D2684" s="491"/>
      <c r="E2684" s="491"/>
      <c r="F2684" s="491"/>
      <c r="G2684" s="491"/>
      <c r="H2684" s="490"/>
      <c r="I2684" s="541"/>
      <c r="J2684" s="540"/>
      <c r="K2684" s="502"/>
      <c r="L2684" s="432"/>
      <c r="M2684" s="431"/>
    </row>
    <row r="2685" spans="1:13">
      <c r="A2685" s="442" t="s">
        <v>68</v>
      </c>
      <c r="B2685" s="433"/>
      <c r="C2685" s="433"/>
      <c r="D2685" s="433"/>
      <c r="E2685" s="433"/>
      <c r="F2685" s="433"/>
      <c r="G2685" s="433"/>
      <c r="H2685" s="432"/>
      <c r="I2685" s="447" t="s">
        <v>57</v>
      </c>
      <c r="J2685" s="446"/>
      <c r="K2685" s="502"/>
      <c r="L2685" s="432"/>
      <c r="M2685" s="431"/>
    </row>
    <row r="2686" spans="1:13">
      <c r="A2686" s="492" t="s">
        <v>67</v>
      </c>
      <c r="B2686" s="509"/>
      <c r="C2686" s="509"/>
      <c r="D2686" s="509"/>
      <c r="E2686" s="509"/>
      <c r="F2686" s="509"/>
      <c r="G2686" s="509"/>
      <c r="H2686" s="518"/>
      <c r="I2686" s="504"/>
      <c r="J2686" s="503"/>
      <c r="K2686" s="502"/>
      <c r="L2686" s="432"/>
      <c r="M2686" s="431"/>
    </row>
    <row r="2687" spans="1:13">
      <c r="A2687" s="485" t="s">
        <v>63</v>
      </c>
      <c r="B2687" s="539"/>
      <c r="C2687" s="538"/>
      <c r="D2687" s="433"/>
      <c r="E2687" s="433"/>
      <c r="F2687" s="433"/>
      <c r="G2687" s="433"/>
      <c r="H2687" s="432"/>
      <c r="I2687" s="447" t="s">
        <v>57</v>
      </c>
      <c r="J2687" s="446"/>
      <c r="K2687" s="502"/>
      <c r="L2687" s="432"/>
      <c r="M2687" s="431"/>
    </row>
    <row r="2688" spans="1:13">
      <c r="A2688" s="442" t="s">
        <v>64</v>
      </c>
      <c r="B2688" s="433"/>
      <c r="C2688" s="433"/>
      <c r="D2688" s="539"/>
      <c r="E2688" s="539"/>
      <c r="F2688" s="539"/>
      <c r="G2688" s="539"/>
      <c r="H2688" s="538"/>
      <c r="I2688" s="501" t="s">
        <v>11</v>
      </c>
      <c r="J2688" s="500"/>
      <c r="K2688" s="447">
        <v>1.17</v>
      </c>
      <c r="L2688" s="446"/>
      <c r="M2688" s="431">
        <f>K2688*12*I2670</f>
        <v>8725.8599999999988</v>
      </c>
    </row>
    <row r="2689" spans="1:13">
      <c r="A2689" s="478" t="s">
        <v>41</v>
      </c>
      <c r="B2689" s="477"/>
      <c r="C2689" s="477"/>
      <c r="D2689" s="477"/>
      <c r="E2689" s="477"/>
      <c r="F2689" s="477"/>
      <c r="G2689" s="477"/>
      <c r="H2689" s="476"/>
      <c r="I2689" s="521" t="s">
        <v>40</v>
      </c>
      <c r="J2689" s="520"/>
      <c r="K2689" s="502"/>
      <c r="L2689" s="432"/>
      <c r="M2689" s="431"/>
    </row>
    <row r="2690" spans="1:13">
      <c r="A2690" s="492"/>
      <c r="B2690" s="491"/>
      <c r="C2690" s="491"/>
      <c r="D2690" s="491"/>
      <c r="E2690" s="491"/>
      <c r="F2690" s="491"/>
      <c r="G2690" s="491"/>
      <c r="H2690" s="490"/>
      <c r="I2690" s="509" t="s">
        <v>42</v>
      </c>
      <c r="J2690" s="518"/>
      <c r="K2690" s="502"/>
      <c r="L2690" s="432"/>
      <c r="M2690" s="431"/>
    </row>
    <row r="2691" spans="1:13">
      <c r="A2691" s="478" t="s">
        <v>43</v>
      </c>
      <c r="B2691" s="477"/>
      <c r="C2691" s="477"/>
      <c r="D2691" s="477"/>
      <c r="E2691" s="477"/>
      <c r="F2691" s="477"/>
      <c r="G2691" s="477"/>
      <c r="H2691" s="476"/>
      <c r="I2691" s="521" t="s">
        <v>11</v>
      </c>
      <c r="J2691" s="520"/>
      <c r="K2691" s="447">
        <v>1.47</v>
      </c>
      <c r="L2691" s="446"/>
      <c r="M2691" s="431">
        <f>K2691*12*I2670</f>
        <v>10963.26</v>
      </c>
    </row>
    <row r="2692" spans="1:13">
      <c r="A2692" s="492" t="s">
        <v>44</v>
      </c>
      <c r="B2692" s="491"/>
      <c r="C2692" s="491"/>
      <c r="D2692" s="491"/>
      <c r="E2692" s="491"/>
      <c r="F2692" s="491"/>
      <c r="G2692" s="491"/>
      <c r="H2692" s="490"/>
      <c r="I2692" s="509"/>
      <c r="J2692" s="518"/>
      <c r="K2692" s="502"/>
      <c r="L2692" s="432"/>
      <c r="M2692" s="431"/>
    </row>
    <row r="2693" spans="1:13">
      <c r="A2693" s="478" t="s">
        <v>45</v>
      </c>
      <c r="B2693" s="477"/>
      <c r="C2693" s="477"/>
      <c r="D2693" s="477"/>
      <c r="E2693" s="477"/>
      <c r="F2693" s="477"/>
      <c r="G2693" s="477"/>
      <c r="H2693" s="476"/>
      <c r="I2693" s="447" t="s">
        <v>57</v>
      </c>
      <c r="J2693" s="446"/>
      <c r="K2693" s="502"/>
      <c r="L2693" s="432"/>
      <c r="M2693" s="431"/>
    </row>
    <row r="2694" spans="1:13">
      <c r="A2694" s="478" t="s">
        <v>48</v>
      </c>
      <c r="B2694" s="477"/>
      <c r="C2694" s="477"/>
      <c r="D2694" s="477"/>
      <c r="E2694" s="477"/>
      <c r="F2694" s="477"/>
      <c r="G2694" s="477"/>
      <c r="H2694" s="476"/>
      <c r="I2694" s="521" t="s">
        <v>46</v>
      </c>
      <c r="J2694" s="520"/>
      <c r="K2694" s="533"/>
      <c r="L2694" s="532"/>
      <c r="M2694" s="531"/>
    </row>
    <row r="2695" spans="1:13" ht="19.5" thickBot="1">
      <c r="A2695" s="492"/>
      <c r="B2695" s="491"/>
      <c r="C2695" s="491"/>
      <c r="D2695" s="491"/>
      <c r="E2695" s="491"/>
      <c r="F2695" s="491"/>
      <c r="G2695" s="491"/>
      <c r="H2695" s="490"/>
      <c r="I2695" s="513" t="s">
        <v>47</v>
      </c>
      <c r="J2695" s="512"/>
      <c r="K2695" s="509"/>
      <c r="L2695" s="518"/>
      <c r="M2695" s="530"/>
    </row>
    <row r="2696" spans="1:13">
      <c r="A2696" s="529" t="s">
        <v>75</v>
      </c>
      <c r="B2696" s="528"/>
      <c r="C2696" s="528"/>
      <c r="D2696" s="528"/>
      <c r="E2696" s="528"/>
      <c r="F2696" s="528"/>
      <c r="G2696" s="425"/>
      <c r="H2696" s="424"/>
      <c r="I2696" s="425"/>
      <c r="J2696" s="424"/>
      <c r="K2696" s="527">
        <f>K2698+K2705+K2713+K2717+K2721</f>
        <v>12.139999999999999</v>
      </c>
      <c r="L2696" s="526"/>
      <c r="M2696" s="423">
        <f>M2698+M2705+M2713+M2717+M2721</f>
        <v>90540.12</v>
      </c>
    </row>
    <row r="2697" spans="1:13" ht="19.5" thickBot="1">
      <c r="A2697" s="525"/>
      <c r="B2697" s="419"/>
      <c r="C2697" s="419"/>
      <c r="D2697" s="419"/>
      <c r="E2697" s="419"/>
      <c r="F2697" s="419"/>
      <c r="G2697" s="419"/>
      <c r="H2697" s="418"/>
      <c r="I2697" s="419"/>
      <c r="J2697" s="418"/>
      <c r="K2697" s="419"/>
      <c r="L2697" s="418"/>
      <c r="M2697" s="417"/>
    </row>
    <row r="2698" spans="1:13" ht="19.5" thickBot="1">
      <c r="A2698" s="405" t="s">
        <v>76</v>
      </c>
      <c r="B2698" s="404"/>
      <c r="C2698" s="404"/>
      <c r="D2698" s="404"/>
      <c r="E2698" s="404"/>
      <c r="F2698" s="404"/>
      <c r="G2698" s="404"/>
      <c r="H2698" s="456"/>
      <c r="I2698" s="455"/>
      <c r="J2698" s="454"/>
      <c r="K2698" s="523">
        <f>K2699+K2700+K2701+K2703+K2704</f>
        <v>7.1099999999999994</v>
      </c>
      <c r="L2698" s="511"/>
      <c r="M2698" s="451">
        <f>K2698*12*I2670</f>
        <v>53026.38</v>
      </c>
    </row>
    <row r="2699" spans="1:13">
      <c r="A2699" s="492" t="s">
        <v>38</v>
      </c>
      <c r="B2699" s="491"/>
      <c r="C2699" s="491"/>
      <c r="D2699" s="491"/>
      <c r="E2699" s="491"/>
      <c r="F2699" s="491"/>
      <c r="G2699" s="491"/>
      <c r="H2699" s="490"/>
      <c r="I2699" s="504" t="s">
        <v>16</v>
      </c>
      <c r="J2699" s="503"/>
      <c r="K2699" s="459">
        <v>1.23</v>
      </c>
      <c r="L2699" s="458"/>
      <c r="M2699" s="431">
        <f>K2699*12*I2670</f>
        <v>9173.34</v>
      </c>
    </row>
    <row r="2700" spans="1:13">
      <c r="A2700" s="485" t="s">
        <v>39</v>
      </c>
      <c r="B2700" s="484"/>
      <c r="C2700" s="484"/>
      <c r="D2700" s="484"/>
      <c r="E2700" s="484"/>
      <c r="F2700" s="484"/>
      <c r="G2700" s="484"/>
      <c r="H2700" s="483"/>
      <c r="I2700" s="501" t="s">
        <v>10</v>
      </c>
      <c r="J2700" s="500"/>
      <c r="K2700" s="447">
        <v>2.9</v>
      </c>
      <c r="L2700" s="446"/>
      <c r="M2700" s="431">
        <f>K2700*12*I2670</f>
        <v>21628.199999999997</v>
      </c>
    </row>
    <row r="2701" spans="1:13">
      <c r="A2701" s="478" t="s">
        <v>31</v>
      </c>
      <c r="B2701" s="477"/>
      <c r="C2701" s="477"/>
      <c r="D2701" s="477"/>
      <c r="E2701" s="477"/>
      <c r="F2701" s="477"/>
      <c r="G2701" s="477"/>
      <c r="H2701" s="476"/>
      <c r="I2701" s="521" t="s">
        <v>11</v>
      </c>
      <c r="J2701" s="520"/>
      <c r="K2701" s="447">
        <v>0.33</v>
      </c>
      <c r="L2701" s="446"/>
      <c r="M2701" s="431">
        <f>K2701*12*I2670</f>
        <v>2461.14</v>
      </c>
    </row>
    <row r="2702" spans="1:13">
      <c r="A2702" s="519" t="s">
        <v>18</v>
      </c>
      <c r="B2702" s="509"/>
      <c r="C2702" s="509"/>
      <c r="D2702" s="509"/>
      <c r="E2702" s="491"/>
      <c r="F2702" s="491"/>
      <c r="G2702" s="491"/>
      <c r="H2702" s="490"/>
      <c r="I2702" s="509"/>
      <c r="J2702" s="518"/>
      <c r="K2702" s="433"/>
      <c r="L2702" s="432"/>
      <c r="M2702" s="431"/>
    </row>
    <row r="2703" spans="1:13">
      <c r="A2703" s="485" t="s">
        <v>32</v>
      </c>
      <c r="B2703" s="484"/>
      <c r="C2703" s="484"/>
      <c r="D2703" s="484"/>
      <c r="E2703" s="484"/>
      <c r="F2703" s="484"/>
      <c r="G2703" s="484"/>
      <c r="H2703" s="483"/>
      <c r="I2703" s="501" t="s">
        <v>8</v>
      </c>
      <c r="J2703" s="500"/>
      <c r="K2703" s="447">
        <v>0.1</v>
      </c>
      <c r="L2703" s="446"/>
      <c r="M2703" s="431">
        <f>K2703*12*I2670</f>
        <v>745.80000000000007</v>
      </c>
    </row>
    <row r="2704" spans="1:13" ht="19.5" thickBot="1">
      <c r="A2704" s="478" t="s">
        <v>73</v>
      </c>
      <c r="B2704" s="477"/>
      <c r="C2704" s="477"/>
      <c r="D2704" s="477"/>
      <c r="E2704" s="477"/>
      <c r="F2704" s="477"/>
      <c r="G2704" s="477"/>
      <c r="H2704" s="476"/>
      <c r="I2704" s="475" t="s">
        <v>8</v>
      </c>
      <c r="J2704" s="474"/>
      <c r="K2704" s="513">
        <v>2.5499999999999998</v>
      </c>
      <c r="L2704" s="512"/>
      <c r="M2704" s="431">
        <f>K2704*12*I2670</f>
        <v>19017.899999999998</v>
      </c>
    </row>
    <row r="2705" spans="1:13" ht="19.5" thickBot="1">
      <c r="A2705" s="713" t="s">
        <v>77</v>
      </c>
      <c r="B2705" s="712"/>
      <c r="C2705" s="712"/>
      <c r="D2705" s="712"/>
      <c r="E2705" s="712"/>
      <c r="F2705" s="712"/>
      <c r="G2705" s="712"/>
      <c r="H2705" s="711"/>
      <c r="I2705" s="455"/>
      <c r="J2705" s="454"/>
      <c r="K2705" s="453">
        <f>K2706+K2707+K2709+K2710+K2711+K2712</f>
        <v>1.94</v>
      </c>
      <c r="L2705" s="511"/>
      <c r="M2705" s="451">
        <f>K2705*12*I2670</f>
        <v>14468.52</v>
      </c>
    </row>
    <row r="2706" spans="1:13">
      <c r="A2706" s="510" t="s">
        <v>24</v>
      </c>
      <c r="B2706" s="509"/>
      <c r="C2706" s="509"/>
      <c r="D2706" s="509"/>
      <c r="E2706" s="509"/>
      <c r="F2706" s="491"/>
      <c r="G2706" s="491"/>
      <c r="H2706" s="490"/>
      <c r="I2706" s="508"/>
      <c r="J2706" s="432"/>
      <c r="K2706" s="459">
        <v>0.11</v>
      </c>
      <c r="L2706" s="458"/>
      <c r="M2706" s="431">
        <f>K2706*12*I2670</f>
        <v>820.38</v>
      </c>
    </row>
    <row r="2707" spans="1:13">
      <c r="A2707" s="572" t="s">
        <v>20</v>
      </c>
      <c r="B2707" s="533"/>
      <c r="C2707" s="533"/>
      <c r="D2707" s="533"/>
      <c r="E2707" s="533"/>
      <c r="F2707" s="477"/>
      <c r="G2707" s="477"/>
      <c r="H2707" s="476"/>
      <c r="I2707" s="447" t="s">
        <v>52</v>
      </c>
      <c r="J2707" s="446"/>
      <c r="K2707" s="447">
        <v>0.93</v>
      </c>
      <c r="L2707" s="446"/>
      <c r="M2707" s="431">
        <f>K2707*12*I2670</f>
        <v>6935.9400000000005</v>
      </c>
    </row>
    <row r="2708" spans="1:13">
      <c r="A2708" s="492" t="s">
        <v>19</v>
      </c>
      <c r="B2708" s="491"/>
      <c r="C2708" s="491"/>
      <c r="D2708" s="491"/>
      <c r="E2708" s="491"/>
      <c r="F2708" s="491"/>
      <c r="G2708" s="491"/>
      <c r="H2708" s="490"/>
      <c r="I2708" s="504" t="s">
        <v>53</v>
      </c>
      <c r="J2708" s="503"/>
      <c r="K2708" s="502"/>
      <c r="L2708" s="432"/>
      <c r="M2708" s="431"/>
    </row>
    <row r="2709" spans="1:13">
      <c r="A2709" s="485" t="s">
        <v>21</v>
      </c>
      <c r="B2709" s="484"/>
      <c r="C2709" s="484"/>
      <c r="D2709" s="484"/>
      <c r="E2709" s="484"/>
      <c r="F2709" s="484"/>
      <c r="G2709" s="484"/>
      <c r="H2709" s="483"/>
      <c r="I2709" s="501" t="s">
        <v>51</v>
      </c>
      <c r="J2709" s="500"/>
      <c r="K2709" s="447">
        <v>0.56999999999999995</v>
      </c>
      <c r="L2709" s="446"/>
      <c r="M2709" s="431">
        <f>K2709*12*I2670</f>
        <v>4251.0599999999995</v>
      </c>
    </row>
    <row r="2710" spans="1:13">
      <c r="A2710" s="485" t="s">
        <v>22</v>
      </c>
      <c r="B2710" s="484"/>
      <c r="C2710" s="484"/>
      <c r="D2710" s="484"/>
      <c r="E2710" s="484"/>
      <c r="F2710" s="484"/>
      <c r="G2710" s="484"/>
      <c r="H2710" s="483"/>
      <c r="I2710" s="501" t="s">
        <v>69</v>
      </c>
      <c r="J2710" s="500"/>
      <c r="K2710" s="447">
        <v>0.14000000000000001</v>
      </c>
      <c r="L2710" s="446"/>
      <c r="M2710" s="431">
        <f>K2710*12*I2670</f>
        <v>1044.1200000000001</v>
      </c>
    </row>
    <row r="2711" spans="1:13">
      <c r="A2711" s="478" t="s">
        <v>23</v>
      </c>
      <c r="B2711" s="477"/>
      <c r="C2711" s="477"/>
      <c r="D2711" s="477"/>
      <c r="E2711" s="477"/>
      <c r="F2711" s="477"/>
      <c r="G2711" s="477"/>
      <c r="H2711" s="476"/>
      <c r="I2711" s="501" t="s">
        <v>54</v>
      </c>
      <c r="J2711" s="500"/>
      <c r="K2711" s="480">
        <v>7.0000000000000007E-2</v>
      </c>
      <c r="L2711" s="479"/>
      <c r="M2711" s="431">
        <f>K2711*12*I2670</f>
        <v>522.06000000000006</v>
      </c>
    </row>
    <row r="2712" spans="1:13" ht="19.5" thickBot="1">
      <c r="A2712" s="478" t="s">
        <v>71</v>
      </c>
      <c r="B2712" s="477"/>
      <c r="C2712" s="477"/>
      <c r="D2712" s="477"/>
      <c r="E2712" s="477"/>
      <c r="F2712" s="477"/>
      <c r="G2712" s="477"/>
      <c r="H2712" s="476"/>
      <c r="I2712" s="475" t="s">
        <v>72</v>
      </c>
      <c r="J2712" s="474"/>
      <c r="K2712" s="473">
        <v>0.12</v>
      </c>
      <c r="L2712" s="472"/>
      <c r="M2712" s="499">
        <f>K2712*12*I2670</f>
        <v>894.95999999999992</v>
      </c>
    </row>
    <row r="2713" spans="1:13" ht="19.5" thickBot="1">
      <c r="A2713" s="713" t="s">
        <v>202</v>
      </c>
      <c r="B2713" s="712"/>
      <c r="C2713" s="712"/>
      <c r="D2713" s="712"/>
      <c r="E2713" s="712"/>
      <c r="F2713" s="712"/>
      <c r="G2713" s="712"/>
      <c r="H2713" s="711"/>
      <c r="I2713" s="495"/>
      <c r="J2713" s="494"/>
      <c r="K2713" s="493">
        <f>K2714+K2715+K2716</f>
        <v>1.27</v>
      </c>
      <c r="L2713" s="452"/>
      <c r="M2713" s="451">
        <f>K2713*12*I2670</f>
        <v>9471.66</v>
      </c>
    </row>
    <row r="2714" spans="1:13">
      <c r="A2714" s="492" t="s">
        <v>25</v>
      </c>
      <c r="B2714" s="491"/>
      <c r="C2714" s="491"/>
      <c r="D2714" s="491"/>
      <c r="E2714" s="491"/>
      <c r="F2714" s="491"/>
      <c r="G2714" s="491"/>
      <c r="H2714" s="490"/>
      <c r="I2714" s="489" t="s">
        <v>70</v>
      </c>
      <c r="J2714" s="488"/>
      <c r="K2714" s="487">
        <v>0.61</v>
      </c>
      <c r="L2714" s="486"/>
      <c r="M2714" s="431">
        <f>K2714*12*I2670</f>
        <v>4549.38</v>
      </c>
    </row>
    <row r="2715" spans="1:13">
      <c r="A2715" s="485" t="s">
        <v>26</v>
      </c>
      <c r="B2715" s="484"/>
      <c r="C2715" s="484"/>
      <c r="D2715" s="484"/>
      <c r="E2715" s="484"/>
      <c r="F2715" s="484"/>
      <c r="G2715" s="484"/>
      <c r="H2715" s="483"/>
      <c r="I2715" s="539" t="s">
        <v>55</v>
      </c>
      <c r="J2715" s="538"/>
      <c r="K2715" s="480">
        <v>0.53</v>
      </c>
      <c r="L2715" s="479"/>
      <c r="M2715" s="431">
        <f>K2715*12*I2670</f>
        <v>3952.7400000000002</v>
      </c>
    </row>
    <row r="2716" spans="1:13" ht="19.5" thickBot="1">
      <c r="A2716" s="478" t="s">
        <v>23</v>
      </c>
      <c r="B2716" s="477"/>
      <c r="C2716" s="477"/>
      <c r="D2716" s="477"/>
      <c r="E2716" s="477"/>
      <c r="F2716" s="477"/>
      <c r="G2716" s="477"/>
      <c r="H2716" s="476"/>
      <c r="I2716" s="475" t="s">
        <v>54</v>
      </c>
      <c r="J2716" s="474"/>
      <c r="K2716" s="473">
        <v>0.13</v>
      </c>
      <c r="L2716" s="472"/>
      <c r="M2716" s="431">
        <f>K2716*12*I2670</f>
        <v>969.54000000000008</v>
      </c>
    </row>
    <row r="2717" spans="1:13" ht="19.5" thickBot="1">
      <c r="A2717" s="405" t="s">
        <v>80</v>
      </c>
      <c r="B2717" s="404"/>
      <c r="C2717" s="404"/>
      <c r="D2717" s="404"/>
      <c r="E2717" s="404"/>
      <c r="F2717" s="404"/>
      <c r="G2717" s="404"/>
      <c r="H2717" s="456"/>
      <c r="I2717" s="455"/>
      <c r="J2717" s="454"/>
      <c r="K2717" s="453">
        <v>1.74</v>
      </c>
      <c r="L2717" s="452"/>
      <c r="M2717" s="451">
        <f>K2717*12*I2670</f>
        <v>12976.92</v>
      </c>
    </row>
    <row r="2718" spans="1:13">
      <c r="A2718" s="442" t="s">
        <v>33</v>
      </c>
      <c r="B2718" s="441"/>
      <c r="C2718" s="441"/>
      <c r="D2718" s="441"/>
      <c r="E2718" s="441"/>
      <c r="F2718" s="441"/>
      <c r="G2718" s="441"/>
      <c r="H2718" s="439"/>
      <c r="I2718" s="459" t="s">
        <v>13</v>
      </c>
      <c r="J2718" s="458"/>
      <c r="K2718" s="438"/>
      <c r="L2718" s="437"/>
      <c r="M2718" s="431"/>
    </row>
    <row r="2719" spans="1:13">
      <c r="A2719" s="442" t="s">
        <v>27</v>
      </c>
      <c r="B2719" s="441"/>
      <c r="C2719" s="441"/>
      <c r="D2719" s="441"/>
      <c r="E2719" s="441"/>
      <c r="F2719" s="441"/>
      <c r="G2719" s="441"/>
      <c r="H2719" s="439"/>
      <c r="I2719" s="433"/>
      <c r="J2719" s="432"/>
      <c r="K2719" s="438"/>
      <c r="L2719" s="437"/>
      <c r="M2719" s="431"/>
    </row>
    <row r="2720" spans="1:13" ht="19.5" thickBot="1">
      <c r="A2720" s="442" t="s">
        <v>28</v>
      </c>
      <c r="B2720" s="441"/>
      <c r="C2720" s="441"/>
      <c r="D2720" s="441"/>
      <c r="E2720" s="441"/>
      <c r="F2720" s="441"/>
      <c r="G2720" s="441"/>
      <c r="H2720" s="439"/>
      <c r="I2720" s="463"/>
      <c r="J2720" s="432"/>
      <c r="K2720" s="438"/>
      <c r="L2720" s="437"/>
      <c r="M2720" s="431"/>
    </row>
    <row r="2721" spans="1:13" ht="19.5" thickBot="1">
      <c r="A2721" s="462" t="s">
        <v>81</v>
      </c>
      <c r="B2721" s="461"/>
      <c r="C2721" s="461"/>
      <c r="D2721" s="461"/>
      <c r="E2721" s="461"/>
      <c r="F2721" s="461"/>
      <c r="G2721" s="461"/>
      <c r="H2721" s="460"/>
      <c r="I2721" s="455"/>
      <c r="J2721" s="454"/>
      <c r="K2721" s="453">
        <v>0.08</v>
      </c>
      <c r="L2721" s="452"/>
      <c r="M2721" s="451">
        <f>K2721*12*I2670</f>
        <v>596.64</v>
      </c>
    </row>
    <row r="2722" spans="1:13">
      <c r="A2722" s="442" t="s">
        <v>29</v>
      </c>
      <c r="B2722" s="441"/>
      <c r="C2722" s="441"/>
      <c r="D2722" s="441"/>
      <c r="E2722" s="441"/>
      <c r="F2722" s="441"/>
      <c r="G2722" s="441"/>
      <c r="H2722" s="439"/>
      <c r="I2722" s="459" t="s">
        <v>8</v>
      </c>
      <c r="J2722" s="458"/>
      <c r="K2722" s="457"/>
      <c r="L2722" s="437"/>
      <c r="M2722" s="431"/>
    </row>
    <row r="2723" spans="1:13" ht="19.5" thickBot="1">
      <c r="A2723" s="442" t="s">
        <v>30</v>
      </c>
      <c r="B2723" s="441"/>
      <c r="C2723" s="441"/>
      <c r="D2723" s="441"/>
      <c r="E2723" s="441"/>
      <c r="F2723" s="441"/>
      <c r="G2723" s="441"/>
      <c r="H2723" s="439"/>
      <c r="I2723" s="433"/>
      <c r="J2723" s="432"/>
      <c r="K2723" s="457"/>
      <c r="L2723" s="437"/>
      <c r="M2723" s="431"/>
    </row>
    <row r="2724" spans="1:13" ht="19.5" thickBot="1">
      <c r="A2724" s="405" t="s">
        <v>104</v>
      </c>
      <c r="B2724" s="404"/>
      <c r="C2724" s="404"/>
      <c r="D2724" s="404"/>
      <c r="E2724" s="404"/>
      <c r="F2724" s="404"/>
      <c r="G2724" s="404"/>
      <c r="H2724" s="456"/>
      <c r="I2724" s="455"/>
      <c r="J2724" s="454"/>
      <c r="K2724" s="453">
        <v>6.42</v>
      </c>
      <c r="L2724" s="452"/>
      <c r="M2724" s="451">
        <f>K2724*12*I2670</f>
        <v>47880.359999999993</v>
      </c>
    </row>
    <row r="2725" spans="1:13">
      <c r="A2725" s="442" t="s">
        <v>85</v>
      </c>
      <c r="B2725" s="440"/>
      <c r="C2725" s="440"/>
      <c r="D2725" s="440"/>
      <c r="E2725" s="440"/>
      <c r="F2725" s="441"/>
      <c r="G2725" s="440"/>
      <c r="H2725" s="439"/>
      <c r="I2725" s="447" t="s">
        <v>86</v>
      </c>
      <c r="J2725" s="446"/>
      <c r="K2725" s="438"/>
      <c r="L2725" s="437"/>
      <c r="M2725" s="431"/>
    </row>
    <row r="2726" spans="1:13">
      <c r="A2726" s="442" t="s">
        <v>87</v>
      </c>
      <c r="B2726" s="440"/>
      <c r="C2726" s="440"/>
      <c r="D2726" s="440"/>
      <c r="E2726" s="440"/>
      <c r="F2726" s="441"/>
      <c r="G2726" s="440"/>
      <c r="H2726" s="439"/>
      <c r="I2726" s="447" t="s">
        <v>88</v>
      </c>
      <c r="J2726" s="446"/>
      <c r="K2726" s="438"/>
      <c r="L2726" s="437"/>
      <c r="M2726" s="431"/>
    </row>
    <row r="2727" spans="1:13">
      <c r="A2727" s="442" t="s">
        <v>89</v>
      </c>
      <c r="B2727" s="440"/>
      <c r="C2727" s="440"/>
      <c r="D2727" s="440"/>
      <c r="E2727" s="440"/>
      <c r="F2727" s="441"/>
      <c r="G2727" s="440"/>
      <c r="H2727" s="439"/>
      <c r="I2727" s="447" t="s">
        <v>90</v>
      </c>
      <c r="J2727" s="446"/>
      <c r="K2727" s="438"/>
      <c r="L2727" s="437"/>
      <c r="M2727" s="431"/>
    </row>
    <row r="2728" spans="1:13">
      <c r="A2728" s="442" t="s">
        <v>91</v>
      </c>
      <c r="B2728" s="440"/>
      <c r="C2728" s="440"/>
      <c r="D2728" s="440"/>
      <c r="E2728" s="440"/>
      <c r="F2728" s="441"/>
      <c r="G2728" s="440"/>
      <c r="H2728" s="439"/>
      <c r="I2728" s="447" t="s">
        <v>92</v>
      </c>
      <c r="J2728" s="446"/>
      <c r="K2728" s="438"/>
      <c r="L2728" s="437"/>
      <c r="M2728" s="431"/>
    </row>
    <row r="2729" spans="1:13">
      <c r="A2729" s="442" t="s">
        <v>93</v>
      </c>
      <c r="B2729" s="440"/>
      <c r="C2729" s="440"/>
      <c r="D2729" s="440"/>
      <c r="E2729" s="440"/>
      <c r="F2729" s="441"/>
      <c r="G2729" s="440"/>
      <c r="H2729" s="439"/>
      <c r="I2729" s="447" t="s">
        <v>94</v>
      </c>
      <c r="J2729" s="446"/>
      <c r="K2729" s="438"/>
      <c r="L2729" s="437"/>
      <c r="M2729" s="431"/>
    </row>
    <row r="2730" spans="1:13">
      <c r="A2730" s="442" t="s">
        <v>95</v>
      </c>
      <c r="B2730" s="440"/>
      <c r="C2730" s="440"/>
      <c r="D2730" s="440"/>
      <c r="E2730" s="440"/>
      <c r="F2730" s="441"/>
      <c r="G2730" s="440"/>
      <c r="H2730" s="439"/>
      <c r="I2730" s="433"/>
      <c r="J2730" s="432"/>
      <c r="K2730" s="438"/>
      <c r="L2730" s="437"/>
      <c r="M2730" s="431"/>
    </row>
    <row r="2731" spans="1:13">
      <c r="A2731" s="442" t="s">
        <v>96</v>
      </c>
      <c r="B2731" s="440"/>
      <c r="C2731" s="440"/>
      <c r="D2731" s="440"/>
      <c r="E2731" s="440"/>
      <c r="F2731" s="441"/>
      <c r="G2731" s="440"/>
      <c r="H2731" s="439"/>
      <c r="I2731" s="433"/>
      <c r="J2731" s="432"/>
      <c r="K2731" s="438"/>
      <c r="L2731" s="437"/>
      <c r="M2731" s="431"/>
    </row>
    <row r="2732" spans="1:13">
      <c r="A2732" s="442" t="s">
        <v>97</v>
      </c>
      <c r="B2732" s="440"/>
      <c r="C2732" s="440"/>
      <c r="D2732" s="440"/>
      <c r="E2732" s="440"/>
      <c r="F2732" s="441"/>
      <c r="G2732" s="440"/>
      <c r="H2732" s="439"/>
      <c r="I2732" s="433"/>
      <c r="J2732" s="432"/>
      <c r="K2732" s="438"/>
      <c r="L2732" s="437"/>
      <c r="M2732" s="431"/>
    </row>
    <row r="2733" spans="1:13">
      <c r="A2733" s="442" t="s">
        <v>98</v>
      </c>
      <c r="B2733" s="440"/>
      <c r="C2733" s="440"/>
      <c r="D2733" s="440"/>
      <c r="E2733" s="440"/>
      <c r="F2733" s="441"/>
      <c r="G2733" s="440"/>
      <c r="H2733" s="439"/>
      <c r="I2733" s="433"/>
      <c r="J2733" s="432"/>
      <c r="K2733" s="438"/>
      <c r="L2733" s="437"/>
      <c r="M2733" s="431"/>
    </row>
    <row r="2734" spans="1:13">
      <c r="A2734" s="442" t="s">
        <v>99</v>
      </c>
      <c r="B2734" s="440"/>
      <c r="C2734" s="440"/>
      <c r="D2734" s="440"/>
      <c r="E2734" s="440"/>
      <c r="F2734" s="441"/>
      <c r="G2734" s="440"/>
      <c r="H2734" s="439"/>
      <c r="I2734" s="433"/>
      <c r="J2734" s="432"/>
      <c r="K2734" s="438"/>
      <c r="L2734" s="437"/>
      <c r="M2734" s="431"/>
    </row>
    <row r="2735" spans="1:13" ht="19.5" thickBot="1">
      <c r="A2735" s="436" t="s">
        <v>100</v>
      </c>
      <c r="B2735" s="435"/>
      <c r="C2735" s="435"/>
      <c r="D2735" s="435"/>
      <c r="E2735" s="435"/>
      <c r="F2735" s="435"/>
      <c r="G2735" s="435"/>
      <c r="H2735" s="434"/>
      <c r="I2735" s="433"/>
      <c r="J2735" s="432"/>
      <c r="K2735" s="433"/>
      <c r="L2735" s="432"/>
      <c r="M2735" s="431"/>
    </row>
    <row r="2736" spans="1:13">
      <c r="A2736" s="586" t="s">
        <v>82</v>
      </c>
      <c r="B2736" s="585"/>
      <c r="C2736" s="585"/>
      <c r="D2736" s="585"/>
      <c r="E2736" s="585"/>
      <c r="F2736" s="585"/>
      <c r="G2736" s="585"/>
      <c r="H2736" s="585"/>
      <c r="I2736" s="459" t="s">
        <v>9</v>
      </c>
      <c r="J2736" s="458"/>
      <c r="K2736" s="425"/>
      <c r="L2736" s="424"/>
      <c r="M2736" s="423"/>
    </row>
    <row r="2737" spans="1:13" ht="19.5" thickBot="1">
      <c r="A2737" s="422" t="s">
        <v>49</v>
      </c>
      <c r="B2737" s="421"/>
      <c r="C2737" s="421"/>
      <c r="D2737" s="421"/>
      <c r="E2737" s="421"/>
      <c r="F2737" s="421"/>
      <c r="G2737" s="421"/>
      <c r="H2737" s="421"/>
      <c r="I2737" s="420"/>
      <c r="J2737" s="418"/>
      <c r="K2737" s="419"/>
      <c r="L2737" s="418"/>
      <c r="M2737" s="417"/>
    </row>
    <row r="2738" spans="1:13" ht="19.5" thickBot="1">
      <c r="A2738" s="405" t="s">
        <v>50</v>
      </c>
      <c r="B2738" s="404"/>
      <c r="C2738" s="404"/>
      <c r="D2738" s="404"/>
      <c r="E2738" s="404"/>
      <c r="F2738" s="404"/>
      <c r="G2738" s="404"/>
      <c r="H2738" s="622"/>
      <c r="I2738" s="413" t="s">
        <v>17</v>
      </c>
      <c r="J2738" s="412"/>
      <c r="K2738" s="407">
        <v>1.58</v>
      </c>
      <c r="L2738" s="406"/>
      <c r="M2738" s="400">
        <f>K2738*12*I2670</f>
        <v>11783.640000000001</v>
      </c>
    </row>
    <row r="2739" spans="1:13" ht="19.5" thickBot="1">
      <c r="A2739" s="411" t="s">
        <v>101</v>
      </c>
      <c r="B2739" s="410"/>
      <c r="C2739" s="410"/>
      <c r="D2739" s="410"/>
      <c r="E2739" s="410"/>
      <c r="F2739" s="410"/>
      <c r="G2739" s="410"/>
      <c r="H2739" s="410"/>
      <c r="I2739" s="409"/>
      <c r="J2739" s="408"/>
      <c r="K2739" s="407"/>
      <c r="L2739" s="406"/>
      <c r="M2739" s="400">
        <f>K2739*12*I2670</f>
        <v>0</v>
      </c>
    </row>
    <row r="2740" spans="1:13" ht="19.5" thickBot="1">
      <c r="A2740" s="405" t="s">
        <v>58</v>
      </c>
      <c r="B2740" s="404"/>
      <c r="C2740" s="404"/>
      <c r="D2740" s="404"/>
      <c r="E2740" s="404"/>
      <c r="F2740" s="404"/>
      <c r="G2740" s="404"/>
      <c r="H2740" s="404"/>
      <c r="I2740" s="403"/>
      <c r="J2740" s="400"/>
      <c r="K2740" s="402">
        <f>K2671+K2681+K2696+K2724+K2738+K2739</f>
        <v>31.869999999999997</v>
      </c>
      <c r="L2740" s="401"/>
      <c r="M2740" s="400">
        <f>M2671+M2681+M2696+M2724+M2738+M2739</f>
        <v>237686.46</v>
      </c>
    </row>
    <row r="2742" spans="1:13">
      <c r="A2742" s="576" t="s">
        <v>0</v>
      </c>
      <c r="B2742" s="576"/>
      <c r="C2742" s="576"/>
      <c r="D2742" s="576"/>
      <c r="E2742" s="576"/>
      <c r="F2742" s="576"/>
      <c r="G2742" s="576"/>
      <c r="H2742" s="576"/>
      <c r="I2742" s="576"/>
      <c r="J2742" s="576"/>
      <c r="K2742" s="576"/>
      <c r="L2742" s="576"/>
      <c r="M2742" s="502"/>
    </row>
    <row r="2743" spans="1:13">
      <c r="A2743" s="575" t="s">
        <v>12</v>
      </c>
      <c r="B2743" s="575"/>
      <c r="C2743" s="575"/>
      <c r="D2743" s="575"/>
      <c r="E2743" s="575"/>
      <c r="F2743" s="575"/>
      <c r="G2743" s="575"/>
      <c r="H2743" s="575"/>
      <c r="I2743" s="575"/>
      <c r="J2743" s="575"/>
      <c r="K2743" s="575"/>
      <c r="L2743" s="575"/>
      <c r="M2743" s="502"/>
    </row>
    <row r="2744" spans="1:13">
      <c r="A2744" s="555"/>
      <c r="B2744" s="555"/>
      <c r="C2744" s="555"/>
      <c r="D2744" s="555"/>
      <c r="E2744" s="555"/>
      <c r="F2744" s="555" t="s">
        <v>236</v>
      </c>
      <c r="G2744" s="555"/>
      <c r="H2744" s="555"/>
      <c r="I2744" s="555"/>
      <c r="J2744" s="555" t="s">
        <v>203</v>
      </c>
      <c r="K2744" s="555"/>
      <c r="L2744" s="555"/>
      <c r="M2744" s="502"/>
    </row>
    <row r="2745" spans="1:13">
      <c r="A2745" s="572"/>
      <c r="B2745" s="533"/>
      <c r="C2745" s="574" t="s">
        <v>15</v>
      </c>
      <c r="D2745" s="574"/>
      <c r="E2745" s="574"/>
      <c r="F2745" s="533"/>
      <c r="G2745" s="533"/>
      <c r="H2745" s="532"/>
      <c r="I2745" s="521" t="s">
        <v>1</v>
      </c>
      <c r="J2745" s="520"/>
      <c r="K2745" s="521" t="s">
        <v>2</v>
      </c>
      <c r="L2745" s="520"/>
      <c r="M2745" s="531"/>
    </row>
    <row r="2746" spans="1:13">
      <c r="A2746" s="463"/>
      <c r="B2746" s="433"/>
      <c r="C2746" s="433"/>
      <c r="D2746" s="433"/>
      <c r="E2746" s="433"/>
      <c r="F2746" s="433"/>
      <c r="G2746" s="433"/>
      <c r="H2746" s="432"/>
      <c r="I2746" s="433"/>
      <c r="J2746" s="432"/>
      <c r="K2746" s="447" t="s">
        <v>3</v>
      </c>
      <c r="L2746" s="446"/>
      <c r="M2746" s="573" t="s">
        <v>4</v>
      </c>
    </row>
    <row r="2747" spans="1:13">
      <c r="A2747" s="463"/>
      <c r="B2747" s="433"/>
      <c r="C2747" s="433"/>
      <c r="D2747" s="433"/>
      <c r="E2747" s="433"/>
      <c r="F2747" s="433"/>
      <c r="G2747" s="433"/>
      <c r="H2747" s="432"/>
      <c r="I2747" s="447" t="s">
        <v>5</v>
      </c>
      <c r="J2747" s="446"/>
      <c r="K2747" s="504" t="s">
        <v>6</v>
      </c>
      <c r="L2747" s="503"/>
      <c r="M2747" s="573" t="s">
        <v>7</v>
      </c>
    </row>
    <row r="2748" spans="1:13" ht="19.5" thickBot="1">
      <c r="A2748" s="572"/>
      <c r="B2748" s="533"/>
      <c r="C2748" s="533"/>
      <c r="D2748" s="533"/>
      <c r="E2748" s="533"/>
      <c r="F2748" s="533"/>
      <c r="G2748" s="533"/>
      <c r="H2748" s="532"/>
      <c r="I2748" s="571">
        <v>724.5</v>
      </c>
      <c r="J2748" s="570"/>
      <c r="K2748" s="475"/>
      <c r="L2748" s="474"/>
      <c r="M2748" s="569"/>
    </row>
    <row r="2749" spans="1:13">
      <c r="A2749" s="550" t="s">
        <v>74</v>
      </c>
      <c r="B2749" s="528"/>
      <c r="C2749" s="528"/>
      <c r="D2749" s="528"/>
      <c r="E2749" s="528"/>
      <c r="F2749" s="528"/>
      <c r="G2749" s="528"/>
      <c r="H2749" s="568"/>
      <c r="I2749" s="425"/>
      <c r="J2749" s="424"/>
      <c r="K2749" s="567">
        <f>K2752+K2755</f>
        <v>6.65</v>
      </c>
      <c r="L2749" s="526"/>
      <c r="M2749" s="423">
        <f>K2749*12*I2748</f>
        <v>57815.100000000006</v>
      </c>
    </row>
    <row r="2750" spans="1:13">
      <c r="A2750" s="566" t="s">
        <v>59</v>
      </c>
      <c r="B2750" s="565"/>
      <c r="C2750" s="565"/>
      <c r="D2750" s="565"/>
      <c r="E2750" s="565"/>
      <c r="F2750" s="565"/>
      <c r="G2750" s="565"/>
      <c r="H2750" s="554"/>
      <c r="I2750" s="433"/>
      <c r="J2750" s="432"/>
      <c r="K2750" s="433"/>
      <c r="L2750" s="432"/>
      <c r="M2750" s="564"/>
    </row>
    <row r="2751" spans="1:13" ht="19.5" thickBot="1">
      <c r="A2751" s="545" t="s">
        <v>60</v>
      </c>
      <c r="B2751" s="563"/>
      <c r="C2751" s="563"/>
      <c r="D2751" s="563"/>
      <c r="E2751" s="563"/>
      <c r="F2751" s="563"/>
      <c r="G2751" s="563"/>
      <c r="H2751" s="562"/>
      <c r="I2751" s="419"/>
      <c r="J2751" s="418"/>
      <c r="K2751" s="419"/>
      <c r="L2751" s="418"/>
      <c r="M2751" s="417"/>
    </row>
    <row r="2752" spans="1:13">
      <c r="A2752" s="492" t="s">
        <v>61</v>
      </c>
      <c r="B2752" s="509"/>
      <c r="C2752" s="509"/>
      <c r="D2752" s="509"/>
      <c r="E2752" s="509"/>
      <c r="F2752" s="509"/>
      <c r="G2752" s="509"/>
      <c r="H2752" s="518"/>
      <c r="I2752" s="504" t="s">
        <v>8</v>
      </c>
      <c r="J2752" s="503"/>
      <c r="K2752" s="459">
        <v>3.98</v>
      </c>
      <c r="L2752" s="458"/>
      <c r="M2752" s="431">
        <f>K2752*12*I2748</f>
        <v>34602.119999999995</v>
      </c>
    </row>
    <row r="2753" spans="1:13">
      <c r="A2753" s="442" t="s">
        <v>68</v>
      </c>
      <c r="B2753" s="433"/>
      <c r="C2753" s="433"/>
      <c r="D2753" s="433"/>
      <c r="E2753" s="433"/>
      <c r="F2753" s="433"/>
      <c r="G2753" s="433"/>
      <c r="H2753" s="432"/>
      <c r="I2753" s="447" t="s">
        <v>57</v>
      </c>
      <c r="J2753" s="446"/>
      <c r="K2753" s="502"/>
      <c r="L2753" s="432"/>
      <c r="M2753" s="431"/>
    </row>
    <row r="2754" spans="1:13">
      <c r="A2754" s="492" t="s">
        <v>67</v>
      </c>
      <c r="B2754" s="509"/>
      <c r="C2754" s="509"/>
      <c r="D2754" s="509"/>
      <c r="E2754" s="509"/>
      <c r="F2754" s="509"/>
      <c r="G2754" s="509"/>
      <c r="H2754" s="518"/>
      <c r="I2754" s="504"/>
      <c r="J2754" s="503"/>
      <c r="K2754" s="502"/>
      <c r="L2754" s="432"/>
      <c r="M2754" s="431"/>
    </row>
    <row r="2755" spans="1:13">
      <c r="A2755" s="492" t="s">
        <v>62</v>
      </c>
      <c r="B2755" s="509"/>
      <c r="C2755" s="509"/>
      <c r="D2755" s="509"/>
      <c r="E2755" s="509"/>
      <c r="F2755" s="509"/>
      <c r="G2755" s="509"/>
      <c r="H2755" s="518"/>
      <c r="I2755" s="501" t="s">
        <v>11</v>
      </c>
      <c r="J2755" s="500"/>
      <c r="K2755" s="447">
        <v>2.67</v>
      </c>
      <c r="L2755" s="446"/>
      <c r="M2755" s="431">
        <f>K2755*12*I2748</f>
        <v>23212.98</v>
      </c>
    </row>
    <row r="2756" spans="1:13">
      <c r="A2756" s="485" t="s">
        <v>35</v>
      </c>
      <c r="B2756" s="539"/>
      <c r="C2756" s="539"/>
      <c r="D2756" s="539"/>
      <c r="E2756" s="539"/>
      <c r="F2756" s="539"/>
      <c r="G2756" s="539"/>
      <c r="H2756" s="538"/>
      <c r="I2756" s="447" t="s">
        <v>57</v>
      </c>
      <c r="J2756" s="446"/>
      <c r="K2756" s="555"/>
      <c r="L2756" s="554"/>
      <c r="M2756" s="431"/>
    </row>
    <row r="2757" spans="1:13">
      <c r="A2757" s="478" t="s">
        <v>36</v>
      </c>
      <c r="B2757" s="533"/>
      <c r="C2757" s="533"/>
      <c r="D2757" s="533"/>
      <c r="E2757" s="533"/>
      <c r="F2757" s="533"/>
      <c r="G2757" s="533"/>
      <c r="H2757" s="532"/>
      <c r="I2757" s="447"/>
      <c r="J2757" s="446"/>
      <c r="K2757" s="502"/>
      <c r="L2757" s="432"/>
      <c r="M2757" s="431"/>
    </row>
    <row r="2758" spans="1:13" ht="19.5" thickBot="1">
      <c r="A2758" s="492" t="s">
        <v>37</v>
      </c>
      <c r="B2758" s="491"/>
      <c r="C2758" s="491"/>
      <c r="D2758" s="491"/>
      <c r="E2758" s="491"/>
      <c r="F2758" s="491"/>
      <c r="G2758" s="491"/>
      <c r="H2758" s="490"/>
      <c r="I2758" s="509"/>
      <c r="J2758" s="518"/>
      <c r="K2758" s="480"/>
      <c r="L2758" s="479"/>
      <c r="M2758" s="431"/>
    </row>
    <row r="2759" spans="1:13">
      <c r="A2759" s="550" t="s">
        <v>14</v>
      </c>
      <c r="B2759" s="549"/>
      <c r="C2759" s="549"/>
      <c r="D2759" s="549"/>
      <c r="E2759" s="549"/>
      <c r="F2759" s="549"/>
      <c r="G2759" s="549"/>
      <c r="H2759" s="548"/>
      <c r="I2759" s="425"/>
      <c r="J2759" s="547"/>
      <c r="K2759" s="546">
        <f>K2761+K2766+K2769</f>
        <v>5.4399999999999995</v>
      </c>
      <c r="L2759" s="526"/>
      <c r="M2759" s="423">
        <f>K2759*12*I2748</f>
        <v>47295.360000000001</v>
      </c>
    </row>
    <row r="2760" spans="1:13" ht="19.5" thickBot="1">
      <c r="A2760" s="545" t="s">
        <v>34</v>
      </c>
      <c r="B2760" s="544"/>
      <c r="C2760" s="544"/>
      <c r="D2760" s="544"/>
      <c r="E2760" s="544"/>
      <c r="F2760" s="544"/>
      <c r="G2760" s="544"/>
      <c r="H2760" s="543"/>
      <c r="I2760" s="419"/>
      <c r="J2760" s="542"/>
      <c r="K2760" s="419"/>
      <c r="L2760" s="418"/>
      <c r="M2760" s="417"/>
    </row>
    <row r="2761" spans="1:13">
      <c r="A2761" s="442" t="s">
        <v>65</v>
      </c>
      <c r="B2761" s="441"/>
      <c r="C2761" s="441"/>
      <c r="D2761" s="441"/>
      <c r="E2761" s="441"/>
      <c r="F2761" s="441"/>
      <c r="G2761" s="441"/>
      <c r="H2761" s="439"/>
      <c r="I2761" s="447" t="s">
        <v>8</v>
      </c>
      <c r="J2761" s="446"/>
      <c r="K2761" s="459">
        <v>2.73</v>
      </c>
      <c r="L2761" s="458"/>
      <c r="M2761" s="431">
        <f>K2761*12*I2748</f>
        <v>23734.62</v>
      </c>
    </row>
    <row r="2762" spans="1:13">
      <c r="A2762" s="492" t="s">
        <v>66</v>
      </c>
      <c r="B2762" s="491"/>
      <c r="C2762" s="491"/>
      <c r="D2762" s="491"/>
      <c r="E2762" s="491"/>
      <c r="F2762" s="491"/>
      <c r="G2762" s="491"/>
      <c r="H2762" s="490"/>
      <c r="I2762" s="541"/>
      <c r="J2762" s="540"/>
      <c r="K2762" s="502"/>
      <c r="L2762" s="432"/>
      <c r="M2762" s="431"/>
    </row>
    <row r="2763" spans="1:13">
      <c r="A2763" s="442" t="s">
        <v>68</v>
      </c>
      <c r="B2763" s="433"/>
      <c r="C2763" s="433"/>
      <c r="D2763" s="433"/>
      <c r="E2763" s="433"/>
      <c r="F2763" s="433"/>
      <c r="G2763" s="433"/>
      <c r="H2763" s="432"/>
      <c r="I2763" s="447" t="s">
        <v>57</v>
      </c>
      <c r="J2763" s="446"/>
      <c r="K2763" s="502"/>
      <c r="L2763" s="432"/>
      <c r="M2763" s="431"/>
    </row>
    <row r="2764" spans="1:13">
      <c r="A2764" s="492" t="s">
        <v>67</v>
      </c>
      <c r="B2764" s="509"/>
      <c r="C2764" s="509"/>
      <c r="D2764" s="509"/>
      <c r="E2764" s="509"/>
      <c r="F2764" s="509"/>
      <c r="G2764" s="509"/>
      <c r="H2764" s="518"/>
      <c r="I2764" s="504"/>
      <c r="J2764" s="503"/>
      <c r="K2764" s="502"/>
      <c r="L2764" s="432"/>
      <c r="M2764" s="431"/>
    </row>
    <row r="2765" spans="1:13">
      <c r="A2765" s="485" t="s">
        <v>63</v>
      </c>
      <c r="B2765" s="539"/>
      <c r="C2765" s="538"/>
      <c r="D2765" s="433"/>
      <c r="E2765" s="433"/>
      <c r="F2765" s="433"/>
      <c r="G2765" s="433"/>
      <c r="H2765" s="432"/>
      <c r="I2765" s="447" t="s">
        <v>57</v>
      </c>
      <c r="J2765" s="446"/>
      <c r="K2765" s="502"/>
      <c r="L2765" s="432"/>
      <c r="M2765" s="431"/>
    </row>
    <row r="2766" spans="1:13">
      <c r="A2766" s="442" t="s">
        <v>64</v>
      </c>
      <c r="B2766" s="433"/>
      <c r="C2766" s="433"/>
      <c r="D2766" s="539"/>
      <c r="E2766" s="539"/>
      <c r="F2766" s="539"/>
      <c r="G2766" s="539"/>
      <c r="H2766" s="538"/>
      <c r="I2766" s="501" t="s">
        <v>11</v>
      </c>
      <c r="J2766" s="500"/>
      <c r="K2766" s="447">
        <v>1.2</v>
      </c>
      <c r="L2766" s="446"/>
      <c r="M2766" s="431">
        <f>K2766*12*I2748</f>
        <v>10432.799999999999</v>
      </c>
    </row>
    <row r="2767" spans="1:13">
      <c r="A2767" s="478" t="s">
        <v>41</v>
      </c>
      <c r="B2767" s="477"/>
      <c r="C2767" s="477"/>
      <c r="D2767" s="477"/>
      <c r="E2767" s="477"/>
      <c r="F2767" s="477"/>
      <c r="G2767" s="477"/>
      <c r="H2767" s="476"/>
      <c r="I2767" s="521" t="s">
        <v>40</v>
      </c>
      <c r="J2767" s="520"/>
      <c r="K2767" s="502"/>
      <c r="L2767" s="432"/>
      <c r="M2767" s="431"/>
    </row>
    <row r="2768" spans="1:13">
      <c r="A2768" s="492"/>
      <c r="B2768" s="491"/>
      <c r="C2768" s="491"/>
      <c r="D2768" s="491"/>
      <c r="E2768" s="491"/>
      <c r="F2768" s="491"/>
      <c r="G2768" s="491"/>
      <c r="H2768" s="490"/>
      <c r="I2768" s="509" t="s">
        <v>42</v>
      </c>
      <c r="J2768" s="518"/>
      <c r="K2768" s="502"/>
      <c r="L2768" s="432"/>
      <c r="M2768" s="431"/>
    </row>
    <row r="2769" spans="1:13">
      <c r="A2769" s="478" t="s">
        <v>43</v>
      </c>
      <c r="B2769" s="477"/>
      <c r="C2769" s="477"/>
      <c r="D2769" s="477"/>
      <c r="E2769" s="477"/>
      <c r="F2769" s="477"/>
      <c r="G2769" s="477"/>
      <c r="H2769" s="476"/>
      <c r="I2769" s="521" t="s">
        <v>11</v>
      </c>
      <c r="J2769" s="520"/>
      <c r="K2769" s="447">
        <v>1.51</v>
      </c>
      <c r="L2769" s="446"/>
      <c r="M2769" s="431">
        <f>K2769*12*I2748</f>
        <v>13127.94</v>
      </c>
    </row>
    <row r="2770" spans="1:13">
      <c r="A2770" s="492" t="s">
        <v>44</v>
      </c>
      <c r="B2770" s="491"/>
      <c r="C2770" s="491"/>
      <c r="D2770" s="491"/>
      <c r="E2770" s="491"/>
      <c r="F2770" s="491"/>
      <c r="G2770" s="491"/>
      <c r="H2770" s="490"/>
      <c r="I2770" s="509"/>
      <c r="J2770" s="518"/>
      <c r="K2770" s="502"/>
      <c r="L2770" s="432"/>
      <c r="M2770" s="431"/>
    </row>
    <row r="2771" spans="1:13">
      <c r="A2771" s="478" t="s">
        <v>45</v>
      </c>
      <c r="B2771" s="477"/>
      <c r="C2771" s="477"/>
      <c r="D2771" s="477"/>
      <c r="E2771" s="477"/>
      <c r="F2771" s="477"/>
      <c r="G2771" s="477"/>
      <c r="H2771" s="476"/>
      <c r="I2771" s="447" t="s">
        <v>57</v>
      </c>
      <c r="J2771" s="446"/>
      <c r="K2771" s="502"/>
      <c r="L2771" s="432"/>
      <c r="M2771" s="431"/>
    </row>
    <row r="2772" spans="1:13">
      <c r="A2772" s="478" t="s">
        <v>48</v>
      </c>
      <c r="B2772" s="477"/>
      <c r="C2772" s="477"/>
      <c r="D2772" s="477"/>
      <c r="E2772" s="477"/>
      <c r="F2772" s="477"/>
      <c r="G2772" s="477"/>
      <c r="H2772" s="476"/>
      <c r="I2772" s="521" t="s">
        <v>46</v>
      </c>
      <c r="J2772" s="520"/>
      <c r="K2772" s="533"/>
      <c r="L2772" s="532"/>
      <c r="M2772" s="531"/>
    </row>
    <row r="2773" spans="1:13" ht="19.5" thickBot="1">
      <c r="A2773" s="492"/>
      <c r="B2773" s="491"/>
      <c r="C2773" s="491"/>
      <c r="D2773" s="491"/>
      <c r="E2773" s="491"/>
      <c r="F2773" s="491"/>
      <c r="G2773" s="491"/>
      <c r="H2773" s="490"/>
      <c r="I2773" s="513" t="s">
        <v>47</v>
      </c>
      <c r="J2773" s="512"/>
      <c r="K2773" s="509"/>
      <c r="L2773" s="518"/>
      <c r="M2773" s="530"/>
    </row>
    <row r="2774" spans="1:13">
      <c r="A2774" s="529" t="s">
        <v>75</v>
      </c>
      <c r="B2774" s="528"/>
      <c r="C2774" s="528"/>
      <c r="D2774" s="528"/>
      <c r="E2774" s="528"/>
      <c r="F2774" s="528"/>
      <c r="G2774" s="425"/>
      <c r="H2774" s="424"/>
      <c r="I2774" s="425"/>
      <c r="J2774" s="424"/>
      <c r="K2774" s="527">
        <f>K2776+K2783+K2791+K2795+K2799</f>
        <v>12.469999999999999</v>
      </c>
      <c r="L2774" s="526"/>
      <c r="M2774" s="423">
        <f>M2776+M2783+M2791+M2795+M2799</f>
        <v>108414.18000000001</v>
      </c>
    </row>
    <row r="2775" spans="1:13" ht="19.5" thickBot="1">
      <c r="A2775" s="525"/>
      <c r="B2775" s="419"/>
      <c r="C2775" s="419"/>
      <c r="D2775" s="419"/>
      <c r="E2775" s="419"/>
      <c r="F2775" s="419"/>
      <c r="G2775" s="419"/>
      <c r="H2775" s="418"/>
      <c r="I2775" s="419"/>
      <c r="J2775" s="418"/>
      <c r="K2775" s="419"/>
      <c r="L2775" s="418"/>
      <c r="M2775" s="417"/>
    </row>
    <row r="2776" spans="1:13" ht="19.5" thickBot="1">
      <c r="A2776" s="405" t="s">
        <v>76</v>
      </c>
      <c r="B2776" s="404"/>
      <c r="C2776" s="404"/>
      <c r="D2776" s="404"/>
      <c r="E2776" s="404"/>
      <c r="F2776" s="404"/>
      <c r="G2776" s="404"/>
      <c r="H2776" s="456"/>
      <c r="I2776" s="455"/>
      <c r="J2776" s="454"/>
      <c r="K2776" s="523">
        <f>K2777+K2778+K2779+K2781+K2782</f>
        <v>7.16</v>
      </c>
      <c r="L2776" s="511"/>
      <c r="M2776" s="451">
        <f>K2776*12*I2748</f>
        <v>62249.04</v>
      </c>
    </row>
    <row r="2777" spans="1:13">
      <c r="A2777" s="492" t="s">
        <v>38</v>
      </c>
      <c r="B2777" s="491"/>
      <c r="C2777" s="491"/>
      <c r="D2777" s="491"/>
      <c r="E2777" s="491"/>
      <c r="F2777" s="491"/>
      <c r="G2777" s="491"/>
      <c r="H2777" s="490"/>
      <c r="I2777" s="504" t="s">
        <v>16</v>
      </c>
      <c r="J2777" s="503"/>
      <c r="K2777" s="459">
        <v>1.34</v>
      </c>
      <c r="L2777" s="458"/>
      <c r="M2777" s="431">
        <f>K2777*12*I2748</f>
        <v>11649.960000000001</v>
      </c>
    </row>
    <row r="2778" spans="1:13">
      <c r="A2778" s="485" t="s">
        <v>39</v>
      </c>
      <c r="B2778" s="484"/>
      <c r="C2778" s="484"/>
      <c r="D2778" s="484"/>
      <c r="E2778" s="484"/>
      <c r="F2778" s="484"/>
      <c r="G2778" s="484"/>
      <c r="H2778" s="483"/>
      <c r="I2778" s="501" t="s">
        <v>10</v>
      </c>
      <c r="J2778" s="500"/>
      <c r="K2778" s="447">
        <v>3.16</v>
      </c>
      <c r="L2778" s="446"/>
      <c r="M2778" s="431">
        <f>K2778*12*I2748</f>
        <v>27473.040000000001</v>
      </c>
    </row>
    <row r="2779" spans="1:13">
      <c r="A2779" s="478" t="s">
        <v>31</v>
      </c>
      <c r="B2779" s="477"/>
      <c r="C2779" s="477"/>
      <c r="D2779" s="477"/>
      <c r="E2779" s="477"/>
      <c r="F2779" s="477"/>
      <c r="G2779" s="477"/>
      <c r="H2779" s="476"/>
      <c r="I2779" s="521" t="s">
        <v>11</v>
      </c>
      <c r="J2779" s="520"/>
      <c r="K2779" s="447">
        <v>0.36</v>
      </c>
      <c r="L2779" s="446"/>
      <c r="M2779" s="431">
        <f>K2779*12*I2748</f>
        <v>3129.84</v>
      </c>
    </row>
    <row r="2780" spans="1:13">
      <c r="A2780" s="519" t="s">
        <v>18</v>
      </c>
      <c r="B2780" s="509"/>
      <c r="C2780" s="509"/>
      <c r="D2780" s="509"/>
      <c r="E2780" s="491"/>
      <c r="F2780" s="491"/>
      <c r="G2780" s="491"/>
      <c r="H2780" s="490"/>
      <c r="I2780" s="509"/>
      <c r="J2780" s="518"/>
      <c r="K2780" s="433"/>
      <c r="L2780" s="432"/>
      <c r="M2780" s="431"/>
    </row>
    <row r="2781" spans="1:13">
      <c r="A2781" s="485" t="s">
        <v>32</v>
      </c>
      <c r="B2781" s="484"/>
      <c r="C2781" s="484"/>
      <c r="D2781" s="484"/>
      <c r="E2781" s="484"/>
      <c r="F2781" s="484"/>
      <c r="G2781" s="484"/>
      <c r="H2781" s="483"/>
      <c r="I2781" s="501" t="s">
        <v>8</v>
      </c>
      <c r="J2781" s="500"/>
      <c r="K2781" s="447">
        <v>0.11</v>
      </c>
      <c r="L2781" s="446"/>
      <c r="M2781" s="431">
        <f>K2781*12*I2748</f>
        <v>956.34</v>
      </c>
    </row>
    <row r="2782" spans="1:13" ht="19.5" thickBot="1">
      <c r="A2782" s="478" t="s">
        <v>73</v>
      </c>
      <c r="B2782" s="477"/>
      <c r="C2782" s="477"/>
      <c r="D2782" s="477"/>
      <c r="E2782" s="477"/>
      <c r="F2782" s="477"/>
      <c r="G2782" s="477"/>
      <c r="H2782" s="476"/>
      <c r="I2782" s="475" t="s">
        <v>8</v>
      </c>
      <c r="J2782" s="474"/>
      <c r="K2782" s="617">
        <v>2.19</v>
      </c>
      <c r="L2782" s="616"/>
      <c r="M2782" s="431">
        <f>K2782*12*I2748</f>
        <v>19039.86</v>
      </c>
    </row>
    <row r="2783" spans="1:13" ht="19.5" thickBot="1">
      <c r="A2783" s="713" t="s">
        <v>77</v>
      </c>
      <c r="B2783" s="712"/>
      <c r="C2783" s="712"/>
      <c r="D2783" s="712"/>
      <c r="E2783" s="712"/>
      <c r="F2783" s="712"/>
      <c r="G2783" s="712"/>
      <c r="H2783" s="711"/>
      <c r="I2783" s="455"/>
      <c r="J2783" s="454"/>
      <c r="K2783" s="453">
        <f>K2784+K2785+K2787+K2788+K2789+K2790</f>
        <v>2.11</v>
      </c>
      <c r="L2783" s="511"/>
      <c r="M2783" s="451">
        <f>K2783*12*I2748</f>
        <v>18344.34</v>
      </c>
    </row>
    <row r="2784" spans="1:13">
      <c r="A2784" s="510" t="s">
        <v>24</v>
      </c>
      <c r="B2784" s="509"/>
      <c r="C2784" s="509"/>
      <c r="D2784" s="509"/>
      <c r="E2784" s="509"/>
      <c r="F2784" s="491"/>
      <c r="G2784" s="491"/>
      <c r="H2784" s="490"/>
      <c r="I2784" s="508"/>
      <c r="J2784" s="432"/>
      <c r="K2784" s="459">
        <v>0.12</v>
      </c>
      <c r="L2784" s="458"/>
      <c r="M2784" s="431">
        <f>K2784*12*I2748</f>
        <v>1043.28</v>
      </c>
    </row>
    <row r="2785" spans="1:13">
      <c r="A2785" s="572" t="s">
        <v>20</v>
      </c>
      <c r="B2785" s="533"/>
      <c r="C2785" s="533"/>
      <c r="D2785" s="533"/>
      <c r="E2785" s="533"/>
      <c r="F2785" s="477"/>
      <c r="G2785" s="477"/>
      <c r="H2785" s="476"/>
      <c r="I2785" s="447" t="s">
        <v>52</v>
      </c>
      <c r="J2785" s="446"/>
      <c r="K2785" s="447">
        <v>1.01</v>
      </c>
      <c r="L2785" s="446"/>
      <c r="M2785" s="431">
        <f>K2785*12*I2748</f>
        <v>8780.94</v>
      </c>
    </row>
    <row r="2786" spans="1:13">
      <c r="A2786" s="492" t="s">
        <v>19</v>
      </c>
      <c r="B2786" s="491"/>
      <c r="C2786" s="491"/>
      <c r="D2786" s="491"/>
      <c r="E2786" s="491"/>
      <c r="F2786" s="491"/>
      <c r="G2786" s="491"/>
      <c r="H2786" s="490"/>
      <c r="I2786" s="504" t="s">
        <v>53</v>
      </c>
      <c r="J2786" s="503"/>
      <c r="K2786" s="502"/>
      <c r="L2786" s="432"/>
      <c r="M2786" s="431"/>
    </row>
    <row r="2787" spans="1:13">
      <c r="A2787" s="485" t="s">
        <v>21</v>
      </c>
      <c r="B2787" s="484"/>
      <c r="C2787" s="484"/>
      <c r="D2787" s="484"/>
      <c r="E2787" s="484"/>
      <c r="F2787" s="484"/>
      <c r="G2787" s="484"/>
      <c r="H2787" s="483"/>
      <c r="I2787" s="501" t="s">
        <v>51</v>
      </c>
      <c r="J2787" s="500"/>
      <c r="K2787" s="447">
        <v>0.62</v>
      </c>
      <c r="L2787" s="446"/>
      <c r="M2787" s="431">
        <f>K2787*12*I2748</f>
        <v>5390.28</v>
      </c>
    </row>
    <row r="2788" spans="1:13">
      <c r="A2788" s="485" t="s">
        <v>22</v>
      </c>
      <c r="B2788" s="484"/>
      <c r="C2788" s="484"/>
      <c r="D2788" s="484"/>
      <c r="E2788" s="484"/>
      <c r="F2788" s="484"/>
      <c r="G2788" s="484"/>
      <c r="H2788" s="483"/>
      <c r="I2788" s="501" t="s">
        <v>69</v>
      </c>
      <c r="J2788" s="500"/>
      <c r="K2788" s="447">
        <v>0.15</v>
      </c>
      <c r="L2788" s="446"/>
      <c r="M2788" s="431">
        <f>K2788*12*I2748</f>
        <v>1304.0999999999999</v>
      </c>
    </row>
    <row r="2789" spans="1:13">
      <c r="A2789" s="478" t="s">
        <v>23</v>
      </c>
      <c r="B2789" s="477"/>
      <c r="C2789" s="477"/>
      <c r="D2789" s="477"/>
      <c r="E2789" s="477"/>
      <c r="F2789" s="477"/>
      <c r="G2789" s="477"/>
      <c r="H2789" s="476"/>
      <c r="I2789" s="501" t="s">
        <v>54</v>
      </c>
      <c r="J2789" s="500"/>
      <c r="K2789" s="480">
        <v>0.08</v>
      </c>
      <c r="L2789" s="479"/>
      <c r="M2789" s="431">
        <f>K2789*12*I2748</f>
        <v>695.52</v>
      </c>
    </row>
    <row r="2790" spans="1:13" ht="19.5" thickBot="1">
      <c r="A2790" s="478" t="s">
        <v>71</v>
      </c>
      <c r="B2790" s="477"/>
      <c r="C2790" s="477"/>
      <c r="D2790" s="477"/>
      <c r="E2790" s="477"/>
      <c r="F2790" s="477"/>
      <c r="G2790" s="477"/>
      <c r="H2790" s="476"/>
      <c r="I2790" s="475" t="s">
        <v>72</v>
      </c>
      <c r="J2790" s="474"/>
      <c r="K2790" s="473">
        <v>0.13</v>
      </c>
      <c r="L2790" s="472"/>
      <c r="M2790" s="499">
        <f>K2790*12*I2748</f>
        <v>1130.22</v>
      </c>
    </row>
    <row r="2791" spans="1:13" ht="19.5" thickBot="1">
      <c r="A2791" s="713" t="s">
        <v>202</v>
      </c>
      <c r="B2791" s="712"/>
      <c r="C2791" s="712"/>
      <c r="D2791" s="712"/>
      <c r="E2791" s="712"/>
      <c r="F2791" s="712"/>
      <c r="G2791" s="712"/>
      <c r="H2791" s="711"/>
      <c r="I2791" s="495"/>
      <c r="J2791" s="494"/>
      <c r="K2791" s="493">
        <f>K2792+K2793+K2794</f>
        <v>1.38</v>
      </c>
      <c r="L2791" s="452"/>
      <c r="M2791" s="451">
        <f>K2791*12*I2748</f>
        <v>11997.72</v>
      </c>
    </row>
    <row r="2792" spans="1:13">
      <c r="A2792" s="492" t="s">
        <v>25</v>
      </c>
      <c r="B2792" s="491"/>
      <c r="C2792" s="491"/>
      <c r="D2792" s="491"/>
      <c r="E2792" s="491"/>
      <c r="F2792" s="491"/>
      <c r="G2792" s="491"/>
      <c r="H2792" s="490"/>
      <c r="I2792" s="489" t="s">
        <v>70</v>
      </c>
      <c r="J2792" s="488"/>
      <c r="K2792" s="487">
        <v>0.66</v>
      </c>
      <c r="L2792" s="486"/>
      <c r="M2792" s="431">
        <f>K2792*12*I2748</f>
        <v>5738.04</v>
      </c>
    </row>
    <row r="2793" spans="1:13">
      <c r="A2793" s="485" t="s">
        <v>26</v>
      </c>
      <c r="B2793" s="484"/>
      <c r="C2793" s="484"/>
      <c r="D2793" s="484"/>
      <c r="E2793" s="484"/>
      <c r="F2793" s="484"/>
      <c r="G2793" s="484"/>
      <c r="H2793" s="483"/>
      <c r="I2793" s="539" t="s">
        <v>55</v>
      </c>
      <c r="J2793" s="538"/>
      <c r="K2793" s="480">
        <v>0.57999999999999996</v>
      </c>
      <c r="L2793" s="479"/>
      <c r="M2793" s="431">
        <f>K2793*12*I2748</f>
        <v>5042.5199999999995</v>
      </c>
    </row>
    <row r="2794" spans="1:13" ht="19.5" thickBot="1">
      <c r="A2794" s="478" t="s">
        <v>23</v>
      </c>
      <c r="B2794" s="477"/>
      <c r="C2794" s="477"/>
      <c r="D2794" s="477"/>
      <c r="E2794" s="477"/>
      <c r="F2794" s="477"/>
      <c r="G2794" s="477"/>
      <c r="H2794" s="476"/>
      <c r="I2794" s="475" t="s">
        <v>54</v>
      </c>
      <c r="J2794" s="474"/>
      <c r="K2794" s="473">
        <v>0.14000000000000001</v>
      </c>
      <c r="L2794" s="472"/>
      <c r="M2794" s="431">
        <f>K2794*12*I2748</f>
        <v>1217.1600000000001</v>
      </c>
    </row>
    <row r="2795" spans="1:13" ht="19.5" thickBot="1">
      <c r="A2795" s="405" t="s">
        <v>80</v>
      </c>
      <c r="B2795" s="404"/>
      <c r="C2795" s="404"/>
      <c r="D2795" s="404"/>
      <c r="E2795" s="404"/>
      <c r="F2795" s="404"/>
      <c r="G2795" s="404"/>
      <c r="H2795" s="456"/>
      <c r="I2795" s="455"/>
      <c r="J2795" s="454"/>
      <c r="K2795" s="453">
        <v>1.74</v>
      </c>
      <c r="L2795" s="452"/>
      <c r="M2795" s="451">
        <f>K2795*12*I2748</f>
        <v>15127.56</v>
      </c>
    </row>
    <row r="2796" spans="1:13">
      <c r="A2796" s="442" t="s">
        <v>33</v>
      </c>
      <c r="B2796" s="441"/>
      <c r="C2796" s="441"/>
      <c r="D2796" s="441"/>
      <c r="E2796" s="441"/>
      <c r="F2796" s="441"/>
      <c r="G2796" s="441"/>
      <c r="H2796" s="439"/>
      <c r="I2796" s="459" t="s">
        <v>13</v>
      </c>
      <c r="J2796" s="458"/>
      <c r="K2796" s="438"/>
      <c r="L2796" s="437"/>
      <c r="M2796" s="431"/>
    </row>
    <row r="2797" spans="1:13">
      <c r="A2797" s="442" t="s">
        <v>27</v>
      </c>
      <c r="B2797" s="441"/>
      <c r="C2797" s="441"/>
      <c r="D2797" s="441"/>
      <c r="E2797" s="441"/>
      <c r="F2797" s="441"/>
      <c r="G2797" s="441"/>
      <c r="H2797" s="439"/>
      <c r="I2797" s="433"/>
      <c r="J2797" s="432"/>
      <c r="K2797" s="438"/>
      <c r="L2797" s="437"/>
      <c r="M2797" s="431"/>
    </row>
    <row r="2798" spans="1:13" ht="19.5" thickBot="1">
      <c r="A2798" s="442" t="s">
        <v>28</v>
      </c>
      <c r="B2798" s="441"/>
      <c r="C2798" s="441"/>
      <c r="D2798" s="441"/>
      <c r="E2798" s="441"/>
      <c r="F2798" s="441"/>
      <c r="G2798" s="441"/>
      <c r="H2798" s="439"/>
      <c r="I2798" s="463"/>
      <c r="J2798" s="432"/>
      <c r="K2798" s="438"/>
      <c r="L2798" s="437"/>
      <c r="M2798" s="431"/>
    </row>
    <row r="2799" spans="1:13" ht="19.5" thickBot="1">
      <c r="A2799" s="462" t="s">
        <v>81</v>
      </c>
      <c r="B2799" s="461"/>
      <c r="C2799" s="461"/>
      <c r="D2799" s="461"/>
      <c r="E2799" s="461"/>
      <c r="F2799" s="461"/>
      <c r="G2799" s="461"/>
      <c r="H2799" s="460"/>
      <c r="I2799" s="455"/>
      <c r="J2799" s="454"/>
      <c r="K2799" s="453">
        <v>0.08</v>
      </c>
      <c r="L2799" s="452"/>
      <c r="M2799" s="451">
        <f>K2799*12*I2748</f>
        <v>695.52</v>
      </c>
    </row>
    <row r="2800" spans="1:13">
      <c r="A2800" s="442" t="s">
        <v>29</v>
      </c>
      <c r="B2800" s="441"/>
      <c r="C2800" s="441"/>
      <c r="D2800" s="441"/>
      <c r="E2800" s="441"/>
      <c r="F2800" s="441"/>
      <c r="G2800" s="441"/>
      <c r="H2800" s="439"/>
      <c r="I2800" s="459" t="s">
        <v>8</v>
      </c>
      <c r="J2800" s="458"/>
      <c r="K2800" s="457"/>
      <c r="L2800" s="437"/>
      <c r="M2800" s="431"/>
    </row>
    <row r="2801" spans="1:13" ht="19.5" thickBot="1">
      <c r="A2801" s="442" t="s">
        <v>30</v>
      </c>
      <c r="B2801" s="441"/>
      <c r="C2801" s="441"/>
      <c r="D2801" s="441"/>
      <c r="E2801" s="441"/>
      <c r="F2801" s="441"/>
      <c r="G2801" s="441"/>
      <c r="H2801" s="439"/>
      <c r="I2801" s="433"/>
      <c r="J2801" s="432"/>
      <c r="K2801" s="457"/>
      <c r="L2801" s="437"/>
      <c r="M2801" s="431"/>
    </row>
    <row r="2802" spans="1:13" ht="19.5" thickBot="1">
      <c r="A2802" s="405" t="s">
        <v>104</v>
      </c>
      <c r="B2802" s="404"/>
      <c r="C2802" s="404"/>
      <c r="D2802" s="404"/>
      <c r="E2802" s="404"/>
      <c r="F2802" s="404"/>
      <c r="G2802" s="404"/>
      <c r="H2802" s="456"/>
      <c r="I2802" s="455"/>
      <c r="J2802" s="454"/>
      <c r="K2802" s="453">
        <v>6.42</v>
      </c>
      <c r="L2802" s="452"/>
      <c r="M2802" s="451">
        <f>K2802*12*I2748</f>
        <v>55815.479999999996</v>
      </c>
    </row>
    <row r="2803" spans="1:13">
      <c r="A2803" s="442" t="s">
        <v>85</v>
      </c>
      <c r="B2803" s="440"/>
      <c r="C2803" s="440"/>
      <c r="D2803" s="440"/>
      <c r="E2803" s="440"/>
      <c r="F2803" s="441"/>
      <c r="G2803" s="440"/>
      <c r="H2803" s="439"/>
      <c r="I2803" s="447" t="s">
        <v>86</v>
      </c>
      <c r="J2803" s="446"/>
      <c r="K2803" s="438"/>
      <c r="L2803" s="437"/>
      <c r="M2803" s="431"/>
    </row>
    <row r="2804" spans="1:13">
      <c r="A2804" s="442" t="s">
        <v>87</v>
      </c>
      <c r="B2804" s="440"/>
      <c r="C2804" s="440"/>
      <c r="D2804" s="440"/>
      <c r="E2804" s="440"/>
      <c r="F2804" s="441"/>
      <c r="G2804" s="440"/>
      <c r="H2804" s="439"/>
      <c r="I2804" s="447" t="s">
        <v>88</v>
      </c>
      <c r="J2804" s="446"/>
      <c r="K2804" s="438"/>
      <c r="L2804" s="437"/>
      <c r="M2804" s="431"/>
    </row>
    <row r="2805" spans="1:13">
      <c r="A2805" s="442" t="s">
        <v>89</v>
      </c>
      <c r="B2805" s="440"/>
      <c r="C2805" s="440"/>
      <c r="D2805" s="440"/>
      <c r="E2805" s="440"/>
      <c r="F2805" s="441"/>
      <c r="G2805" s="440"/>
      <c r="H2805" s="439"/>
      <c r="I2805" s="447" t="s">
        <v>90</v>
      </c>
      <c r="J2805" s="446"/>
      <c r="K2805" s="438"/>
      <c r="L2805" s="437"/>
      <c r="M2805" s="431"/>
    </row>
    <row r="2806" spans="1:13">
      <c r="A2806" s="442" t="s">
        <v>91</v>
      </c>
      <c r="B2806" s="440"/>
      <c r="C2806" s="440"/>
      <c r="D2806" s="440"/>
      <c r="E2806" s="440"/>
      <c r="F2806" s="441"/>
      <c r="G2806" s="440"/>
      <c r="H2806" s="439"/>
      <c r="I2806" s="447" t="s">
        <v>92</v>
      </c>
      <c r="J2806" s="446"/>
      <c r="K2806" s="438"/>
      <c r="L2806" s="437"/>
      <c r="M2806" s="431"/>
    </row>
    <row r="2807" spans="1:13">
      <c r="A2807" s="442" t="s">
        <v>93</v>
      </c>
      <c r="B2807" s="440"/>
      <c r="C2807" s="440"/>
      <c r="D2807" s="440"/>
      <c r="E2807" s="440"/>
      <c r="F2807" s="441"/>
      <c r="G2807" s="440"/>
      <c r="H2807" s="439"/>
      <c r="I2807" s="447" t="s">
        <v>94</v>
      </c>
      <c r="J2807" s="446"/>
      <c r="K2807" s="438"/>
      <c r="L2807" s="437"/>
      <c r="M2807" s="431"/>
    </row>
    <row r="2808" spans="1:13">
      <c r="A2808" s="442" t="s">
        <v>95</v>
      </c>
      <c r="B2808" s="440"/>
      <c r="C2808" s="440"/>
      <c r="D2808" s="440"/>
      <c r="E2808" s="440"/>
      <c r="F2808" s="441"/>
      <c r="G2808" s="440"/>
      <c r="H2808" s="439"/>
      <c r="I2808" s="433"/>
      <c r="J2808" s="432"/>
      <c r="K2808" s="438"/>
      <c r="L2808" s="437"/>
      <c r="M2808" s="431"/>
    </row>
    <row r="2809" spans="1:13">
      <c r="A2809" s="442" t="s">
        <v>96</v>
      </c>
      <c r="B2809" s="440"/>
      <c r="C2809" s="440"/>
      <c r="D2809" s="440"/>
      <c r="E2809" s="440"/>
      <c r="F2809" s="441"/>
      <c r="G2809" s="440"/>
      <c r="H2809" s="439"/>
      <c r="I2809" s="433"/>
      <c r="J2809" s="432"/>
      <c r="K2809" s="438"/>
      <c r="L2809" s="437"/>
      <c r="M2809" s="431"/>
    </row>
    <row r="2810" spans="1:13">
      <c r="A2810" s="442" t="s">
        <v>97</v>
      </c>
      <c r="B2810" s="440"/>
      <c r="C2810" s="440"/>
      <c r="D2810" s="440"/>
      <c r="E2810" s="440"/>
      <c r="F2810" s="441"/>
      <c r="G2810" s="440"/>
      <c r="H2810" s="439"/>
      <c r="I2810" s="433"/>
      <c r="J2810" s="432"/>
      <c r="K2810" s="438"/>
      <c r="L2810" s="437"/>
      <c r="M2810" s="431"/>
    </row>
    <row r="2811" spans="1:13">
      <c r="A2811" s="442" t="s">
        <v>98</v>
      </c>
      <c r="B2811" s="440"/>
      <c r="C2811" s="440"/>
      <c r="D2811" s="440"/>
      <c r="E2811" s="440"/>
      <c r="F2811" s="441"/>
      <c r="G2811" s="440"/>
      <c r="H2811" s="439"/>
      <c r="I2811" s="433"/>
      <c r="J2811" s="432"/>
      <c r="K2811" s="438"/>
      <c r="L2811" s="437"/>
      <c r="M2811" s="431"/>
    </row>
    <row r="2812" spans="1:13">
      <c r="A2812" s="442" t="s">
        <v>99</v>
      </c>
      <c r="B2812" s="440"/>
      <c r="C2812" s="440"/>
      <c r="D2812" s="440"/>
      <c r="E2812" s="440"/>
      <c r="F2812" s="441"/>
      <c r="G2812" s="440"/>
      <c r="H2812" s="439"/>
      <c r="I2812" s="433"/>
      <c r="J2812" s="432"/>
      <c r="K2812" s="438"/>
      <c r="L2812" s="437"/>
      <c r="M2812" s="431"/>
    </row>
    <row r="2813" spans="1:13" ht="19.5" thickBot="1">
      <c r="A2813" s="436" t="s">
        <v>100</v>
      </c>
      <c r="B2813" s="435"/>
      <c r="C2813" s="435"/>
      <c r="D2813" s="435"/>
      <c r="E2813" s="435"/>
      <c r="F2813" s="435"/>
      <c r="G2813" s="435"/>
      <c r="H2813" s="434"/>
      <c r="I2813" s="433"/>
      <c r="J2813" s="432"/>
      <c r="K2813" s="433"/>
      <c r="L2813" s="432"/>
      <c r="M2813" s="431"/>
    </row>
    <row r="2814" spans="1:13">
      <c r="A2814" s="586" t="s">
        <v>82</v>
      </c>
      <c r="B2814" s="585"/>
      <c r="C2814" s="585"/>
      <c r="D2814" s="585"/>
      <c r="E2814" s="585"/>
      <c r="F2814" s="585"/>
      <c r="G2814" s="585"/>
      <c r="H2814" s="585"/>
      <c r="I2814" s="459" t="s">
        <v>9</v>
      </c>
      <c r="J2814" s="458"/>
      <c r="K2814" s="425"/>
      <c r="L2814" s="424"/>
      <c r="M2814" s="423"/>
    </row>
    <row r="2815" spans="1:13" ht="19.5" thickBot="1">
      <c r="A2815" s="422" t="s">
        <v>49</v>
      </c>
      <c r="B2815" s="421"/>
      <c r="C2815" s="421"/>
      <c r="D2815" s="421"/>
      <c r="E2815" s="421"/>
      <c r="F2815" s="421"/>
      <c r="G2815" s="421"/>
      <c r="H2815" s="421"/>
      <c r="I2815" s="420"/>
      <c r="J2815" s="418"/>
      <c r="K2815" s="419"/>
      <c r="L2815" s="418"/>
      <c r="M2815" s="417"/>
    </row>
    <row r="2816" spans="1:13" ht="19.5" thickBot="1">
      <c r="A2816" s="405" t="s">
        <v>50</v>
      </c>
      <c r="B2816" s="404"/>
      <c r="C2816" s="404"/>
      <c r="D2816" s="404"/>
      <c r="E2816" s="404"/>
      <c r="F2816" s="404"/>
      <c r="G2816" s="404"/>
      <c r="H2816" s="622"/>
      <c r="I2816" s="413" t="s">
        <v>17</v>
      </c>
      <c r="J2816" s="412"/>
      <c r="K2816" s="407">
        <v>1.58</v>
      </c>
      <c r="L2816" s="406"/>
      <c r="M2816" s="400">
        <f>K2816*12*I2748</f>
        <v>13736.52</v>
      </c>
    </row>
    <row r="2817" spans="1:13" ht="19.5" thickBot="1">
      <c r="A2817" s="411" t="s">
        <v>101</v>
      </c>
      <c r="B2817" s="410"/>
      <c r="C2817" s="410"/>
      <c r="D2817" s="410"/>
      <c r="E2817" s="410"/>
      <c r="F2817" s="410"/>
      <c r="G2817" s="410"/>
      <c r="H2817" s="410"/>
      <c r="I2817" s="409"/>
      <c r="J2817" s="408"/>
      <c r="K2817" s="407"/>
      <c r="L2817" s="406"/>
      <c r="M2817" s="400"/>
    </row>
    <row r="2818" spans="1:13" ht="19.5" thickBot="1">
      <c r="A2818" s="405" t="s">
        <v>58</v>
      </c>
      <c r="B2818" s="404"/>
      <c r="C2818" s="404"/>
      <c r="D2818" s="404"/>
      <c r="E2818" s="404"/>
      <c r="F2818" s="404"/>
      <c r="G2818" s="404"/>
      <c r="H2818" s="404"/>
      <c r="I2818" s="403"/>
      <c r="J2818" s="400"/>
      <c r="K2818" s="402">
        <f>K2749+K2759+K2774+K2802+K2816+K2817</f>
        <v>32.559999999999995</v>
      </c>
      <c r="L2818" s="401"/>
      <c r="M2818" s="400">
        <f>M2749+M2759+M2774+M2802+M2816+M2817</f>
        <v>283076.64</v>
      </c>
    </row>
    <row r="2820" spans="1:13">
      <c r="A2820" s="576" t="s">
        <v>0</v>
      </c>
      <c r="B2820" s="576"/>
      <c r="C2820" s="576"/>
      <c r="D2820" s="576"/>
      <c r="E2820" s="576"/>
      <c r="F2820" s="576"/>
      <c r="G2820" s="576"/>
      <c r="H2820" s="576"/>
      <c r="I2820" s="576"/>
      <c r="J2820" s="576"/>
      <c r="K2820" s="576"/>
      <c r="L2820" s="576"/>
      <c r="M2820" s="502"/>
    </row>
    <row r="2821" spans="1:13">
      <c r="A2821" s="575" t="s">
        <v>12</v>
      </c>
      <c r="B2821" s="575"/>
      <c r="C2821" s="575"/>
      <c r="D2821" s="575"/>
      <c r="E2821" s="575"/>
      <c r="F2821" s="575"/>
      <c r="G2821" s="575"/>
      <c r="H2821" s="575"/>
      <c r="I2821" s="575"/>
      <c r="J2821" s="575"/>
      <c r="K2821" s="575"/>
      <c r="L2821" s="575"/>
      <c r="M2821" s="502"/>
    </row>
    <row r="2822" spans="1:13">
      <c r="A2822" s="555"/>
      <c r="B2822" s="555"/>
      <c r="C2822" s="555"/>
      <c r="D2822" s="555"/>
      <c r="E2822" s="555"/>
      <c r="F2822" s="555" t="s">
        <v>235</v>
      </c>
      <c r="G2822" s="555"/>
      <c r="H2822" s="555"/>
      <c r="I2822" s="555"/>
      <c r="J2822" s="555" t="s">
        <v>203</v>
      </c>
      <c r="K2822" s="555"/>
      <c r="L2822" s="555"/>
      <c r="M2822" s="502"/>
    </row>
    <row r="2823" spans="1:13">
      <c r="A2823" s="572"/>
      <c r="B2823" s="533"/>
      <c r="C2823" s="574" t="s">
        <v>15</v>
      </c>
      <c r="D2823" s="574"/>
      <c r="E2823" s="574"/>
      <c r="F2823" s="533"/>
      <c r="G2823" s="533"/>
      <c r="H2823" s="532"/>
      <c r="I2823" s="521" t="s">
        <v>1</v>
      </c>
      <c r="J2823" s="520"/>
      <c r="K2823" s="521" t="s">
        <v>2</v>
      </c>
      <c r="L2823" s="520"/>
      <c r="M2823" s="531"/>
    </row>
    <row r="2824" spans="1:13">
      <c r="A2824" s="463"/>
      <c r="B2824" s="433"/>
      <c r="C2824" s="433"/>
      <c r="D2824" s="433"/>
      <c r="E2824" s="433"/>
      <c r="F2824" s="433"/>
      <c r="G2824" s="433"/>
      <c r="H2824" s="432"/>
      <c r="I2824" s="433"/>
      <c r="J2824" s="432"/>
      <c r="K2824" s="447" t="s">
        <v>3</v>
      </c>
      <c r="L2824" s="446"/>
      <c r="M2824" s="573" t="s">
        <v>4</v>
      </c>
    </row>
    <row r="2825" spans="1:13">
      <c r="A2825" s="463"/>
      <c r="B2825" s="433"/>
      <c r="C2825" s="433"/>
      <c r="D2825" s="433"/>
      <c r="E2825" s="433"/>
      <c r="F2825" s="433"/>
      <c r="G2825" s="433"/>
      <c r="H2825" s="432"/>
      <c r="I2825" s="447" t="s">
        <v>5</v>
      </c>
      <c r="J2825" s="446"/>
      <c r="K2825" s="504" t="s">
        <v>6</v>
      </c>
      <c r="L2825" s="503"/>
      <c r="M2825" s="573" t="s">
        <v>7</v>
      </c>
    </row>
    <row r="2826" spans="1:13" ht="19.5" thickBot="1">
      <c r="A2826" s="572"/>
      <c r="B2826" s="533"/>
      <c r="C2826" s="533"/>
      <c r="D2826" s="533"/>
      <c r="E2826" s="533"/>
      <c r="F2826" s="533"/>
      <c r="G2826" s="533"/>
      <c r="H2826" s="532"/>
      <c r="I2826" s="571">
        <v>731.3</v>
      </c>
      <c r="J2826" s="570"/>
      <c r="K2826" s="475"/>
      <c r="L2826" s="474"/>
      <c r="M2826" s="569"/>
    </row>
    <row r="2827" spans="1:13">
      <c r="A2827" s="550" t="s">
        <v>74</v>
      </c>
      <c r="B2827" s="528"/>
      <c r="C2827" s="528"/>
      <c r="D2827" s="528"/>
      <c r="E2827" s="528"/>
      <c r="F2827" s="528"/>
      <c r="G2827" s="528"/>
      <c r="H2827" s="568"/>
      <c r="I2827" s="425"/>
      <c r="J2827" s="424"/>
      <c r="K2827" s="567">
        <f>K2830+K2833</f>
        <v>6.65</v>
      </c>
      <c r="L2827" s="526"/>
      <c r="M2827" s="423">
        <f>K2827*12*I2826</f>
        <v>58357.740000000005</v>
      </c>
    </row>
    <row r="2828" spans="1:13">
      <c r="A2828" s="566" t="s">
        <v>59</v>
      </c>
      <c r="B2828" s="565"/>
      <c r="C2828" s="565"/>
      <c r="D2828" s="565"/>
      <c r="E2828" s="565"/>
      <c r="F2828" s="565"/>
      <c r="G2828" s="565"/>
      <c r="H2828" s="554"/>
      <c r="I2828" s="433"/>
      <c r="J2828" s="432"/>
      <c r="K2828" s="433"/>
      <c r="L2828" s="432"/>
      <c r="M2828" s="564"/>
    </row>
    <row r="2829" spans="1:13" ht="19.5" thickBot="1">
      <c r="A2829" s="545" t="s">
        <v>60</v>
      </c>
      <c r="B2829" s="563"/>
      <c r="C2829" s="563"/>
      <c r="D2829" s="563"/>
      <c r="E2829" s="563"/>
      <c r="F2829" s="563"/>
      <c r="G2829" s="563"/>
      <c r="H2829" s="562"/>
      <c r="I2829" s="419"/>
      <c r="J2829" s="418"/>
      <c r="K2829" s="419"/>
      <c r="L2829" s="418"/>
      <c r="M2829" s="417"/>
    </row>
    <row r="2830" spans="1:13">
      <c r="A2830" s="492" t="s">
        <v>61</v>
      </c>
      <c r="B2830" s="509"/>
      <c r="C2830" s="509"/>
      <c r="D2830" s="509"/>
      <c r="E2830" s="509"/>
      <c r="F2830" s="509"/>
      <c r="G2830" s="509"/>
      <c r="H2830" s="518"/>
      <c r="I2830" s="504" t="s">
        <v>8</v>
      </c>
      <c r="J2830" s="503"/>
      <c r="K2830" s="459">
        <v>3.98</v>
      </c>
      <c r="L2830" s="458"/>
      <c r="M2830" s="431">
        <f>K2830*12*I2826</f>
        <v>34926.887999999999</v>
      </c>
    </row>
    <row r="2831" spans="1:13">
      <c r="A2831" s="442" t="s">
        <v>68</v>
      </c>
      <c r="B2831" s="433"/>
      <c r="C2831" s="433"/>
      <c r="D2831" s="433"/>
      <c r="E2831" s="433"/>
      <c r="F2831" s="433"/>
      <c r="G2831" s="433"/>
      <c r="H2831" s="432"/>
      <c r="I2831" s="447" t="s">
        <v>57</v>
      </c>
      <c r="J2831" s="446"/>
      <c r="K2831" s="502"/>
      <c r="L2831" s="432"/>
      <c r="M2831" s="431"/>
    </row>
    <row r="2832" spans="1:13">
      <c r="A2832" s="492" t="s">
        <v>67</v>
      </c>
      <c r="B2832" s="509"/>
      <c r="C2832" s="509"/>
      <c r="D2832" s="509"/>
      <c r="E2832" s="509"/>
      <c r="F2832" s="509"/>
      <c r="G2832" s="509"/>
      <c r="H2832" s="518"/>
      <c r="I2832" s="504"/>
      <c r="J2832" s="503"/>
      <c r="K2832" s="502"/>
      <c r="L2832" s="432"/>
      <c r="M2832" s="431"/>
    </row>
    <row r="2833" spans="1:13">
      <c r="A2833" s="492" t="s">
        <v>62</v>
      </c>
      <c r="B2833" s="509"/>
      <c r="C2833" s="509"/>
      <c r="D2833" s="509"/>
      <c r="E2833" s="509"/>
      <c r="F2833" s="509"/>
      <c r="G2833" s="509"/>
      <c r="H2833" s="518"/>
      <c r="I2833" s="501" t="s">
        <v>11</v>
      </c>
      <c r="J2833" s="500"/>
      <c r="K2833" s="447">
        <v>2.67</v>
      </c>
      <c r="L2833" s="446"/>
      <c r="M2833" s="431">
        <f>K2833*12*I2826</f>
        <v>23430.851999999999</v>
      </c>
    </row>
    <row r="2834" spans="1:13">
      <c r="A2834" s="485" t="s">
        <v>35</v>
      </c>
      <c r="B2834" s="539"/>
      <c r="C2834" s="539"/>
      <c r="D2834" s="539"/>
      <c r="E2834" s="539"/>
      <c r="F2834" s="539"/>
      <c r="G2834" s="539"/>
      <c r="H2834" s="538"/>
      <c r="I2834" s="447" t="s">
        <v>57</v>
      </c>
      <c r="J2834" s="446"/>
      <c r="K2834" s="555"/>
      <c r="L2834" s="554"/>
      <c r="M2834" s="431"/>
    </row>
    <row r="2835" spans="1:13">
      <c r="A2835" s="478" t="s">
        <v>36</v>
      </c>
      <c r="B2835" s="533"/>
      <c r="C2835" s="533"/>
      <c r="D2835" s="533"/>
      <c r="E2835" s="533"/>
      <c r="F2835" s="533"/>
      <c r="G2835" s="533"/>
      <c r="H2835" s="532"/>
      <c r="I2835" s="447"/>
      <c r="J2835" s="446"/>
      <c r="K2835" s="502"/>
      <c r="L2835" s="432"/>
      <c r="M2835" s="431"/>
    </row>
    <row r="2836" spans="1:13" ht="19.5" thickBot="1">
      <c r="A2836" s="492" t="s">
        <v>37</v>
      </c>
      <c r="B2836" s="491"/>
      <c r="C2836" s="491"/>
      <c r="D2836" s="491"/>
      <c r="E2836" s="491"/>
      <c r="F2836" s="491"/>
      <c r="G2836" s="491"/>
      <c r="H2836" s="490"/>
      <c r="I2836" s="509"/>
      <c r="J2836" s="518"/>
      <c r="K2836" s="480"/>
      <c r="L2836" s="479"/>
      <c r="M2836" s="431"/>
    </row>
    <row r="2837" spans="1:13">
      <c r="A2837" s="550" t="s">
        <v>14</v>
      </c>
      <c r="B2837" s="549"/>
      <c r="C2837" s="549"/>
      <c r="D2837" s="549"/>
      <c r="E2837" s="549"/>
      <c r="F2837" s="549"/>
      <c r="G2837" s="549"/>
      <c r="H2837" s="548"/>
      <c r="I2837" s="425"/>
      <c r="J2837" s="547"/>
      <c r="K2837" s="546">
        <f>K2839+K2844+K2847</f>
        <v>5.4399999999999995</v>
      </c>
      <c r="L2837" s="526"/>
      <c r="M2837" s="423">
        <f>K2837*12*I2826</f>
        <v>47739.263999999996</v>
      </c>
    </row>
    <row r="2838" spans="1:13" ht="19.5" thickBot="1">
      <c r="A2838" s="545" t="s">
        <v>34</v>
      </c>
      <c r="B2838" s="544"/>
      <c r="C2838" s="544"/>
      <c r="D2838" s="544"/>
      <c r="E2838" s="544"/>
      <c r="F2838" s="544"/>
      <c r="G2838" s="544"/>
      <c r="H2838" s="543"/>
      <c r="I2838" s="419"/>
      <c r="J2838" s="542"/>
      <c r="K2838" s="419"/>
      <c r="L2838" s="418"/>
      <c r="M2838" s="417"/>
    </row>
    <row r="2839" spans="1:13">
      <c r="A2839" s="442" t="s">
        <v>65</v>
      </c>
      <c r="B2839" s="441"/>
      <c r="C2839" s="441"/>
      <c r="D2839" s="441"/>
      <c r="E2839" s="441"/>
      <c r="F2839" s="441"/>
      <c r="G2839" s="441"/>
      <c r="H2839" s="439"/>
      <c r="I2839" s="447" t="s">
        <v>8</v>
      </c>
      <c r="J2839" s="446"/>
      <c r="K2839" s="459">
        <v>2.73</v>
      </c>
      <c r="L2839" s="458"/>
      <c r="M2839" s="431">
        <f>K2839*12*I2826</f>
        <v>23957.387999999995</v>
      </c>
    </row>
    <row r="2840" spans="1:13">
      <c r="A2840" s="492" t="s">
        <v>66</v>
      </c>
      <c r="B2840" s="491"/>
      <c r="C2840" s="491"/>
      <c r="D2840" s="491"/>
      <c r="E2840" s="491"/>
      <c r="F2840" s="491"/>
      <c r="G2840" s="491"/>
      <c r="H2840" s="490"/>
      <c r="I2840" s="541"/>
      <c r="J2840" s="540"/>
      <c r="K2840" s="502"/>
      <c r="L2840" s="432"/>
      <c r="M2840" s="431"/>
    </row>
    <row r="2841" spans="1:13">
      <c r="A2841" s="442" t="s">
        <v>68</v>
      </c>
      <c r="B2841" s="433"/>
      <c r="C2841" s="433"/>
      <c r="D2841" s="433"/>
      <c r="E2841" s="433"/>
      <c r="F2841" s="433"/>
      <c r="G2841" s="433"/>
      <c r="H2841" s="432"/>
      <c r="I2841" s="447" t="s">
        <v>57</v>
      </c>
      <c r="J2841" s="446"/>
      <c r="K2841" s="502"/>
      <c r="L2841" s="432"/>
      <c r="M2841" s="431"/>
    </row>
    <row r="2842" spans="1:13">
      <c r="A2842" s="492" t="s">
        <v>67</v>
      </c>
      <c r="B2842" s="509"/>
      <c r="C2842" s="509"/>
      <c r="D2842" s="509"/>
      <c r="E2842" s="509"/>
      <c r="F2842" s="509"/>
      <c r="G2842" s="509"/>
      <c r="H2842" s="518"/>
      <c r="I2842" s="504"/>
      <c r="J2842" s="503"/>
      <c r="K2842" s="502"/>
      <c r="L2842" s="432"/>
      <c r="M2842" s="431"/>
    </row>
    <row r="2843" spans="1:13">
      <c r="A2843" s="485" t="s">
        <v>63</v>
      </c>
      <c r="B2843" s="539"/>
      <c r="C2843" s="538"/>
      <c r="D2843" s="433"/>
      <c r="E2843" s="433"/>
      <c r="F2843" s="433"/>
      <c r="G2843" s="433"/>
      <c r="H2843" s="432"/>
      <c r="I2843" s="447" t="s">
        <v>57</v>
      </c>
      <c r="J2843" s="446"/>
      <c r="K2843" s="502"/>
      <c r="L2843" s="432"/>
      <c r="M2843" s="431"/>
    </row>
    <row r="2844" spans="1:13">
      <c r="A2844" s="442" t="s">
        <v>64</v>
      </c>
      <c r="B2844" s="433"/>
      <c r="C2844" s="433"/>
      <c r="D2844" s="539"/>
      <c r="E2844" s="539"/>
      <c r="F2844" s="539"/>
      <c r="G2844" s="539"/>
      <c r="H2844" s="538"/>
      <c r="I2844" s="501" t="s">
        <v>11</v>
      </c>
      <c r="J2844" s="500"/>
      <c r="K2844" s="447">
        <v>1.2</v>
      </c>
      <c r="L2844" s="446"/>
      <c r="M2844" s="431">
        <f>K2844*12*I2826</f>
        <v>10530.719999999998</v>
      </c>
    </row>
    <row r="2845" spans="1:13">
      <c r="A2845" s="478" t="s">
        <v>41</v>
      </c>
      <c r="B2845" s="477"/>
      <c r="C2845" s="477"/>
      <c r="D2845" s="477"/>
      <c r="E2845" s="477"/>
      <c r="F2845" s="477"/>
      <c r="G2845" s="477"/>
      <c r="H2845" s="476"/>
      <c r="I2845" s="521" t="s">
        <v>40</v>
      </c>
      <c r="J2845" s="520"/>
      <c r="K2845" s="502"/>
      <c r="L2845" s="432"/>
      <c r="M2845" s="431"/>
    </row>
    <row r="2846" spans="1:13">
      <c r="A2846" s="492"/>
      <c r="B2846" s="491"/>
      <c r="C2846" s="491"/>
      <c r="D2846" s="491"/>
      <c r="E2846" s="491"/>
      <c r="F2846" s="491"/>
      <c r="G2846" s="491"/>
      <c r="H2846" s="490"/>
      <c r="I2846" s="509" t="s">
        <v>42</v>
      </c>
      <c r="J2846" s="518"/>
      <c r="K2846" s="502"/>
      <c r="L2846" s="432"/>
      <c r="M2846" s="431"/>
    </row>
    <row r="2847" spans="1:13">
      <c r="A2847" s="478" t="s">
        <v>43</v>
      </c>
      <c r="B2847" s="477"/>
      <c r="C2847" s="477"/>
      <c r="D2847" s="477"/>
      <c r="E2847" s="477"/>
      <c r="F2847" s="477"/>
      <c r="G2847" s="477"/>
      <c r="H2847" s="476"/>
      <c r="I2847" s="521" t="s">
        <v>11</v>
      </c>
      <c r="J2847" s="520"/>
      <c r="K2847" s="447">
        <v>1.51</v>
      </c>
      <c r="L2847" s="446"/>
      <c r="M2847" s="431">
        <f>K2847*12*I2826</f>
        <v>13251.155999999999</v>
      </c>
    </row>
    <row r="2848" spans="1:13">
      <c r="A2848" s="492" t="s">
        <v>44</v>
      </c>
      <c r="B2848" s="491"/>
      <c r="C2848" s="491"/>
      <c r="D2848" s="491"/>
      <c r="E2848" s="491"/>
      <c r="F2848" s="491"/>
      <c r="G2848" s="491"/>
      <c r="H2848" s="490"/>
      <c r="I2848" s="509"/>
      <c r="J2848" s="518"/>
      <c r="K2848" s="502"/>
      <c r="L2848" s="432"/>
      <c r="M2848" s="431"/>
    </row>
    <row r="2849" spans="1:13">
      <c r="A2849" s="478" t="s">
        <v>45</v>
      </c>
      <c r="B2849" s="477"/>
      <c r="C2849" s="477"/>
      <c r="D2849" s="477"/>
      <c r="E2849" s="477"/>
      <c r="F2849" s="477"/>
      <c r="G2849" s="477"/>
      <c r="H2849" s="476"/>
      <c r="I2849" s="447" t="s">
        <v>57</v>
      </c>
      <c r="J2849" s="446"/>
      <c r="K2849" s="502"/>
      <c r="L2849" s="432"/>
      <c r="M2849" s="431"/>
    </row>
    <row r="2850" spans="1:13">
      <c r="A2850" s="478" t="s">
        <v>48</v>
      </c>
      <c r="B2850" s="477"/>
      <c r="C2850" s="477"/>
      <c r="D2850" s="477"/>
      <c r="E2850" s="477"/>
      <c r="F2850" s="477"/>
      <c r="G2850" s="477"/>
      <c r="H2850" s="476"/>
      <c r="I2850" s="521" t="s">
        <v>46</v>
      </c>
      <c r="J2850" s="520"/>
      <c r="K2850" s="533"/>
      <c r="L2850" s="532"/>
      <c r="M2850" s="531"/>
    </row>
    <row r="2851" spans="1:13" ht="19.5" thickBot="1">
      <c r="A2851" s="492"/>
      <c r="B2851" s="491"/>
      <c r="C2851" s="491"/>
      <c r="D2851" s="491"/>
      <c r="E2851" s="491"/>
      <c r="F2851" s="491"/>
      <c r="G2851" s="491"/>
      <c r="H2851" s="490"/>
      <c r="I2851" s="513" t="s">
        <v>47</v>
      </c>
      <c r="J2851" s="512"/>
      <c r="K2851" s="509"/>
      <c r="L2851" s="518"/>
      <c r="M2851" s="530"/>
    </row>
    <row r="2852" spans="1:13">
      <c r="A2852" s="529" t="s">
        <v>75</v>
      </c>
      <c r="B2852" s="528"/>
      <c r="C2852" s="528"/>
      <c r="D2852" s="528"/>
      <c r="E2852" s="528"/>
      <c r="F2852" s="528"/>
      <c r="G2852" s="425"/>
      <c r="H2852" s="424"/>
      <c r="I2852" s="425"/>
      <c r="J2852" s="424"/>
      <c r="K2852" s="527">
        <f>K2854+K2861+K2869+K2873+K2877</f>
        <v>12.440000000000001</v>
      </c>
      <c r="L2852" s="526"/>
      <c r="M2852" s="423">
        <f>M2854+M2861+M2869+M2873+M2877</f>
        <v>109168.46399999998</v>
      </c>
    </row>
    <row r="2853" spans="1:13" ht="19.5" thickBot="1">
      <c r="A2853" s="525"/>
      <c r="B2853" s="419"/>
      <c r="C2853" s="419"/>
      <c r="D2853" s="419"/>
      <c r="E2853" s="419"/>
      <c r="F2853" s="419"/>
      <c r="G2853" s="419"/>
      <c r="H2853" s="418"/>
      <c r="I2853" s="419"/>
      <c r="J2853" s="418"/>
      <c r="K2853" s="419"/>
      <c r="L2853" s="418"/>
      <c r="M2853" s="417"/>
    </row>
    <row r="2854" spans="1:13" ht="19.5" thickBot="1">
      <c r="A2854" s="405" t="s">
        <v>76</v>
      </c>
      <c r="B2854" s="404"/>
      <c r="C2854" s="404"/>
      <c r="D2854" s="404"/>
      <c r="E2854" s="404"/>
      <c r="F2854" s="404"/>
      <c r="G2854" s="404"/>
      <c r="H2854" s="456"/>
      <c r="I2854" s="455"/>
      <c r="J2854" s="454"/>
      <c r="K2854" s="523">
        <f>K2855+K2856+K2857+K2859+K2860</f>
        <v>7.1400000000000006</v>
      </c>
      <c r="L2854" s="511"/>
      <c r="M2854" s="451">
        <f>K2854*12*I2826</f>
        <v>62657.784</v>
      </c>
    </row>
    <row r="2855" spans="1:13">
      <c r="A2855" s="492" t="s">
        <v>38</v>
      </c>
      <c r="B2855" s="491"/>
      <c r="C2855" s="491"/>
      <c r="D2855" s="491"/>
      <c r="E2855" s="491"/>
      <c r="F2855" s="491"/>
      <c r="G2855" s="491"/>
      <c r="H2855" s="490"/>
      <c r="I2855" s="504" t="s">
        <v>16</v>
      </c>
      <c r="J2855" s="503"/>
      <c r="K2855" s="459">
        <v>1.34</v>
      </c>
      <c r="L2855" s="458"/>
      <c r="M2855" s="431">
        <f>K2855*12*I2826</f>
        <v>11759.304</v>
      </c>
    </row>
    <row r="2856" spans="1:13">
      <c r="A2856" s="485" t="s">
        <v>39</v>
      </c>
      <c r="B2856" s="484"/>
      <c r="C2856" s="484"/>
      <c r="D2856" s="484"/>
      <c r="E2856" s="484"/>
      <c r="F2856" s="484"/>
      <c r="G2856" s="484"/>
      <c r="H2856" s="483"/>
      <c r="I2856" s="501" t="s">
        <v>10</v>
      </c>
      <c r="J2856" s="500"/>
      <c r="K2856" s="447">
        <v>3.16</v>
      </c>
      <c r="L2856" s="446"/>
      <c r="M2856" s="431">
        <f>K2856*12*I2826</f>
        <v>27730.896000000001</v>
      </c>
    </row>
    <row r="2857" spans="1:13">
      <c r="A2857" s="478" t="s">
        <v>31</v>
      </c>
      <c r="B2857" s="477"/>
      <c r="C2857" s="477"/>
      <c r="D2857" s="477"/>
      <c r="E2857" s="477"/>
      <c r="F2857" s="477"/>
      <c r="G2857" s="477"/>
      <c r="H2857" s="476"/>
      <c r="I2857" s="521" t="s">
        <v>11</v>
      </c>
      <c r="J2857" s="520"/>
      <c r="K2857" s="447">
        <v>0.36</v>
      </c>
      <c r="L2857" s="446"/>
      <c r="M2857" s="431">
        <f>K2857*12*I2826</f>
        <v>3159.2159999999999</v>
      </c>
    </row>
    <row r="2858" spans="1:13">
      <c r="A2858" s="519" t="s">
        <v>18</v>
      </c>
      <c r="B2858" s="509"/>
      <c r="C2858" s="509"/>
      <c r="D2858" s="509"/>
      <c r="E2858" s="491"/>
      <c r="F2858" s="491"/>
      <c r="G2858" s="491"/>
      <c r="H2858" s="490"/>
      <c r="I2858" s="509"/>
      <c r="J2858" s="518"/>
      <c r="K2858" s="433"/>
      <c r="L2858" s="432"/>
      <c r="M2858" s="431"/>
    </row>
    <row r="2859" spans="1:13">
      <c r="A2859" s="485" t="s">
        <v>32</v>
      </c>
      <c r="B2859" s="484"/>
      <c r="C2859" s="484"/>
      <c r="D2859" s="484"/>
      <c r="E2859" s="484"/>
      <c r="F2859" s="484"/>
      <c r="G2859" s="484"/>
      <c r="H2859" s="483"/>
      <c r="I2859" s="501" t="s">
        <v>8</v>
      </c>
      <c r="J2859" s="500"/>
      <c r="K2859" s="447">
        <v>0.11</v>
      </c>
      <c r="L2859" s="446"/>
      <c r="M2859" s="431">
        <f>K2859*12*I2826</f>
        <v>965.31600000000003</v>
      </c>
    </row>
    <row r="2860" spans="1:13" ht="19.5" thickBot="1">
      <c r="A2860" s="478" t="s">
        <v>73</v>
      </c>
      <c r="B2860" s="477"/>
      <c r="C2860" s="477"/>
      <c r="D2860" s="477"/>
      <c r="E2860" s="477"/>
      <c r="F2860" s="477"/>
      <c r="G2860" s="477"/>
      <c r="H2860" s="476"/>
      <c r="I2860" s="475" t="s">
        <v>8</v>
      </c>
      <c r="J2860" s="474"/>
      <c r="K2860" s="617">
        <v>2.17</v>
      </c>
      <c r="L2860" s="616"/>
      <c r="M2860" s="431">
        <f>K2860*12*I2826</f>
        <v>19043.052</v>
      </c>
    </row>
    <row r="2861" spans="1:13" ht="19.5" thickBot="1">
      <c r="A2861" s="713" t="s">
        <v>77</v>
      </c>
      <c r="B2861" s="712"/>
      <c r="C2861" s="712"/>
      <c r="D2861" s="712"/>
      <c r="E2861" s="712"/>
      <c r="F2861" s="712"/>
      <c r="G2861" s="712"/>
      <c r="H2861" s="711"/>
      <c r="I2861" s="455"/>
      <c r="J2861" s="454"/>
      <c r="K2861" s="453">
        <f>K2862+K2863+K2865+K2866+K2867+K2868</f>
        <v>2.1</v>
      </c>
      <c r="L2861" s="511"/>
      <c r="M2861" s="451">
        <f>K2861*12*I2826</f>
        <v>18428.760000000002</v>
      </c>
    </row>
    <row r="2862" spans="1:13">
      <c r="A2862" s="510" t="s">
        <v>24</v>
      </c>
      <c r="B2862" s="509"/>
      <c r="C2862" s="509"/>
      <c r="D2862" s="509"/>
      <c r="E2862" s="509"/>
      <c r="F2862" s="491"/>
      <c r="G2862" s="491"/>
      <c r="H2862" s="490"/>
      <c r="I2862" s="508"/>
      <c r="J2862" s="432"/>
      <c r="K2862" s="459">
        <v>0.12</v>
      </c>
      <c r="L2862" s="458"/>
      <c r="M2862" s="431">
        <f>K2862*12*I2826</f>
        <v>1053.0719999999999</v>
      </c>
    </row>
    <row r="2863" spans="1:13">
      <c r="A2863" s="572" t="s">
        <v>20</v>
      </c>
      <c r="B2863" s="533"/>
      <c r="C2863" s="533"/>
      <c r="D2863" s="533"/>
      <c r="E2863" s="533"/>
      <c r="F2863" s="477"/>
      <c r="G2863" s="477"/>
      <c r="H2863" s="476"/>
      <c r="I2863" s="447" t="s">
        <v>52</v>
      </c>
      <c r="J2863" s="446"/>
      <c r="K2863" s="447">
        <v>1.01</v>
      </c>
      <c r="L2863" s="446"/>
      <c r="M2863" s="431">
        <f>K2863*12*I2826</f>
        <v>8863.3559999999998</v>
      </c>
    </row>
    <row r="2864" spans="1:13">
      <c r="A2864" s="492" t="s">
        <v>19</v>
      </c>
      <c r="B2864" s="491"/>
      <c r="C2864" s="491"/>
      <c r="D2864" s="491"/>
      <c r="E2864" s="491"/>
      <c r="F2864" s="491"/>
      <c r="G2864" s="491"/>
      <c r="H2864" s="490"/>
      <c r="I2864" s="504" t="s">
        <v>53</v>
      </c>
      <c r="J2864" s="503"/>
      <c r="K2864" s="502"/>
      <c r="L2864" s="432"/>
      <c r="M2864" s="431"/>
    </row>
    <row r="2865" spans="1:13">
      <c r="A2865" s="485" t="s">
        <v>21</v>
      </c>
      <c r="B2865" s="484"/>
      <c r="C2865" s="484"/>
      <c r="D2865" s="484"/>
      <c r="E2865" s="484"/>
      <c r="F2865" s="484"/>
      <c r="G2865" s="484"/>
      <c r="H2865" s="483"/>
      <c r="I2865" s="501" t="s">
        <v>51</v>
      </c>
      <c r="J2865" s="500"/>
      <c r="K2865" s="447">
        <v>0.62</v>
      </c>
      <c r="L2865" s="446"/>
      <c r="M2865" s="431">
        <f>K2865*12*I2826</f>
        <v>5440.8719999999994</v>
      </c>
    </row>
    <row r="2866" spans="1:13">
      <c r="A2866" s="485" t="s">
        <v>22</v>
      </c>
      <c r="B2866" s="484"/>
      <c r="C2866" s="484"/>
      <c r="D2866" s="484"/>
      <c r="E2866" s="484"/>
      <c r="F2866" s="484"/>
      <c r="G2866" s="484"/>
      <c r="H2866" s="483"/>
      <c r="I2866" s="501" t="s">
        <v>69</v>
      </c>
      <c r="J2866" s="500"/>
      <c r="K2866" s="447">
        <v>0.14000000000000001</v>
      </c>
      <c r="L2866" s="446"/>
      <c r="M2866" s="431">
        <f>K2866*12*I2826</f>
        <v>1228.5840000000001</v>
      </c>
    </row>
    <row r="2867" spans="1:13">
      <c r="A2867" s="478" t="s">
        <v>23</v>
      </c>
      <c r="B2867" s="477"/>
      <c r="C2867" s="477"/>
      <c r="D2867" s="477"/>
      <c r="E2867" s="477"/>
      <c r="F2867" s="477"/>
      <c r="G2867" s="477"/>
      <c r="H2867" s="476"/>
      <c r="I2867" s="501" t="s">
        <v>54</v>
      </c>
      <c r="J2867" s="500"/>
      <c r="K2867" s="480">
        <v>0.08</v>
      </c>
      <c r="L2867" s="479"/>
      <c r="M2867" s="431">
        <f>K2867*12*I2826</f>
        <v>702.04799999999989</v>
      </c>
    </row>
    <row r="2868" spans="1:13" ht="19.5" thickBot="1">
      <c r="A2868" s="478" t="s">
        <v>71</v>
      </c>
      <c r="B2868" s="477"/>
      <c r="C2868" s="477"/>
      <c r="D2868" s="477"/>
      <c r="E2868" s="477"/>
      <c r="F2868" s="477"/>
      <c r="G2868" s="477"/>
      <c r="H2868" s="476"/>
      <c r="I2868" s="475" t="s">
        <v>72</v>
      </c>
      <c r="J2868" s="474"/>
      <c r="K2868" s="473">
        <v>0.13</v>
      </c>
      <c r="L2868" s="472"/>
      <c r="M2868" s="499">
        <f>K2868*12*I2826</f>
        <v>1140.828</v>
      </c>
    </row>
    <row r="2869" spans="1:13" ht="19.5" thickBot="1">
      <c r="A2869" s="713" t="s">
        <v>202</v>
      </c>
      <c r="B2869" s="712"/>
      <c r="C2869" s="712"/>
      <c r="D2869" s="712"/>
      <c r="E2869" s="712"/>
      <c r="F2869" s="712"/>
      <c r="G2869" s="712"/>
      <c r="H2869" s="711"/>
      <c r="I2869" s="495"/>
      <c r="J2869" s="494"/>
      <c r="K2869" s="493">
        <f>K2870+K2871+K2872</f>
        <v>1.38</v>
      </c>
      <c r="L2869" s="452"/>
      <c r="M2869" s="451">
        <f>K2869*12*I2826</f>
        <v>12110.327999999998</v>
      </c>
    </row>
    <row r="2870" spans="1:13">
      <c r="A2870" s="492" t="s">
        <v>25</v>
      </c>
      <c r="B2870" s="491"/>
      <c r="C2870" s="491"/>
      <c r="D2870" s="491"/>
      <c r="E2870" s="491"/>
      <c r="F2870" s="491"/>
      <c r="G2870" s="491"/>
      <c r="H2870" s="490"/>
      <c r="I2870" s="489" t="s">
        <v>70</v>
      </c>
      <c r="J2870" s="488"/>
      <c r="K2870" s="487">
        <v>0.66</v>
      </c>
      <c r="L2870" s="486"/>
      <c r="M2870" s="431">
        <f>K2870*12*I2826</f>
        <v>5791.8959999999997</v>
      </c>
    </row>
    <row r="2871" spans="1:13">
      <c r="A2871" s="485" t="s">
        <v>26</v>
      </c>
      <c r="B2871" s="484"/>
      <c r="C2871" s="484"/>
      <c r="D2871" s="484"/>
      <c r="E2871" s="484"/>
      <c r="F2871" s="484"/>
      <c r="G2871" s="484"/>
      <c r="H2871" s="483"/>
      <c r="I2871" s="539" t="s">
        <v>55</v>
      </c>
      <c r="J2871" s="538"/>
      <c r="K2871" s="480">
        <v>0.57999999999999996</v>
      </c>
      <c r="L2871" s="479"/>
      <c r="M2871" s="431">
        <f>K2871*12*I2826</f>
        <v>5089.847999999999</v>
      </c>
    </row>
    <row r="2872" spans="1:13" ht="19.5" thickBot="1">
      <c r="A2872" s="478" t="s">
        <v>23</v>
      </c>
      <c r="B2872" s="477"/>
      <c r="C2872" s="477"/>
      <c r="D2872" s="477"/>
      <c r="E2872" s="477"/>
      <c r="F2872" s="477"/>
      <c r="G2872" s="477"/>
      <c r="H2872" s="476"/>
      <c r="I2872" s="475" t="s">
        <v>54</v>
      </c>
      <c r="J2872" s="474"/>
      <c r="K2872" s="473">
        <v>0.14000000000000001</v>
      </c>
      <c r="L2872" s="472"/>
      <c r="M2872" s="431">
        <f>K2872*12*I2826</f>
        <v>1228.5840000000001</v>
      </c>
    </row>
    <row r="2873" spans="1:13" ht="19.5" thickBot="1">
      <c r="A2873" s="405" t="s">
        <v>80</v>
      </c>
      <c r="B2873" s="404"/>
      <c r="C2873" s="404"/>
      <c r="D2873" s="404"/>
      <c r="E2873" s="404"/>
      <c r="F2873" s="404"/>
      <c r="G2873" s="404"/>
      <c r="H2873" s="456"/>
      <c r="I2873" s="455"/>
      <c r="J2873" s="454"/>
      <c r="K2873" s="453">
        <v>1.74</v>
      </c>
      <c r="L2873" s="452"/>
      <c r="M2873" s="451">
        <f>K2873*12*I2826</f>
        <v>15269.543999999998</v>
      </c>
    </row>
    <row r="2874" spans="1:13">
      <c r="A2874" s="442" t="s">
        <v>33</v>
      </c>
      <c r="B2874" s="441"/>
      <c r="C2874" s="441"/>
      <c r="D2874" s="441"/>
      <c r="E2874" s="441"/>
      <c r="F2874" s="441"/>
      <c r="G2874" s="441"/>
      <c r="H2874" s="439"/>
      <c r="I2874" s="459" t="s">
        <v>13</v>
      </c>
      <c r="J2874" s="458"/>
      <c r="K2874" s="438"/>
      <c r="L2874" s="437"/>
      <c r="M2874" s="431"/>
    </row>
    <row r="2875" spans="1:13">
      <c r="A2875" s="442" t="s">
        <v>27</v>
      </c>
      <c r="B2875" s="441"/>
      <c r="C2875" s="441"/>
      <c r="D2875" s="441"/>
      <c r="E2875" s="441"/>
      <c r="F2875" s="441"/>
      <c r="G2875" s="441"/>
      <c r="H2875" s="439"/>
      <c r="I2875" s="433"/>
      <c r="J2875" s="432"/>
      <c r="K2875" s="438"/>
      <c r="L2875" s="437"/>
      <c r="M2875" s="431"/>
    </row>
    <row r="2876" spans="1:13" ht="19.5" thickBot="1">
      <c r="A2876" s="442" t="s">
        <v>28</v>
      </c>
      <c r="B2876" s="441"/>
      <c r="C2876" s="441"/>
      <c r="D2876" s="441"/>
      <c r="E2876" s="441"/>
      <c r="F2876" s="441"/>
      <c r="G2876" s="441"/>
      <c r="H2876" s="439"/>
      <c r="I2876" s="463"/>
      <c r="J2876" s="432"/>
      <c r="K2876" s="438"/>
      <c r="L2876" s="437"/>
      <c r="M2876" s="431"/>
    </row>
    <row r="2877" spans="1:13" ht="19.5" thickBot="1">
      <c r="A2877" s="462" t="s">
        <v>81</v>
      </c>
      <c r="B2877" s="461"/>
      <c r="C2877" s="461"/>
      <c r="D2877" s="461"/>
      <c r="E2877" s="461"/>
      <c r="F2877" s="461"/>
      <c r="G2877" s="461"/>
      <c r="H2877" s="460"/>
      <c r="I2877" s="455"/>
      <c r="J2877" s="454"/>
      <c r="K2877" s="453">
        <v>0.08</v>
      </c>
      <c r="L2877" s="452"/>
      <c r="M2877" s="451">
        <f>K2877*12*I2826</f>
        <v>702.04799999999989</v>
      </c>
    </row>
    <row r="2878" spans="1:13">
      <c r="A2878" s="442" t="s">
        <v>29</v>
      </c>
      <c r="B2878" s="441"/>
      <c r="C2878" s="441"/>
      <c r="D2878" s="441"/>
      <c r="E2878" s="441"/>
      <c r="F2878" s="441"/>
      <c r="G2878" s="441"/>
      <c r="H2878" s="439"/>
      <c r="I2878" s="459" t="s">
        <v>8</v>
      </c>
      <c r="J2878" s="458"/>
      <c r="K2878" s="457"/>
      <c r="L2878" s="437"/>
      <c r="M2878" s="431"/>
    </row>
    <row r="2879" spans="1:13" ht="19.5" thickBot="1">
      <c r="A2879" s="442" t="s">
        <v>30</v>
      </c>
      <c r="B2879" s="441"/>
      <c r="C2879" s="441"/>
      <c r="D2879" s="441"/>
      <c r="E2879" s="441"/>
      <c r="F2879" s="441"/>
      <c r="G2879" s="441"/>
      <c r="H2879" s="439"/>
      <c r="I2879" s="433"/>
      <c r="J2879" s="432"/>
      <c r="K2879" s="457"/>
      <c r="L2879" s="437"/>
      <c r="M2879" s="431"/>
    </row>
    <row r="2880" spans="1:13" ht="19.5" thickBot="1">
      <c r="A2880" s="405" t="s">
        <v>104</v>
      </c>
      <c r="B2880" s="404"/>
      <c r="C2880" s="404"/>
      <c r="D2880" s="404"/>
      <c r="E2880" s="404"/>
      <c r="F2880" s="404"/>
      <c r="G2880" s="404"/>
      <c r="H2880" s="456"/>
      <c r="I2880" s="455"/>
      <c r="J2880" s="454"/>
      <c r="K2880" s="453">
        <v>6.42</v>
      </c>
      <c r="L2880" s="452"/>
      <c r="M2880" s="451">
        <f>K2880*12*I2826</f>
        <v>56339.351999999992</v>
      </c>
    </row>
    <row r="2881" spans="1:13">
      <c r="A2881" s="442" t="s">
        <v>85</v>
      </c>
      <c r="B2881" s="440"/>
      <c r="C2881" s="440"/>
      <c r="D2881" s="440"/>
      <c r="E2881" s="440"/>
      <c r="F2881" s="441"/>
      <c r="G2881" s="440"/>
      <c r="H2881" s="439"/>
      <c r="I2881" s="447" t="s">
        <v>86</v>
      </c>
      <c r="J2881" s="446"/>
      <c r="K2881" s="438"/>
      <c r="L2881" s="437"/>
      <c r="M2881" s="431"/>
    </row>
    <row r="2882" spans="1:13">
      <c r="A2882" s="442" t="s">
        <v>87</v>
      </c>
      <c r="B2882" s="440"/>
      <c r="C2882" s="440"/>
      <c r="D2882" s="440"/>
      <c r="E2882" s="440"/>
      <c r="F2882" s="441"/>
      <c r="G2882" s="440"/>
      <c r="H2882" s="439"/>
      <c r="I2882" s="447" t="s">
        <v>88</v>
      </c>
      <c r="J2882" s="446"/>
      <c r="K2882" s="438"/>
      <c r="L2882" s="437"/>
      <c r="M2882" s="431"/>
    </row>
    <row r="2883" spans="1:13">
      <c r="A2883" s="442" t="s">
        <v>89</v>
      </c>
      <c r="B2883" s="440"/>
      <c r="C2883" s="440"/>
      <c r="D2883" s="440"/>
      <c r="E2883" s="440"/>
      <c r="F2883" s="441"/>
      <c r="G2883" s="440"/>
      <c r="H2883" s="439"/>
      <c r="I2883" s="447" t="s">
        <v>90</v>
      </c>
      <c r="J2883" s="446"/>
      <c r="K2883" s="438"/>
      <c r="L2883" s="437"/>
      <c r="M2883" s="431"/>
    </row>
    <row r="2884" spans="1:13">
      <c r="A2884" s="442" t="s">
        <v>91</v>
      </c>
      <c r="B2884" s="440"/>
      <c r="C2884" s="440"/>
      <c r="D2884" s="440"/>
      <c r="E2884" s="440"/>
      <c r="F2884" s="441"/>
      <c r="G2884" s="440"/>
      <c r="H2884" s="439"/>
      <c r="I2884" s="447" t="s">
        <v>92</v>
      </c>
      <c r="J2884" s="446"/>
      <c r="K2884" s="438"/>
      <c r="L2884" s="437"/>
      <c r="M2884" s="431"/>
    </row>
    <row r="2885" spans="1:13">
      <c r="A2885" s="442" t="s">
        <v>93</v>
      </c>
      <c r="B2885" s="440"/>
      <c r="C2885" s="440"/>
      <c r="D2885" s="440"/>
      <c r="E2885" s="440"/>
      <c r="F2885" s="441"/>
      <c r="G2885" s="440"/>
      <c r="H2885" s="439"/>
      <c r="I2885" s="447" t="s">
        <v>94</v>
      </c>
      <c r="J2885" s="446"/>
      <c r="K2885" s="438"/>
      <c r="L2885" s="437"/>
      <c r="M2885" s="431"/>
    </row>
    <row r="2886" spans="1:13">
      <c r="A2886" s="442" t="s">
        <v>95</v>
      </c>
      <c r="B2886" s="440"/>
      <c r="C2886" s="440"/>
      <c r="D2886" s="440"/>
      <c r="E2886" s="440"/>
      <c r="F2886" s="441"/>
      <c r="G2886" s="440"/>
      <c r="H2886" s="439"/>
      <c r="I2886" s="433"/>
      <c r="J2886" s="432"/>
      <c r="K2886" s="438"/>
      <c r="L2886" s="437"/>
      <c r="M2886" s="431"/>
    </row>
    <row r="2887" spans="1:13">
      <c r="A2887" s="442" t="s">
        <v>96</v>
      </c>
      <c r="B2887" s="440"/>
      <c r="C2887" s="440"/>
      <c r="D2887" s="440"/>
      <c r="E2887" s="440"/>
      <c r="F2887" s="441"/>
      <c r="G2887" s="440"/>
      <c r="H2887" s="439"/>
      <c r="I2887" s="433"/>
      <c r="J2887" s="432"/>
      <c r="K2887" s="438"/>
      <c r="L2887" s="437"/>
      <c r="M2887" s="431"/>
    </row>
    <row r="2888" spans="1:13">
      <c r="A2888" s="442" t="s">
        <v>97</v>
      </c>
      <c r="B2888" s="440"/>
      <c r="C2888" s="440"/>
      <c r="D2888" s="440"/>
      <c r="E2888" s="440"/>
      <c r="F2888" s="441"/>
      <c r="G2888" s="440"/>
      <c r="H2888" s="439"/>
      <c r="I2888" s="433"/>
      <c r="J2888" s="432"/>
      <c r="K2888" s="438"/>
      <c r="L2888" s="437"/>
      <c r="M2888" s="431"/>
    </row>
    <row r="2889" spans="1:13">
      <c r="A2889" s="442" t="s">
        <v>98</v>
      </c>
      <c r="B2889" s="440"/>
      <c r="C2889" s="440"/>
      <c r="D2889" s="440"/>
      <c r="E2889" s="440"/>
      <c r="F2889" s="441"/>
      <c r="G2889" s="440"/>
      <c r="H2889" s="439"/>
      <c r="I2889" s="433"/>
      <c r="J2889" s="432"/>
      <c r="K2889" s="438"/>
      <c r="L2889" s="437"/>
      <c r="M2889" s="431"/>
    </row>
    <row r="2890" spans="1:13">
      <c r="A2890" s="442" t="s">
        <v>99</v>
      </c>
      <c r="B2890" s="440"/>
      <c r="C2890" s="440"/>
      <c r="D2890" s="440"/>
      <c r="E2890" s="440"/>
      <c r="F2890" s="441"/>
      <c r="G2890" s="440"/>
      <c r="H2890" s="439"/>
      <c r="I2890" s="433"/>
      <c r="J2890" s="432"/>
      <c r="K2890" s="438"/>
      <c r="L2890" s="437"/>
      <c r="M2890" s="431"/>
    </row>
    <row r="2891" spans="1:13" ht="19.5" thickBot="1">
      <c r="A2891" s="436" t="s">
        <v>100</v>
      </c>
      <c r="B2891" s="435"/>
      <c r="C2891" s="435"/>
      <c r="D2891" s="435"/>
      <c r="E2891" s="435"/>
      <c r="F2891" s="435"/>
      <c r="G2891" s="435"/>
      <c r="H2891" s="434"/>
      <c r="I2891" s="433"/>
      <c r="J2891" s="432"/>
      <c r="K2891" s="433"/>
      <c r="L2891" s="432"/>
      <c r="M2891" s="431"/>
    </row>
    <row r="2892" spans="1:13">
      <c r="A2892" s="586" t="s">
        <v>82</v>
      </c>
      <c r="B2892" s="585"/>
      <c r="C2892" s="585"/>
      <c r="D2892" s="585"/>
      <c r="E2892" s="585"/>
      <c r="F2892" s="585"/>
      <c r="G2892" s="585"/>
      <c r="H2892" s="585"/>
      <c r="I2892" s="459" t="s">
        <v>9</v>
      </c>
      <c r="J2892" s="458"/>
      <c r="K2892" s="425"/>
      <c r="L2892" s="424"/>
      <c r="M2892" s="423"/>
    </row>
    <row r="2893" spans="1:13" ht="19.5" thickBot="1">
      <c r="A2893" s="422" t="s">
        <v>49</v>
      </c>
      <c r="B2893" s="421"/>
      <c r="C2893" s="421"/>
      <c r="D2893" s="421"/>
      <c r="E2893" s="421"/>
      <c r="F2893" s="421"/>
      <c r="G2893" s="421"/>
      <c r="H2893" s="421"/>
      <c r="I2893" s="420"/>
      <c r="J2893" s="418"/>
      <c r="K2893" s="419"/>
      <c r="L2893" s="418"/>
      <c r="M2893" s="417"/>
    </row>
    <row r="2894" spans="1:13" ht="19.5" thickBot="1">
      <c r="A2894" s="405" t="s">
        <v>50</v>
      </c>
      <c r="B2894" s="404"/>
      <c r="C2894" s="404"/>
      <c r="D2894" s="404"/>
      <c r="E2894" s="404"/>
      <c r="F2894" s="404"/>
      <c r="G2894" s="404"/>
      <c r="H2894" s="622"/>
      <c r="I2894" s="413" t="s">
        <v>17</v>
      </c>
      <c r="J2894" s="412"/>
      <c r="K2894" s="407">
        <v>1.58</v>
      </c>
      <c r="L2894" s="406"/>
      <c r="M2894" s="400">
        <f>K2894*12*I2826</f>
        <v>13865.448</v>
      </c>
    </row>
    <row r="2895" spans="1:13" ht="19.5" thickBot="1">
      <c r="A2895" s="411" t="s">
        <v>101</v>
      </c>
      <c r="B2895" s="410"/>
      <c r="C2895" s="410"/>
      <c r="D2895" s="410"/>
      <c r="E2895" s="410"/>
      <c r="F2895" s="410"/>
      <c r="G2895" s="410"/>
      <c r="H2895" s="410"/>
      <c r="I2895" s="409"/>
      <c r="J2895" s="408"/>
      <c r="K2895" s="407"/>
      <c r="L2895" s="406"/>
      <c r="M2895" s="400"/>
    </row>
    <row r="2896" spans="1:13" ht="19.5" thickBot="1">
      <c r="A2896" s="405" t="s">
        <v>58</v>
      </c>
      <c r="B2896" s="404"/>
      <c r="C2896" s="404"/>
      <c r="D2896" s="404"/>
      <c r="E2896" s="404"/>
      <c r="F2896" s="404"/>
      <c r="G2896" s="404"/>
      <c r="H2896" s="404"/>
      <c r="I2896" s="403"/>
      <c r="J2896" s="400"/>
      <c r="K2896" s="402">
        <f>K2827+K2837+K2852+K2880+K2894+K2895</f>
        <v>32.53</v>
      </c>
      <c r="L2896" s="401"/>
      <c r="M2896" s="400">
        <f>M2827+M2837+M2852+M2880+M2894+M2895</f>
        <v>285470.26799999998</v>
      </c>
    </row>
    <row r="2898" spans="1:13">
      <c r="A2898" s="576" t="s">
        <v>0</v>
      </c>
      <c r="B2898" s="576"/>
      <c r="C2898" s="576"/>
      <c r="D2898" s="576"/>
      <c r="E2898" s="576"/>
      <c r="F2898" s="576"/>
      <c r="G2898" s="576"/>
      <c r="H2898" s="576"/>
      <c r="I2898" s="576"/>
      <c r="J2898" s="576"/>
      <c r="K2898" s="576"/>
      <c r="L2898" s="576"/>
      <c r="M2898" s="502"/>
    </row>
    <row r="2899" spans="1:13">
      <c r="A2899" s="575" t="s">
        <v>12</v>
      </c>
      <c r="B2899" s="575"/>
      <c r="C2899" s="575"/>
      <c r="D2899" s="575"/>
      <c r="E2899" s="575"/>
      <c r="F2899" s="575"/>
      <c r="G2899" s="575"/>
      <c r="H2899" s="575"/>
      <c r="I2899" s="575"/>
      <c r="J2899" s="575"/>
      <c r="K2899" s="575"/>
      <c r="L2899" s="575"/>
      <c r="M2899" s="502"/>
    </row>
    <row r="2900" spans="1:13">
      <c r="A2900" s="555"/>
      <c r="B2900" s="555"/>
      <c r="C2900" s="555"/>
      <c r="D2900" s="555"/>
      <c r="E2900" s="555"/>
      <c r="F2900" s="555" t="s">
        <v>234</v>
      </c>
      <c r="G2900" s="555"/>
      <c r="H2900" s="555"/>
      <c r="I2900" s="555"/>
      <c r="J2900" s="555" t="s">
        <v>203</v>
      </c>
      <c r="K2900" s="555"/>
      <c r="L2900" s="555"/>
      <c r="M2900" s="502"/>
    </row>
    <row r="2901" spans="1:13">
      <c r="A2901" s="572"/>
      <c r="B2901" s="533"/>
      <c r="C2901" s="574" t="s">
        <v>15</v>
      </c>
      <c r="D2901" s="574"/>
      <c r="E2901" s="574"/>
      <c r="F2901" s="533"/>
      <c r="G2901" s="533"/>
      <c r="H2901" s="532"/>
      <c r="I2901" s="521" t="s">
        <v>1</v>
      </c>
      <c r="J2901" s="520"/>
      <c r="K2901" s="521" t="s">
        <v>2</v>
      </c>
      <c r="L2901" s="520"/>
      <c r="M2901" s="531"/>
    </row>
    <row r="2902" spans="1:13">
      <c r="A2902" s="463"/>
      <c r="B2902" s="433"/>
      <c r="C2902" s="433"/>
      <c r="D2902" s="433"/>
      <c r="E2902" s="433"/>
      <c r="F2902" s="433"/>
      <c r="G2902" s="433"/>
      <c r="H2902" s="432"/>
      <c r="I2902" s="433"/>
      <c r="J2902" s="432"/>
      <c r="K2902" s="447" t="s">
        <v>3</v>
      </c>
      <c r="L2902" s="446"/>
      <c r="M2902" s="573" t="s">
        <v>4</v>
      </c>
    </row>
    <row r="2903" spans="1:13">
      <c r="A2903" s="463"/>
      <c r="B2903" s="433"/>
      <c r="C2903" s="433"/>
      <c r="D2903" s="433"/>
      <c r="E2903" s="433"/>
      <c r="F2903" s="433"/>
      <c r="G2903" s="433"/>
      <c r="H2903" s="432"/>
      <c r="I2903" s="447" t="s">
        <v>5</v>
      </c>
      <c r="J2903" s="446"/>
      <c r="K2903" s="504" t="s">
        <v>6</v>
      </c>
      <c r="L2903" s="503"/>
      <c r="M2903" s="573" t="s">
        <v>7</v>
      </c>
    </row>
    <row r="2904" spans="1:13" ht="19.5" thickBot="1">
      <c r="A2904" s="572"/>
      <c r="B2904" s="533"/>
      <c r="C2904" s="533"/>
      <c r="D2904" s="533"/>
      <c r="E2904" s="533"/>
      <c r="F2904" s="533"/>
      <c r="G2904" s="533"/>
      <c r="H2904" s="532"/>
      <c r="I2904" s="571">
        <v>871.1</v>
      </c>
      <c r="J2904" s="570"/>
      <c r="K2904" s="475"/>
      <c r="L2904" s="474"/>
      <c r="M2904" s="569"/>
    </row>
    <row r="2905" spans="1:13">
      <c r="A2905" s="550" t="s">
        <v>74</v>
      </c>
      <c r="B2905" s="528"/>
      <c r="C2905" s="528"/>
      <c r="D2905" s="528"/>
      <c r="E2905" s="528"/>
      <c r="F2905" s="528"/>
      <c r="G2905" s="528"/>
      <c r="H2905" s="568"/>
      <c r="I2905" s="425"/>
      <c r="J2905" s="424"/>
      <c r="K2905" s="567">
        <f>K2908+K2911</f>
        <v>6.65</v>
      </c>
      <c r="L2905" s="526"/>
      <c r="M2905" s="423">
        <f>K2905*12*I2904</f>
        <v>69513.780000000013</v>
      </c>
    </row>
    <row r="2906" spans="1:13">
      <c r="A2906" s="566" t="s">
        <v>59</v>
      </c>
      <c r="B2906" s="565"/>
      <c r="C2906" s="565"/>
      <c r="D2906" s="565"/>
      <c r="E2906" s="565"/>
      <c r="F2906" s="565"/>
      <c r="G2906" s="565"/>
      <c r="H2906" s="554"/>
      <c r="I2906" s="433"/>
      <c r="J2906" s="432"/>
      <c r="K2906" s="433"/>
      <c r="L2906" s="432"/>
      <c r="M2906" s="564"/>
    </row>
    <row r="2907" spans="1:13" ht="19.5" thickBot="1">
      <c r="A2907" s="545" t="s">
        <v>60</v>
      </c>
      <c r="B2907" s="563"/>
      <c r="C2907" s="563"/>
      <c r="D2907" s="563"/>
      <c r="E2907" s="563"/>
      <c r="F2907" s="563"/>
      <c r="G2907" s="563"/>
      <c r="H2907" s="562"/>
      <c r="I2907" s="419"/>
      <c r="J2907" s="418"/>
      <c r="K2907" s="419"/>
      <c r="L2907" s="418"/>
      <c r="M2907" s="417"/>
    </row>
    <row r="2908" spans="1:13">
      <c r="A2908" s="492" t="s">
        <v>61</v>
      </c>
      <c r="B2908" s="509"/>
      <c r="C2908" s="509"/>
      <c r="D2908" s="509"/>
      <c r="E2908" s="509"/>
      <c r="F2908" s="509"/>
      <c r="G2908" s="509"/>
      <c r="H2908" s="518"/>
      <c r="I2908" s="504" t="s">
        <v>8</v>
      </c>
      <c r="J2908" s="503"/>
      <c r="K2908" s="459">
        <v>3.98</v>
      </c>
      <c r="L2908" s="458"/>
      <c r="M2908" s="431">
        <f>K2908*12*I2904</f>
        <v>41603.735999999997</v>
      </c>
    </row>
    <row r="2909" spans="1:13">
      <c r="A2909" s="442" t="s">
        <v>68</v>
      </c>
      <c r="B2909" s="433"/>
      <c r="C2909" s="433"/>
      <c r="D2909" s="433"/>
      <c r="E2909" s="433"/>
      <c r="F2909" s="433"/>
      <c r="G2909" s="433"/>
      <c r="H2909" s="432"/>
      <c r="I2909" s="447" t="s">
        <v>57</v>
      </c>
      <c r="J2909" s="446"/>
      <c r="K2909" s="502"/>
      <c r="L2909" s="432"/>
      <c r="M2909" s="431"/>
    </row>
    <row r="2910" spans="1:13">
      <c r="A2910" s="492" t="s">
        <v>67</v>
      </c>
      <c r="B2910" s="509"/>
      <c r="C2910" s="509"/>
      <c r="D2910" s="509"/>
      <c r="E2910" s="509"/>
      <c r="F2910" s="509"/>
      <c r="G2910" s="509"/>
      <c r="H2910" s="518"/>
      <c r="I2910" s="504"/>
      <c r="J2910" s="503"/>
      <c r="K2910" s="502"/>
      <c r="L2910" s="432"/>
      <c r="M2910" s="431"/>
    </row>
    <row r="2911" spans="1:13">
      <c r="A2911" s="492" t="s">
        <v>62</v>
      </c>
      <c r="B2911" s="509"/>
      <c r="C2911" s="509"/>
      <c r="D2911" s="509"/>
      <c r="E2911" s="509"/>
      <c r="F2911" s="509"/>
      <c r="G2911" s="509"/>
      <c r="H2911" s="518"/>
      <c r="I2911" s="501" t="s">
        <v>11</v>
      </c>
      <c r="J2911" s="500"/>
      <c r="K2911" s="447">
        <v>2.67</v>
      </c>
      <c r="L2911" s="446"/>
      <c r="M2911" s="431">
        <f>K2911*12*I2904</f>
        <v>27910.044000000002</v>
      </c>
    </row>
    <row r="2912" spans="1:13">
      <c r="A2912" s="485" t="s">
        <v>35</v>
      </c>
      <c r="B2912" s="539"/>
      <c r="C2912" s="539"/>
      <c r="D2912" s="539"/>
      <c r="E2912" s="539"/>
      <c r="F2912" s="539"/>
      <c r="G2912" s="539"/>
      <c r="H2912" s="538"/>
      <c r="I2912" s="447" t="s">
        <v>57</v>
      </c>
      <c r="J2912" s="446"/>
      <c r="K2912" s="555"/>
      <c r="L2912" s="554"/>
      <c r="M2912" s="431"/>
    </row>
    <row r="2913" spans="1:13">
      <c r="A2913" s="478" t="s">
        <v>36</v>
      </c>
      <c r="B2913" s="533"/>
      <c r="C2913" s="533"/>
      <c r="D2913" s="533"/>
      <c r="E2913" s="533"/>
      <c r="F2913" s="533"/>
      <c r="G2913" s="533"/>
      <c r="H2913" s="532"/>
      <c r="I2913" s="447"/>
      <c r="J2913" s="446"/>
      <c r="K2913" s="502"/>
      <c r="L2913" s="432"/>
      <c r="M2913" s="431"/>
    </row>
    <row r="2914" spans="1:13" ht="19.5" thickBot="1">
      <c r="A2914" s="492" t="s">
        <v>37</v>
      </c>
      <c r="B2914" s="491"/>
      <c r="C2914" s="491"/>
      <c r="D2914" s="491"/>
      <c r="E2914" s="491"/>
      <c r="F2914" s="491"/>
      <c r="G2914" s="491"/>
      <c r="H2914" s="490"/>
      <c r="I2914" s="509"/>
      <c r="J2914" s="518"/>
      <c r="K2914" s="480"/>
      <c r="L2914" s="479"/>
      <c r="M2914" s="431"/>
    </row>
    <row r="2915" spans="1:13">
      <c r="A2915" s="550" t="s">
        <v>14</v>
      </c>
      <c r="B2915" s="549"/>
      <c r="C2915" s="549"/>
      <c r="D2915" s="549"/>
      <c r="E2915" s="549"/>
      <c r="F2915" s="549"/>
      <c r="G2915" s="549"/>
      <c r="H2915" s="548"/>
      <c r="I2915" s="425"/>
      <c r="J2915" s="547"/>
      <c r="K2915" s="546">
        <f>K2917+K2922+K2925</f>
        <v>5.4399999999999995</v>
      </c>
      <c r="L2915" s="526"/>
      <c r="M2915" s="423">
        <f>K2915*12*I2904</f>
        <v>56865.408000000003</v>
      </c>
    </row>
    <row r="2916" spans="1:13" ht="19.5" thickBot="1">
      <c r="A2916" s="545" t="s">
        <v>34</v>
      </c>
      <c r="B2916" s="544"/>
      <c r="C2916" s="544"/>
      <c r="D2916" s="544"/>
      <c r="E2916" s="544"/>
      <c r="F2916" s="544"/>
      <c r="G2916" s="544"/>
      <c r="H2916" s="543"/>
      <c r="I2916" s="419"/>
      <c r="J2916" s="542"/>
      <c r="K2916" s="419"/>
      <c r="L2916" s="418"/>
      <c r="M2916" s="417"/>
    </row>
    <row r="2917" spans="1:13">
      <c r="A2917" s="442" t="s">
        <v>65</v>
      </c>
      <c r="B2917" s="441"/>
      <c r="C2917" s="441"/>
      <c r="D2917" s="441"/>
      <c r="E2917" s="441"/>
      <c r="F2917" s="441"/>
      <c r="G2917" s="441"/>
      <c r="H2917" s="439"/>
      <c r="I2917" s="447" t="s">
        <v>8</v>
      </c>
      <c r="J2917" s="446"/>
      <c r="K2917" s="459">
        <v>2.73</v>
      </c>
      <c r="L2917" s="458"/>
      <c r="M2917" s="431">
        <f>K2917*12*I2904</f>
        <v>28537.236000000001</v>
      </c>
    </row>
    <row r="2918" spans="1:13">
      <c r="A2918" s="492" t="s">
        <v>66</v>
      </c>
      <c r="B2918" s="491"/>
      <c r="C2918" s="491"/>
      <c r="D2918" s="491"/>
      <c r="E2918" s="491"/>
      <c r="F2918" s="491"/>
      <c r="G2918" s="491"/>
      <c r="H2918" s="490"/>
      <c r="I2918" s="541"/>
      <c r="J2918" s="540"/>
      <c r="K2918" s="502"/>
      <c r="L2918" s="432"/>
      <c r="M2918" s="431"/>
    </row>
    <row r="2919" spans="1:13">
      <c r="A2919" s="442" t="s">
        <v>68</v>
      </c>
      <c r="B2919" s="433"/>
      <c r="C2919" s="433"/>
      <c r="D2919" s="433"/>
      <c r="E2919" s="433"/>
      <c r="F2919" s="433"/>
      <c r="G2919" s="433"/>
      <c r="H2919" s="432"/>
      <c r="I2919" s="447" t="s">
        <v>57</v>
      </c>
      <c r="J2919" s="446"/>
      <c r="K2919" s="502"/>
      <c r="L2919" s="432"/>
      <c r="M2919" s="431"/>
    </row>
    <row r="2920" spans="1:13">
      <c r="A2920" s="492" t="s">
        <v>67</v>
      </c>
      <c r="B2920" s="509"/>
      <c r="C2920" s="509"/>
      <c r="D2920" s="509"/>
      <c r="E2920" s="509"/>
      <c r="F2920" s="509"/>
      <c r="G2920" s="509"/>
      <c r="H2920" s="518"/>
      <c r="I2920" s="504"/>
      <c r="J2920" s="503"/>
      <c r="K2920" s="502"/>
      <c r="L2920" s="432"/>
      <c r="M2920" s="431"/>
    </row>
    <row r="2921" spans="1:13">
      <c r="A2921" s="485" t="s">
        <v>63</v>
      </c>
      <c r="B2921" s="539"/>
      <c r="C2921" s="538"/>
      <c r="D2921" s="433"/>
      <c r="E2921" s="433"/>
      <c r="F2921" s="433"/>
      <c r="G2921" s="433"/>
      <c r="H2921" s="432"/>
      <c r="I2921" s="447" t="s">
        <v>57</v>
      </c>
      <c r="J2921" s="446"/>
      <c r="K2921" s="502"/>
      <c r="L2921" s="432"/>
      <c r="M2921" s="431"/>
    </row>
    <row r="2922" spans="1:13">
      <c r="A2922" s="442" t="s">
        <v>64</v>
      </c>
      <c r="B2922" s="433"/>
      <c r="C2922" s="433"/>
      <c r="D2922" s="539"/>
      <c r="E2922" s="539"/>
      <c r="F2922" s="539"/>
      <c r="G2922" s="539"/>
      <c r="H2922" s="538"/>
      <c r="I2922" s="501" t="s">
        <v>11</v>
      </c>
      <c r="J2922" s="500"/>
      <c r="K2922" s="447">
        <v>1.2</v>
      </c>
      <c r="L2922" s="446"/>
      <c r="M2922" s="431">
        <f>K2922*12*I2904</f>
        <v>12543.839999999998</v>
      </c>
    </row>
    <row r="2923" spans="1:13">
      <c r="A2923" s="478" t="s">
        <v>41</v>
      </c>
      <c r="B2923" s="477"/>
      <c r="C2923" s="477"/>
      <c r="D2923" s="477"/>
      <c r="E2923" s="477"/>
      <c r="F2923" s="477"/>
      <c r="G2923" s="477"/>
      <c r="H2923" s="476"/>
      <c r="I2923" s="521" t="s">
        <v>40</v>
      </c>
      <c r="J2923" s="520"/>
      <c r="K2923" s="502"/>
      <c r="L2923" s="432"/>
      <c r="M2923" s="431"/>
    </row>
    <row r="2924" spans="1:13">
      <c r="A2924" s="492"/>
      <c r="B2924" s="491"/>
      <c r="C2924" s="491"/>
      <c r="D2924" s="491"/>
      <c r="E2924" s="491"/>
      <c r="F2924" s="491"/>
      <c r="G2924" s="491"/>
      <c r="H2924" s="490"/>
      <c r="I2924" s="509" t="s">
        <v>42</v>
      </c>
      <c r="J2924" s="518"/>
      <c r="K2924" s="502"/>
      <c r="L2924" s="432"/>
      <c r="M2924" s="431"/>
    </row>
    <row r="2925" spans="1:13">
      <c r="A2925" s="478" t="s">
        <v>43</v>
      </c>
      <c r="B2925" s="477"/>
      <c r="C2925" s="477"/>
      <c r="D2925" s="477"/>
      <c r="E2925" s="477"/>
      <c r="F2925" s="477"/>
      <c r="G2925" s="477"/>
      <c r="H2925" s="476"/>
      <c r="I2925" s="521" t="s">
        <v>11</v>
      </c>
      <c r="J2925" s="520"/>
      <c r="K2925" s="447">
        <v>1.51</v>
      </c>
      <c r="L2925" s="446"/>
      <c r="M2925" s="431">
        <f>K2925*12*I2904</f>
        <v>15784.332000000002</v>
      </c>
    </row>
    <row r="2926" spans="1:13">
      <c r="A2926" s="492" t="s">
        <v>44</v>
      </c>
      <c r="B2926" s="491"/>
      <c r="C2926" s="491"/>
      <c r="D2926" s="491"/>
      <c r="E2926" s="491"/>
      <c r="F2926" s="491"/>
      <c r="G2926" s="491"/>
      <c r="H2926" s="490"/>
      <c r="I2926" s="509"/>
      <c r="J2926" s="518"/>
      <c r="K2926" s="502"/>
      <c r="L2926" s="432"/>
      <c r="M2926" s="431"/>
    </row>
    <row r="2927" spans="1:13">
      <c r="A2927" s="478" t="s">
        <v>45</v>
      </c>
      <c r="B2927" s="477"/>
      <c r="C2927" s="477"/>
      <c r="D2927" s="477"/>
      <c r="E2927" s="477"/>
      <c r="F2927" s="477"/>
      <c r="G2927" s="477"/>
      <c r="H2927" s="476"/>
      <c r="I2927" s="447" t="s">
        <v>57</v>
      </c>
      <c r="J2927" s="446"/>
      <c r="K2927" s="502"/>
      <c r="L2927" s="432"/>
      <c r="M2927" s="431"/>
    </row>
    <row r="2928" spans="1:13">
      <c r="A2928" s="478" t="s">
        <v>48</v>
      </c>
      <c r="B2928" s="477"/>
      <c r="C2928" s="477"/>
      <c r="D2928" s="477"/>
      <c r="E2928" s="477"/>
      <c r="F2928" s="477"/>
      <c r="G2928" s="477"/>
      <c r="H2928" s="476"/>
      <c r="I2928" s="521" t="s">
        <v>46</v>
      </c>
      <c r="J2928" s="520"/>
      <c r="K2928" s="533"/>
      <c r="L2928" s="532"/>
      <c r="M2928" s="531"/>
    </row>
    <row r="2929" spans="1:13" ht="19.5" thickBot="1">
      <c r="A2929" s="492"/>
      <c r="B2929" s="491"/>
      <c r="C2929" s="491"/>
      <c r="D2929" s="491"/>
      <c r="E2929" s="491"/>
      <c r="F2929" s="491"/>
      <c r="G2929" s="491"/>
      <c r="H2929" s="490"/>
      <c r="I2929" s="513" t="s">
        <v>47</v>
      </c>
      <c r="J2929" s="512"/>
      <c r="K2929" s="509"/>
      <c r="L2929" s="518"/>
      <c r="M2929" s="530"/>
    </row>
    <row r="2930" spans="1:13">
      <c r="A2930" s="529" t="s">
        <v>75</v>
      </c>
      <c r="B2930" s="528"/>
      <c r="C2930" s="528"/>
      <c r="D2930" s="528"/>
      <c r="E2930" s="528"/>
      <c r="F2930" s="528"/>
      <c r="G2930" s="425"/>
      <c r="H2930" s="424"/>
      <c r="I2930" s="425"/>
      <c r="J2930" s="424"/>
      <c r="K2930" s="527">
        <f>K2932+K2939+K2947+K2951+K2955</f>
        <v>12.870000000000001</v>
      </c>
      <c r="L2930" s="526"/>
      <c r="M2930" s="423">
        <f>M2932+M2939+M2947+M2951+M2955</f>
        <v>134532.68399999998</v>
      </c>
    </row>
    <row r="2931" spans="1:13" ht="19.5" thickBot="1">
      <c r="A2931" s="525"/>
      <c r="B2931" s="419"/>
      <c r="C2931" s="419"/>
      <c r="D2931" s="419"/>
      <c r="E2931" s="419"/>
      <c r="F2931" s="419"/>
      <c r="G2931" s="419"/>
      <c r="H2931" s="418"/>
      <c r="I2931" s="419"/>
      <c r="J2931" s="418"/>
      <c r="K2931" s="419"/>
      <c r="L2931" s="418"/>
      <c r="M2931" s="417"/>
    </row>
    <row r="2932" spans="1:13" ht="19.5" thickBot="1">
      <c r="A2932" s="405" t="s">
        <v>76</v>
      </c>
      <c r="B2932" s="404"/>
      <c r="C2932" s="404"/>
      <c r="D2932" s="404"/>
      <c r="E2932" s="404"/>
      <c r="F2932" s="404"/>
      <c r="G2932" s="404"/>
      <c r="H2932" s="456"/>
      <c r="I2932" s="455"/>
      <c r="J2932" s="454"/>
      <c r="K2932" s="523">
        <f>K2933+K2934+K2935+K2937+K2938</f>
        <v>7.5600000000000005</v>
      </c>
      <c r="L2932" s="511"/>
      <c r="M2932" s="451">
        <f>K2932*12*I2904</f>
        <v>79026.191999999995</v>
      </c>
    </row>
    <row r="2933" spans="1:13">
      <c r="A2933" s="492" t="s">
        <v>38</v>
      </c>
      <c r="B2933" s="491"/>
      <c r="C2933" s="491"/>
      <c r="D2933" s="491"/>
      <c r="E2933" s="491"/>
      <c r="F2933" s="491"/>
      <c r="G2933" s="491"/>
      <c r="H2933" s="490"/>
      <c r="I2933" s="504" t="s">
        <v>16</v>
      </c>
      <c r="J2933" s="503"/>
      <c r="K2933" s="459">
        <v>1.34</v>
      </c>
      <c r="L2933" s="458"/>
      <c r="M2933" s="431">
        <f>K2933*12*I2904</f>
        <v>14007.288000000002</v>
      </c>
    </row>
    <row r="2934" spans="1:13">
      <c r="A2934" s="485" t="s">
        <v>39</v>
      </c>
      <c r="B2934" s="484"/>
      <c r="C2934" s="484"/>
      <c r="D2934" s="484"/>
      <c r="E2934" s="484"/>
      <c r="F2934" s="484"/>
      <c r="G2934" s="484"/>
      <c r="H2934" s="483"/>
      <c r="I2934" s="501" t="s">
        <v>10</v>
      </c>
      <c r="J2934" s="500"/>
      <c r="K2934" s="447">
        <v>3.16</v>
      </c>
      <c r="L2934" s="446"/>
      <c r="M2934" s="431">
        <f>K2934*12*I2904</f>
        <v>33032.112000000001</v>
      </c>
    </row>
    <row r="2935" spans="1:13">
      <c r="A2935" s="478" t="s">
        <v>31</v>
      </c>
      <c r="B2935" s="477"/>
      <c r="C2935" s="477"/>
      <c r="D2935" s="477"/>
      <c r="E2935" s="477"/>
      <c r="F2935" s="477"/>
      <c r="G2935" s="477"/>
      <c r="H2935" s="476"/>
      <c r="I2935" s="521" t="s">
        <v>11</v>
      </c>
      <c r="J2935" s="520"/>
      <c r="K2935" s="447">
        <v>0.36</v>
      </c>
      <c r="L2935" s="446"/>
      <c r="M2935" s="431">
        <f>K2935*12*I2904</f>
        <v>3763.1520000000005</v>
      </c>
    </row>
    <row r="2936" spans="1:13">
      <c r="A2936" s="519" t="s">
        <v>18</v>
      </c>
      <c r="B2936" s="509"/>
      <c r="C2936" s="509"/>
      <c r="D2936" s="509"/>
      <c r="E2936" s="491"/>
      <c r="F2936" s="491"/>
      <c r="G2936" s="491"/>
      <c r="H2936" s="490"/>
      <c r="I2936" s="509"/>
      <c r="J2936" s="518"/>
      <c r="K2936" s="433"/>
      <c r="L2936" s="432"/>
      <c r="M2936" s="431"/>
    </row>
    <row r="2937" spans="1:13">
      <c r="A2937" s="485" t="s">
        <v>32</v>
      </c>
      <c r="B2937" s="484"/>
      <c r="C2937" s="484"/>
      <c r="D2937" s="484"/>
      <c r="E2937" s="484"/>
      <c r="F2937" s="484"/>
      <c r="G2937" s="484"/>
      <c r="H2937" s="483"/>
      <c r="I2937" s="501" t="s">
        <v>8</v>
      </c>
      <c r="J2937" s="500"/>
      <c r="K2937" s="447">
        <v>0.11</v>
      </c>
      <c r="L2937" s="446"/>
      <c r="M2937" s="431">
        <f>K2937*12*I2904</f>
        <v>1149.8520000000001</v>
      </c>
    </row>
    <row r="2938" spans="1:13" ht="19.5" thickBot="1">
      <c r="A2938" s="478" t="s">
        <v>73</v>
      </c>
      <c r="B2938" s="477"/>
      <c r="C2938" s="477"/>
      <c r="D2938" s="477"/>
      <c r="E2938" s="477"/>
      <c r="F2938" s="477"/>
      <c r="G2938" s="477"/>
      <c r="H2938" s="476"/>
      <c r="I2938" s="475" t="s">
        <v>8</v>
      </c>
      <c r="J2938" s="474"/>
      <c r="K2938" s="513">
        <v>2.59</v>
      </c>
      <c r="L2938" s="512"/>
      <c r="M2938" s="431">
        <f>K2938*12*I2904</f>
        <v>27073.788</v>
      </c>
    </row>
    <row r="2939" spans="1:13" ht="19.5" thickBot="1">
      <c r="A2939" s="713" t="s">
        <v>77</v>
      </c>
      <c r="B2939" s="712"/>
      <c r="C2939" s="712"/>
      <c r="D2939" s="712"/>
      <c r="E2939" s="712"/>
      <c r="F2939" s="712"/>
      <c r="G2939" s="712"/>
      <c r="H2939" s="711"/>
      <c r="I2939" s="455"/>
      <c r="J2939" s="454"/>
      <c r="K2939" s="453">
        <f>K2940+K2941+K2943+K2944+K2945+K2946</f>
        <v>2.11</v>
      </c>
      <c r="L2939" s="511"/>
      <c r="M2939" s="451">
        <f>K2939*12*I2904</f>
        <v>22056.252</v>
      </c>
    </row>
    <row r="2940" spans="1:13">
      <c r="A2940" s="510" t="s">
        <v>24</v>
      </c>
      <c r="B2940" s="509"/>
      <c r="C2940" s="509"/>
      <c r="D2940" s="509"/>
      <c r="E2940" s="509"/>
      <c r="F2940" s="491"/>
      <c r="G2940" s="491"/>
      <c r="H2940" s="490"/>
      <c r="I2940" s="508"/>
      <c r="J2940" s="432"/>
      <c r="K2940" s="459">
        <v>0.12</v>
      </c>
      <c r="L2940" s="458"/>
      <c r="M2940" s="431">
        <f>K2940*12*I2904</f>
        <v>1254.384</v>
      </c>
    </row>
    <row r="2941" spans="1:13">
      <c r="A2941" s="572" t="s">
        <v>20</v>
      </c>
      <c r="B2941" s="533"/>
      <c r="C2941" s="533"/>
      <c r="D2941" s="533"/>
      <c r="E2941" s="533"/>
      <c r="F2941" s="477"/>
      <c r="G2941" s="477"/>
      <c r="H2941" s="476"/>
      <c r="I2941" s="447" t="s">
        <v>52</v>
      </c>
      <c r="J2941" s="446"/>
      <c r="K2941" s="447">
        <v>1.01</v>
      </c>
      <c r="L2941" s="446"/>
      <c r="M2941" s="431">
        <f>K2941*12*I2904</f>
        <v>10557.732000000002</v>
      </c>
    </row>
    <row r="2942" spans="1:13">
      <c r="A2942" s="492" t="s">
        <v>19</v>
      </c>
      <c r="B2942" s="491"/>
      <c r="C2942" s="491"/>
      <c r="D2942" s="491"/>
      <c r="E2942" s="491"/>
      <c r="F2942" s="491"/>
      <c r="G2942" s="491"/>
      <c r="H2942" s="490"/>
      <c r="I2942" s="504" t="s">
        <v>53</v>
      </c>
      <c r="J2942" s="503"/>
      <c r="K2942" s="502"/>
      <c r="L2942" s="432"/>
      <c r="M2942" s="431"/>
    </row>
    <row r="2943" spans="1:13">
      <c r="A2943" s="485" t="s">
        <v>21</v>
      </c>
      <c r="B2943" s="484"/>
      <c r="C2943" s="484"/>
      <c r="D2943" s="484"/>
      <c r="E2943" s="484"/>
      <c r="F2943" s="484"/>
      <c r="G2943" s="484"/>
      <c r="H2943" s="483"/>
      <c r="I2943" s="501" t="s">
        <v>51</v>
      </c>
      <c r="J2943" s="500"/>
      <c r="K2943" s="447">
        <v>0.62</v>
      </c>
      <c r="L2943" s="446"/>
      <c r="M2943" s="431">
        <f>K2943*12*I2904</f>
        <v>6480.9839999999995</v>
      </c>
    </row>
    <row r="2944" spans="1:13">
      <c r="A2944" s="485" t="s">
        <v>22</v>
      </c>
      <c r="B2944" s="484"/>
      <c r="C2944" s="484"/>
      <c r="D2944" s="484"/>
      <c r="E2944" s="484"/>
      <c r="F2944" s="484"/>
      <c r="G2944" s="484"/>
      <c r="H2944" s="483"/>
      <c r="I2944" s="501" t="s">
        <v>69</v>
      </c>
      <c r="J2944" s="500"/>
      <c r="K2944" s="447">
        <v>0.15</v>
      </c>
      <c r="L2944" s="446"/>
      <c r="M2944" s="431">
        <f>K2944*12*I2904</f>
        <v>1567.9799999999998</v>
      </c>
    </row>
    <row r="2945" spans="1:13">
      <c r="A2945" s="478" t="s">
        <v>23</v>
      </c>
      <c r="B2945" s="477"/>
      <c r="C2945" s="477"/>
      <c r="D2945" s="477"/>
      <c r="E2945" s="477"/>
      <c r="F2945" s="477"/>
      <c r="G2945" s="477"/>
      <c r="H2945" s="476"/>
      <c r="I2945" s="501" t="s">
        <v>54</v>
      </c>
      <c r="J2945" s="500"/>
      <c r="K2945" s="480">
        <v>0.08</v>
      </c>
      <c r="L2945" s="479"/>
      <c r="M2945" s="431">
        <f>K2945*12*I2904</f>
        <v>836.25599999999997</v>
      </c>
    </row>
    <row r="2946" spans="1:13" ht="19.5" thickBot="1">
      <c r="A2946" s="478" t="s">
        <v>71</v>
      </c>
      <c r="B2946" s="477"/>
      <c r="C2946" s="477"/>
      <c r="D2946" s="477"/>
      <c r="E2946" s="477"/>
      <c r="F2946" s="477"/>
      <c r="G2946" s="477"/>
      <c r="H2946" s="476"/>
      <c r="I2946" s="475" t="s">
        <v>72</v>
      </c>
      <c r="J2946" s="474"/>
      <c r="K2946" s="473">
        <v>0.13</v>
      </c>
      <c r="L2946" s="472"/>
      <c r="M2946" s="499">
        <f>K2946*12*I2904</f>
        <v>1358.9160000000002</v>
      </c>
    </row>
    <row r="2947" spans="1:13" ht="19.5" thickBot="1">
      <c r="A2947" s="713" t="s">
        <v>202</v>
      </c>
      <c r="B2947" s="712"/>
      <c r="C2947" s="712"/>
      <c r="D2947" s="712"/>
      <c r="E2947" s="712"/>
      <c r="F2947" s="712"/>
      <c r="G2947" s="712"/>
      <c r="H2947" s="711"/>
      <c r="I2947" s="495"/>
      <c r="J2947" s="494"/>
      <c r="K2947" s="493">
        <f>K2948+K2949+K2950</f>
        <v>1.38</v>
      </c>
      <c r="L2947" s="452"/>
      <c r="M2947" s="451">
        <f>K2947*12*I2904</f>
        <v>14425.415999999999</v>
      </c>
    </row>
    <row r="2948" spans="1:13">
      <c r="A2948" s="492" t="s">
        <v>25</v>
      </c>
      <c r="B2948" s="491"/>
      <c r="C2948" s="491"/>
      <c r="D2948" s="491"/>
      <c r="E2948" s="491"/>
      <c r="F2948" s="491"/>
      <c r="G2948" s="491"/>
      <c r="H2948" s="490"/>
      <c r="I2948" s="489" t="s">
        <v>70</v>
      </c>
      <c r="J2948" s="488"/>
      <c r="K2948" s="487">
        <v>0.66</v>
      </c>
      <c r="L2948" s="486"/>
      <c r="M2948" s="431">
        <f>K2948*12*I2904</f>
        <v>6899.1120000000001</v>
      </c>
    </row>
    <row r="2949" spans="1:13">
      <c r="A2949" s="485" t="s">
        <v>26</v>
      </c>
      <c r="B2949" s="484"/>
      <c r="C2949" s="484"/>
      <c r="D2949" s="484"/>
      <c r="E2949" s="484"/>
      <c r="F2949" s="484"/>
      <c r="G2949" s="484"/>
      <c r="H2949" s="483"/>
      <c r="I2949" s="539" t="s">
        <v>55</v>
      </c>
      <c r="J2949" s="538"/>
      <c r="K2949" s="480">
        <v>0.57999999999999996</v>
      </c>
      <c r="L2949" s="479"/>
      <c r="M2949" s="431">
        <f>K2949*12*I2904</f>
        <v>6062.8559999999998</v>
      </c>
    </row>
    <row r="2950" spans="1:13" ht="19.5" thickBot="1">
      <c r="A2950" s="478" t="s">
        <v>23</v>
      </c>
      <c r="B2950" s="477"/>
      <c r="C2950" s="477"/>
      <c r="D2950" s="477"/>
      <c r="E2950" s="477"/>
      <c r="F2950" s="477"/>
      <c r="G2950" s="477"/>
      <c r="H2950" s="476"/>
      <c r="I2950" s="475" t="s">
        <v>54</v>
      </c>
      <c r="J2950" s="474"/>
      <c r="K2950" s="473">
        <v>0.14000000000000001</v>
      </c>
      <c r="L2950" s="472"/>
      <c r="M2950" s="431">
        <f>K2950*12*I2904</f>
        <v>1463.4480000000001</v>
      </c>
    </row>
    <row r="2951" spans="1:13" ht="19.5" thickBot="1">
      <c r="A2951" s="405" t="s">
        <v>80</v>
      </c>
      <c r="B2951" s="404"/>
      <c r="C2951" s="404"/>
      <c r="D2951" s="404"/>
      <c r="E2951" s="404"/>
      <c r="F2951" s="404"/>
      <c r="G2951" s="404"/>
      <c r="H2951" s="456"/>
      <c r="I2951" s="455"/>
      <c r="J2951" s="454"/>
      <c r="K2951" s="453">
        <v>1.74</v>
      </c>
      <c r="L2951" s="452"/>
      <c r="M2951" s="451">
        <f>K2951*12*I2904</f>
        <v>18188.567999999999</v>
      </c>
    </row>
    <row r="2952" spans="1:13">
      <c r="A2952" s="442" t="s">
        <v>33</v>
      </c>
      <c r="B2952" s="441"/>
      <c r="C2952" s="441"/>
      <c r="D2952" s="441"/>
      <c r="E2952" s="441"/>
      <c r="F2952" s="441"/>
      <c r="G2952" s="441"/>
      <c r="H2952" s="439"/>
      <c r="I2952" s="459" t="s">
        <v>13</v>
      </c>
      <c r="J2952" s="458"/>
      <c r="K2952" s="438"/>
      <c r="L2952" s="437"/>
      <c r="M2952" s="431"/>
    </row>
    <row r="2953" spans="1:13">
      <c r="A2953" s="442" t="s">
        <v>27</v>
      </c>
      <c r="B2953" s="441"/>
      <c r="C2953" s="441"/>
      <c r="D2953" s="441"/>
      <c r="E2953" s="441"/>
      <c r="F2953" s="441"/>
      <c r="G2953" s="441"/>
      <c r="H2953" s="439"/>
      <c r="I2953" s="433"/>
      <c r="J2953" s="432"/>
      <c r="K2953" s="438"/>
      <c r="L2953" s="437"/>
      <c r="M2953" s="431"/>
    </row>
    <row r="2954" spans="1:13" ht="19.5" thickBot="1">
      <c r="A2954" s="442" t="s">
        <v>28</v>
      </c>
      <c r="B2954" s="441"/>
      <c r="C2954" s="441"/>
      <c r="D2954" s="441"/>
      <c r="E2954" s="441"/>
      <c r="F2954" s="441"/>
      <c r="G2954" s="441"/>
      <c r="H2954" s="439"/>
      <c r="I2954" s="463"/>
      <c r="J2954" s="432"/>
      <c r="K2954" s="438"/>
      <c r="L2954" s="437"/>
      <c r="M2954" s="431"/>
    </row>
    <row r="2955" spans="1:13" ht="19.5" thickBot="1">
      <c r="A2955" s="462" t="s">
        <v>81</v>
      </c>
      <c r="B2955" s="461"/>
      <c r="C2955" s="461"/>
      <c r="D2955" s="461"/>
      <c r="E2955" s="461"/>
      <c r="F2955" s="461"/>
      <c r="G2955" s="461"/>
      <c r="H2955" s="460"/>
      <c r="I2955" s="455"/>
      <c r="J2955" s="454"/>
      <c r="K2955" s="453">
        <v>0.08</v>
      </c>
      <c r="L2955" s="452"/>
      <c r="M2955" s="451">
        <f>K2955*12*I2904</f>
        <v>836.25599999999997</v>
      </c>
    </row>
    <row r="2956" spans="1:13">
      <c r="A2956" s="442" t="s">
        <v>29</v>
      </c>
      <c r="B2956" s="441"/>
      <c r="C2956" s="441"/>
      <c r="D2956" s="441"/>
      <c r="E2956" s="441"/>
      <c r="F2956" s="441"/>
      <c r="G2956" s="441"/>
      <c r="H2956" s="439"/>
      <c r="I2956" s="459" t="s">
        <v>8</v>
      </c>
      <c r="J2956" s="458"/>
      <c r="K2956" s="457"/>
      <c r="L2956" s="437"/>
      <c r="M2956" s="431"/>
    </row>
    <row r="2957" spans="1:13" ht="19.5" thickBot="1">
      <c r="A2957" s="442" t="s">
        <v>30</v>
      </c>
      <c r="B2957" s="441"/>
      <c r="C2957" s="441"/>
      <c r="D2957" s="441"/>
      <c r="E2957" s="441"/>
      <c r="F2957" s="441"/>
      <c r="G2957" s="441"/>
      <c r="H2957" s="439"/>
      <c r="I2957" s="433"/>
      <c r="J2957" s="432"/>
      <c r="K2957" s="457"/>
      <c r="L2957" s="437"/>
      <c r="M2957" s="431"/>
    </row>
    <row r="2958" spans="1:13" ht="19.5" thickBot="1">
      <c r="A2958" s="405" t="s">
        <v>104</v>
      </c>
      <c r="B2958" s="404"/>
      <c r="C2958" s="404"/>
      <c r="D2958" s="404"/>
      <c r="E2958" s="404"/>
      <c r="F2958" s="404"/>
      <c r="G2958" s="404"/>
      <c r="H2958" s="456"/>
      <c r="I2958" s="455"/>
      <c r="J2958" s="454"/>
      <c r="K2958" s="453">
        <v>6.42</v>
      </c>
      <c r="L2958" s="452"/>
      <c r="M2958" s="451">
        <f>K2958*12*I2904</f>
        <v>67109.543999999994</v>
      </c>
    </row>
    <row r="2959" spans="1:13">
      <c r="A2959" s="442" t="s">
        <v>85</v>
      </c>
      <c r="B2959" s="440"/>
      <c r="C2959" s="440"/>
      <c r="D2959" s="440"/>
      <c r="E2959" s="440"/>
      <c r="F2959" s="441"/>
      <c r="G2959" s="440"/>
      <c r="H2959" s="439"/>
      <c r="I2959" s="447" t="s">
        <v>86</v>
      </c>
      <c r="J2959" s="446"/>
      <c r="K2959" s="438"/>
      <c r="L2959" s="437"/>
      <c r="M2959" s="431"/>
    </row>
    <row r="2960" spans="1:13">
      <c r="A2960" s="442" t="s">
        <v>87</v>
      </c>
      <c r="B2960" s="440"/>
      <c r="C2960" s="440"/>
      <c r="D2960" s="440"/>
      <c r="E2960" s="440"/>
      <c r="F2960" s="441"/>
      <c r="G2960" s="440"/>
      <c r="H2960" s="439"/>
      <c r="I2960" s="447" t="s">
        <v>88</v>
      </c>
      <c r="J2960" s="446"/>
      <c r="K2960" s="438"/>
      <c r="L2960" s="437"/>
      <c r="M2960" s="431"/>
    </row>
    <row r="2961" spans="1:13">
      <c r="A2961" s="442" t="s">
        <v>89</v>
      </c>
      <c r="B2961" s="440"/>
      <c r="C2961" s="440"/>
      <c r="D2961" s="440"/>
      <c r="E2961" s="440"/>
      <c r="F2961" s="441"/>
      <c r="G2961" s="440"/>
      <c r="H2961" s="439"/>
      <c r="I2961" s="447" t="s">
        <v>90</v>
      </c>
      <c r="J2961" s="446"/>
      <c r="K2961" s="438"/>
      <c r="L2961" s="437"/>
      <c r="M2961" s="431"/>
    </row>
    <row r="2962" spans="1:13">
      <c r="A2962" s="442" t="s">
        <v>91</v>
      </c>
      <c r="B2962" s="440"/>
      <c r="C2962" s="440"/>
      <c r="D2962" s="440"/>
      <c r="E2962" s="440"/>
      <c r="F2962" s="441"/>
      <c r="G2962" s="440"/>
      <c r="H2962" s="439"/>
      <c r="I2962" s="447" t="s">
        <v>92</v>
      </c>
      <c r="J2962" s="446"/>
      <c r="K2962" s="438"/>
      <c r="L2962" s="437"/>
      <c r="M2962" s="431"/>
    </row>
    <row r="2963" spans="1:13">
      <c r="A2963" s="442" t="s">
        <v>93</v>
      </c>
      <c r="B2963" s="440"/>
      <c r="C2963" s="440"/>
      <c r="D2963" s="440"/>
      <c r="E2963" s="440"/>
      <c r="F2963" s="441"/>
      <c r="G2963" s="440"/>
      <c r="H2963" s="439"/>
      <c r="I2963" s="447" t="s">
        <v>94</v>
      </c>
      <c r="J2963" s="446"/>
      <c r="K2963" s="438"/>
      <c r="L2963" s="437"/>
      <c r="M2963" s="431"/>
    </row>
    <row r="2964" spans="1:13">
      <c r="A2964" s="442" t="s">
        <v>95</v>
      </c>
      <c r="B2964" s="440"/>
      <c r="C2964" s="440"/>
      <c r="D2964" s="440"/>
      <c r="E2964" s="440"/>
      <c r="F2964" s="441"/>
      <c r="G2964" s="440"/>
      <c r="H2964" s="439"/>
      <c r="I2964" s="433"/>
      <c r="J2964" s="432"/>
      <c r="K2964" s="438"/>
      <c r="L2964" s="437"/>
      <c r="M2964" s="431"/>
    </row>
    <row r="2965" spans="1:13">
      <c r="A2965" s="442" t="s">
        <v>96</v>
      </c>
      <c r="B2965" s="440"/>
      <c r="C2965" s="440"/>
      <c r="D2965" s="440"/>
      <c r="E2965" s="440"/>
      <c r="F2965" s="441"/>
      <c r="G2965" s="440"/>
      <c r="H2965" s="439"/>
      <c r="I2965" s="433"/>
      <c r="J2965" s="432"/>
      <c r="K2965" s="438"/>
      <c r="L2965" s="437"/>
      <c r="M2965" s="431"/>
    </row>
    <row r="2966" spans="1:13">
      <c r="A2966" s="442" t="s">
        <v>97</v>
      </c>
      <c r="B2966" s="440"/>
      <c r="C2966" s="440"/>
      <c r="D2966" s="440"/>
      <c r="E2966" s="440"/>
      <c r="F2966" s="441"/>
      <c r="G2966" s="440"/>
      <c r="H2966" s="439"/>
      <c r="I2966" s="433"/>
      <c r="J2966" s="432"/>
      <c r="K2966" s="438"/>
      <c r="L2966" s="437"/>
      <c r="M2966" s="431"/>
    </row>
    <row r="2967" spans="1:13">
      <c r="A2967" s="442" t="s">
        <v>98</v>
      </c>
      <c r="B2967" s="440"/>
      <c r="C2967" s="440"/>
      <c r="D2967" s="440"/>
      <c r="E2967" s="440"/>
      <c r="F2967" s="441"/>
      <c r="G2967" s="440"/>
      <c r="H2967" s="439"/>
      <c r="I2967" s="433"/>
      <c r="J2967" s="432"/>
      <c r="K2967" s="438"/>
      <c r="L2967" s="437"/>
      <c r="M2967" s="431"/>
    </row>
    <row r="2968" spans="1:13">
      <c r="A2968" s="442" t="s">
        <v>99</v>
      </c>
      <c r="B2968" s="440"/>
      <c r="C2968" s="440"/>
      <c r="D2968" s="440"/>
      <c r="E2968" s="440"/>
      <c r="F2968" s="441"/>
      <c r="G2968" s="440"/>
      <c r="H2968" s="439"/>
      <c r="I2968" s="433"/>
      <c r="J2968" s="432"/>
      <c r="K2968" s="438"/>
      <c r="L2968" s="437"/>
      <c r="M2968" s="431"/>
    </row>
    <row r="2969" spans="1:13" ht="19.5" thickBot="1">
      <c r="A2969" s="436" t="s">
        <v>100</v>
      </c>
      <c r="B2969" s="435"/>
      <c r="C2969" s="435"/>
      <c r="D2969" s="435"/>
      <c r="E2969" s="435"/>
      <c r="F2969" s="435"/>
      <c r="G2969" s="435"/>
      <c r="H2969" s="434"/>
      <c r="I2969" s="433"/>
      <c r="J2969" s="432"/>
      <c r="K2969" s="433"/>
      <c r="L2969" s="432"/>
      <c r="M2969" s="431"/>
    </row>
    <row r="2970" spans="1:13">
      <c r="A2970" s="586" t="s">
        <v>82</v>
      </c>
      <c r="B2970" s="585"/>
      <c r="C2970" s="585"/>
      <c r="D2970" s="585"/>
      <c r="E2970" s="585"/>
      <c r="F2970" s="585"/>
      <c r="G2970" s="585"/>
      <c r="H2970" s="585"/>
      <c r="I2970" s="459" t="s">
        <v>9</v>
      </c>
      <c r="J2970" s="458"/>
      <c r="K2970" s="425"/>
      <c r="L2970" s="424"/>
      <c r="M2970" s="423"/>
    </row>
    <row r="2971" spans="1:13" ht="19.5" thickBot="1">
      <c r="A2971" s="422" t="s">
        <v>49</v>
      </c>
      <c r="B2971" s="421"/>
      <c r="C2971" s="421"/>
      <c r="D2971" s="421"/>
      <c r="E2971" s="421"/>
      <c r="F2971" s="421"/>
      <c r="G2971" s="421"/>
      <c r="H2971" s="421"/>
      <c r="I2971" s="420"/>
      <c r="J2971" s="418"/>
      <c r="K2971" s="419"/>
      <c r="L2971" s="418"/>
      <c r="M2971" s="417"/>
    </row>
    <row r="2972" spans="1:13" ht="19.5" thickBot="1">
      <c r="A2972" s="405" t="s">
        <v>50</v>
      </c>
      <c r="B2972" s="404"/>
      <c r="C2972" s="404"/>
      <c r="D2972" s="404"/>
      <c r="E2972" s="404"/>
      <c r="F2972" s="404"/>
      <c r="G2972" s="404"/>
      <c r="H2972" s="622"/>
      <c r="I2972" s="413" t="s">
        <v>17</v>
      </c>
      <c r="J2972" s="412"/>
      <c r="K2972" s="407">
        <v>1.58</v>
      </c>
      <c r="L2972" s="406"/>
      <c r="M2972" s="400">
        <f>K2972*12*I2904</f>
        <v>16516.056</v>
      </c>
    </row>
    <row r="2973" spans="1:13" ht="19.5" thickBot="1">
      <c r="A2973" s="411" t="s">
        <v>101</v>
      </c>
      <c r="B2973" s="410"/>
      <c r="C2973" s="410"/>
      <c r="D2973" s="410"/>
      <c r="E2973" s="410"/>
      <c r="F2973" s="410"/>
      <c r="G2973" s="410"/>
      <c r="H2973" s="410"/>
      <c r="I2973" s="409"/>
      <c r="J2973" s="408"/>
      <c r="K2973" s="407">
        <v>1.61</v>
      </c>
      <c r="L2973" s="406"/>
      <c r="M2973" s="400">
        <f>K2973*12*I2904</f>
        <v>16829.652000000002</v>
      </c>
    </row>
    <row r="2974" spans="1:13" ht="19.5" thickBot="1">
      <c r="A2974" s="405" t="s">
        <v>58</v>
      </c>
      <c r="B2974" s="404"/>
      <c r="C2974" s="404"/>
      <c r="D2974" s="404"/>
      <c r="E2974" s="404"/>
      <c r="F2974" s="404"/>
      <c r="G2974" s="404"/>
      <c r="H2974" s="404"/>
      <c r="I2974" s="403"/>
      <c r="J2974" s="400"/>
      <c r="K2974" s="402">
        <f>K2905+K2915+K2930+K2958+K2972+K2973</f>
        <v>34.57</v>
      </c>
      <c r="L2974" s="401"/>
      <c r="M2974" s="400">
        <f>M2905+M2915+M2930+M2958+M2972+M2973</f>
        <v>361367.12399999995</v>
      </c>
    </row>
    <row r="2976" spans="1:13">
      <c r="A2976" s="576" t="s">
        <v>0</v>
      </c>
      <c r="B2976" s="576"/>
      <c r="C2976" s="576"/>
      <c r="D2976" s="576"/>
      <c r="E2976" s="576"/>
      <c r="F2976" s="576"/>
      <c r="G2976" s="576"/>
      <c r="H2976" s="576"/>
      <c r="I2976" s="576"/>
      <c r="J2976" s="576"/>
      <c r="K2976" s="576"/>
      <c r="L2976" s="576"/>
      <c r="M2976" s="502"/>
    </row>
    <row r="2977" spans="1:13">
      <c r="A2977" s="575" t="s">
        <v>12</v>
      </c>
      <c r="B2977" s="575"/>
      <c r="C2977" s="575"/>
      <c r="D2977" s="575"/>
      <c r="E2977" s="575"/>
      <c r="F2977" s="575"/>
      <c r="G2977" s="575"/>
      <c r="H2977" s="575"/>
      <c r="I2977" s="575"/>
      <c r="J2977" s="575"/>
      <c r="K2977" s="575"/>
      <c r="L2977" s="575"/>
      <c r="M2977" s="502"/>
    </row>
    <row r="2978" spans="1:13">
      <c r="A2978" s="555"/>
      <c r="B2978" s="555"/>
      <c r="C2978" s="555"/>
      <c r="D2978" s="555"/>
      <c r="E2978" s="555"/>
      <c r="F2978" s="555" t="s">
        <v>233</v>
      </c>
      <c r="G2978" s="555"/>
      <c r="H2978" s="555"/>
      <c r="I2978" s="555"/>
      <c r="J2978" s="555" t="s">
        <v>203</v>
      </c>
      <c r="K2978" s="555"/>
      <c r="L2978" s="555"/>
      <c r="M2978" s="502"/>
    </row>
    <row r="2979" spans="1:13">
      <c r="A2979" s="572"/>
      <c r="B2979" s="533"/>
      <c r="C2979" s="574" t="s">
        <v>15</v>
      </c>
      <c r="D2979" s="574"/>
      <c r="E2979" s="574"/>
      <c r="F2979" s="533"/>
      <c r="G2979" s="533"/>
      <c r="H2979" s="532"/>
      <c r="I2979" s="521" t="s">
        <v>1</v>
      </c>
      <c r="J2979" s="520"/>
      <c r="K2979" s="521" t="s">
        <v>2</v>
      </c>
      <c r="L2979" s="520"/>
      <c r="M2979" s="531"/>
    </row>
    <row r="2980" spans="1:13">
      <c r="A2980" s="463"/>
      <c r="B2980" s="433"/>
      <c r="C2980" s="433"/>
      <c r="D2980" s="433"/>
      <c r="E2980" s="433"/>
      <c r="F2980" s="433"/>
      <c r="G2980" s="433"/>
      <c r="H2980" s="432"/>
      <c r="I2980" s="433"/>
      <c r="J2980" s="432"/>
      <c r="K2980" s="447" t="s">
        <v>3</v>
      </c>
      <c r="L2980" s="446"/>
      <c r="M2980" s="573" t="s">
        <v>4</v>
      </c>
    </row>
    <row r="2981" spans="1:13">
      <c r="A2981" s="463"/>
      <c r="B2981" s="433"/>
      <c r="C2981" s="433"/>
      <c r="D2981" s="433"/>
      <c r="E2981" s="433"/>
      <c r="F2981" s="433"/>
      <c r="G2981" s="433"/>
      <c r="H2981" s="432"/>
      <c r="I2981" s="447" t="s">
        <v>5</v>
      </c>
      <c r="J2981" s="446"/>
      <c r="K2981" s="504" t="s">
        <v>6</v>
      </c>
      <c r="L2981" s="503"/>
      <c r="M2981" s="573" t="s">
        <v>7</v>
      </c>
    </row>
    <row r="2982" spans="1:13" ht="19.5" thickBot="1">
      <c r="A2982" s="572"/>
      <c r="B2982" s="533"/>
      <c r="C2982" s="533"/>
      <c r="D2982" s="533"/>
      <c r="E2982" s="533"/>
      <c r="F2982" s="533"/>
      <c r="G2982" s="533"/>
      <c r="H2982" s="532"/>
      <c r="I2982" s="571">
        <v>733.7</v>
      </c>
      <c r="J2982" s="570"/>
      <c r="K2982" s="475"/>
      <c r="L2982" s="474"/>
      <c r="M2982" s="569"/>
    </row>
    <row r="2983" spans="1:13">
      <c r="A2983" s="550" t="s">
        <v>74</v>
      </c>
      <c r="B2983" s="528"/>
      <c r="C2983" s="528"/>
      <c r="D2983" s="528"/>
      <c r="E2983" s="528"/>
      <c r="F2983" s="528"/>
      <c r="G2983" s="528"/>
      <c r="H2983" s="568"/>
      <c r="I2983" s="425"/>
      <c r="J2983" s="424"/>
      <c r="K2983" s="567">
        <f>K2986+K2989</f>
        <v>6.65</v>
      </c>
      <c r="L2983" s="526"/>
      <c r="M2983" s="423">
        <f>K2983*12*I2982</f>
        <v>58549.260000000009</v>
      </c>
    </row>
    <row r="2984" spans="1:13">
      <c r="A2984" s="566" t="s">
        <v>59</v>
      </c>
      <c r="B2984" s="565"/>
      <c r="C2984" s="565"/>
      <c r="D2984" s="565"/>
      <c r="E2984" s="565"/>
      <c r="F2984" s="565"/>
      <c r="G2984" s="565"/>
      <c r="H2984" s="554"/>
      <c r="I2984" s="433"/>
      <c r="J2984" s="432"/>
      <c r="K2984" s="433"/>
      <c r="L2984" s="432"/>
      <c r="M2984" s="564"/>
    </row>
    <row r="2985" spans="1:13" ht="19.5" thickBot="1">
      <c r="A2985" s="545" t="s">
        <v>60</v>
      </c>
      <c r="B2985" s="563"/>
      <c r="C2985" s="563"/>
      <c r="D2985" s="563"/>
      <c r="E2985" s="563"/>
      <c r="F2985" s="563"/>
      <c r="G2985" s="563"/>
      <c r="H2985" s="562"/>
      <c r="I2985" s="419"/>
      <c r="J2985" s="418"/>
      <c r="K2985" s="419"/>
      <c r="L2985" s="418"/>
      <c r="M2985" s="417"/>
    </row>
    <row r="2986" spans="1:13">
      <c r="A2986" s="492" t="s">
        <v>61</v>
      </c>
      <c r="B2986" s="509"/>
      <c r="C2986" s="509"/>
      <c r="D2986" s="509"/>
      <c r="E2986" s="509"/>
      <c r="F2986" s="509"/>
      <c r="G2986" s="509"/>
      <c r="H2986" s="518"/>
      <c r="I2986" s="504" t="s">
        <v>8</v>
      </c>
      <c r="J2986" s="503"/>
      <c r="K2986" s="459">
        <v>3.98</v>
      </c>
      <c r="L2986" s="458"/>
      <c r="M2986" s="431">
        <f>K2986*12*I2982</f>
        <v>35041.512000000002</v>
      </c>
    </row>
    <row r="2987" spans="1:13">
      <c r="A2987" s="442" t="s">
        <v>68</v>
      </c>
      <c r="B2987" s="433"/>
      <c r="C2987" s="433"/>
      <c r="D2987" s="433"/>
      <c r="E2987" s="433"/>
      <c r="F2987" s="433"/>
      <c r="G2987" s="433"/>
      <c r="H2987" s="432"/>
      <c r="I2987" s="447" t="s">
        <v>57</v>
      </c>
      <c r="J2987" s="446"/>
      <c r="K2987" s="502"/>
      <c r="L2987" s="432"/>
      <c r="M2987" s="431"/>
    </row>
    <row r="2988" spans="1:13">
      <c r="A2988" s="492" t="s">
        <v>67</v>
      </c>
      <c r="B2988" s="509"/>
      <c r="C2988" s="509"/>
      <c r="D2988" s="509"/>
      <c r="E2988" s="509"/>
      <c r="F2988" s="509"/>
      <c r="G2988" s="509"/>
      <c r="H2988" s="518"/>
      <c r="I2988" s="504"/>
      <c r="J2988" s="503"/>
      <c r="K2988" s="502"/>
      <c r="L2988" s="432"/>
      <c r="M2988" s="431"/>
    </row>
    <row r="2989" spans="1:13">
      <c r="A2989" s="492" t="s">
        <v>62</v>
      </c>
      <c r="B2989" s="509"/>
      <c r="C2989" s="509"/>
      <c r="D2989" s="509"/>
      <c r="E2989" s="509"/>
      <c r="F2989" s="509"/>
      <c r="G2989" s="509"/>
      <c r="H2989" s="518"/>
      <c r="I2989" s="501" t="s">
        <v>11</v>
      </c>
      <c r="J2989" s="500"/>
      <c r="K2989" s="447">
        <v>2.67</v>
      </c>
      <c r="L2989" s="446"/>
      <c r="M2989" s="431">
        <f>K2989*12*I2982</f>
        <v>23507.748</v>
      </c>
    </row>
    <row r="2990" spans="1:13">
      <c r="A2990" s="485" t="s">
        <v>35</v>
      </c>
      <c r="B2990" s="539"/>
      <c r="C2990" s="539"/>
      <c r="D2990" s="539"/>
      <c r="E2990" s="539"/>
      <c r="F2990" s="539"/>
      <c r="G2990" s="539"/>
      <c r="H2990" s="538"/>
      <c r="I2990" s="447" t="s">
        <v>57</v>
      </c>
      <c r="J2990" s="446"/>
      <c r="K2990" s="555"/>
      <c r="L2990" s="554"/>
      <c r="M2990" s="431"/>
    </row>
    <row r="2991" spans="1:13">
      <c r="A2991" s="478" t="s">
        <v>36</v>
      </c>
      <c r="B2991" s="533"/>
      <c r="C2991" s="533"/>
      <c r="D2991" s="533"/>
      <c r="E2991" s="533"/>
      <c r="F2991" s="533"/>
      <c r="G2991" s="533"/>
      <c r="H2991" s="532"/>
      <c r="I2991" s="447"/>
      <c r="J2991" s="446"/>
      <c r="K2991" s="502"/>
      <c r="L2991" s="432"/>
      <c r="M2991" s="431"/>
    </row>
    <row r="2992" spans="1:13" ht="19.5" thickBot="1">
      <c r="A2992" s="492" t="s">
        <v>37</v>
      </c>
      <c r="B2992" s="491"/>
      <c r="C2992" s="491"/>
      <c r="D2992" s="491"/>
      <c r="E2992" s="491"/>
      <c r="F2992" s="491"/>
      <c r="G2992" s="491"/>
      <c r="H2992" s="490"/>
      <c r="I2992" s="509"/>
      <c r="J2992" s="518"/>
      <c r="K2992" s="480"/>
      <c r="L2992" s="479"/>
      <c r="M2992" s="431"/>
    </row>
    <row r="2993" spans="1:13">
      <c r="A2993" s="550" t="s">
        <v>14</v>
      </c>
      <c r="B2993" s="549"/>
      <c r="C2993" s="549"/>
      <c r="D2993" s="549"/>
      <c r="E2993" s="549"/>
      <c r="F2993" s="549"/>
      <c r="G2993" s="549"/>
      <c r="H2993" s="548"/>
      <c r="I2993" s="425"/>
      <c r="J2993" s="547"/>
      <c r="K2993" s="546">
        <f>K2995+K3000+K3003</f>
        <v>5.4399999999999995</v>
      </c>
      <c r="L2993" s="526"/>
      <c r="M2993" s="423">
        <f>K2993*12*I2982</f>
        <v>47895.936000000002</v>
      </c>
    </row>
    <row r="2994" spans="1:13" ht="19.5" thickBot="1">
      <c r="A2994" s="545" t="s">
        <v>34</v>
      </c>
      <c r="B2994" s="544"/>
      <c r="C2994" s="544"/>
      <c r="D2994" s="544"/>
      <c r="E2994" s="544"/>
      <c r="F2994" s="544"/>
      <c r="G2994" s="544"/>
      <c r="H2994" s="543"/>
      <c r="I2994" s="419"/>
      <c r="J2994" s="542"/>
      <c r="K2994" s="419"/>
      <c r="L2994" s="418"/>
      <c r="M2994" s="417"/>
    </row>
    <row r="2995" spans="1:13">
      <c r="A2995" s="442" t="s">
        <v>65</v>
      </c>
      <c r="B2995" s="441"/>
      <c r="C2995" s="441"/>
      <c r="D2995" s="441"/>
      <c r="E2995" s="441"/>
      <c r="F2995" s="441"/>
      <c r="G2995" s="441"/>
      <c r="H2995" s="439"/>
      <c r="I2995" s="447" t="s">
        <v>8</v>
      </c>
      <c r="J2995" s="446"/>
      <c r="K2995" s="459">
        <v>2.73</v>
      </c>
      <c r="L2995" s="458"/>
      <c r="M2995" s="431">
        <f>K2995*12*I2982</f>
        <v>24036.011999999999</v>
      </c>
    </row>
    <row r="2996" spans="1:13">
      <c r="A2996" s="492" t="s">
        <v>66</v>
      </c>
      <c r="B2996" s="491"/>
      <c r="C2996" s="491"/>
      <c r="D2996" s="491"/>
      <c r="E2996" s="491"/>
      <c r="F2996" s="491"/>
      <c r="G2996" s="491"/>
      <c r="H2996" s="490"/>
      <c r="I2996" s="541"/>
      <c r="J2996" s="540"/>
      <c r="K2996" s="502"/>
      <c r="L2996" s="432"/>
      <c r="M2996" s="431"/>
    </row>
    <row r="2997" spans="1:13">
      <c r="A2997" s="442" t="s">
        <v>68</v>
      </c>
      <c r="B2997" s="433"/>
      <c r="C2997" s="433"/>
      <c r="D2997" s="433"/>
      <c r="E2997" s="433"/>
      <c r="F2997" s="433"/>
      <c r="G2997" s="433"/>
      <c r="H2997" s="432"/>
      <c r="I2997" s="447" t="s">
        <v>57</v>
      </c>
      <c r="J2997" s="446"/>
      <c r="K2997" s="502"/>
      <c r="L2997" s="432"/>
      <c r="M2997" s="431"/>
    </row>
    <row r="2998" spans="1:13">
      <c r="A2998" s="492" t="s">
        <v>67</v>
      </c>
      <c r="B2998" s="509"/>
      <c r="C2998" s="509"/>
      <c r="D2998" s="509"/>
      <c r="E2998" s="509"/>
      <c r="F2998" s="509"/>
      <c r="G2998" s="509"/>
      <c r="H2998" s="518"/>
      <c r="I2998" s="504"/>
      <c r="J2998" s="503"/>
      <c r="K2998" s="502"/>
      <c r="L2998" s="432"/>
      <c r="M2998" s="431"/>
    </row>
    <row r="2999" spans="1:13">
      <c r="A2999" s="485" t="s">
        <v>63</v>
      </c>
      <c r="B2999" s="539"/>
      <c r="C2999" s="538"/>
      <c r="D2999" s="433"/>
      <c r="E2999" s="433"/>
      <c r="F2999" s="433"/>
      <c r="G2999" s="433"/>
      <c r="H2999" s="432"/>
      <c r="I2999" s="447" t="s">
        <v>57</v>
      </c>
      <c r="J2999" s="446"/>
      <c r="K2999" s="502"/>
      <c r="L2999" s="432"/>
      <c r="M2999" s="431"/>
    </row>
    <row r="3000" spans="1:13">
      <c r="A3000" s="442" t="s">
        <v>64</v>
      </c>
      <c r="B3000" s="433"/>
      <c r="C3000" s="433"/>
      <c r="D3000" s="539"/>
      <c r="E3000" s="539"/>
      <c r="F3000" s="539"/>
      <c r="G3000" s="539"/>
      <c r="H3000" s="538"/>
      <c r="I3000" s="501" t="s">
        <v>11</v>
      </c>
      <c r="J3000" s="500"/>
      <c r="K3000" s="447">
        <v>1.2</v>
      </c>
      <c r="L3000" s="446"/>
      <c r="M3000" s="431">
        <f>K3000*12*I2982</f>
        <v>10565.279999999999</v>
      </c>
    </row>
    <row r="3001" spans="1:13">
      <c r="A3001" s="478" t="s">
        <v>41</v>
      </c>
      <c r="B3001" s="477"/>
      <c r="C3001" s="477"/>
      <c r="D3001" s="477"/>
      <c r="E3001" s="477"/>
      <c r="F3001" s="477"/>
      <c r="G3001" s="477"/>
      <c r="H3001" s="476"/>
      <c r="I3001" s="521" t="s">
        <v>40</v>
      </c>
      <c r="J3001" s="520"/>
      <c r="K3001" s="502"/>
      <c r="L3001" s="432"/>
      <c r="M3001" s="431"/>
    </row>
    <row r="3002" spans="1:13">
      <c r="A3002" s="492"/>
      <c r="B3002" s="491"/>
      <c r="C3002" s="491"/>
      <c r="D3002" s="491"/>
      <c r="E3002" s="491"/>
      <c r="F3002" s="491"/>
      <c r="G3002" s="491"/>
      <c r="H3002" s="490"/>
      <c r="I3002" s="509" t="s">
        <v>42</v>
      </c>
      <c r="J3002" s="518"/>
      <c r="K3002" s="502"/>
      <c r="L3002" s="432"/>
      <c r="M3002" s="431"/>
    </row>
    <row r="3003" spans="1:13">
      <c r="A3003" s="478" t="s">
        <v>43</v>
      </c>
      <c r="B3003" s="477"/>
      <c r="C3003" s="477"/>
      <c r="D3003" s="477"/>
      <c r="E3003" s="477"/>
      <c r="F3003" s="477"/>
      <c r="G3003" s="477"/>
      <c r="H3003" s="476"/>
      <c r="I3003" s="521" t="s">
        <v>11</v>
      </c>
      <c r="J3003" s="520"/>
      <c r="K3003" s="447">
        <v>1.51</v>
      </c>
      <c r="L3003" s="446"/>
      <c r="M3003" s="431">
        <f>K3003*12*I2982</f>
        <v>13294.644000000002</v>
      </c>
    </row>
    <row r="3004" spans="1:13">
      <c r="A3004" s="492" t="s">
        <v>44</v>
      </c>
      <c r="B3004" s="491"/>
      <c r="C3004" s="491"/>
      <c r="D3004" s="491"/>
      <c r="E3004" s="491"/>
      <c r="F3004" s="491"/>
      <c r="G3004" s="491"/>
      <c r="H3004" s="490"/>
      <c r="I3004" s="509"/>
      <c r="J3004" s="518"/>
      <c r="K3004" s="502"/>
      <c r="L3004" s="432"/>
      <c r="M3004" s="431"/>
    </row>
    <row r="3005" spans="1:13">
      <c r="A3005" s="478" t="s">
        <v>45</v>
      </c>
      <c r="B3005" s="477"/>
      <c r="C3005" s="477"/>
      <c r="D3005" s="477"/>
      <c r="E3005" s="477"/>
      <c r="F3005" s="477"/>
      <c r="G3005" s="477"/>
      <c r="H3005" s="476"/>
      <c r="I3005" s="447" t="s">
        <v>57</v>
      </c>
      <c r="J3005" s="446"/>
      <c r="K3005" s="502"/>
      <c r="L3005" s="432"/>
      <c r="M3005" s="431"/>
    </row>
    <row r="3006" spans="1:13">
      <c r="A3006" s="478" t="s">
        <v>48</v>
      </c>
      <c r="B3006" s="477"/>
      <c r="C3006" s="477"/>
      <c r="D3006" s="477"/>
      <c r="E3006" s="477"/>
      <c r="F3006" s="477"/>
      <c r="G3006" s="477"/>
      <c r="H3006" s="476"/>
      <c r="I3006" s="521" t="s">
        <v>46</v>
      </c>
      <c r="J3006" s="520"/>
      <c r="K3006" s="533"/>
      <c r="L3006" s="532"/>
      <c r="M3006" s="531"/>
    </row>
    <row r="3007" spans="1:13" ht="19.5" thickBot="1">
      <c r="A3007" s="492"/>
      <c r="B3007" s="491"/>
      <c r="C3007" s="491"/>
      <c r="D3007" s="491"/>
      <c r="E3007" s="491"/>
      <c r="F3007" s="491"/>
      <c r="G3007" s="491"/>
      <c r="H3007" s="490"/>
      <c r="I3007" s="513" t="s">
        <v>47</v>
      </c>
      <c r="J3007" s="512"/>
      <c r="K3007" s="509"/>
      <c r="L3007" s="518"/>
      <c r="M3007" s="530"/>
    </row>
    <row r="3008" spans="1:13">
      <c r="A3008" s="529" t="s">
        <v>75</v>
      </c>
      <c r="B3008" s="528"/>
      <c r="C3008" s="528"/>
      <c r="D3008" s="528"/>
      <c r="E3008" s="528"/>
      <c r="F3008" s="528"/>
      <c r="G3008" s="425"/>
      <c r="H3008" s="424"/>
      <c r="I3008" s="425"/>
      <c r="J3008" s="424"/>
      <c r="K3008" s="527">
        <f>K3010+K3017+K3025+K3029+K3033</f>
        <v>12.440000000000001</v>
      </c>
      <c r="L3008" s="526"/>
      <c r="M3008" s="423">
        <f>M3010+M3017+M3025+M3029+M3033</f>
        <v>109526.736</v>
      </c>
    </row>
    <row r="3009" spans="1:13" ht="19.5" thickBot="1">
      <c r="A3009" s="525"/>
      <c r="B3009" s="419"/>
      <c r="C3009" s="419"/>
      <c r="D3009" s="419"/>
      <c r="E3009" s="419"/>
      <c r="F3009" s="419"/>
      <c r="G3009" s="419"/>
      <c r="H3009" s="418"/>
      <c r="I3009" s="419"/>
      <c r="J3009" s="418"/>
      <c r="K3009" s="419"/>
      <c r="L3009" s="418"/>
      <c r="M3009" s="417"/>
    </row>
    <row r="3010" spans="1:13" ht="19.5" thickBot="1">
      <c r="A3010" s="405" t="s">
        <v>76</v>
      </c>
      <c r="B3010" s="404"/>
      <c r="C3010" s="404"/>
      <c r="D3010" s="404"/>
      <c r="E3010" s="404"/>
      <c r="F3010" s="404"/>
      <c r="G3010" s="404"/>
      <c r="H3010" s="456"/>
      <c r="I3010" s="455"/>
      <c r="J3010" s="454"/>
      <c r="K3010" s="523">
        <f>K3011+K3012+K3013+K3015+K3016</f>
        <v>7.1300000000000008</v>
      </c>
      <c r="L3010" s="511"/>
      <c r="M3010" s="451">
        <f>K3010*12*I2982</f>
        <v>62775.372000000003</v>
      </c>
    </row>
    <row r="3011" spans="1:13">
      <c r="A3011" s="492" t="s">
        <v>38</v>
      </c>
      <c r="B3011" s="491"/>
      <c r="C3011" s="491"/>
      <c r="D3011" s="491"/>
      <c r="E3011" s="491"/>
      <c r="F3011" s="491"/>
      <c r="G3011" s="491"/>
      <c r="H3011" s="490"/>
      <c r="I3011" s="504" t="s">
        <v>16</v>
      </c>
      <c r="J3011" s="503"/>
      <c r="K3011" s="459">
        <v>1.34</v>
      </c>
      <c r="L3011" s="458"/>
      <c r="M3011" s="431">
        <f>K3011*12*I2982</f>
        <v>11797.896000000002</v>
      </c>
    </row>
    <row r="3012" spans="1:13">
      <c r="A3012" s="485" t="s">
        <v>39</v>
      </c>
      <c r="B3012" s="484"/>
      <c r="C3012" s="484"/>
      <c r="D3012" s="484"/>
      <c r="E3012" s="484"/>
      <c r="F3012" s="484"/>
      <c r="G3012" s="484"/>
      <c r="H3012" s="483"/>
      <c r="I3012" s="501" t="s">
        <v>10</v>
      </c>
      <c r="J3012" s="500"/>
      <c r="K3012" s="447">
        <v>3.16</v>
      </c>
      <c r="L3012" s="446"/>
      <c r="M3012" s="431">
        <f>K3012*12*I2982</f>
        <v>27821.904000000002</v>
      </c>
    </row>
    <row r="3013" spans="1:13">
      <c r="A3013" s="478" t="s">
        <v>31</v>
      </c>
      <c r="B3013" s="477"/>
      <c r="C3013" s="477"/>
      <c r="D3013" s="477"/>
      <c r="E3013" s="477"/>
      <c r="F3013" s="477"/>
      <c r="G3013" s="477"/>
      <c r="H3013" s="476"/>
      <c r="I3013" s="521" t="s">
        <v>11</v>
      </c>
      <c r="J3013" s="520"/>
      <c r="K3013" s="447">
        <v>0.36</v>
      </c>
      <c r="L3013" s="446"/>
      <c r="M3013" s="431">
        <f>K3013*12*I2982</f>
        <v>3169.5840000000003</v>
      </c>
    </row>
    <row r="3014" spans="1:13">
      <c r="A3014" s="519" t="s">
        <v>18</v>
      </c>
      <c r="B3014" s="509"/>
      <c r="C3014" s="509"/>
      <c r="D3014" s="509"/>
      <c r="E3014" s="491"/>
      <c r="F3014" s="491"/>
      <c r="G3014" s="491"/>
      <c r="H3014" s="490"/>
      <c r="I3014" s="509"/>
      <c r="J3014" s="518"/>
      <c r="K3014" s="433"/>
      <c r="L3014" s="432"/>
      <c r="M3014" s="431"/>
    </row>
    <row r="3015" spans="1:13">
      <c r="A3015" s="485" t="s">
        <v>32</v>
      </c>
      <c r="B3015" s="484"/>
      <c r="C3015" s="484"/>
      <c r="D3015" s="484"/>
      <c r="E3015" s="484"/>
      <c r="F3015" s="484"/>
      <c r="G3015" s="484"/>
      <c r="H3015" s="483"/>
      <c r="I3015" s="501" t="s">
        <v>8</v>
      </c>
      <c r="J3015" s="500"/>
      <c r="K3015" s="447">
        <v>0.11</v>
      </c>
      <c r="L3015" s="446"/>
      <c r="M3015" s="431">
        <f>K3015*12*I2982</f>
        <v>968.48400000000015</v>
      </c>
    </row>
    <row r="3016" spans="1:13" ht="19.5" thickBot="1">
      <c r="A3016" s="478" t="s">
        <v>73</v>
      </c>
      <c r="B3016" s="477"/>
      <c r="C3016" s="477"/>
      <c r="D3016" s="477"/>
      <c r="E3016" s="477"/>
      <c r="F3016" s="477"/>
      <c r="G3016" s="477"/>
      <c r="H3016" s="476"/>
      <c r="I3016" s="475" t="s">
        <v>8</v>
      </c>
      <c r="J3016" s="474"/>
      <c r="K3016" s="513">
        <v>2.16</v>
      </c>
      <c r="L3016" s="512"/>
      <c r="M3016" s="431">
        <f>K3016*12*I2982</f>
        <v>19017.504000000001</v>
      </c>
    </row>
    <row r="3017" spans="1:13" ht="19.5" thickBot="1">
      <c r="A3017" s="713" t="s">
        <v>77</v>
      </c>
      <c r="B3017" s="712"/>
      <c r="C3017" s="712"/>
      <c r="D3017" s="712"/>
      <c r="E3017" s="712"/>
      <c r="F3017" s="712"/>
      <c r="G3017" s="712"/>
      <c r="H3017" s="711"/>
      <c r="I3017" s="455"/>
      <c r="J3017" s="454"/>
      <c r="K3017" s="453">
        <f>K3018+K3019+K3021+K3022+K3023+K3024</f>
        <v>2.11</v>
      </c>
      <c r="L3017" s="511"/>
      <c r="M3017" s="451">
        <f>K3017*12*I2982</f>
        <v>18577.284</v>
      </c>
    </row>
    <row r="3018" spans="1:13">
      <c r="A3018" s="510" t="s">
        <v>24</v>
      </c>
      <c r="B3018" s="509"/>
      <c r="C3018" s="509"/>
      <c r="D3018" s="509"/>
      <c r="E3018" s="509"/>
      <c r="F3018" s="491"/>
      <c r="G3018" s="491"/>
      <c r="H3018" s="490"/>
      <c r="I3018" s="508"/>
      <c r="J3018" s="432"/>
      <c r="K3018" s="459">
        <v>0.12</v>
      </c>
      <c r="L3018" s="458"/>
      <c r="M3018" s="431">
        <f>K3018*12*I2982</f>
        <v>1056.528</v>
      </c>
    </row>
    <row r="3019" spans="1:13">
      <c r="A3019" s="572" t="s">
        <v>20</v>
      </c>
      <c r="B3019" s="533"/>
      <c r="C3019" s="533"/>
      <c r="D3019" s="533"/>
      <c r="E3019" s="533"/>
      <c r="F3019" s="477"/>
      <c r="G3019" s="477"/>
      <c r="H3019" s="476"/>
      <c r="I3019" s="447" t="s">
        <v>52</v>
      </c>
      <c r="J3019" s="446"/>
      <c r="K3019" s="447">
        <v>1.01</v>
      </c>
      <c r="L3019" s="446"/>
      <c r="M3019" s="431">
        <f>K3019*12*I2982</f>
        <v>8892.4440000000013</v>
      </c>
    </row>
    <row r="3020" spans="1:13">
      <c r="A3020" s="492" t="s">
        <v>19</v>
      </c>
      <c r="B3020" s="491"/>
      <c r="C3020" s="491"/>
      <c r="D3020" s="491"/>
      <c r="E3020" s="491"/>
      <c r="F3020" s="491"/>
      <c r="G3020" s="491"/>
      <c r="H3020" s="490"/>
      <c r="I3020" s="504" t="s">
        <v>53</v>
      </c>
      <c r="J3020" s="503"/>
      <c r="K3020" s="502"/>
      <c r="L3020" s="432"/>
      <c r="M3020" s="431"/>
    </row>
    <row r="3021" spans="1:13">
      <c r="A3021" s="485" t="s">
        <v>21</v>
      </c>
      <c r="B3021" s="484"/>
      <c r="C3021" s="484"/>
      <c r="D3021" s="484"/>
      <c r="E3021" s="484"/>
      <c r="F3021" s="484"/>
      <c r="G3021" s="484"/>
      <c r="H3021" s="483"/>
      <c r="I3021" s="501" t="s">
        <v>51</v>
      </c>
      <c r="J3021" s="500"/>
      <c r="K3021" s="447">
        <v>0.62</v>
      </c>
      <c r="L3021" s="446"/>
      <c r="M3021" s="431">
        <f>K3021*12*I2982</f>
        <v>5458.7280000000001</v>
      </c>
    </row>
    <row r="3022" spans="1:13">
      <c r="A3022" s="485" t="s">
        <v>22</v>
      </c>
      <c r="B3022" s="484"/>
      <c r="C3022" s="484"/>
      <c r="D3022" s="484"/>
      <c r="E3022" s="484"/>
      <c r="F3022" s="484"/>
      <c r="G3022" s="484"/>
      <c r="H3022" s="483"/>
      <c r="I3022" s="501" t="s">
        <v>69</v>
      </c>
      <c r="J3022" s="500"/>
      <c r="K3022" s="447">
        <v>0.15</v>
      </c>
      <c r="L3022" s="446"/>
      <c r="M3022" s="431">
        <f>K3022*12*I2982</f>
        <v>1320.6599999999999</v>
      </c>
    </row>
    <row r="3023" spans="1:13">
      <c r="A3023" s="478" t="s">
        <v>23</v>
      </c>
      <c r="B3023" s="477"/>
      <c r="C3023" s="477"/>
      <c r="D3023" s="477"/>
      <c r="E3023" s="477"/>
      <c r="F3023" s="477"/>
      <c r="G3023" s="477"/>
      <c r="H3023" s="476"/>
      <c r="I3023" s="501" t="s">
        <v>54</v>
      </c>
      <c r="J3023" s="500"/>
      <c r="K3023" s="480">
        <v>0.08</v>
      </c>
      <c r="L3023" s="479"/>
      <c r="M3023" s="431">
        <f>K3023*12*I2982</f>
        <v>704.35199999999998</v>
      </c>
    </row>
    <row r="3024" spans="1:13" ht="19.5" thickBot="1">
      <c r="A3024" s="478" t="s">
        <v>71</v>
      </c>
      <c r="B3024" s="477"/>
      <c r="C3024" s="477"/>
      <c r="D3024" s="477"/>
      <c r="E3024" s="477"/>
      <c r="F3024" s="477"/>
      <c r="G3024" s="477"/>
      <c r="H3024" s="476"/>
      <c r="I3024" s="475" t="s">
        <v>72</v>
      </c>
      <c r="J3024" s="474"/>
      <c r="K3024" s="473">
        <v>0.13</v>
      </c>
      <c r="L3024" s="472"/>
      <c r="M3024" s="499">
        <f>K3024*12*I2982</f>
        <v>1144.5720000000001</v>
      </c>
    </row>
    <row r="3025" spans="1:13" ht="19.5" thickBot="1">
      <c r="A3025" s="713" t="s">
        <v>202</v>
      </c>
      <c r="B3025" s="712"/>
      <c r="C3025" s="712"/>
      <c r="D3025" s="712"/>
      <c r="E3025" s="712"/>
      <c r="F3025" s="712"/>
      <c r="G3025" s="712"/>
      <c r="H3025" s="711"/>
      <c r="I3025" s="495"/>
      <c r="J3025" s="494"/>
      <c r="K3025" s="493">
        <f>K3026+K3027+K3028</f>
        <v>1.38</v>
      </c>
      <c r="L3025" s="452"/>
      <c r="M3025" s="451">
        <f>K3025*12*I2982</f>
        <v>12150.072</v>
      </c>
    </row>
    <row r="3026" spans="1:13">
      <c r="A3026" s="492" t="s">
        <v>25</v>
      </c>
      <c r="B3026" s="491"/>
      <c r="C3026" s="491"/>
      <c r="D3026" s="491"/>
      <c r="E3026" s="491"/>
      <c r="F3026" s="491"/>
      <c r="G3026" s="491"/>
      <c r="H3026" s="490"/>
      <c r="I3026" s="489" t="s">
        <v>70</v>
      </c>
      <c r="J3026" s="488"/>
      <c r="K3026" s="487">
        <v>0.66</v>
      </c>
      <c r="L3026" s="486"/>
      <c r="M3026" s="431">
        <f>K3026*12*I2982</f>
        <v>5810.9040000000005</v>
      </c>
    </row>
    <row r="3027" spans="1:13">
      <c r="A3027" s="485" t="s">
        <v>26</v>
      </c>
      <c r="B3027" s="484"/>
      <c r="C3027" s="484"/>
      <c r="D3027" s="484"/>
      <c r="E3027" s="484"/>
      <c r="F3027" s="484"/>
      <c r="G3027" s="484"/>
      <c r="H3027" s="483"/>
      <c r="I3027" s="539" t="s">
        <v>55</v>
      </c>
      <c r="J3027" s="538"/>
      <c r="K3027" s="480">
        <v>0.57999999999999996</v>
      </c>
      <c r="L3027" s="479"/>
      <c r="M3027" s="431">
        <f>K3027*12*I2982</f>
        <v>5106.5519999999997</v>
      </c>
    </row>
    <row r="3028" spans="1:13" ht="19.5" thickBot="1">
      <c r="A3028" s="478" t="s">
        <v>23</v>
      </c>
      <c r="B3028" s="477"/>
      <c r="C3028" s="477"/>
      <c r="D3028" s="477"/>
      <c r="E3028" s="477"/>
      <c r="F3028" s="477"/>
      <c r="G3028" s="477"/>
      <c r="H3028" s="476"/>
      <c r="I3028" s="475" t="s">
        <v>54</v>
      </c>
      <c r="J3028" s="474"/>
      <c r="K3028" s="473">
        <v>0.14000000000000001</v>
      </c>
      <c r="L3028" s="472"/>
      <c r="M3028" s="431">
        <f>K3028*12*I2982</f>
        <v>1232.6160000000002</v>
      </c>
    </row>
    <row r="3029" spans="1:13" ht="19.5" thickBot="1">
      <c r="A3029" s="405" t="s">
        <v>80</v>
      </c>
      <c r="B3029" s="404"/>
      <c r="C3029" s="404"/>
      <c r="D3029" s="404"/>
      <c r="E3029" s="404"/>
      <c r="F3029" s="404"/>
      <c r="G3029" s="404"/>
      <c r="H3029" s="456"/>
      <c r="I3029" s="455"/>
      <c r="J3029" s="454"/>
      <c r="K3029" s="453">
        <v>1.74</v>
      </c>
      <c r="L3029" s="452"/>
      <c r="M3029" s="451">
        <f>K3029*12*I2982</f>
        <v>15319.656000000001</v>
      </c>
    </row>
    <row r="3030" spans="1:13">
      <c r="A3030" s="442" t="s">
        <v>33</v>
      </c>
      <c r="B3030" s="441"/>
      <c r="C3030" s="441"/>
      <c r="D3030" s="441"/>
      <c r="E3030" s="441"/>
      <c r="F3030" s="441"/>
      <c r="G3030" s="441"/>
      <c r="H3030" s="439"/>
      <c r="I3030" s="459" t="s">
        <v>13</v>
      </c>
      <c r="J3030" s="458"/>
      <c r="K3030" s="438"/>
      <c r="L3030" s="437"/>
      <c r="M3030" s="431"/>
    </row>
    <row r="3031" spans="1:13">
      <c r="A3031" s="442" t="s">
        <v>27</v>
      </c>
      <c r="B3031" s="441"/>
      <c r="C3031" s="441"/>
      <c r="D3031" s="441"/>
      <c r="E3031" s="441"/>
      <c r="F3031" s="441"/>
      <c r="G3031" s="441"/>
      <c r="H3031" s="439"/>
      <c r="I3031" s="433"/>
      <c r="J3031" s="432"/>
      <c r="K3031" s="438"/>
      <c r="L3031" s="437"/>
      <c r="M3031" s="431"/>
    </row>
    <row r="3032" spans="1:13" ht="19.5" thickBot="1">
      <c r="A3032" s="442" t="s">
        <v>28</v>
      </c>
      <c r="B3032" s="441"/>
      <c r="C3032" s="441"/>
      <c r="D3032" s="441"/>
      <c r="E3032" s="441"/>
      <c r="F3032" s="441"/>
      <c r="G3032" s="441"/>
      <c r="H3032" s="439"/>
      <c r="I3032" s="463"/>
      <c r="J3032" s="432"/>
      <c r="K3032" s="438"/>
      <c r="L3032" s="437"/>
      <c r="M3032" s="431"/>
    </row>
    <row r="3033" spans="1:13" ht="19.5" thickBot="1">
      <c r="A3033" s="462" t="s">
        <v>81</v>
      </c>
      <c r="B3033" s="461"/>
      <c r="C3033" s="461"/>
      <c r="D3033" s="461"/>
      <c r="E3033" s="461"/>
      <c r="F3033" s="461"/>
      <c r="G3033" s="461"/>
      <c r="H3033" s="460"/>
      <c r="I3033" s="455"/>
      <c r="J3033" s="454"/>
      <c r="K3033" s="453">
        <v>0.08</v>
      </c>
      <c r="L3033" s="452"/>
      <c r="M3033" s="451">
        <f>K3033*12*I2982</f>
        <v>704.35199999999998</v>
      </c>
    </row>
    <row r="3034" spans="1:13">
      <c r="A3034" s="442" t="s">
        <v>29</v>
      </c>
      <c r="B3034" s="441"/>
      <c r="C3034" s="441"/>
      <c r="D3034" s="441"/>
      <c r="E3034" s="441"/>
      <c r="F3034" s="441"/>
      <c r="G3034" s="441"/>
      <c r="H3034" s="439"/>
      <c r="I3034" s="459" t="s">
        <v>8</v>
      </c>
      <c r="J3034" s="458"/>
      <c r="K3034" s="457"/>
      <c r="L3034" s="437"/>
      <c r="M3034" s="431"/>
    </row>
    <row r="3035" spans="1:13" ht="19.5" thickBot="1">
      <c r="A3035" s="442" t="s">
        <v>30</v>
      </c>
      <c r="B3035" s="441"/>
      <c r="C3035" s="441"/>
      <c r="D3035" s="441"/>
      <c r="E3035" s="441"/>
      <c r="F3035" s="441"/>
      <c r="G3035" s="441"/>
      <c r="H3035" s="439"/>
      <c r="I3035" s="433"/>
      <c r="J3035" s="432"/>
      <c r="K3035" s="457"/>
      <c r="L3035" s="437"/>
      <c r="M3035" s="431"/>
    </row>
    <row r="3036" spans="1:13" ht="19.5" thickBot="1">
      <c r="A3036" s="405" t="s">
        <v>104</v>
      </c>
      <c r="B3036" s="404"/>
      <c r="C3036" s="404"/>
      <c r="D3036" s="404"/>
      <c r="E3036" s="404"/>
      <c r="F3036" s="404"/>
      <c r="G3036" s="404"/>
      <c r="H3036" s="456"/>
      <c r="I3036" s="455"/>
      <c r="J3036" s="454"/>
      <c r="K3036" s="453">
        <v>6.42</v>
      </c>
      <c r="L3036" s="452"/>
      <c r="M3036" s="451">
        <f>K3036*12*I2982</f>
        <v>56524.248</v>
      </c>
    </row>
    <row r="3037" spans="1:13">
      <c r="A3037" s="442" t="s">
        <v>85</v>
      </c>
      <c r="B3037" s="440"/>
      <c r="C3037" s="440"/>
      <c r="D3037" s="440"/>
      <c r="E3037" s="440"/>
      <c r="F3037" s="441"/>
      <c r="G3037" s="440"/>
      <c r="H3037" s="439"/>
      <c r="I3037" s="447" t="s">
        <v>86</v>
      </c>
      <c r="J3037" s="446"/>
      <c r="K3037" s="438"/>
      <c r="L3037" s="437"/>
      <c r="M3037" s="431"/>
    </row>
    <row r="3038" spans="1:13">
      <c r="A3038" s="442" t="s">
        <v>87</v>
      </c>
      <c r="B3038" s="440"/>
      <c r="C3038" s="440"/>
      <c r="D3038" s="440"/>
      <c r="E3038" s="440"/>
      <c r="F3038" s="441"/>
      <c r="G3038" s="440"/>
      <c r="H3038" s="439"/>
      <c r="I3038" s="447" t="s">
        <v>88</v>
      </c>
      <c r="J3038" s="446"/>
      <c r="K3038" s="438"/>
      <c r="L3038" s="437"/>
      <c r="M3038" s="431"/>
    </row>
    <row r="3039" spans="1:13">
      <c r="A3039" s="442" t="s">
        <v>89</v>
      </c>
      <c r="B3039" s="440"/>
      <c r="C3039" s="440"/>
      <c r="D3039" s="440"/>
      <c r="E3039" s="440"/>
      <c r="F3039" s="441"/>
      <c r="G3039" s="440"/>
      <c r="H3039" s="439"/>
      <c r="I3039" s="447" t="s">
        <v>90</v>
      </c>
      <c r="J3039" s="446"/>
      <c r="K3039" s="438"/>
      <c r="L3039" s="437"/>
      <c r="M3039" s="431"/>
    </row>
    <row r="3040" spans="1:13">
      <c r="A3040" s="442" t="s">
        <v>91</v>
      </c>
      <c r="B3040" s="440"/>
      <c r="C3040" s="440"/>
      <c r="D3040" s="440"/>
      <c r="E3040" s="440"/>
      <c r="F3040" s="441"/>
      <c r="G3040" s="440"/>
      <c r="H3040" s="439"/>
      <c r="I3040" s="447" t="s">
        <v>92</v>
      </c>
      <c r="J3040" s="446"/>
      <c r="K3040" s="438"/>
      <c r="L3040" s="437"/>
      <c r="M3040" s="431"/>
    </row>
    <row r="3041" spans="1:13">
      <c r="A3041" s="442" t="s">
        <v>93</v>
      </c>
      <c r="B3041" s="440"/>
      <c r="C3041" s="440"/>
      <c r="D3041" s="440"/>
      <c r="E3041" s="440"/>
      <c r="F3041" s="441"/>
      <c r="G3041" s="440"/>
      <c r="H3041" s="439"/>
      <c r="I3041" s="447" t="s">
        <v>94</v>
      </c>
      <c r="J3041" s="446"/>
      <c r="K3041" s="438"/>
      <c r="L3041" s="437"/>
      <c r="M3041" s="431"/>
    </row>
    <row r="3042" spans="1:13">
      <c r="A3042" s="442" t="s">
        <v>95</v>
      </c>
      <c r="B3042" s="440"/>
      <c r="C3042" s="440"/>
      <c r="D3042" s="440"/>
      <c r="E3042" s="440"/>
      <c r="F3042" s="441"/>
      <c r="G3042" s="440"/>
      <c r="H3042" s="439"/>
      <c r="I3042" s="433"/>
      <c r="J3042" s="432"/>
      <c r="K3042" s="438"/>
      <c r="L3042" s="437"/>
      <c r="M3042" s="431"/>
    </row>
    <row r="3043" spans="1:13">
      <c r="A3043" s="442" t="s">
        <v>96</v>
      </c>
      <c r="B3043" s="440"/>
      <c r="C3043" s="440"/>
      <c r="D3043" s="440"/>
      <c r="E3043" s="440"/>
      <c r="F3043" s="441"/>
      <c r="G3043" s="440"/>
      <c r="H3043" s="439"/>
      <c r="I3043" s="433"/>
      <c r="J3043" s="432"/>
      <c r="K3043" s="438"/>
      <c r="L3043" s="437"/>
      <c r="M3043" s="431"/>
    </row>
    <row r="3044" spans="1:13">
      <c r="A3044" s="442" t="s">
        <v>97</v>
      </c>
      <c r="B3044" s="440"/>
      <c r="C3044" s="440"/>
      <c r="D3044" s="440"/>
      <c r="E3044" s="440"/>
      <c r="F3044" s="441"/>
      <c r="G3044" s="440"/>
      <c r="H3044" s="439"/>
      <c r="I3044" s="433"/>
      <c r="J3044" s="432"/>
      <c r="K3044" s="438"/>
      <c r="L3044" s="437"/>
      <c r="M3044" s="431"/>
    </row>
    <row r="3045" spans="1:13">
      <c r="A3045" s="442" t="s">
        <v>98</v>
      </c>
      <c r="B3045" s="440"/>
      <c r="C3045" s="440"/>
      <c r="D3045" s="440"/>
      <c r="E3045" s="440"/>
      <c r="F3045" s="441"/>
      <c r="G3045" s="440"/>
      <c r="H3045" s="439"/>
      <c r="I3045" s="433"/>
      <c r="J3045" s="432"/>
      <c r="K3045" s="438"/>
      <c r="L3045" s="437"/>
      <c r="M3045" s="431"/>
    </row>
    <row r="3046" spans="1:13">
      <c r="A3046" s="442" t="s">
        <v>99</v>
      </c>
      <c r="B3046" s="440"/>
      <c r="C3046" s="440"/>
      <c r="D3046" s="440"/>
      <c r="E3046" s="440"/>
      <c r="F3046" s="441"/>
      <c r="G3046" s="440"/>
      <c r="H3046" s="439"/>
      <c r="I3046" s="433"/>
      <c r="J3046" s="432"/>
      <c r="K3046" s="438"/>
      <c r="L3046" s="437"/>
      <c r="M3046" s="431"/>
    </row>
    <row r="3047" spans="1:13" ht="19.5" thickBot="1">
      <c r="A3047" s="436" t="s">
        <v>100</v>
      </c>
      <c r="B3047" s="435"/>
      <c r="C3047" s="435"/>
      <c r="D3047" s="435"/>
      <c r="E3047" s="435"/>
      <c r="F3047" s="435"/>
      <c r="G3047" s="435"/>
      <c r="H3047" s="434"/>
      <c r="I3047" s="433"/>
      <c r="J3047" s="432"/>
      <c r="K3047" s="433"/>
      <c r="L3047" s="432"/>
      <c r="M3047" s="431"/>
    </row>
    <row r="3048" spans="1:13">
      <c r="A3048" s="586" t="s">
        <v>82</v>
      </c>
      <c r="B3048" s="585"/>
      <c r="C3048" s="585"/>
      <c r="D3048" s="585"/>
      <c r="E3048" s="585"/>
      <c r="F3048" s="585"/>
      <c r="G3048" s="585"/>
      <c r="H3048" s="585"/>
      <c r="I3048" s="459" t="s">
        <v>9</v>
      </c>
      <c r="J3048" s="458"/>
      <c r="K3048" s="425"/>
      <c r="L3048" s="424"/>
      <c r="M3048" s="423"/>
    </row>
    <row r="3049" spans="1:13" ht="19.5" thickBot="1">
      <c r="A3049" s="422" t="s">
        <v>49</v>
      </c>
      <c r="B3049" s="421"/>
      <c r="C3049" s="421"/>
      <c r="D3049" s="421"/>
      <c r="E3049" s="421"/>
      <c r="F3049" s="421"/>
      <c r="G3049" s="421"/>
      <c r="H3049" s="421"/>
      <c r="I3049" s="420"/>
      <c r="J3049" s="418"/>
      <c r="K3049" s="419"/>
      <c r="L3049" s="418"/>
      <c r="M3049" s="417"/>
    </row>
    <row r="3050" spans="1:13" ht="19.5" thickBot="1">
      <c r="A3050" s="405" t="s">
        <v>50</v>
      </c>
      <c r="B3050" s="404"/>
      <c r="C3050" s="404"/>
      <c r="D3050" s="404"/>
      <c r="E3050" s="404"/>
      <c r="F3050" s="404"/>
      <c r="G3050" s="404"/>
      <c r="H3050" s="622"/>
      <c r="I3050" s="413" t="s">
        <v>17</v>
      </c>
      <c r="J3050" s="412"/>
      <c r="K3050" s="407">
        <v>1.58</v>
      </c>
      <c r="L3050" s="406"/>
      <c r="M3050" s="400">
        <f>K3050*12*I2982</f>
        <v>13910.952000000001</v>
      </c>
    </row>
    <row r="3051" spans="1:13" ht="19.5" thickBot="1">
      <c r="A3051" s="411" t="s">
        <v>101</v>
      </c>
      <c r="B3051" s="410"/>
      <c r="C3051" s="410"/>
      <c r="D3051" s="410"/>
      <c r="E3051" s="410"/>
      <c r="F3051" s="410"/>
      <c r="G3051" s="410"/>
      <c r="H3051" s="410"/>
      <c r="I3051" s="409"/>
      <c r="J3051" s="408"/>
      <c r="K3051" s="407"/>
      <c r="L3051" s="406"/>
      <c r="M3051" s="400"/>
    </row>
    <row r="3052" spans="1:13" ht="19.5" thickBot="1">
      <c r="A3052" s="405" t="s">
        <v>58</v>
      </c>
      <c r="B3052" s="404"/>
      <c r="C3052" s="404"/>
      <c r="D3052" s="404"/>
      <c r="E3052" s="404"/>
      <c r="F3052" s="404"/>
      <c r="G3052" s="404"/>
      <c r="H3052" s="404"/>
      <c r="I3052" s="403"/>
      <c r="J3052" s="400"/>
      <c r="K3052" s="402">
        <f>K2983+K2993+K3008+K3036+K3050+K3051</f>
        <v>32.53</v>
      </c>
      <c r="L3052" s="401"/>
      <c r="M3052" s="400">
        <f>M2983+M2993+M3008+M3036+M3050+M3051</f>
        <v>286407.13200000004</v>
      </c>
    </row>
    <row r="3054" spans="1:13">
      <c r="A3054" s="576" t="s">
        <v>0</v>
      </c>
      <c r="B3054" s="576"/>
      <c r="C3054" s="576"/>
      <c r="D3054" s="576"/>
      <c r="E3054" s="576"/>
      <c r="F3054" s="576"/>
      <c r="G3054" s="576"/>
      <c r="H3054" s="576"/>
      <c r="I3054" s="576"/>
      <c r="J3054" s="576"/>
      <c r="K3054" s="576"/>
      <c r="L3054" s="576"/>
      <c r="M3054" s="502"/>
    </row>
    <row r="3055" spans="1:13">
      <c r="A3055" s="575" t="s">
        <v>12</v>
      </c>
      <c r="B3055" s="575"/>
      <c r="C3055" s="575"/>
      <c r="D3055" s="575"/>
      <c r="E3055" s="575"/>
      <c r="F3055" s="575"/>
      <c r="G3055" s="575"/>
      <c r="H3055" s="575"/>
      <c r="I3055" s="575"/>
      <c r="J3055" s="575"/>
      <c r="K3055" s="575"/>
      <c r="L3055" s="575"/>
      <c r="M3055" s="502"/>
    </row>
    <row r="3056" spans="1:13">
      <c r="A3056" s="555"/>
      <c r="B3056" s="555"/>
      <c r="C3056" s="555"/>
      <c r="D3056" s="555"/>
      <c r="E3056" s="555"/>
      <c r="F3056" s="555" t="s">
        <v>232</v>
      </c>
      <c r="G3056" s="555"/>
      <c r="H3056" s="555"/>
      <c r="I3056" s="555"/>
      <c r="J3056" s="555" t="s">
        <v>203</v>
      </c>
      <c r="K3056" s="555"/>
      <c r="L3056" s="555"/>
      <c r="M3056" s="502"/>
    </row>
    <row r="3057" spans="1:13">
      <c r="A3057" s="572"/>
      <c r="B3057" s="533"/>
      <c r="C3057" s="574" t="s">
        <v>15</v>
      </c>
      <c r="D3057" s="574"/>
      <c r="E3057" s="574"/>
      <c r="F3057" s="533"/>
      <c r="G3057" s="533"/>
      <c r="H3057" s="532"/>
      <c r="I3057" s="521" t="s">
        <v>1</v>
      </c>
      <c r="J3057" s="520"/>
      <c r="K3057" s="521" t="s">
        <v>2</v>
      </c>
      <c r="L3057" s="520"/>
      <c r="M3057" s="531"/>
    </row>
    <row r="3058" spans="1:13">
      <c r="A3058" s="463"/>
      <c r="B3058" s="433"/>
      <c r="C3058" s="433"/>
      <c r="D3058" s="433"/>
      <c r="E3058" s="433"/>
      <c r="F3058" s="433"/>
      <c r="G3058" s="433"/>
      <c r="H3058" s="432"/>
      <c r="I3058" s="433"/>
      <c r="J3058" s="432"/>
      <c r="K3058" s="447" t="s">
        <v>3</v>
      </c>
      <c r="L3058" s="446"/>
      <c r="M3058" s="573" t="s">
        <v>4</v>
      </c>
    </row>
    <row r="3059" spans="1:13">
      <c r="A3059" s="463"/>
      <c r="B3059" s="433"/>
      <c r="C3059" s="433"/>
      <c r="D3059" s="433"/>
      <c r="E3059" s="433"/>
      <c r="F3059" s="433"/>
      <c r="G3059" s="433"/>
      <c r="H3059" s="432"/>
      <c r="I3059" s="447" t="s">
        <v>5</v>
      </c>
      <c r="J3059" s="446"/>
      <c r="K3059" s="504" t="s">
        <v>6</v>
      </c>
      <c r="L3059" s="503"/>
      <c r="M3059" s="573" t="s">
        <v>7</v>
      </c>
    </row>
    <row r="3060" spans="1:13" ht="19.5" thickBot="1">
      <c r="A3060" s="572"/>
      <c r="B3060" s="533"/>
      <c r="C3060" s="533"/>
      <c r="D3060" s="533"/>
      <c r="E3060" s="533"/>
      <c r="F3060" s="533"/>
      <c r="G3060" s="533"/>
      <c r="H3060" s="532"/>
      <c r="I3060" s="571">
        <v>3749.8</v>
      </c>
      <c r="J3060" s="570"/>
      <c r="K3060" s="475"/>
      <c r="L3060" s="474"/>
      <c r="M3060" s="569"/>
    </row>
    <row r="3061" spans="1:13">
      <c r="A3061" s="550" t="s">
        <v>74</v>
      </c>
      <c r="B3061" s="528"/>
      <c r="C3061" s="528"/>
      <c r="D3061" s="528"/>
      <c r="E3061" s="528"/>
      <c r="F3061" s="528"/>
      <c r="G3061" s="528"/>
      <c r="H3061" s="568"/>
      <c r="I3061" s="425"/>
      <c r="J3061" s="424"/>
      <c r="K3061" s="567">
        <f>K3064+K3067</f>
        <v>6.65</v>
      </c>
      <c r="L3061" s="526"/>
      <c r="M3061" s="423">
        <f>K3061*12*I3060</f>
        <v>299234.04000000004</v>
      </c>
    </row>
    <row r="3062" spans="1:13">
      <c r="A3062" s="566" t="s">
        <v>59</v>
      </c>
      <c r="B3062" s="565"/>
      <c r="C3062" s="565"/>
      <c r="D3062" s="565"/>
      <c r="E3062" s="565"/>
      <c r="F3062" s="565"/>
      <c r="G3062" s="565"/>
      <c r="H3062" s="554"/>
      <c r="I3062" s="433"/>
      <c r="J3062" s="432"/>
      <c r="K3062" s="433"/>
      <c r="L3062" s="432"/>
      <c r="M3062" s="564"/>
    </row>
    <row r="3063" spans="1:13" ht="19.5" thickBot="1">
      <c r="A3063" s="545" t="s">
        <v>60</v>
      </c>
      <c r="B3063" s="563"/>
      <c r="C3063" s="563"/>
      <c r="D3063" s="563"/>
      <c r="E3063" s="563"/>
      <c r="F3063" s="563"/>
      <c r="G3063" s="563"/>
      <c r="H3063" s="562"/>
      <c r="I3063" s="419"/>
      <c r="J3063" s="418"/>
      <c r="K3063" s="419"/>
      <c r="L3063" s="418"/>
      <c r="M3063" s="417"/>
    </row>
    <row r="3064" spans="1:13">
      <c r="A3064" s="492" t="s">
        <v>61</v>
      </c>
      <c r="B3064" s="509"/>
      <c r="C3064" s="509"/>
      <c r="D3064" s="509"/>
      <c r="E3064" s="509"/>
      <c r="F3064" s="509"/>
      <c r="G3064" s="509"/>
      <c r="H3064" s="518"/>
      <c r="I3064" s="504" t="s">
        <v>8</v>
      </c>
      <c r="J3064" s="503"/>
      <c r="K3064" s="459">
        <v>3.98</v>
      </c>
      <c r="L3064" s="458"/>
      <c r="M3064" s="431">
        <f>K3064*12*I3060</f>
        <v>179090.448</v>
      </c>
    </row>
    <row r="3065" spans="1:13">
      <c r="A3065" s="442" t="s">
        <v>68</v>
      </c>
      <c r="B3065" s="433"/>
      <c r="C3065" s="433"/>
      <c r="D3065" s="433"/>
      <c r="E3065" s="433"/>
      <c r="F3065" s="433"/>
      <c r="G3065" s="433"/>
      <c r="H3065" s="432"/>
      <c r="I3065" s="447" t="s">
        <v>57</v>
      </c>
      <c r="J3065" s="446"/>
      <c r="K3065" s="502"/>
      <c r="L3065" s="432"/>
      <c r="M3065" s="431"/>
    </row>
    <row r="3066" spans="1:13">
      <c r="A3066" s="492" t="s">
        <v>67</v>
      </c>
      <c r="B3066" s="509"/>
      <c r="C3066" s="509"/>
      <c r="D3066" s="509"/>
      <c r="E3066" s="509"/>
      <c r="F3066" s="509"/>
      <c r="G3066" s="509"/>
      <c r="H3066" s="518"/>
      <c r="I3066" s="504"/>
      <c r="J3066" s="503"/>
      <c r="K3066" s="502"/>
      <c r="L3066" s="432"/>
      <c r="M3066" s="431"/>
    </row>
    <row r="3067" spans="1:13">
      <c r="A3067" s="492" t="s">
        <v>62</v>
      </c>
      <c r="B3067" s="509"/>
      <c r="C3067" s="509"/>
      <c r="D3067" s="509"/>
      <c r="E3067" s="509"/>
      <c r="F3067" s="509"/>
      <c r="G3067" s="509"/>
      <c r="H3067" s="518"/>
      <c r="I3067" s="501" t="s">
        <v>11</v>
      </c>
      <c r="J3067" s="500"/>
      <c r="K3067" s="447">
        <v>2.67</v>
      </c>
      <c r="L3067" s="446"/>
      <c r="M3067" s="431">
        <f>K3067*12*I3060</f>
        <v>120143.592</v>
      </c>
    </row>
    <row r="3068" spans="1:13">
      <c r="A3068" s="485" t="s">
        <v>35</v>
      </c>
      <c r="B3068" s="539"/>
      <c r="C3068" s="539"/>
      <c r="D3068" s="539"/>
      <c r="E3068" s="539"/>
      <c r="F3068" s="539"/>
      <c r="G3068" s="539"/>
      <c r="H3068" s="538"/>
      <c r="I3068" s="447" t="s">
        <v>57</v>
      </c>
      <c r="J3068" s="446"/>
      <c r="K3068" s="555"/>
      <c r="L3068" s="554"/>
      <c r="M3068" s="431"/>
    </row>
    <row r="3069" spans="1:13">
      <c r="A3069" s="478" t="s">
        <v>36</v>
      </c>
      <c r="B3069" s="533"/>
      <c r="C3069" s="533"/>
      <c r="D3069" s="533"/>
      <c r="E3069" s="533"/>
      <c r="F3069" s="533"/>
      <c r="G3069" s="533"/>
      <c r="H3069" s="532"/>
      <c r="I3069" s="447"/>
      <c r="J3069" s="446"/>
      <c r="K3069" s="502"/>
      <c r="L3069" s="432"/>
      <c r="M3069" s="431"/>
    </row>
    <row r="3070" spans="1:13" ht="19.5" thickBot="1">
      <c r="A3070" s="492" t="s">
        <v>37</v>
      </c>
      <c r="B3070" s="491"/>
      <c r="C3070" s="491"/>
      <c r="D3070" s="491"/>
      <c r="E3070" s="491"/>
      <c r="F3070" s="491"/>
      <c r="G3070" s="491"/>
      <c r="H3070" s="490"/>
      <c r="I3070" s="509"/>
      <c r="J3070" s="518"/>
      <c r="K3070" s="480"/>
      <c r="L3070" s="479"/>
      <c r="M3070" s="431"/>
    </row>
    <row r="3071" spans="1:13">
      <c r="A3071" s="550" t="s">
        <v>14</v>
      </c>
      <c r="B3071" s="549"/>
      <c r="C3071" s="549"/>
      <c r="D3071" s="549"/>
      <c r="E3071" s="549"/>
      <c r="F3071" s="549"/>
      <c r="G3071" s="549"/>
      <c r="H3071" s="548"/>
      <c r="I3071" s="425"/>
      <c r="J3071" s="547"/>
      <c r="K3071" s="546">
        <f>K3073+K3078+K3081</f>
        <v>5.4399999999999995</v>
      </c>
      <c r="L3071" s="526"/>
      <c r="M3071" s="423">
        <f>K3071*12*I3060</f>
        <v>244786.94400000002</v>
      </c>
    </row>
    <row r="3072" spans="1:13" ht="19.5" thickBot="1">
      <c r="A3072" s="545" t="s">
        <v>34</v>
      </c>
      <c r="B3072" s="544"/>
      <c r="C3072" s="544"/>
      <c r="D3072" s="544"/>
      <c r="E3072" s="544"/>
      <c r="F3072" s="544"/>
      <c r="G3072" s="544"/>
      <c r="H3072" s="543"/>
      <c r="I3072" s="419"/>
      <c r="J3072" s="542"/>
      <c r="K3072" s="419"/>
      <c r="L3072" s="418"/>
      <c r="M3072" s="417"/>
    </row>
    <row r="3073" spans="1:13">
      <c r="A3073" s="442" t="s">
        <v>65</v>
      </c>
      <c r="B3073" s="441"/>
      <c r="C3073" s="441"/>
      <c r="D3073" s="441"/>
      <c r="E3073" s="441"/>
      <c r="F3073" s="441"/>
      <c r="G3073" s="441"/>
      <c r="H3073" s="439"/>
      <c r="I3073" s="447" t="s">
        <v>8</v>
      </c>
      <c r="J3073" s="446"/>
      <c r="K3073" s="459">
        <v>2.73</v>
      </c>
      <c r="L3073" s="458"/>
      <c r="M3073" s="431">
        <f>K3073*12*I3060</f>
        <v>122843.448</v>
      </c>
    </row>
    <row r="3074" spans="1:13">
      <c r="A3074" s="492" t="s">
        <v>66</v>
      </c>
      <c r="B3074" s="491"/>
      <c r="C3074" s="491"/>
      <c r="D3074" s="491"/>
      <c r="E3074" s="491"/>
      <c r="F3074" s="491"/>
      <c r="G3074" s="491"/>
      <c r="H3074" s="490"/>
      <c r="I3074" s="541"/>
      <c r="J3074" s="540"/>
      <c r="K3074" s="502"/>
      <c r="L3074" s="432"/>
      <c r="M3074" s="431"/>
    </row>
    <row r="3075" spans="1:13">
      <c r="A3075" s="442" t="s">
        <v>68</v>
      </c>
      <c r="B3075" s="433"/>
      <c r="C3075" s="433"/>
      <c r="D3075" s="433"/>
      <c r="E3075" s="433"/>
      <c r="F3075" s="433"/>
      <c r="G3075" s="433"/>
      <c r="H3075" s="432"/>
      <c r="I3075" s="447" t="s">
        <v>57</v>
      </c>
      <c r="J3075" s="446"/>
      <c r="K3075" s="502"/>
      <c r="L3075" s="432"/>
      <c r="M3075" s="431"/>
    </row>
    <row r="3076" spans="1:13">
      <c r="A3076" s="492" t="s">
        <v>67</v>
      </c>
      <c r="B3076" s="509"/>
      <c r="C3076" s="509"/>
      <c r="D3076" s="509"/>
      <c r="E3076" s="509"/>
      <c r="F3076" s="509"/>
      <c r="G3076" s="509"/>
      <c r="H3076" s="518"/>
      <c r="I3076" s="504"/>
      <c r="J3076" s="503"/>
      <c r="K3076" s="502"/>
      <c r="L3076" s="432"/>
      <c r="M3076" s="431"/>
    </row>
    <row r="3077" spans="1:13">
      <c r="A3077" s="485" t="s">
        <v>63</v>
      </c>
      <c r="B3077" s="539"/>
      <c r="C3077" s="538"/>
      <c r="D3077" s="433"/>
      <c r="E3077" s="433"/>
      <c r="F3077" s="433"/>
      <c r="G3077" s="433"/>
      <c r="H3077" s="432"/>
      <c r="I3077" s="447" t="s">
        <v>57</v>
      </c>
      <c r="J3077" s="446"/>
      <c r="K3077" s="502"/>
      <c r="L3077" s="432"/>
      <c r="M3077" s="431"/>
    </row>
    <row r="3078" spans="1:13">
      <c r="A3078" s="442" t="s">
        <v>64</v>
      </c>
      <c r="B3078" s="433"/>
      <c r="C3078" s="433"/>
      <c r="D3078" s="539"/>
      <c r="E3078" s="539"/>
      <c r="F3078" s="539"/>
      <c r="G3078" s="539"/>
      <c r="H3078" s="538"/>
      <c r="I3078" s="501" t="s">
        <v>11</v>
      </c>
      <c r="J3078" s="500"/>
      <c r="K3078" s="447">
        <v>1.2</v>
      </c>
      <c r="L3078" s="446"/>
      <c r="M3078" s="431">
        <f>K3078*12*I3060</f>
        <v>53997.119999999995</v>
      </c>
    </row>
    <row r="3079" spans="1:13">
      <c r="A3079" s="478" t="s">
        <v>41</v>
      </c>
      <c r="B3079" s="477"/>
      <c r="C3079" s="477"/>
      <c r="D3079" s="477"/>
      <c r="E3079" s="477"/>
      <c r="F3079" s="477"/>
      <c r="G3079" s="477"/>
      <c r="H3079" s="476"/>
      <c r="I3079" s="521" t="s">
        <v>40</v>
      </c>
      <c r="J3079" s="520"/>
      <c r="K3079" s="502"/>
      <c r="L3079" s="432"/>
      <c r="M3079" s="431"/>
    </row>
    <row r="3080" spans="1:13">
      <c r="A3080" s="492"/>
      <c r="B3080" s="491"/>
      <c r="C3080" s="491"/>
      <c r="D3080" s="491"/>
      <c r="E3080" s="491"/>
      <c r="F3080" s="491"/>
      <c r="G3080" s="491"/>
      <c r="H3080" s="490"/>
      <c r="I3080" s="509" t="s">
        <v>42</v>
      </c>
      <c r="J3080" s="518"/>
      <c r="K3080" s="502"/>
      <c r="L3080" s="432"/>
      <c r="M3080" s="431"/>
    </row>
    <row r="3081" spans="1:13">
      <c r="A3081" s="478" t="s">
        <v>43</v>
      </c>
      <c r="B3081" s="477"/>
      <c r="C3081" s="477"/>
      <c r="D3081" s="477"/>
      <c r="E3081" s="477"/>
      <c r="F3081" s="477"/>
      <c r="G3081" s="477"/>
      <c r="H3081" s="476"/>
      <c r="I3081" s="521" t="s">
        <v>11</v>
      </c>
      <c r="J3081" s="520"/>
      <c r="K3081" s="447">
        <v>1.51</v>
      </c>
      <c r="L3081" s="446"/>
      <c r="M3081" s="431">
        <f>K3081*12*I3060</f>
        <v>67946.376000000004</v>
      </c>
    </row>
    <row r="3082" spans="1:13">
      <c r="A3082" s="492" t="s">
        <v>44</v>
      </c>
      <c r="B3082" s="491"/>
      <c r="C3082" s="491"/>
      <c r="D3082" s="491"/>
      <c r="E3082" s="491"/>
      <c r="F3082" s="491"/>
      <c r="G3082" s="491"/>
      <c r="H3082" s="490"/>
      <c r="I3082" s="509"/>
      <c r="J3082" s="518"/>
      <c r="K3082" s="502"/>
      <c r="L3082" s="432"/>
      <c r="M3082" s="431"/>
    </row>
    <row r="3083" spans="1:13">
      <c r="A3083" s="478" t="s">
        <v>45</v>
      </c>
      <c r="B3083" s="477"/>
      <c r="C3083" s="477"/>
      <c r="D3083" s="477"/>
      <c r="E3083" s="477"/>
      <c r="F3083" s="477"/>
      <c r="G3083" s="477"/>
      <c r="H3083" s="476"/>
      <c r="I3083" s="447" t="s">
        <v>57</v>
      </c>
      <c r="J3083" s="446"/>
      <c r="K3083" s="502"/>
      <c r="L3083" s="432"/>
      <c r="M3083" s="431"/>
    </row>
    <row r="3084" spans="1:13">
      <c r="A3084" s="478" t="s">
        <v>48</v>
      </c>
      <c r="B3084" s="477"/>
      <c r="C3084" s="477"/>
      <c r="D3084" s="477"/>
      <c r="E3084" s="477"/>
      <c r="F3084" s="477"/>
      <c r="G3084" s="477"/>
      <c r="H3084" s="476"/>
      <c r="I3084" s="521" t="s">
        <v>46</v>
      </c>
      <c r="J3084" s="520"/>
      <c r="K3084" s="533"/>
      <c r="L3084" s="532"/>
      <c r="M3084" s="531"/>
    </row>
    <row r="3085" spans="1:13" ht="19.5" thickBot="1">
      <c r="A3085" s="492"/>
      <c r="B3085" s="491"/>
      <c r="C3085" s="491"/>
      <c r="D3085" s="491"/>
      <c r="E3085" s="491"/>
      <c r="F3085" s="491"/>
      <c r="G3085" s="491"/>
      <c r="H3085" s="490"/>
      <c r="I3085" s="513" t="s">
        <v>47</v>
      </c>
      <c r="J3085" s="512"/>
      <c r="K3085" s="509"/>
      <c r="L3085" s="518"/>
      <c r="M3085" s="530"/>
    </row>
    <row r="3086" spans="1:13">
      <c r="A3086" s="529" t="s">
        <v>75</v>
      </c>
      <c r="B3086" s="528"/>
      <c r="C3086" s="528"/>
      <c r="D3086" s="528"/>
      <c r="E3086" s="528"/>
      <c r="F3086" s="528"/>
      <c r="G3086" s="425"/>
      <c r="H3086" s="424"/>
      <c r="I3086" s="425"/>
      <c r="J3086" s="424"/>
      <c r="K3086" s="527">
        <f>K3088+K3095+K3103+K3107+K3111</f>
        <v>11.170000000000002</v>
      </c>
      <c r="L3086" s="526"/>
      <c r="M3086" s="423">
        <f>M3088+M3095+M3103+M3107+M3111</f>
        <v>502623.1920000001</v>
      </c>
    </row>
    <row r="3087" spans="1:13" ht="19.5" thickBot="1">
      <c r="A3087" s="525"/>
      <c r="B3087" s="419"/>
      <c r="C3087" s="419"/>
      <c r="D3087" s="419"/>
      <c r="E3087" s="419"/>
      <c r="F3087" s="419"/>
      <c r="G3087" s="419"/>
      <c r="H3087" s="418"/>
      <c r="I3087" s="419"/>
      <c r="J3087" s="418"/>
      <c r="K3087" s="419"/>
      <c r="L3087" s="418"/>
      <c r="M3087" s="417"/>
    </row>
    <row r="3088" spans="1:13" ht="19.5" thickBot="1">
      <c r="A3088" s="405" t="s">
        <v>76</v>
      </c>
      <c r="B3088" s="404"/>
      <c r="C3088" s="404"/>
      <c r="D3088" s="404"/>
      <c r="E3088" s="404"/>
      <c r="F3088" s="404"/>
      <c r="G3088" s="404"/>
      <c r="H3088" s="456"/>
      <c r="I3088" s="455"/>
      <c r="J3088" s="454"/>
      <c r="K3088" s="523">
        <f>K3089+K3090+K3091+K3093+K3094</f>
        <v>5.86</v>
      </c>
      <c r="L3088" s="511"/>
      <c r="M3088" s="451">
        <f>K3088*12*I3060</f>
        <v>263685.93600000005</v>
      </c>
    </row>
    <row r="3089" spans="1:13">
      <c r="A3089" s="492" t="s">
        <v>38</v>
      </c>
      <c r="B3089" s="491"/>
      <c r="C3089" s="491"/>
      <c r="D3089" s="491"/>
      <c r="E3089" s="491"/>
      <c r="F3089" s="491"/>
      <c r="G3089" s="491"/>
      <c r="H3089" s="490"/>
      <c r="I3089" s="504" t="s">
        <v>16</v>
      </c>
      <c r="J3089" s="503"/>
      <c r="K3089" s="459">
        <v>1.34</v>
      </c>
      <c r="L3089" s="458"/>
      <c r="M3089" s="431">
        <f>K3089*12*I3060</f>
        <v>60296.784000000007</v>
      </c>
    </row>
    <row r="3090" spans="1:13">
      <c r="A3090" s="485" t="s">
        <v>39</v>
      </c>
      <c r="B3090" s="484"/>
      <c r="C3090" s="484"/>
      <c r="D3090" s="484"/>
      <c r="E3090" s="484"/>
      <c r="F3090" s="484"/>
      <c r="G3090" s="484"/>
      <c r="H3090" s="483"/>
      <c r="I3090" s="501" t="s">
        <v>231</v>
      </c>
      <c r="J3090" s="500"/>
      <c r="K3090" s="447">
        <v>3.16</v>
      </c>
      <c r="L3090" s="446"/>
      <c r="M3090" s="431">
        <f>K3090*12*I3060</f>
        <v>142192.41600000003</v>
      </c>
    </row>
    <row r="3091" spans="1:13">
      <c r="A3091" s="478" t="s">
        <v>31</v>
      </c>
      <c r="B3091" s="477"/>
      <c r="C3091" s="477"/>
      <c r="D3091" s="477"/>
      <c r="E3091" s="477"/>
      <c r="F3091" s="477"/>
      <c r="G3091" s="477"/>
      <c r="H3091" s="476"/>
      <c r="I3091" s="521" t="s">
        <v>11</v>
      </c>
      <c r="J3091" s="520"/>
      <c r="K3091" s="447">
        <v>0.36</v>
      </c>
      <c r="L3091" s="446"/>
      <c r="M3091" s="431">
        <f>K3091*12*I3060</f>
        <v>16199.136000000002</v>
      </c>
    </row>
    <row r="3092" spans="1:13">
      <c r="A3092" s="519" t="s">
        <v>18</v>
      </c>
      <c r="B3092" s="509"/>
      <c r="C3092" s="509"/>
      <c r="D3092" s="509"/>
      <c r="E3092" s="491"/>
      <c r="F3092" s="491"/>
      <c r="G3092" s="491"/>
      <c r="H3092" s="490"/>
      <c r="I3092" s="509"/>
      <c r="J3092" s="518"/>
      <c r="K3092" s="433"/>
      <c r="L3092" s="432"/>
      <c r="M3092" s="431"/>
    </row>
    <row r="3093" spans="1:13">
      <c r="A3093" s="485" t="s">
        <v>32</v>
      </c>
      <c r="B3093" s="484"/>
      <c r="C3093" s="484"/>
      <c r="D3093" s="484"/>
      <c r="E3093" s="484"/>
      <c r="F3093" s="484"/>
      <c r="G3093" s="484"/>
      <c r="H3093" s="483"/>
      <c r="I3093" s="501" t="s">
        <v>8</v>
      </c>
      <c r="J3093" s="500"/>
      <c r="K3093" s="447">
        <v>0.11</v>
      </c>
      <c r="L3093" s="446"/>
      <c r="M3093" s="431">
        <f>K3093*12*I3060</f>
        <v>4949.7360000000008</v>
      </c>
    </row>
    <row r="3094" spans="1:13" ht="19.5" thickBot="1">
      <c r="A3094" s="478" t="s">
        <v>73</v>
      </c>
      <c r="B3094" s="477"/>
      <c r="C3094" s="477"/>
      <c r="D3094" s="477"/>
      <c r="E3094" s="477"/>
      <c r="F3094" s="477"/>
      <c r="G3094" s="477"/>
      <c r="H3094" s="476"/>
      <c r="I3094" s="475" t="s">
        <v>8</v>
      </c>
      <c r="J3094" s="474"/>
      <c r="K3094" s="513">
        <v>0.89</v>
      </c>
      <c r="L3094" s="512"/>
      <c r="M3094" s="431">
        <f>K3094*12*I3060</f>
        <v>40047.864000000001</v>
      </c>
    </row>
    <row r="3095" spans="1:13" ht="19.5" thickBot="1">
      <c r="A3095" s="713" t="s">
        <v>77</v>
      </c>
      <c r="B3095" s="712"/>
      <c r="C3095" s="712"/>
      <c r="D3095" s="712"/>
      <c r="E3095" s="712"/>
      <c r="F3095" s="712"/>
      <c r="G3095" s="712"/>
      <c r="H3095" s="711"/>
      <c r="I3095" s="455"/>
      <c r="J3095" s="454"/>
      <c r="K3095" s="453">
        <f>K3096+K3097+K3099+K3100+K3101+K3102</f>
        <v>2.11</v>
      </c>
      <c r="L3095" s="511"/>
      <c r="M3095" s="451">
        <f>K3095*12*I3060</f>
        <v>94944.936000000002</v>
      </c>
    </row>
    <row r="3096" spans="1:13">
      <c r="A3096" s="510" t="s">
        <v>24</v>
      </c>
      <c r="B3096" s="509"/>
      <c r="C3096" s="509"/>
      <c r="D3096" s="509"/>
      <c r="E3096" s="509"/>
      <c r="F3096" s="491"/>
      <c r="G3096" s="491"/>
      <c r="H3096" s="490"/>
      <c r="I3096" s="508"/>
      <c r="J3096" s="432"/>
      <c r="K3096" s="459">
        <v>0.12</v>
      </c>
      <c r="L3096" s="458"/>
      <c r="M3096" s="431">
        <f>K3096*12*I3060</f>
        <v>5399.7120000000004</v>
      </c>
    </row>
    <row r="3097" spans="1:13">
      <c r="A3097" s="572" t="s">
        <v>20</v>
      </c>
      <c r="B3097" s="533"/>
      <c r="C3097" s="533"/>
      <c r="D3097" s="533"/>
      <c r="E3097" s="533"/>
      <c r="F3097" s="477"/>
      <c r="G3097" s="477"/>
      <c r="H3097" s="476"/>
      <c r="I3097" s="447" t="s">
        <v>52</v>
      </c>
      <c r="J3097" s="446"/>
      <c r="K3097" s="447">
        <v>1.01</v>
      </c>
      <c r="L3097" s="446"/>
      <c r="M3097" s="431">
        <f>K3097*12*I3060</f>
        <v>45447.576000000008</v>
      </c>
    </row>
    <row r="3098" spans="1:13">
      <c r="A3098" s="492" t="s">
        <v>19</v>
      </c>
      <c r="B3098" s="491"/>
      <c r="C3098" s="491"/>
      <c r="D3098" s="491"/>
      <c r="E3098" s="491"/>
      <c r="F3098" s="491"/>
      <c r="G3098" s="491"/>
      <c r="H3098" s="490"/>
      <c r="I3098" s="504" t="s">
        <v>53</v>
      </c>
      <c r="J3098" s="503"/>
      <c r="K3098" s="502"/>
      <c r="L3098" s="432"/>
      <c r="M3098" s="431"/>
    </row>
    <row r="3099" spans="1:13">
      <c r="A3099" s="485" t="s">
        <v>21</v>
      </c>
      <c r="B3099" s="484"/>
      <c r="C3099" s="484"/>
      <c r="D3099" s="484"/>
      <c r="E3099" s="484"/>
      <c r="F3099" s="484"/>
      <c r="G3099" s="484"/>
      <c r="H3099" s="483"/>
      <c r="I3099" s="501" t="s">
        <v>51</v>
      </c>
      <c r="J3099" s="500"/>
      <c r="K3099" s="447">
        <v>0.62</v>
      </c>
      <c r="L3099" s="446"/>
      <c r="M3099" s="431">
        <f>K3099*12*I3060</f>
        <v>27898.511999999999</v>
      </c>
    </row>
    <row r="3100" spans="1:13">
      <c r="A3100" s="485" t="s">
        <v>22</v>
      </c>
      <c r="B3100" s="484"/>
      <c r="C3100" s="484"/>
      <c r="D3100" s="484"/>
      <c r="E3100" s="484"/>
      <c r="F3100" s="484"/>
      <c r="G3100" s="484"/>
      <c r="H3100" s="483"/>
      <c r="I3100" s="501" t="s">
        <v>69</v>
      </c>
      <c r="J3100" s="500"/>
      <c r="K3100" s="447">
        <v>0.15</v>
      </c>
      <c r="L3100" s="446"/>
      <c r="M3100" s="431">
        <f>K3100*12*I3060</f>
        <v>6749.6399999999994</v>
      </c>
    </row>
    <row r="3101" spans="1:13">
      <c r="A3101" s="478" t="s">
        <v>23</v>
      </c>
      <c r="B3101" s="477"/>
      <c r="C3101" s="477"/>
      <c r="D3101" s="477"/>
      <c r="E3101" s="477"/>
      <c r="F3101" s="477"/>
      <c r="G3101" s="477"/>
      <c r="H3101" s="476"/>
      <c r="I3101" s="501" t="s">
        <v>54</v>
      </c>
      <c r="J3101" s="500"/>
      <c r="K3101" s="480">
        <v>0.08</v>
      </c>
      <c r="L3101" s="479"/>
      <c r="M3101" s="431">
        <f>K3101*12*I3060</f>
        <v>3599.808</v>
      </c>
    </row>
    <row r="3102" spans="1:13" ht="19.5" thickBot="1">
      <c r="A3102" s="478" t="s">
        <v>71</v>
      </c>
      <c r="B3102" s="477"/>
      <c r="C3102" s="477"/>
      <c r="D3102" s="477"/>
      <c r="E3102" s="477"/>
      <c r="F3102" s="477"/>
      <c r="G3102" s="477"/>
      <c r="H3102" s="476"/>
      <c r="I3102" s="475" t="s">
        <v>72</v>
      </c>
      <c r="J3102" s="474"/>
      <c r="K3102" s="473">
        <v>0.13</v>
      </c>
      <c r="L3102" s="472"/>
      <c r="M3102" s="499">
        <f>K3102*12*I3060</f>
        <v>5849.6880000000001</v>
      </c>
    </row>
    <row r="3103" spans="1:13" ht="19.5" thickBot="1">
      <c r="A3103" s="713" t="s">
        <v>202</v>
      </c>
      <c r="B3103" s="712"/>
      <c r="C3103" s="712"/>
      <c r="D3103" s="712"/>
      <c r="E3103" s="712"/>
      <c r="F3103" s="712"/>
      <c r="G3103" s="712"/>
      <c r="H3103" s="711"/>
      <c r="I3103" s="495"/>
      <c r="J3103" s="494"/>
      <c r="K3103" s="493">
        <f>K3104+K3105+K3106</f>
        <v>1.38</v>
      </c>
      <c r="L3103" s="452"/>
      <c r="M3103" s="451">
        <f>K3103*12*I3060</f>
        <v>62096.687999999995</v>
      </c>
    </row>
    <row r="3104" spans="1:13">
      <c r="A3104" s="492" t="s">
        <v>25</v>
      </c>
      <c r="B3104" s="491"/>
      <c r="C3104" s="491"/>
      <c r="D3104" s="491"/>
      <c r="E3104" s="491"/>
      <c r="F3104" s="491"/>
      <c r="G3104" s="491"/>
      <c r="H3104" s="490"/>
      <c r="I3104" s="489" t="s">
        <v>70</v>
      </c>
      <c r="J3104" s="488"/>
      <c r="K3104" s="487">
        <v>0.66</v>
      </c>
      <c r="L3104" s="486"/>
      <c r="M3104" s="431">
        <f>K3104*12*I3060</f>
        <v>29698.416000000001</v>
      </c>
    </row>
    <row r="3105" spans="1:13">
      <c r="A3105" s="485" t="s">
        <v>26</v>
      </c>
      <c r="B3105" s="484"/>
      <c r="C3105" s="484"/>
      <c r="D3105" s="484"/>
      <c r="E3105" s="484"/>
      <c r="F3105" s="484"/>
      <c r="G3105" s="484"/>
      <c r="H3105" s="483"/>
      <c r="I3105" s="539" t="s">
        <v>55</v>
      </c>
      <c r="J3105" s="538"/>
      <c r="K3105" s="480">
        <v>0.57999999999999996</v>
      </c>
      <c r="L3105" s="479"/>
      <c r="M3105" s="431">
        <f>K3105*12*I3060</f>
        <v>26098.607999999997</v>
      </c>
    </row>
    <row r="3106" spans="1:13" ht="19.5" thickBot="1">
      <c r="A3106" s="478" t="s">
        <v>23</v>
      </c>
      <c r="B3106" s="477"/>
      <c r="C3106" s="477"/>
      <c r="D3106" s="477"/>
      <c r="E3106" s="477"/>
      <c r="F3106" s="477"/>
      <c r="G3106" s="477"/>
      <c r="H3106" s="476"/>
      <c r="I3106" s="475" t="s">
        <v>54</v>
      </c>
      <c r="J3106" s="474"/>
      <c r="K3106" s="473">
        <v>0.14000000000000001</v>
      </c>
      <c r="L3106" s="472"/>
      <c r="M3106" s="431">
        <f>K3106*12*I3060</f>
        <v>6299.6640000000007</v>
      </c>
    </row>
    <row r="3107" spans="1:13" ht="19.5" thickBot="1">
      <c r="A3107" s="405" t="s">
        <v>80</v>
      </c>
      <c r="B3107" s="404"/>
      <c r="C3107" s="404"/>
      <c r="D3107" s="404"/>
      <c r="E3107" s="404"/>
      <c r="F3107" s="404"/>
      <c r="G3107" s="404"/>
      <c r="H3107" s="456"/>
      <c r="I3107" s="455"/>
      <c r="J3107" s="454"/>
      <c r="K3107" s="453">
        <v>1.74</v>
      </c>
      <c r="L3107" s="452"/>
      <c r="M3107" s="451">
        <f>K3107*12*I3060</f>
        <v>78295.823999999993</v>
      </c>
    </row>
    <row r="3108" spans="1:13">
      <c r="A3108" s="442" t="s">
        <v>33</v>
      </c>
      <c r="B3108" s="441"/>
      <c r="C3108" s="441"/>
      <c r="D3108" s="441"/>
      <c r="E3108" s="441"/>
      <c r="F3108" s="441"/>
      <c r="G3108" s="441"/>
      <c r="H3108" s="439"/>
      <c r="I3108" s="459" t="s">
        <v>13</v>
      </c>
      <c r="J3108" s="458"/>
      <c r="K3108" s="438"/>
      <c r="L3108" s="437"/>
      <c r="M3108" s="431"/>
    </row>
    <row r="3109" spans="1:13">
      <c r="A3109" s="442" t="s">
        <v>27</v>
      </c>
      <c r="B3109" s="441"/>
      <c r="C3109" s="441"/>
      <c r="D3109" s="441"/>
      <c r="E3109" s="441"/>
      <c r="F3109" s="441"/>
      <c r="G3109" s="441"/>
      <c r="H3109" s="439"/>
      <c r="I3109" s="433"/>
      <c r="J3109" s="432"/>
      <c r="K3109" s="438"/>
      <c r="L3109" s="437"/>
      <c r="M3109" s="431"/>
    </row>
    <row r="3110" spans="1:13" ht="19.5" thickBot="1">
      <c r="A3110" s="442" t="s">
        <v>28</v>
      </c>
      <c r="B3110" s="441"/>
      <c r="C3110" s="441"/>
      <c r="D3110" s="441"/>
      <c r="E3110" s="441"/>
      <c r="F3110" s="441"/>
      <c r="G3110" s="441"/>
      <c r="H3110" s="439"/>
      <c r="I3110" s="463"/>
      <c r="J3110" s="432"/>
      <c r="K3110" s="438"/>
      <c r="L3110" s="437"/>
      <c r="M3110" s="431"/>
    </row>
    <row r="3111" spans="1:13" ht="19.5" thickBot="1">
      <c r="A3111" s="462" t="s">
        <v>81</v>
      </c>
      <c r="B3111" s="461"/>
      <c r="C3111" s="461"/>
      <c r="D3111" s="461"/>
      <c r="E3111" s="461"/>
      <c r="F3111" s="461"/>
      <c r="G3111" s="461"/>
      <c r="H3111" s="460"/>
      <c r="I3111" s="455"/>
      <c r="J3111" s="454"/>
      <c r="K3111" s="453">
        <v>0.08</v>
      </c>
      <c r="L3111" s="452"/>
      <c r="M3111" s="451">
        <f>K3111*12*I3060</f>
        <v>3599.808</v>
      </c>
    </row>
    <row r="3112" spans="1:13">
      <c r="A3112" s="442" t="s">
        <v>29</v>
      </c>
      <c r="B3112" s="441"/>
      <c r="C3112" s="441"/>
      <c r="D3112" s="441"/>
      <c r="E3112" s="441"/>
      <c r="F3112" s="441"/>
      <c r="G3112" s="441"/>
      <c r="H3112" s="439"/>
      <c r="I3112" s="459" t="s">
        <v>8</v>
      </c>
      <c r="J3112" s="458"/>
      <c r="K3112" s="457"/>
      <c r="L3112" s="437"/>
      <c r="M3112" s="431"/>
    </row>
    <row r="3113" spans="1:13" ht="19.5" thickBot="1">
      <c r="A3113" s="442" t="s">
        <v>30</v>
      </c>
      <c r="B3113" s="441"/>
      <c r="C3113" s="441"/>
      <c r="D3113" s="441"/>
      <c r="E3113" s="441"/>
      <c r="F3113" s="441"/>
      <c r="G3113" s="441"/>
      <c r="H3113" s="439"/>
      <c r="I3113" s="433"/>
      <c r="J3113" s="432"/>
      <c r="K3113" s="457"/>
      <c r="L3113" s="437"/>
      <c r="M3113" s="431"/>
    </row>
    <row r="3114" spans="1:13" ht="19.5" thickBot="1">
      <c r="A3114" s="405" t="s">
        <v>104</v>
      </c>
      <c r="B3114" s="404"/>
      <c r="C3114" s="404"/>
      <c r="D3114" s="404"/>
      <c r="E3114" s="404"/>
      <c r="F3114" s="404"/>
      <c r="G3114" s="404"/>
      <c r="H3114" s="456"/>
      <c r="I3114" s="455"/>
      <c r="J3114" s="454"/>
      <c r="K3114" s="596">
        <v>5</v>
      </c>
      <c r="L3114" s="595"/>
      <c r="M3114" s="451">
        <f>K3114*12*I3060</f>
        <v>224988</v>
      </c>
    </row>
    <row r="3115" spans="1:13">
      <c r="A3115" s="442" t="s">
        <v>85</v>
      </c>
      <c r="B3115" s="440"/>
      <c r="C3115" s="440"/>
      <c r="D3115" s="440"/>
      <c r="E3115" s="440"/>
      <c r="F3115" s="441"/>
      <c r="G3115" s="440"/>
      <c r="H3115" s="439"/>
      <c r="I3115" s="447" t="s">
        <v>86</v>
      </c>
      <c r="J3115" s="446"/>
      <c r="K3115" s="438"/>
      <c r="L3115" s="437"/>
      <c r="M3115" s="431"/>
    </row>
    <row r="3116" spans="1:13">
      <c r="A3116" s="442" t="s">
        <v>87</v>
      </c>
      <c r="B3116" s="440"/>
      <c r="C3116" s="440"/>
      <c r="D3116" s="440"/>
      <c r="E3116" s="440"/>
      <c r="F3116" s="441"/>
      <c r="G3116" s="440"/>
      <c r="H3116" s="439"/>
      <c r="I3116" s="447" t="s">
        <v>88</v>
      </c>
      <c r="J3116" s="446"/>
      <c r="K3116" s="438"/>
      <c r="L3116" s="437"/>
      <c r="M3116" s="431"/>
    </row>
    <row r="3117" spans="1:13">
      <c r="A3117" s="442" t="s">
        <v>89</v>
      </c>
      <c r="B3117" s="440"/>
      <c r="C3117" s="440"/>
      <c r="D3117" s="440"/>
      <c r="E3117" s="440"/>
      <c r="F3117" s="441"/>
      <c r="G3117" s="440"/>
      <c r="H3117" s="439"/>
      <c r="I3117" s="447" t="s">
        <v>90</v>
      </c>
      <c r="J3117" s="446"/>
      <c r="K3117" s="438"/>
      <c r="L3117" s="437"/>
      <c r="M3117" s="431"/>
    </row>
    <row r="3118" spans="1:13">
      <c r="A3118" s="442" t="s">
        <v>91</v>
      </c>
      <c r="B3118" s="440"/>
      <c r="C3118" s="440"/>
      <c r="D3118" s="440"/>
      <c r="E3118" s="440"/>
      <c r="F3118" s="441"/>
      <c r="G3118" s="440"/>
      <c r="H3118" s="439"/>
      <c r="I3118" s="447" t="s">
        <v>92</v>
      </c>
      <c r="J3118" s="446"/>
      <c r="K3118" s="438"/>
      <c r="L3118" s="437"/>
      <c r="M3118" s="431"/>
    </row>
    <row r="3119" spans="1:13">
      <c r="A3119" s="442" t="s">
        <v>93</v>
      </c>
      <c r="B3119" s="440"/>
      <c r="C3119" s="440"/>
      <c r="D3119" s="440"/>
      <c r="E3119" s="440"/>
      <c r="F3119" s="441"/>
      <c r="G3119" s="440"/>
      <c r="H3119" s="439"/>
      <c r="I3119" s="447" t="s">
        <v>94</v>
      </c>
      <c r="J3119" s="446"/>
      <c r="K3119" s="438"/>
      <c r="L3119" s="437"/>
      <c r="M3119" s="431"/>
    </row>
    <row r="3120" spans="1:13">
      <c r="A3120" s="442" t="s">
        <v>95</v>
      </c>
      <c r="B3120" s="440"/>
      <c r="C3120" s="440"/>
      <c r="D3120" s="440"/>
      <c r="E3120" s="440"/>
      <c r="F3120" s="441"/>
      <c r="G3120" s="440"/>
      <c r="H3120" s="439"/>
      <c r="I3120" s="433"/>
      <c r="J3120" s="432"/>
      <c r="K3120" s="438"/>
      <c r="L3120" s="437"/>
      <c r="M3120" s="431"/>
    </row>
    <row r="3121" spans="1:13">
      <c r="A3121" s="442" t="s">
        <v>96</v>
      </c>
      <c r="B3121" s="440"/>
      <c r="C3121" s="440"/>
      <c r="D3121" s="440"/>
      <c r="E3121" s="440"/>
      <c r="F3121" s="441"/>
      <c r="G3121" s="440"/>
      <c r="H3121" s="439"/>
      <c r="I3121" s="433"/>
      <c r="J3121" s="432"/>
      <c r="K3121" s="438"/>
      <c r="L3121" s="437"/>
      <c r="M3121" s="431"/>
    </row>
    <row r="3122" spans="1:13">
      <c r="A3122" s="442" t="s">
        <v>97</v>
      </c>
      <c r="B3122" s="440"/>
      <c r="C3122" s="440"/>
      <c r="D3122" s="440"/>
      <c r="E3122" s="440"/>
      <c r="F3122" s="441"/>
      <c r="G3122" s="440"/>
      <c r="H3122" s="439"/>
      <c r="I3122" s="433"/>
      <c r="J3122" s="432"/>
      <c r="K3122" s="438"/>
      <c r="L3122" s="437"/>
      <c r="M3122" s="431"/>
    </row>
    <row r="3123" spans="1:13">
      <c r="A3123" s="442" t="s">
        <v>98</v>
      </c>
      <c r="B3123" s="440"/>
      <c r="C3123" s="440"/>
      <c r="D3123" s="440"/>
      <c r="E3123" s="440"/>
      <c r="F3123" s="441"/>
      <c r="G3123" s="440"/>
      <c r="H3123" s="439"/>
      <c r="I3123" s="433"/>
      <c r="J3123" s="432"/>
      <c r="K3123" s="438"/>
      <c r="L3123" s="437"/>
      <c r="M3123" s="431"/>
    </row>
    <row r="3124" spans="1:13">
      <c r="A3124" s="442" t="s">
        <v>99</v>
      </c>
      <c r="B3124" s="440"/>
      <c r="C3124" s="440"/>
      <c r="D3124" s="440"/>
      <c r="E3124" s="440"/>
      <c r="F3124" s="441"/>
      <c r="G3124" s="440"/>
      <c r="H3124" s="439"/>
      <c r="I3124" s="433"/>
      <c r="J3124" s="432"/>
      <c r="K3124" s="438"/>
      <c r="L3124" s="437"/>
      <c r="M3124" s="431"/>
    </row>
    <row r="3125" spans="1:13" ht="19.5" thickBot="1">
      <c r="A3125" s="436" t="s">
        <v>100</v>
      </c>
      <c r="B3125" s="435"/>
      <c r="C3125" s="435"/>
      <c r="D3125" s="435"/>
      <c r="E3125" s="435"/>
      <c r="F3125" s="435"/>
      <c r="G3125" s="435"/>
      <c r="H3125" s="434"/>
      <c r="I3125" s="433"/>
      <c r="J3125" s="432"/>
      <c r="K3125" s="433"/>
      <c r="L3125" s="432"/>
      <c r="M3125" s="431"/>
    </row>
    <row r="3126" spans="1:13">
      <c r="A3126" s="586" t="s">
        <v>82</v>
      </c>
      <c r="B3126" s="585"/>
      <c r="C3126" s="585"/>
      <c r="D3126" s="585"/>
      <c r="E3126" s="585"/>
      <c r="F3126" s="585"/>
      <c r="G3126" s="585"/>
      <c r="H3126" s="585"/>
      <c r="I3126" s="459" t="s">
        <v>9</v>
      </c>
      <c r="J3126" s="458"/>
      <c r="K3126" s="425"/>
      <c r="L3126" s="424"/>
      <c r="M3126" s="423"/>
    </row>
    <row r="3127" spans="1:13" ht="19.5" thickBot="1">
      <c r="A3127" s="422" t="s">
        <v>49</v>
      </c>
      <c r="B3127" s="421"/>
      <c r="C3127" s="421"/>
      <c r="D3127" s="421"/>
      <c r="E3127" s="421"/>
      <c r="F3127" s="421"/>
      <c r="G3127" s="421"/>
      <c r="H3127" s="421"/>
      <c r="I3127" s="420"/>
      <c r="J3127" s="418"/>
      <c r="K3127" s="419"/>
      <c r="L3127" s="418"/>
      <c r="M3127" s="417"/>
    </row>
    <row r="3128" spans="1:13" ht="19.5" thickBot="1">
      <c r="A3128" s="405" t="s">
        <v>50</v>
      </c>
      <c r="B3128" s="404"/>
      <c r="C3128" s="404"/>
      <c r="D3128" s="404"/>
      <c r="E3128" s="404"/>
      <c r="F3128" s="404"/>
      <c r="G3128" s="404"/>
      <c r="H3128" s="622"/>
      <c r="I3128" s="413" t="s">
        <v>17</v>
      </c>
      <c r="J3128" s="412"/>
      <c r="K3128" s="407">
        <v>1.58</v>
      </c>
      <c r="L3128" s="406"/>
      <c r="M3128" s="400">
        <f>K3128*12*I3060</f>
        <v>71096.208000000013</v>
      </c>
    </row>
    <row r="3129" spans="1:13" ht="19.5" thickBot="1">
      <c r="A3129" s="411" t="s">
        <v>101</v>
      </c>
      <c r="B3129" s="410"/>
      <c r="C3129" s="410"/>
      <c r="D3129" s="410"/>
      <c r="E3129" s="410"/>
      <c r="F3129" s="410"/>
      <c r="G3129" s="410"/>
      <c r="H3129" s="410"/>
      <c r="I3129" s="409"/>
      <c r="J3129" s="408"/>
      <c r="K3129" s="407"/>
      <c r="L3129" s="406"/>
      <c r="M3129" s="400">
        <f>K3129*12*I3060</f>
        <v>0</v>
      </c>
    </row>
    <row r="3130" spans="1:13" ht="19.5" thickBot="1">
      <c r="A3130" s="405" t="s">
        <v>58</v>
      </c>
      <c r="B3130" s="404"/>
      <c r="C3130" s="404"/>
      <c r="D3130" s="404"/>
      <c r="E3130" s="404"/>
      <c r="F3130" s="404"/>
      <c r="G3130" s="404"/>
      <c r="H3130" s="404"/>
      <c r="I3130" s="403"/>
      <c r="J3130" s="400"/>
      <c r="K3130" s="402">
        <f>K3061+K3071+K3086+K3114+K3128+K3129</f>
        <v>29.840000000000003</v>
      </c>
      <c r="L3130" s="401"/>
      <c r="M3130" s="400">
        <f>M3061+M3071+M3086+M3114+M3128+M3129</f>
        <v>1342728.3840000003</v>
      </c>
    </row>
    <row r="3132" spans="1:13">
      <c r="A3132" s="576" t="s">
        <v>0</v>
      </c>
      <c r="B3132" s="576"/>
      <c r="C3132" s="576"/>
      <c r="D3132" s="576"/>
      <c r="E3132" s="576"/>
      <c r="F3132" s="576"/>
      <c r="G3132" s="576"/>
      <c r="H3132" s="576"/>
      <c r="I3132" s="576"/>
      <c r="J3132" s="576"/>
      <c r="K3132" s="576"/>
      <c r="L3132" s="576"/>
      <c r="M3132" s="502"/>
    </row>
    <row r="3133" spans="1:13">
      <c r="A3133" s="575" t="s">
        <v>12</v>
      </c>
      <c r="B3133" s="575"/>
      <c r="C3133" s="575"/>
      <c r="D3133" s="575"/>
      <c r="E3133" s="575"/>
      <c r="F3133" s="575"/>
      <c r="G3133" s="575"/>
      <c r="H3133" s="575"/>
      <c r="I3133" s="575"/>
      <c r="J3133" s="575"/>
      <c r="K3133" s="575"/>
      <c r="L3133" s="575"/>
      <c r="M3133" s="502"/>
    </row>
    <row r="3134" spans="1:13">
      <c r="A3134" s="555"/>
      <c r="B3134" s="555"/>
      <c r="C3134" s="555"/>
      <c r="D3134" s="555"/>
      <c r="E3134" s="555"/>
      <c r="F3134" s="555" t="s">
        <v>230</v>
      </c>
      <c r="G3134" s="555"/>
      <c r="H3134" s="555"/>
      <c r="I3134" s="555"/>
      <c r="J3134" s="555" t="s">
        <v>203</v>
      </c>
      <c r="K3134" s="555"/>
      <c r="L3134" s="555"/>
      <c r="M3134" s="502"/>
    </row>
    <row r="3135" spans="1:13">
      <c r="A3135" s="572"/>
      <c r="B3135" s="533"/>
      <c r="C3135" s="574" t="s">
        <v>15</v>
      </c>
      <c r="D3135" s="574"/>
      <c r="E3135" s="574"/>
      <c r="F3135" s="533"/>
      <c r="G3135" s="533"/>
      <c r="H3135" s="532"/>
      <c r="I3135" s="521" t="s">
        <v>1</v>
      </c>
      <c r="J3135" s="520"/>
      <c r="K3135" s="521" t="s">
        <v>2</v>
      </c>
      <c r="L3135" s="520"/>
      <c r="M3135" s="531"/>
    </row>
    <row r="3136" spans="1:13">
      <c r="A3136" s="463"/>
      <c r="B3136" s="433"/>
      <c r="C3136" s="433"/>
      <c r="D3136" s="433"/>
      <c r="E3136" s="433"/>
      <c r="F3136" s="433"/>
      <c r="G3136" s="433"/>
      <c r="H3136" s="432"/>
      <c r="I3136" s="433"/>
      <c r="J3136" s="432"/>
      <c r="K3136" s="447" t="s">
        <v>3</v>
      </c>
      <c r="L3136" s="446"/>
      <c r="M3136" s="573" t="s">
        <v>4</v>
      </c>
    </row>
    <row r="3137" spans="1:13">
      <c r="A3137" s="463"/>
      <c r="B3137" s="433"/>
      <c r="C3137" s="433"/>
      <c r="D3137" s="433"/>
      <c r="E3137" s="433"/>
      <c r="F3137" s="433"/>
      <c r="G3137" s="433"/>
      <c r="H3137" s="432"/>
      <c r="I3137" s="447" t="s">
        <v>5</v>
      </c>
      <c r="J3137" s="446"/>
      <c r="K3137" s="504" t="s">
        <v>6</v>
      </c>
      <c r="L3137" s="503"/>
      <c r="M3137" s="573" t="s">
        <v>7</v>
      </c>
    </row>
    <row r="3138" spans="1:13" ht="19.5" thickBot="1">
      <c r="A3138" s="572"/>
      <c r="B3138" s="533"/>
      <c r="C3138" s="533"/>
      <c r="D3138" s="533"/>
      <c r="E3138" s="533"/>
      <c r="F3138" s="533"/>
      <c r="G3138" s="533"/>
      <c r="H3138" s="532"/>
      <c r="I3138" s="571">
        <v>722.9</v>
      </c>
      <c r="J3138" s="570"/>
      <c r="K3138" s="475"/>
      <c r="L3138" s="474"/>
      <c r="M3138" s="569"/>
    </row>
    <row r="3139" spans="1:13">
      <c r="A3139" s="550" t="s">
        <v>74</v>
      </c>
      <c r="B3139" s="528"/>
      <c r="C3139" s="528"/>
      <c r="D3139" s="528"/>
      <c r="E3139" s="528"/>
      <c r="F3139" s="528"/>
      <c r="G3139" s="528"/>
      <c r="H3139" s="568"/>
      <c r="I3139" s="425"/>
      <c r="J3139" s="424"/>
      <c r="K3139" s="567">
        <f>K3142+K3145</f>
        <v>6.65</v>
      </c>
      <c r="L3139" s="526"/>
      <c r="M3139" s="423">
        <f>K3139*12*I3138</f>
        <v>57687.420000000006</v>
      </c>
    </row>
    <row r="3140" spans="1:13">
      <c r="A3140" s="566" t="s">
        <v>59</v>
      </c>
      <c r="B3140" s="565"/>
      <c r="C3140" s="565"/>
      <c r="D3140" s="565"/>
      <c r="E3140" s="565"/>
      <c r="F3140" s="565"/>
      <c r="G3140" s="565"/>
      <c r="H3140" s="554"/>
      <c r="I3140" s="433"/>
      <c r="J3140" s="432"/>
      <c r="K3140" s="433"/>
      <c r="L3140" s="432"/>
      <c r="M3140" s="564"/>
    </row>
    <row r="3141" spans="1:13" ht="19.5" thickBot="1">
      <c r="A3141" s="545" t="s">
        <v>60</v>
      </c>
      <c r="B3141" s="563"/>
      <c r="C3141" s="563"/>
      <c r="D3141" s="563"/>
      <c r="E3141" s="563"/>
      <c r="F3141" s="563"/>
      <c r="G3141" s="563"/>
      <c r="H3141" s="562"/>
      <c r="I3141" s="419"/>
      <c r="J3141" s="418"/>
      <c r="K3141" s="419"/>
      <c r="L3141" s="418"/>
      <c r="M3141" s="417"/>
    </row>
    <row r="3142" spans="1:13">
      <c r="A3142" s="492" t="s">
        <v>61</v>
      </c>
      <c r="B3142" s="509"/>
      <c r="C3142" s="509"/>
      <c r="D3142" s="509"/>
      <c r="E3142" s="509"/>
      <c r="F3142" s="509"/>
      <c r="G3142" s="509"/>
      <c r="H3142" s="518"/>
      <c r="I3142" s="504" t="s">
        <v>8</v>
      </c>
      <c r="J3142" s="503"/>
      <c r="K3142" s="459">
        <v>3.98</v>
      </c>
      <c r="L3142" s="458"/>
      <c r="M3142" s="431">
        <f>K3142*12*I3138</f>
        <v>34525.703999999998</v>
      </c>
    </row>
    <row r="3143" spans="1:13">
      <c r="A3143" s="442" t="s">
        <v>68</v>
      </c>
      <c r="B3143" s="433"/>
      <c r="C3143" s="433"/>
      <c r="D3143" s="433"/>
      <c r="E3143" s="433"/>
      <c r="F3143" s="433"/>
      <c r="G3143" s="433"/>
      <c r="H3143" s="432"/>
      <c r="I3143" s="447" t="s">
        <v>57</v>
      </c>
      <c r="J3143" s="446"/>
      <c r="K3143" s="502"/>
      <c r="L3143" s="432"/>
      <c r="M3143" s="431"/>
    </row>
    <row r="3144" spans="1:13">
      <c r="A3144" s="492" t="s">
        <v>67</v>
      </c>
      <c r="B3144" s="509"/>
      <c r="C3144" s="509"/>
      <c r="D3144" s="509"/>
      <c r="E3144" s="509"/>
      <c r="F3144" s="509"/>
      <c r="G3144" s="509"/>
      <c r="H3144" s="518"/>
      <c r="I3144" s="504"/>
      <c r="J3144" s="503"/>
      <c r="K3144" s="502"/>
      <c r="L3144" s="432"/>
      <c r="M3144" s="431"/>
    </row>
    <row r="3145" spans="1:13">
      <c r="A3145" s="492" t="s">
        <v>62</v>
      </c>
      <c r="B3145" s="509"/>
      <c r="C3145" s="509"/>
      <c r="D3145" s="509"/>
      <c r="E3145" s="509"/>
      <c r="F3145" s="509"/>
      <c r="G3145" s="509"/>
      <c r="H3145" s="518"/>
      <c r="I3145" s="501" t="s">
        <v>11</v>
      </c>
      <c r="J3145" s="500"/>
      <c r="K3145" s="447">
        <v>2.67</v>
      </c>
      <c r="L3145" s="446"/>
      <c r="M3145" s="431">
        <f>K3145*12*I3138</f>
        <v>23161.716</v>
      </c>
    </row>
    <row r="3146" spans="1:13">
      <c r="A3146" s="485" t="s">
        <v>35</v>
      </c>
      <c r="B3146" s="539"/>
      <c r="C3146" s="539"/>
      <c r="D3146" s="539"/>
      <c r="E3146" s="539"/>
      <c r="F3146" s="539"/>
      <c r="G3146" s="539"/>
      <c r="H3146" s="538"/>
      <c r="I3146" s="447" t="s">
        <v>57</v>
      </c>
      <c r="J3146" s="446"/>
      <c r="K3146" s="555"/>
      <c r="L3146" s="554"/>
      <c r="M3146" s="431"/>
    </row>
    <row r="3147" spans="1:13">
      <c r="A3147" s="478" t="s">
        <v>36</v>
      </c>
      <c r="B3147" s="533"/>
      <c r="C3147" s="533"/>
      <c r="D3147" s="533"/>
      <c r="E3147" s="533"/>
      <c r="F3147" s="533"/>
      <c r="G3147" s="533"/>
      <c r="H3147" s="532"/>
      <c r="I3147" s="447"/>
      <c r="J3147" s="446"/>
      <c r="K3147" s="502"/>
      <c r="L3147" s="432"/>
      <c r="M3147" s="431"/>
    </row>
    <row r="3148" spans="1:13" ht="19.5" thickBot="1">
      <c r="A3148" s="492" t="s">
        <v>37</v>
      </c>
      <c r="B3148" s="491"/>
      <c r="C3148" s="491"/>
      <c r="D3148" s="491"/>
      <c r="E3148" s="491"/>
      <c r="F3148" s="491"/>
      <c r="G3148" s="491"/>
      <c r="H3148" s="490"/>
      <c r="I3148" s="509"/>
      <c r="J3148" s="518"/>
      <c r="K3148" s="480"/>
      <c r="L3148" s="479"/>
      <c r="M3148" s="431"/>
    </row>
    <row r="3149" spans="1:13">
      <c r="A3149" s="550" t="s">
        <v>14</v>
      </c>
      <c r="B3149" s="549"/>
      <c r="C3149" s="549"/>
      <c r="D3149" s="549"/>
      <c r="E3149" s="549"/>
      <c r="F3149" s="549"/>
      <c r="G3149" s="549"/>
      <c r="H3149" s="548"/>
      <c r="I3149" s="425"/>
      <c r="J3149" s="547"/>
      <c r="K3149" s="546">
        <f>K3151+K3156+K3159</f>
        <v>5.4399999999999995</v>
      </c>
      <c r="L3149" s="526"/>
      <c r="M3149" s="423">
        <f>K3149*12*I3138</f>
        <v>47190.911999999997</v>
      </c>
    </row>
    <row r="3150" spans="1:13" ht="19.5" thickBot="1">
      <c r="A3150" s="545" t="s">
        <v>34</v>
      </c>
      <c r="B3150" s="544"/>
      <c r="C3150" s="544"/>
      <c r="D3150" s="544"/>
      <c r="E3150" s="544"/>
      <c r="F3150" s="544"/>
      <c r="G3150" s="544"/>
      <c r="H3150" s="543"/>
      <c r="I3150" s="419"/>
      <c r="J3150" s="542"/>
      <c r="K3150" s="419"/>
      <c r="L3150" s="418"/>
      <c r="M3150" s="417"/>
    </row>
    <row r="3151" spans="1:13">
      <c r="A3151" s="442" t="s">
        <v>65</v>
      </c>
      <c r="B3151" s="441"/>
      <c r="C3151" s="441"/>
      <c r="D3151" s="441"/>
      <c r="E3151" s="441"/>
      <c r="F3151" s="441"/>
      <c r="G3151" s="441"/>
      <c r="H3151" s="439"/>
      <c r="I3151" s="447" t="s">
        <v>8</v>
      </c>
      <c r="J3151" s="446"/>
      <c r="K3151" s="459">
        <v>2.73</v>
      </c>
      <c r="L3151" s="458"/>
      <c r="M3151" s="431">
        <f>K3151*12*I3138</f>
        <v>23682.203999999998</v>
      </c>
    </row>
    <row r="3152" spans="1:13">
      <c r="A3152" s="492" t="s">
        <v>66</v>
      </c>
      <c r="B3152" s="491"/>
      <c r="C3152" s="491"/>
      <c r="D3152" s="491"/>
      <c r="E3152" s="491"/>
      <c r="F3152" s="491"/>
      <c r="G3152" s="491"/>
      <c r="H3152" s="490"/>
      <c r="I3152" s="541"/>
      <c r="J3152" s="540"/>
      <c r="K3152" s="502"/>
      <c r="L3152" s="432"/>
      <c r="M3152" s="431"/>
    </row>
    <row r="3153" spans="1:13">
      <c r="A3153" s="442" t="s">
        <v>68</v>
      </c>
      <c r="B3153" s="433"/>
      <c r="C3153" s="433"/>
      <c r="D3153" s="433"/>
      <c r="E3153" s="433"/>
      <c r="F3153" s="433"/>
      <c r="G3153" s="433"/>
      <c r="H3153" s="432"/>
      <c r="I3153" s="447" t="s">
        <v>57</v>
      </c>
      <c r="J3153" s="446"/>
      <c r="K3153" s="502"/>
      <c r="L3153" s="432"/>
      <c r="M3153" s="431"/>
    </row>
    <row r="3154" spans="1:13">
      <c r="A3154" s="492" t="s">
        <v>67</v>
      </c>
      <c r="B3154" s="509"/>
      <c r="C3154" s="509"/>
      <c r="D3154" s="509"/>
      <c r="E3154" s="509"/>
      <c r="F3154" s="509"/>
      <c r="G3154" s="509"/>
      <c r="H3154" s="518"/>
      <c r="I3154" s="504"/>
      <c r="J3154" s="503"/>
      <c r="K3154" s="502"/>
      <c r="L3154" s="432"/>
      <c r="M3154" s="431"/>
    </row>
    <row r="3155" spans="1:13">
      <c r="A3155" s="485" t="s">
        <v>63</v>
      </c>
      <c r="B3155" s="539"/>
      <c r="C3155" s="538"/>
      <c r="D3155" s="433"/>
      <c r="E3155" s="433"/>
      <c r="F3155" s="433"/>
      <c r="G3155" s="433"/>
      <c r="H3155" s="432"/>
      <c r="I3155" s="447" t="s">
        <v>57</v>
      </c>
      <c r="J3155" s="446"/>
      <c r="K3155" s="502"/>
      <c r="L3155" s="432"/>
      <c r="M3155" s="431"/>
    </row>
    <row r="3156" spans="1:13">
      <c r="A3156" s="442" t="s">
        <v>64</v>
      </c>
      <c r="B3156" s="433"/>
      <c r="C3156" s="433"/>
      <c r="D3156" s="539"/>
      <c r="E3156" s="539"/>
      <c r="F3156" s="539"/>
      <c r="G3156" s="539"/>
      <c r="H3156" s="538"/>
      <c r="I3156" s="501" t="s">
        <v>11</v>
      </c>
      <c r="J3156" s="500"/>
      <c r="K3156" s="447">
        <v>1.2</v>
      </c>
      <c r="L3156" s="446"/>
      <c r="M3156" s="431">
        <f>K3156*12*I3138</f>
        <v>10409.759999999998</v>
      </c>
    </row>
    <row r="3157" spans="1:13">
      <c r="A3157" s="478" t="s">
        <v>41</v>
      </c>
      <c r="B3157" s="477"/>
      <c r="C3157" s="477"/>
      <c r="D3157" s="477"/>
      <c r="E3157" s="477"/>
      <c r="F3157" s="477"/>
      <c r="G3157" s="477"/>
      <c r="H3157" s="476"/>
      <c r="I3157" s="521" t="s">
        <v>40</v>
      </c>
      <c r="J3157" s="520"/>
      <c r="K3157" s="502"/>
      <c r="L3157" s="432"/>
      <c r="M3157" s="431"/>
    </row>
    <row r="3158" spans="1:13">
      <c r="A3158" s="492"/>
      <c r="B3158" s="491"/>
      <c r="C3158" s="491"/>
      <c r="D3158" s="491"/>
      <c r="E3158" s="491"/>
      <c r="F3158" s="491"/>
      <c r="G3158" s="491"/>
      <c r="H3158" s="490"/>
      <c r="I3158" s="509" t="s">
        <v>42</v>
      </c>
      <c r="J3158" s="518"/>
      <c r="K3158" s="502"/>
      <c r="L3158" s="432"/>
      <c r="M3158" s="431"/>
    </row>
    <row r="3159" spans="1:13">
      <c r="A3159" s="478" t="s">
        <v>43</v>
      </c>
      <c r="B3159" s="477"/>
      <c r="C3159" s="477"/>
      <c r="D3159" s="477"/>
      <c r="E3159" s="477"/>
      <c r="F3159" s="477"/>
      <c r="G3159" s="477"/>
      <c r="H3159" s="476"/>
      <c r="I3159" s="521" t="s">
        <v>11</v>
      </c>
      <c r="J3159" s="520"/>
      <c r="K3159" s="447">
        <v>1.51</v>
      </c>
      <c r="L3159" s="446"/>
      <c r="M3159" s="431">
        <f>K3159*12*I3138</f>
        <v>13098.948</v>
      </c>
    </row>
    <row r="3160" spans="1:13">
      <c r="A3160" s="492" t="s">
        <v>44</v>
      </c>
      <c r="B3160" s="491"/>
      <c r="C3160" s="491"/>
      <c r="D3160" s="491"/>
      <c r="E3160" s="491"/>
      <c r="F3160" s="491"/>
      <c r="G3160" s="491"/>
      <c r="H3160" s="490"/>
      <c r="I3160" s="509"/>
      <c r="J3160" s="518"/>
      <c r="K3160" s="502"/>
      <c r="L3160" s="432"/>
      <c r="M3160" s="431"/>
    </row>
    <row r="3161" spans="1:13">
      <c r="A3161" s="478" t="s">
        <v>45</v>
      </c>
      <c r="B3161" s="477"/>
      <c r="C3161" s="477"/>
      <c r="D3161" s="477"/>
      <c r="E3161" s="477"/>
      <c r="F3161" s="477"/>
      <c r="G3161" s="477"/>
      <c r="H3161" s="476"/>
      <c r="I3161" s="447" t="s">
        <v>57</v>
      </c>
      <c r="J3161" s="446"/>
      <c r="K3161" s="502"/>
      <c r="L3161" s="432"/>
      <c r="M3161" s="431"/>
    </row>
    <row r="3162" spans="1:13">
      <c r="A3162" s="478" t="s">
        <v>48</v>
      </c>
      <c r="B3162" s="477"/>
      <c r="C3162" s="477"/>
      <c r="D3162" s="477"/>
      <c r="E3162" s="477"/>
      <c r="F3162" s="477"/>
      <c r="G3162" s="477"/>
      <c r="H3162" s="476"/>
      <c r="I3162" s="521" t="s">
        <v>46</v>
      </c>
      <c r="J3162" s="520"/>
      <c r="K3162" s="533"/>
      <c r="L3162" s="532"/>
      <c r="M3162" s="531"/>
    </row>
    <row r="3163" spans="1:13" ht="19.5" thickBot="1">
      <c r="A3163" s="492"/>
      <c r="B3163" s="491"/>
      <c r="C3163" s="491"/>
      <c r="D3163" s="491"/>
      <c r="E3163" s="491"/>
      <c r="F3163" s="491"/>
      <c r="G3163" s="491"/>
      <c r="H3163" s="490"/>
      <c r="I3163" s="513" t="s">
        <v>47</v>
      </c>
      <c r="J3163" s="512"/>
      <c r="K3163" s="509"/>
      <c r="L3163" s="518"/>
      <c r="M3163" s="530"/>
    </row>
    <row r="3164" spans="1:13">
      <c r="A3164" s="529" t="s">
        <v>75</v>
      </c>
      <c r="B3164" s="528"/>
      <c r="C3164" s="528"/>
      <c r="D3164" s="528"/>
      <c r="E3164" s="528"/>
      <c r="F3164" s="528"/>
      <c r="G3164" s="425"/>
      <c r="H3164" s="424"/>
      <c r="I3164" s="425"/>
      <c r="J3164" s="424"/>
      <c r="K3164" s="527">
        <f>K3166+K3173+K3181+K3185+K3189</f>
        <v>10.27</v>
      </c>
      <c r="L3164" s="526"/>
      <c r="M3164" s="423">
        <f>M3166+M3173+M3181+M3185+M3189</f>
        <v>89090.195999999996</v>
      </c>
    </row>
    <row r="3165" spans="1:13" ht="19.5" thickBot="1">
      <c r="A3165" s="525"/>
      <c r="B3165" s="419"/>
      <c r="C3165" s="419"/>
      <c r="D3165" s="419"/>
      <c r="E3165" s="419"/>
      <c r="F3165" s="419"/>
      <c r="G3165" s="419"/>
      <c r="H3165" s="418"/>
      <c r="I3165" s="419"/>
      <c r="J3165" s="418"/>
      <c r="K3165" s="419"/>
      <c r="L3165" s="418"/>
      <c r="M3165" s="417"/>
    </row>
    <row r="3166" spans="1:13" ht="19.5" thickBot="1">
      <c r="A3166" s="405" t="s">
        <v>76</v>
      </c>
      <c r="B3166" s="404"/>
      <c r="C3166" s="404"/>
      <c r="D3166" s="404"/>
      <c r="E3166" s="404"/>
      <c r="F3166" s="404"/>
      <c r="G3166" s="404"/>
      <c r="H3166" s="456"/>
      <c r="I3166" s="455"/>
      <c r="J3166" s="454"/>
      <c r="K3166" s="523">
        <f>K3167+K3168+K3169+K3171+K3172</f>
        <v>4.9700000000000006</v>
      </c>
      <c r="L3166" s="511"/>
      <c r="M3166" s="451">
        <f>K3166*12*I3138</f>
        <v>43113.756000000001</v>
      </c>
    </row>
    <row r="3167" spans="1:13">
      <c r="A3167" s="492" t="s">
        <v>38</v>
      </c>
      <c r="B3167" s="491"/>
      <c r="C3167" s="491"/>
      <c r="D3167" s="491"/>
      <c r="E3167" s="491"/>
      <c r="F3167" s="491"/>
      <c r="G3167" s="491"/>
      <c r="H3167" s="490"/>
      <c r="I3167" s="504" t="s">
        <v>16</v>
      </c>
      <c r="J3167" s="503"/>
      <c r="K3167" s="459">
        <v>1.34</v>
      </c>
      <c r="L3167" s="458"/>
      <c r="M3167" s="431">
        <f>K3167*12*I3138</f>
        <v>11624.232000000002</v>
      </c>
    </row>
    <row r="3168" spans="1:13">
      <c r="A3168" s="485" t="s">
        <v>39</v>
      </c>
      <c r="B3168" s="484"/>
      <c r="C3168" s="484"/>
      <c r="D3168" s="484"/>
      <c r="E3168" s="484"/>
      <c r="F3168" s="484"/>
      <c r="G3168" s="484"/>
      <c r="H3168" s="483"/>
      <c r="I3168" s="501" t="s">
        <v>10</v>
      </c>
      <c r="J3168" s="500"/>
      <c r="K3168" s="447">
        <v>3.16</v>
      </c>
      <c r="L3168" s="446"/>
      <c r="M3168" s="431">
        <f>K3168*12*I3138</f>
        <v>27412.367999999999</v>
      </c>
    </row>
    <row r="3169" spans="1:13">
      <c r="A3169" s="478" t="s">
        <v>31</v>
      </c>
      <c r="B3169" s="477"/>
      <c r="C3169" s="477"/>
      <c r="D3169" s="477"/>
      <c r="E3169" s="477"/>
      <c r="F3169" s="477"/>
      <c r="G3169" s="477"/>
      <c r="H3169" s="476"/>
      <c r="I3169" s="521" t="s">
        <v>11</v>
      </c>
      <c r="J3169" s="520"/>
      <c r="K3169" s="447">
        <v>0.36</v>
      </c>
      <c r="L3169" s="446"/>
      <c r="M3169" s="431">
        <f>K3169*12*I3138</f>
        <v>3122.9279999999999</v>
      </c>
    </row>
    <row r="3170" spans="1:13">
      <c r="A3170" s="519" t="s">
        <v>18</v>
      </c>
      <c r="B3170" s="509"/>
      <c r="C3170" s="509"/>
      <c r="D3170" s="509"/>
      <c r="E3170" s="491"/>
      <c r="F3170" s="491"/>
      <c r="G3170" s="491"/>
      <c r="H3170" s="490"/>
      <c r="I3170" s="509"/>
      <c r="J3170" s="518"/>
      <c r="K3170" s="433"/>
      <c r="L3170" s="432"/>
      <c r="M3170" s="431"/>
    </row>
    <row r="3171" spans="1:13">
      <c r="A3171" s="485" t="s">
        <v>32</v>
      </c>
      <c r="B3171" s="484"/>
      <c r="C3171" s="484"/>
      <c r="D3171" s="484"/>
      <c r="E3171" s="484"/>
      <c r="F3171" s="484"/>
      <c r="G3171" s="484"/>
      <c r="H3171" s="483"/>
      <c r="I3171" s="501" t="s">
        <v>8</v>
      </c>
      <c r="J3171" s="500"/>
      <c r="K3171" s="447">
        <v>0.11</v>
      </c>
      <c r="L3171" s="446"/>
      <c r="M3171" s="431">
        <f>K3171*12*I3138</f>
        <v>954.22800000000007</v>
      </c>
    </row>
    <row r="3172" spans="1:13" ht="19.5" thickBot="1">
      <c r="A3172" s="478" t="s">
        <v>73</v>
      </c>
      <c r="B3172" s="477"/>
      <c r="C3172" s="477"/>
      <c r="D3172" s="477"/>
      <c r="E3172" s="477"/>
      <c r="F3172" s="477"/>
      <c r="G3172" s="477"/>
      <c r="H3172" s="476"/>
      <c r="I3172" s="475" t="s">
        <v>8</v>
      </c>
      <c r="J3172" s="474"/>
      <c r="K3172" s="513"/>
      <c r="L3172" s="512"/>
      <c r="M3172" s="431"/>
    </row>
    <row r="3173" spans="1:13" ht="19.5" thickBot="1">
      <c r="A3173" s="713" t="s">
        <v>77</v>
      </c>
      <c r="B3173" s="712"/>
      <c r="C3173" s="712"/>
      <c r="D3173" s="712"/>
      <c r="E3173" s="712"/>
      <c r="F3173" s="712"/>
      <c r="G3173" s="712"/>
      <c r="H3173" s="711"/>
      <c r="I3173" s="455"/>
      <c r="J3173" s="454"/>
      <c r="K3173" s="453">
        <f>K3174+K3175+K3177+K3178+K3179+K3180</f>
        <v>2.1</v>
      </c>
      <c r="L3173" s="511"/>
      <c r="M3173" s="451">
        <f>K3173*12*I3138</f>
        <v>18217.080000000002</v>
      </c>
    </row>
    <row r="3174" spans="1:13">
      <c r="A3174" s="510" t="s">
        <v>24</v>
      </c>
      <c r="B3174" s="509"/>
      <c r="C3174" s="509"/>
      <c r="D3174" s="509"/>
      <c r="E3174" s="509"/>
      <c r="F3174" s="491"/>
      <c r="G3174" s="491"/>
      <c r="H3174" s="490"/>
      <c r="I3174" s="508"/>
      <c r="J3174" s="432"/>
      <c r="K3174" s="459">
        <v>0.12</v>
      </c>
      <c r="L3174" s="458"/>
      <c r="M3174" s="431">
        <f>K3174*12*I3138</f>
        <v>1040.9759999999999</v>
      </c>
    </row>
    <row r="3175" spans="1:13">
      <c r="A3175" s="572" t="s">
        <v>20</v>
      </c>
      <c r="B3175" s="533"/>
      <c r="C3175" s="533"/>
      <c r="D3175" s="533"/>
      <c r="E3175" s="533"/>
      <c r="F3175" s="477"/>
      <c r="G3175" s="477"/>
      <c r="H3175" s="476"/>
      <c r="I3175" s="447" t="s">
        <v>52</v>
      </c>
      <c r="J3175" s="446"/>
      <c r="K3175" s="447">
        <v>1.01</v>
      </c>
      <c r="L3175" s="446"/>
      <c r="M3175" s="431">
        <f>K3175*12*I3138</f>
        <v>8761.5480000000007</v>
      </c>
    </row>
    <row r="3176" spans="1:13">
      <c r="A3176" s="492" t="s">
        <v>19</v>
      </c>
      <c r="B3176" s="491"/>
      <c r="C3176" s="491"/>
      <c r="D3176" s="491"/>
      <c r="E3176" s="491"/>
      <c r="F3176" s="491"/>
      <c r="G3176" s="491"/>
      <c r="H3176" s="490"/>
      <c r="I3176" s="504" t="s">
        <v>53</v>
      </c>
      <c r="J3176" s="503"/>
      <c r="K3176" s="502"/>
      <c r="L3176" s="432"/>
      <c r="M3176" s="431"/>
    </row>
    <row r="3177" spans="1:13">
      <c r="A3177" s="485" t="s">
        <v>21</v>
      </c>
      <c r="B3177" s="484"/>
      <c r="C3177" s="484"/>
      <c r="D3177" s="484"/>
      <c r="E3177" s="484"/>
      <c r="F3177" s="484"/>
      <c r="G3177" s="484"/>
      <c r="H3177" s="483"/>
      <c r="I3177" s="501" t="s">
        <v>51</v>
      </c>
      <c r="J3177" s="500"/>
      <c r="K3177" s="447">
        <v>0.62</v>
      </c>
      <c r="L3177" s="446"/>
      <c r="M3177" s="431">
        <f>K3177*12*I3138</f>
        <v>5378.3759999999993</v>
      </c>
    </row>
    <row r="3178" spans="1:13">
      <c r="A3178" s="485" t="s">
        <v>22</v>
      </c>
      <c r="B3178" s="484"/>
      <c r="C3178" s="484"/>
      <c r="D3178" s="484"/>
      <c r="E3178" s="484"/>
      <c r="F3178" s="484"/>
      <c r="G3178" s="484"/>
      <c r="H3178" s="483"/>
      <c r="I3178" s="501" t="s">
        <v>69</v>
      </c>
      <c r="J3178" s="500"/>
      <c r="K3178" s="447">
        <v>0.14000000000000001</v>
      </c>
      <c r="L3178" s="446"/>
      <c r="M3178" s="431">
        <f>K3178*12*I3138</f>
        <v>1214.472</v>
      </c>
    </row>
    <row r="3179" spans="1:13">
      <c r="A3179" s="478" t="s">
        <v>23</v>
      </c>
      <c r="B3179" s="477"/>
      <c r="C3179" s="477"/>
      <c r="D3179" s="477"/>
      <c r="E3179" s="477"/>
      <c r="F3179" s="477"/>
      <c r="G3179" s="477"/>
      <c r="H3179" s="476"/>
      <c r="I3179" s="501" t="s">
        <v>54</v>
      </c>
      <c r="J3179" s="500"/>
      <c r="K3179" s="480">
        <v>0.08</v>
      </c>
      <c r="L3179" s="479"/>
      <c r="M3179" s="431">
        <f>K3179*12*I3138</f>
        <v>693.98399999999992</v>
      </c>
    </row>
    <row r="3180" spans="1:13" ht="19.5" thickBot="1">
      <c r="A3180" s="478" t="s">
        <v>71</v>
      </c>
      <c r="B3180" s="477"/>
      <c r="C3180" s="477"/>
      <c r="D3180" s="477"/>
      <c r="E3180" s="477"/>
      <c r="F3180" s="477"/>
      <c r="G3180" s="477"/>
      <c r="H3180" s="476"/>
      <c r="I3180" s="475" t="s">
        <v>72</v>
      </c>
      <c r="J3180" s="474"/>
      <c r="K3180" s="473">
        <v>0.13</v>
      </c>
      <c r="L3180" s="472"/>
      <c r="M3180" s="499">
        <f>K3180*12*I3138</f>
        <v>1127.7239999999999</v>
      </c>
    </row>
    <row r="3181" spans="1:13" ht="19.5" thickBot="1">
      <c r="A3181" s="713" t="s">
        <v>202</v>
      </c>
      <c r="B3181" s="712"/>
      <c r="C3181" s="712"/>
      <c r="D3181" s="712"/>
      <c r="E3181" s="712"/>
      <c r="F3181" s="712"/>
      <c r="G3181" s="712"/>
      <c r="H3181" s="711"/>
      <c r="I3181" s="495"/>
      <c r="J3181" s="494"/>
      <c r="K3181" s="493">
        <f>K3182+K3183+K3184</f>
        <v>1.38</v>
      </c>
      <c r="L3181" s="452"/>
      <c r="M3181" s="451">
        <f>K3181*12*I3138</f>
        <v>11971.223999999998</v>
      </c>
    </row>
    <row r="3182" spans="1:13">
      <c r="A3182" s="492" t="s">
        <v>25</v>
      </c>
      <c r="B3182" s="491"/>
      <c r="C3182" s="491"/>
      <c r="D3182" s="491"/>
      <c r="E3182" s="491"/>
      <c r="F3182" s="491"/>
      <c r="G3182" s="491"/>
      <c r="H3182" s="490"/>
      <c r="I3182" s="489" t="s">
        <v>70</v>
      </c>
      <c r="J3182" s="488"/>
      <c r="K3182" s="487">
        <v>0.66</v>
      </c>
      <c r="L3182" s="486"/>
      <c r="M3182" s="431">
        <f>K3182*12*I3138</f>
        <v>5725.3679999999995</v>
      </c>
    </row>
    <row r="3183" spans="1:13">
      <c r="A3183" s="485" t="s">
        <v>26</v>
      </c>
      <c r="B3183" s="484"/>
      <c r="C3183" s="484"/>
      <c r="D3183" s="484"/>
      <c r="E3183" s="484"/>
      <c r="F3183" s="484"/>
      <c r="G3183" s="484"/>
      <c r="H3183" s="483"/>
      <c r="I3183" s="539" t="s">
        <v>55</v>
      </c>
      <c r="J3183" s="538"/>
      <c r="K3183" s="480">
        <v>0.57999999999999996</v>
      </c>
      <c r="L3183" s="479"/>
      <c r="M3183" s="431">
        <f>K3183*12*I3138</f>
        <v>5031.3839999999991</v>
      </c>
    </row>
    <row r="3184" spans="1:13" ht="19.5" thickBot="1">
      <c r="A3184" s="478" t="s">
        <v>23</v>
      </c>
      <c r="B3184" s="477"/>
      <c r="C3184" s="477"/>
      <c r="D3184" s="477"/>
      <c r="E3184" s="477"/>
      <c r="F3184" s="477"/>
      <c r="G3184" s="477"/>
      <c r="H3184" s="476"/>
      <c r="I3184" s="475" t="s">
        <v>54</v>
      </c>
      <c r="J3184" s="474"/>
      <c r="K3184" s="473">
        <v>0.14000000000000001</v>
      </c>
      <c r="L3184" s="472"/>
      <c r="M3184" s="431">
        <f>K3184*12*I3138</f>
        <v>1214.472</v>
      </c>
    </row>
    <row r="3185" spans="1:13" ht="19.5" thickBot="1">
      <c r="A3185" s="405" t="s">
        <v>80</v>
      </c>
      <c r="B3185" s="404"/>
      <c r="C3185" s="404"/>
      <c r="D3185" s="404"/>
      <c r="E3185" s="404"/>
      <c r="F3185" s="404"/>
      <c r="G3185" s="404"/>
      <c r="H3185" s="456"/>
      <c r="I3185" s="455"/>
      <c r="J3185" s="454"/>
      <c r="K3185" s="453">
        <v>1.74</v>
      </c>
      <c r="L3185" s="452"/>
      <c r="M3185" s="451">
        <f>K3185*12*I3138</f>
        <v>15094.151999999998</v>
      </c>
    </row>
    <row r="3186" spans="1:13">
      <c r="A3186" s="442" t="s">
        <v>33</v>
      </c>
      <c r="B3186" s="441"/>
      <c r="C3186" s="441"/>
      <c r="D3186" s="441"/>
      <c r="E3186" s="441"/>
      <c r="F3186" s="441"/>
      <c r="G3186" s="441"/>
      <c r="H3186" s="439"/>
      <c r="I3186" s="459" t="s">
        <v>13</v>
      </c>
      <c r="J3186" s="458"/>
      <c r="K3186" s="438"/>
      <c r="L3186" s="437"/>
      <c r="M3186" s="431"/>
    </row>
    <row r="3187" spans="1:13">
      <c r="A3187" s="442" t="s">
        <v>27</v>
      </c>
      <c r="B3187" s="441"/>
      <c r="C3187" s="441"/>
      <c r="D3187" s="441"/>
      <c r="E3187" s="441"/>
      <c r="F3187" s="441"/>
      <c r="G3187" s="441"/>
      <c r="H3187" s="439"/>
      <c r="I3187" s="433"/>
      <c r="J3187" s="432"/>
      <c r="K3187" s="438"/>
      <c r="L3187" s="437"/>
      <c r="M3187" s="431"/>
    </row>
    <row r="3188" spans="1:13" ht="19.5" thickBot="1">
      <c r="A3188" s="442" t="s">
        <v>28</v>
      </c>
      <c r="B3188" s="441"/>
      <c r="C3188" s="441"/>
      <c r="D3188" s="441"/>
      <c r="E3188" s="441"/>
      <c r="F3188" s="441"/>
      <c r="G3188" s="441"/>
      <c r="H3188" s="439"/>
      <c r="I3188" s="463"/>
      <c r="J3188" s="432"/>
      <c r="K3188" s="438"/>
      <c r="L3188" s="437"/>
      <c r="M3188" s="431"/>
    </row>
    <row r="3189" spans="1:13" ht="19.5" thickBot="1">
      <c r="A3189" s="462" t="s">
        <v>81</v>
      </c>
      <c r="B3189" s="461"/>
      <c r="C3189" s="461"/>
      <c r="D3189" s="461"/>
      <c r="E3189" s="461"/>
      <c r="F3189" s="461"/>
      <c r="G3189" s="461"/>
      <c r="H3189" s="460"/>
      <c r="I3189" s="455"/>
      <c r="J3189" s="454"/>
      <c r="K3189" s="453">
        <v>0.08</v>
      </c>
      <c r="L3189" s="452"/>
      <c r="M3189" s="451">
        <f>K3189*12*I3138</f>
        <v>693.98399999999992</v>
      </c>
    </row>
    <row r="3190" spans="1:13">
      <c r="A3190" s="442" t="s">
        <v>29</v>
      </c>
      <c r="B3190" s="441"/>
      <c r="C3190" s="441"/>
      <c r="D3190" s="441"/>
      <c r="E3190" s="441"/>
      <c r="F3190" s="441"/>
      <c r="G3190" s="441"/>
      <c r="H3190" s="439"/>
      <c r="I3190" s="459" t="s">
        <v>8</v>
      </c>
      <c r="J3190" s="458"/>
      <c r="K3190" s="457"/>
      <c r="L3190" s="437"/>
      <c r="M3190" s="431"/>
    </row>
    <row r="3191" spans="1:13" ht="19.5" thickBot="1">
      <c r="A3191" s="442" t="s">
        <v>30</v>
      </c>
      <c r="B3191" s="441"/>
      <c r="C3191" s="441"/>
      <c r="D3191" s="441"/>
      <c r="E3191" s="441"/>
      <c r="F3191" s="441"/>
      <c r="G3191" s="441"/>
      <c r="H3191" s="439"/>
      <c r="I3191" s="433"/>
      <c r="J3191" s="432"/>
      <c r="K3191" s="457"/>
      <c r="L3191" s="437"/>
      <c r="M3191" s="431"/>
    </row>
    <row r="3192" spans="1:13" ht="19.5" thickBot="1">
      <c r="A3192" s="405" t="s">
        <v>104</v>
      </c>
      <c r="B3192" s="404"/>
      <c r="C3192" s="404"/>
      <c r="D3192" s="404"/>
      <c r="E3192" s="404"/>
      <c r="F3192" s="404"/>
      <c r="G3192" s="404"/>
      <c r="H3192" s="456"/>
      <c r="I3192" s="455"/>
      <c r="J3192" s="454"/>
      <c r="K3192" s="453">
        <v>6.42</v>
      </c>
      <c r="L3192" s="452"/>
      <c r="M3192" s="451">
        <f>K3192*12*I3138</f>
        <v>55692.215999999993</v>
      </c>
    </row>
    <row r="3193" spans="1:13">
      <c r="A3193" s="442" t="s">
        <v>85</v>
      </c>
      <c r="B3193" s="440"/>
      <c r="C3193" s="440"/>
      <c r="D3193" s="440"/>
      <c r="E3193" s="440"/>
      <c r="F3193" s="441"/>
      <c r="G3193" s="440"/>
      <c r="H3193" s="439"/>
      <c r="I3193" s="447" t="s">
        <v>86</v>
      </c>
      <c r="J3193" s="446"/>
      <c r="K3193" s="438"/>
      <c r="L3193" s="437"/>
      <c r="M3193" s="431"/>
    </row>
    <row r="3194" spans="1:13">
      <c r="A3194" s="442" t="s">
        <v>87</v>
      </c>
      <c r="B3194" s="440"/>
      <c r="C3194" s="440"/>
      <c r="D3194" s="440"/>
      <c r="E3194" s="440"/>
      <c r="F3194" s="441"/>
      <c r="G3194" s="440"/>
      <c r="H3194" s="439"/>
      <c r="I3194" s="447" t="s">
        <v>88</v>
      </c>
      <c r="J3194" s="446"/>
      <c r="K3194" s="438"/>
      <c r="L3194" s="437"/>
      <c r="M3194" s="431"/>
    </row>
    <row r="3195" spans="1:13">
      <c r="A3195" s="442" t="s">
        <v>89</v>
      </c>
      <c r="B3195" s="440"/>
      <c r="C3195" s="440"/>
      <c r="D3195" s="440"/>
      <c r="E3195" s="440"/>
      <c r="F3195" s="441"/>
      <c r="G3195" s="440"/>
      <c r="H3195" s="439"/>
      <c r="I3195" s="447" t="s">
        <v>90</v>
      </c>
      <c r="J3195" s="446"/>
      <c r="K3195" s="438"/>
      <c r="L3195" s="437"/>
      <c r="M3195" s="431"/>
    </row>
    <row r="3196" spans="1:13">
      <c r="A3196" s="442" t="s">
        <v>91</v>
      </c>
      <c r="B3196" s="440"/>
      <c r="C3196" s="440"/>
      <c r="D3196" s="440"/>
      <c r="E3196" s="440"/>
      <c r="F3196" s="441"/>
      <c r="G3196" s="440"/>
      <c r="H3196" s="439"/>
      <c r="I3196" s="447" t="s">
        <v>92</v>
      </c>
      <c r="J3196" s="446"/>
      <c r="K3196" s="438"/>
      <c r="L3196" s="437"/>
      <c r="M3196" s="431"/>
    </row>
    <row r="3197" spans="1:13">
      <c r="A3197" s="442" t="s">
        <v>93</v>
      </c>
      <c r="B3197" s="440"/>
      <c r="C3197" s="440"/>
      <c r="D3197" s="440"/>
      <c r="E3197" s="440"/>
      <c r="F3197" s="441"/>
      <c r="G3197" s="440"/>
      <c r="H3197" s="439"/>
      <c r="I3197" s="447" t="s">
        <v>94</v>
      </c>
      <c r="J3197" s="446"/>
      <c r="K3197" s="438"/>
      <c r="L3197" s="437"/>
      <c r="M3197" s="431"/>
    </row>
    <row r="3198" spans="1:13">
      <c r="A3198" s="442" t="s">
        <v>95</v>
      </c>
      <c r="B3198" s="440"/>
      <c r="C3198" s="440"/>
      <c r="D3198" s="440"/>
      <c r="E3198" s="440"/>
      <c r="F3198" s="441"/>
      <c r="G3198" s="440"/>
      <c r="H3198" s="439"/>
      <c r="I3198" s="433"/>
      <c r="J3198" s="432"/>
      <c r="K3198" s="438"/>
      <c r="L3198" s="437"/>
      <c r="M3198" s="431"/>
    </row>
    <row r="3199" spans="1:13">
      <c r="A3199" s="442" t="s">
        <v>96</v>
      </c>
      <c r="B3199" s="440"/>
      <c r="C3199" s="440"/>
      <c r="D3199" s="440"/>
      <c r="E3199" s="440"/>
      <c r="F3199" s="441"/>
      <c r="G3199" s="440"/>
      <c r="H3199" s="439"/>
      <c r="I3199" s="433"/>
      <c r="J3199" s="432"/>
      <c r="K3199" s="438"/>
      <c r="L3199" s="437"/>
      <c r="M3199" s="431"/>
    </row>
    <row r="3200" spans="1:13">
      <c r="A3200" s="442" t="s">
        <v>97</v>
      </c>
      <c r="B3200" s="440"/>
      <c r="C3200" s="440"/>
      <c r="D3200" s="440"/>
      <c r="E3200" s="440"/>
      <c r="F3200" s="441"/>
      <c r="G3200" s="440"/>
      <c r="H3200" s="439"/>
      <c r="I3200" s="433"/>
      <c r="J3200" s="432"/>
      <c r="K3200" s="438"/>
      <c r="L3200" s="437"/>
      <c r="M3200" s="431"/>
    </row>
    <row r="3201" spans="1:13">
      <c r="A3201" s="442" t="s">
        <v>98</v>
      </c>
      <c r="B3201" s="440"/>
      <c r="C3201" s="440"/>
      <c r="D3201" s="440"/>
      <c r="E3201" s="440"/>
      <c r="F3201" s="441"/>
      <c r="G3201" s="440"/>
      <c r="H3201" s="439"/>
      <c r="I3201" s="433"/>
      <c r="J3201" s="432"/>
      <c r="K3201" s="438"/>
      <c r="L3201" s="437"/>
      <c r="M3201" s="431"/>
    </row>
    <row r="3202" spans="1:13">
      <c r="A3202" s="442" t="s">
        <v>99</v>
      </c>
      <c r="B3202" s="440"/>
      <c r="C3202" s="440"/>
      <c r="D3202" s="440"/>
      <c r="E3202" s="440"/>
      <c r="F3202" s="441"/>
      <c r="G3202" s="440"/>
      <c r="H3202" s="439"/>
      <c r="I3202" s="433"/>
      <c r="J3202" s="432"/>
      <c r="K3202" s="438"/>
      <c r="L3202" s="437"/>
      <c r="M3202" s="431"/>
    </row>
    <row r="3203" spans="1:13" ht="19.5" thickBot="1">
      <c r="A3203" s="436" t="s">
        <v>100</v>
      </c>
      <c r="B3203" s="435"/>
      <c r="C3203" s="435"/>
      <c r="D3203" s="435"/>
      <c r="E3203" s="435"/>
      <c r="F3203" s="435"/>
      <c r="G3203" s="435"/>
      <c r="H3203" s="434"/>
      <c r="I3203" s="433"/>
      <c r="J3203" s="432"/>
      <c r="K3203" s="433"/>
      <c r="L3203" s="432"/>
      <c r="M3203" s="431"/>
    </row>
    <row r="3204" spans="1:13">
      <c r="A3204" s="586" t="s">
        <v>82</v>
      </c>
      <c r="B3204" s="585"/>
      <c r="C3204" s="585"/>
      <c r="D3204" s="585"/>
      <c r="E3204" s="585"/>
      <c r="F3204" s="585"/>
      <c r="G3204" s="585"/>
      <c r="H3204" s="585"/>
      <c r="I3204" s="459" t="s">
        <v>9</v>
      </c>
      <c r="J3204" s="458"/>
      <c r="K3204" s="425"/>
      <c r="L3204" s="424"/>
      <c r="M3204" s="423"/>
    </row>
    <row r="3205" spans="1:13" ht="19.5" thickBot="1">
      <c r="A3205" s="422" t="s">
        <v>49</v>
      </c>
      <c r="B3205" s="421"/>
      <c r="C3205" s="421"/>
      <c r="D3205" s="421"/>
      <c r="E3205" s="421"/>
      <c r="F3205" s="421"/>
      <c r="G3205" s="421"/>
      <c r="H3205" s="421"/>
      <c r="I3205" s="420"/>
      <c r="J3205" s="418"/>
      <c r="K3205" s="419"/>
      <c r="L3205" s="418"/>
      <c r="M3205" s="417"/>
    </row>
    <row r="3206" spans="1:13" ht="19.5" thickBot="1">
      <c r="A3206" s="405" t="s">
        <v>50</v>
      </c>
      <c r="B3206" s="404"/>
      <c r="C3206" s="404"/>
      <c r="D3206" s="404"/>
      <c r="E3206" s="404"/>
      <c r="F3206" s="404"/>
      <c r="G3206" s="404"/>
      <c r="H3206" s="622"/>
      <c r="I3206" s="413" t="s">
        <v>17</v>
      </c>
      <c r="J3206" s="412"/>
      <c r="K3206" s="407">
        <v>1.58</v>
      </c>
      <c r="L3206" s="406"/>
      <c r="M3206" s="400">
        <f>K3206*12*I3138</f>
        <v>13706.183999999999</v>
      </c>
    </row>
    <row r="3207" spans="1:13" ht="19.5" thickBot="1">
      <c r="A3207" s="411" t="s">
        <v>101</v>
      </c>
      <c r="B3207" s="410"/>
      <c r="C3207" s="410"/>
      <c r="D3207" s="410"/>
      <c r="E3207" s="410"/>
      <c r="F3207" s="410"/>
      <c r="G3207" s="410"/>
      <c r="H3207" s="410"/>
      <c r="I3207" s="409"/>
      <c r="J3207" s="408"/>
      <c r="K3207" s="407"/>
      <c r="L3207" s="406"/>
      <c r="M3207" s="400"/>
    </row>
    <row r="3208" spans="1:13" ht="19.5" thickBot="1">
      <c r="A3208" s="405" t="s">
        <v>58</v>
      </c>
      <c r="B3208" s="404"/>
      <c r="C3208" s="404"/>
      <c r="D3208" s="404"/>
      <c r="E3208" s="404"/>
      <c r="F3208" s="404"/>
      <c r="G3208" s="404"/>
      <c r="H3208" s="404"/>
      <c r="I3208" s="403"/>
      <c r="J3208" s="400"/>
      <c r="K3208" s="402">
        <f>K3139+K3149+K3164+K3192+K3206+K3207</f>
        <v>30.36</v>
      </c>
      <c r="L3208" s="401"/>
      <c r="M3208" s="400">
        <f>M3139+M3149+M3164+M3192+M3206+M3207</f>
        <v>263366.92799999996</v>
      </c>
    </row>
    <row r="3210" spans="1:13">
      <c r="A3210" s="576" t="s">
        <v>0</v>
      </c>
      <c r="B3210" s="576"/>
      <c r="C3210" s="576"/>
      <c r="D3210" s="576"/>
      <c r="E3210" s="576"/>
      <c r="F3210" s="576"/>
      <c r="G3210" s="576"/>
      <c r="H3210" s="576"/>
      <c r="I3210" s="576"/>
      <c r="J3210" s="576"/>
      <c r="K3210" s="576"/>
      <c r="L3210" s="576"/>
      <c r="M3210" s="502"/>
    </row>
    <row r="3211" spans="1:13">
      <c r="A3211" s="575" t="s">
        <v>12</v>
      </c>
      <c r="B3211" s="575"/>
      <c r="C3211" s="575"/>
      <c r="D3211" s="575"/>
      <c r="E3211" s="575"/>
      <c r="F3211" s="575"/>
      <c r="G3211" s="575"/>
      <c r="H3211" s="575"/>
      <c r="I3211" s="575"/>
      <c r="J3211" s="575"/>
      <c r="K3211" s="575"/>
      <c r="L3211" s="575"/>
      <c r="M3211" s="502"/>
    </row>
    <row r="3212" spans="1:13">
      <c r="A3212" s="555"/>
      <c r="B3212" s="555"/>
      <c r="C3212" s="555"/>
      <c r="D3212" s="555"/>
      <c r="E3212" s="555"/>
      <c r="F3212" s="555" t="s">
        <v>229</v>
      </c>
      <c r="G3212" s="555"/>
      <c r="H3212" s="555"/>
      <c r="I3212" s="555"/>
      <c r="J3212" s="555" t="s">
        <v>203</v>
      </c>
      <c r="K3212" s="555"/>
      <c r="L3212" s="555"/>
      <c r="M3212" s="502"/>
    </row>
    <row r="3213" spans="1:13">
      <c r="A3213" s="572"/>
      <c r="B3213" s="533"/>
      <c r="C3213" s="574" t="s">
        <v>15</v>
      </c>
      <c r="D3213" s="574"/>
      <c r="E3213" s="574"/>
      <c r="F3213" s="533"/>
      <c r="G3213" s="533"/>
      <c r="H3213" s="532"/>
      <c r="I3213" s="521" t="s">
        <v>1</v>
      </c>
      <c r="J3213" s="520"/>
      <c r="K3213" s="521" t="s">
        <v>2</v>
      </c>
      <c r="L3213" s="520"/>
      <c r="M3213" s="531"/>
    </row>
    <row r="3214" spans="1:13">
      <c r="A3214" s="463"/>
      <c r="B3214" s="433"/>
      <c r="C3214" s="433"/>
      <c r="D3214" s="433"/>
      <c r="E3214" s="433"/>
      <c r="F3214" s="433"/>
      <c r="G3214" s="433"/>
      <c r="H3214" s="432"/>
      <c r="I3214" s="433"/>
      <c r="J3214" s="432"/>
      <c r="K3214" s="447" t="s">
        <v>3</v>
      </c>
      <c r="L3214" s="446"/>
      <c r="M3214" s="573" t="s">
        <v>4</v>
      </c>
    </row>
    <row r="3215" spans="1:13">
      <c r="A3215" s="463"/>
      <c r="B3215" s="433"/>
      <c r="C3215" s="433"/>
      <c r="D3215" s="433"/>
      <c r="E3215" s="433"/>
      <c r="F3215" s="433"/>
      <c r="G3215" s="433"/>
      <c r="H3215" s="432"/>
      <c r="I3215" s="447" t="s">
        <v>5</v>
      </c>
      <c r="J3215" s="446"/>
      <c r="K3215" s="504" t="s">
        <v>6</v>
      </c>
      <c r="L3215" s="503"/>
      <c r="M3215" s="573" t="s">
        <v>7</v>
      </c>
    </row>
    <row r="3216" spans="1:13" ht="19.5" thickBot="1">
      <c r="A3216" s="572"/>
      <c r="B3216" s="533"/>
      <c r="C3216" s="533"/>
      <c r="D3216" s="533"/>
      <c r="E3216" s="533"/>
      <c r="F3216" s="533"/>
      <c r="G3216" s="533"/>
      <c r="H3216" s="532"/>
      <c r="I3216" s="571">
        <v>725.6</v>
      </c>
      <c r="J3216" s="570"/>
      <c r="K3216" s="475"/>
      <c r="L3216" s="474"/>
      <c r="M3216" s="569"/>
    </row>
    <row r="3217" spans="1:13">
      <c r="A3217" s="550" t="s">
        <v>74</v>
      </c>
      <c r="B3217" s="528"/>
      <c r="C3217" s="528"/>
      <c r="D3217" s="528"/>
      <c r="E3217" s="528"/>
      <c r="F3217" s="528"/>
      <c r="G3217" s="528"/>
      <c r="H3217" s="568"/>
      <c r="I3217" s="425"/>
      <c r="J3217" s="424"/>
      <c r="K3217" s="567">
        <f>K3220+K3223</f>
        <v>6.65</v>
      </c>
      <c r="L3217" s="526"/>
      <c r="M3217" s="423">
        <f>K3217*12*I3216</f>
        <v>57902.880000000012</v>
      </c>
    </row>
    <row r="3218" spans="1:13">
      <c r="A3218" s="566" t="s">
        <v>59</v>
      </c>
      <c r="B3218" s="565"/>
      <c r="C3218" s="565"/>
      <c r="D3218" s="565"/>
      <c r="E3218" s="565"/>
      <c r="F3218" s="565"/>
      <c r="G3218" s="565"/>
      <c r="H3218" s="554"/>
      <c r="I3218" s="433"/>
      <c r="J3218" s="432"/>
      <c r="K3218" s="433"/>
      <c r="L3218" s="432"/>
      <c r="M3218" s="564"/>
    </row>
    <row r="3219" spans="1:13" ht="19.5" thickBot="1">
      <c r="A3219" s="545" t="s">
        <v>60</v>
      </c>
      <c r="B3219" s="563"/>
      <c r="C3219" s="563"/>
      <c r="D3219" s="563"/>
      <c r="E3219" s="563"/>
      <c r="F3219" s="563"/>
      <c r="G3219" s="563"/>
      <c r="H3219" s="562"/>
      <c r="I3219" s="419"/>
      <c r="J3219" s="418"/>
      <c r="K3219" s="419"/>
      <c r="L3219" s="418"/>
      <c r="M3219" s="417"/>
    </row>
    <row r="3220" spans="1:13">
      <c r="A3220" s="492" t="s">
        <v>61</v>
      </c>
      <c r="B3220" s="509"/>
      <c r="C3220" s="509"/>
      <c r="D3220" s="509"/>
      <c r="E3220" s="509"/>
      <c r="F3220" s="509"/>
      <c r="G3220" s="509"/>
      <c r="H3220" s="518"/>
      <c r="I3220" s="504" t="s">
        <v>8</v>
      </c>
      <c r="J3220" s="503"/>
      <c r="K3220" s="459">
        <v>3.98</v>
      </c>
      <c r="L3220" s="458"/>
      <c r="M3220" s="431">
        <f>K3220*12*I3216</f>
        <v>34654.656000000003</v>
      </c>
    </row>
    <row r="3221" spans="1:13">
      <c r="A3221" s="442" t="s">
        <v>68</v>
      </c>
      <c r="B3221" s="433"/>
      <c r="C3221" s="433"/>
      <c r="D3221" s="433"/>
      <c r="E3221" s="433"/>
      <c r="F3221" s="433"/>
      <c r="G3221" s="433"/>
      <c r="H3221" s="432"/>
      <c r="I3221" s="447" t="s">
        <v>57</v>
      </c>
      <c r="J3221" s="446"/>
      <c r="K3221" s="502"/>
      <c r="L3221" s="432"/>
      <c r="M3221" s="431"/>
    </row>
    <row r="3222" spans="1:13">
      <c r="A3222" s="492" t="s">
        <v>67</v>
      </c>
      <c r="B3222" s="509"/>
      <c r="C3222" s="509"/>
      <c r="D3222" s="509"/>
      <c r="E3222" s="509"/>
      <c r="F3222" s="509"/>
      <c r="G3222" s="509"/>
      <c r="H3222" s="518"/>
      <c r="I3222" s="504"/>
      <c r="J3222" s="503"/>
      <c r="K3222" s="502"/>
      <c r="L3222" s="432"/>
      <c r="M3222" s="431"/>
    </row>
    <row r="3223" spans="1:13">
      <c r="A3223" s="492" t="s">
        <v>62</v>
      </c>
      <c r="B3223" s="509"/>
      <c r="C3223" s="509"/>
      <c r="D3223" s="509"/>
      <c r="E3223" s="509"/>
      <c r="F3223" s="509"/>
      <c r="G3223" s="509"/>
      <c r="H3223" s="518"/>
      <c r="I3223" s="501" t="s">
        <v>11</v>
      </c>
      <c r="J3223" s="500"/>
      <c r="K3223" s="447">
        <v>2.67</v>
      </c>
      <c r="L3223" s="446"/>
      <c r="M3223" s="431">
        <f>K3223*12*I3216</f>
        <v>23248.223999999998</v>
      </c>
    </row>
    <row r="3224" spans="1:13">
      <c r="A3224" s="485" t="s">
        <v>35</v>
      </c>
      <c r="B3224" s="539"/>
      <c r="C3224" s="539"/>
      <c r="D3224" s="539"/>
      <c r="E3224" s="539"/>
      <c r="F3224" s="539"/>
      <c r="G3224" s="539"/>
      <c r="H3224" s="538"/>
      <c r="I3224" s="447" t="s">
        <v>57</v>
      </c>
      <c r="J3224" s="446"/>
      <c r="K3224" s="555"/>
      <c r="L3224" s="554"/>
      <c r="M3224" s="431"/>
    </row>
    <row r="3225" spans="1:13">
      <c r="A3225" s="478" t="s">
        <v>36</v>
      </c>
      <c r="B3225" s="533"/>
      <c r="C3225" s="533"/>
      <c r="D3225" s="533"/>
      <c r="E3225" s="533"/>
      <c r="F3225" s="533"/>
      <c r="G3225" s="533"/>
      <c r="H3225" s="532"/>
      <c r="I3225" s="447"/>
      <c r="J3225" s="446"/>
      <c r="K3225" s="502"/>
      <c r="L3225" s="432"/>
      <c r="M3225" s="431"/>
    </row>
    <row r="3226" spans="1:13" ht="19.5" thickBot="1">
      <c r="A3226" s="492" t="s">
        <v>37</v>
      </c>
      <c r="B3226" s="491"/>
      <c r="C3226" s="491"/>
      <c r="D3226" s="491"/>
      <c r="E3226" s="491"/>
      <c r="F3226" s="491"/>
      <c r="G3226" s="491"/>
      <c r="H3226" s="490"/>
      <c r="I3226" s="509"/>
      <c r="J3226" s="518"/>
      <c r="K3226" s="480"/>
      <c r="L3226" s="479"/>
      <c r="M3226" s="431"/>
    </row>
    <row r="3227" spans="1:13">
      <c r="A3227" s="550" t="s">
        <v>14</v>
      </c>
      <c r="B3227" s="549"/>
      <c r="C3227" s="549"/>
      <c r="D3227" s="549"/>
      <c r="E3227" s="549"/>
      <c r="F3227" s="549"/>
      <c r="G3227" s="549"/>
      <c r="H3227" s="548"/>
      <c r="I3227" s="425"/>
      <c r="J3227" s="547"/>
      <c r="K3227" s="546">
        <f>K3229+K3234+K3237</f>
        <v>5.4399999999999995</v>
      </c>
      <c r="L3227" s="526"/>
      <c r="M3227" s="423">
        <f>K3227*12*I3216</f>
        <v>47367.168000000005</v>
      </c>
    </row>
    <row r="3228" spans="1:13" ht="19.5" thickBot="1">
      <c r="A3228" s="545" t="s">
        <v>34</v>
      </c>
      <c r="B3228" s="544"/>
      <c r="C3228" s="544"/>
      <c r="D3228" s="544"/>
      <c r="E3228" s="544"/>
      <c r="F3228" s="544"/>
      <c r="G3228" s="544"/>
      <c r="H3228" s="543"/>
      <c r="I3228" s="419"/>
      <c r="J3228" s="542"/>
      <c r="K3228" s="419"/>
      <c r="L3228" s="418"/>
      <c r="M3228" s="417"/>
    </row>
    <row r="3229" spans="1:13">
      <c r="A3229" s="442" t="s">
        <v>65</v>
      </c>
      <c r="B3229" s="441"/>
      <c r="C3229" s="441"/>
      <c r="D3229" s="441"/>
      <c r="E3229" s="441"/>
      <c r="F3229" s="441"/>
      <c r="G3229" s="441"/>
      <c r="H3229" s="439"/>
      <c r="I3229" s="447" t="s">
        <v>8</v>
      </c>
      <c r="J3229" s="446"/>
      <c r="K3229" s="459">
        <v>2.73</v>
      </c>
      <c r="L3229" s="458"/>
      <c r="M3229" s="431">
        <f>K3229*12*I3216</f>
        <v>23770.655999999999</v>
      </c>
    </row>
    <row r="3230" spans="1:13">
      <c r="A3230" s="492" t="s">
        <v>66</v>
      </c>
      <c r="B3230" s="491"/>
      <c r="C3230" s="491"/>
      <c r="D3230" s="491"/>
      <c r="E3230" s="491"/>
      <c r="F3230" s="491"/>
      <c r="G3230" s="491"/>
      <c r="H3230" s="490"/>
      <c r="I3230" s="541"/>
      <c r="J3230" s="540"/>
      <c r="K3230" s="502"/>
      <c r="L3230" s="432"/>
      <c r="M3230" s="431"/>
    </row>
    <row r="3231" spans="1:13">
      <c r="A3231" s="442" t="s">
        <v>68</v>
      </c>
      <c r="B3231" s="433"/>
      <c r="C3231" s="433"/>
      <c r="D3231" s="433"/>
      <c r="E3231" s="433"/>
      <c r="F3231" s="433"/>
      <c r="G3231" s="433"/>
      <c r="H3231" s="432"/>
      <c r="I3231" s="447" t="s">
        <v>57</v>
      </c>
      <c r="J3231" s="446"/>
      <c r="K3231" s="502"/>
      <c r="L3231" s="432"/>
      <c r="M3231" s="431"/>
    </row>
    <row r="3232" spans="1:13">
      <c r="A3232" s="492" t="s">
        <v>67</v>
      </c>
      <c r="B3232" s="509"/>
      <c r="C3232" s="509"/>
      <c r="D3232" s="509"/>
      <c r="E3232" s="509"/>
      <c r="F3232" s="509"/>
      <c r="G3232" s="509"/>
      <c r="H3232" s="518"/>
      <c r="I3232" s="504"/>
      <c r="J3232" s="503"/>
      <c r="K3232" s="502"/>
      <c r="L3232" s="432"/>
      <c r="M3232" s="431"/>
    </row>
    <row r="3233" spans="1:13">
      <c r="A3233" s="485" t="s">
        <v>63</v>
      </c>
      <c r="B3233" s="539"/>
      <c r="C3233" s="538"/>
      <c r="D3233" s="433"/>
      <c r="E3233" s="433"/>
      <c r="F3233" s="433"/>
      <c r="G3233" s="433"/>
      <c r="H3233" s="432"/>
      <c r="I3233" s="447" t="s">
        <v>57</v>
      </c>
      <c r="J3233" s="446"/>
      <c r="K3233" s="502"/>
      <c r="L3233" s="432"/>
      <c r="M3233" s="431"/>
    </row>
    <row r="3234" spans="1:13">
      <c r="A3234" s="442" t="s">
        <v>64</v>
      </c>
      <c r="B3234" s="433"/>
      <c r="C3234" s="433"/>
      <c r="D3234" s="539"/>
      <c r="E3234" s="539"/>
      <c r="F3234" s="539"/>
      <c r="G3234" s="539"/>
      <c r="H3234" s="538"/>
      <c r="I3234" s="501" t="s">
        <v>11</v>
      </c>
      <c r="J3234" s="500"/>
      <c r="K3234" s="447">
        <v>1.2</v>
      </c>
      <c r="L3234" s="446"/>
      <c r="M3234" s="431">
        <f>K3234*12*I3216</f>
        <v>10448.64</v>
      </c>
    </row>
    <row r="3235" spans="1:13">
      <c r="A3235" s="478" t="s">
        <v>41</v>
      </c>
      <c r="B3235" s="477"/>
      <c r="C3235" s="477"/>
      <c r="D3235" s="477"/>
      <c r="E3235" s="477"/>
      <c r="F3235" s="477"/>
      <c r="G3235" s="477"/>
      <c r="H3235" s="476"/>
      <c r="I3235" s="521" t="s">
        <v>40</v>
      </c>
      <c r="J3235" s="520"/>
      <c r="K3235" s="502"/>
      <c r="L3235" s="432"/>
      <c r="M3235" s="431"/>
    </row>
    <row r="3236" spans="1:13">
      <c r="A3236" s="492"/>
      <c r="B3236" s="491"/>
      <c r="C3236" s="491"/>
      <c r="D3236" s="491"/>
      <c r="E3236" s="491"/>
      <c r="F3236" s="491"/>
      <c r="G3236" s="491"/>
      <c r="H3236" s="490"/>
      <c r="I3236" s="509" t="s">
        <v>42</v>
      </c>
      <c r="J3236" s="518"/>
      <c r="K3236" s="502"/>
      <c r="L3236" s="432"/>
      <c r="M3236" s="431"/>
    </row>
    <row r="3237" spans="1:13">
      <c r="A3237" s="478" t="s">
        <v>43</v>
      </c>
      <c r="B3237" s="477"/>
      <c r="C3237" s="477"/>
      <c r="D3237" s="477"/>
      <c r="E3237" s="477"/>
      <c r="F3237" s="477"/>
      <c r="G3237" s="477"/>
      <c r="H3237" s="476"/>
      <c r="I3237" s="521" t="s">
        <v>11</v>
      </c>
      <c r="J3237" s="520"/>
      <c r="K3237" s="447">
        <v>1.51</v>
      </c>
      <c r="L3237" s="446"/>
      <c r="M3237" s="431">
        <f>K3237*12*I3216</f>
        <v>13147.872000000001</v>
      </c>
    </row>
    <row r="3238" spans="1:13">
      <c r="A3238" s="492" t="s">
        <v>44</v>
      </c>
      <c r="B3238" s="491"/>
      <c r="C3238" s="491"/>
      <c r="D3238" s="491"/>
      <c r="E3238" s="491"/>
      <c r="F3238" s="491"/>
      <c r="G3238" s="491"/>
      <c r="H3238" s="490"/>
      <c r="I3238" s="509"/>
      <c r="J3238" s="518"/>
      <c r="K3238" s="502"/>
      <c r="L3238" s="432"/>
      <c r="M3238" s="431"/>
    </row>
    <row r="3239" spans="1:13">
      <c r="A3239" s="478" t="s">
        <v>45</v>
      </c>
      <c r="B3239" s="477"/>
      <c r="C3239" s="477"/>
      <c r="D3239" s="477"/>
      <c r="E3239" s="477"/>
      <c r="F3239" s="477"/>
      <c r="G3239" s="477"/>
      <c r="H3239" s="476"/>
      <c r="I3239" s="447" t="s">
        <v>57</v>
      </c>
      <c r="J3239" s="446"/>
      <c r="K3239" s="502"/>
      <c r="L3239" s="432"/>
      <c r="M3239" s="431"/>
    </row>
    <row r="3240" spans="1:13">
      <c r="A3240" s="478" t="s">
        <v>48</v>
      </c>
      <c r="B3240" s="477"/>
      <c r="C3240" s="477"/>
      <c r="D3240" s="477"/>
      <c r="E3240" s="477"/>
      <c r="F3240" s="477"/>
      <c r="G3240" s="477"/>
      <c r="H3240" s="476"/>
      <c r="I3240" s="521" t="s">
        <v>46</v>
      </c>
      <c r="J3240" s="520"/>
      <c r="K3240" s="533"/>
      <c r="L3240" s="532"/>
      <c r="M3240" s="531"/>
    </row>
    <row r="3241" spans="1:13" ht="19.5" thickBot="1">
      <c r="A3241" s="492"/>
      <c r="B3241" s="491"/>
      <c r="C3241" s="491"/>
      <c r="D3241" s="491"/>
      <c r="E3241" s="491"/>
      <c r="F3241" s="491"/>
      <c r="G3241" s="491"/>
      <c r="H3241" s="490"/>
      <c r="I3241" s="513" t="s">
        <v>47</v>
      </c>
      <c r="J3241" s="512"/>
      <c r="K3241" s="509"/>
      <c r="L3241" s="518"/>
      <c r="M3241" s="530"/>
    </row>
    <row r="3242" spans="1:13">
      <c r="A3242" s="529" t="s">
        <v>75</v>
      </c>
      <c r="B3242" s="528"/>
      <c r="C3242" s="528"/>
      <c r="D3242" s="528"/>
      <c r="E3242" s="528"/>
      <c r="F3242" s="528"/>
      <c r="G3242" s="425"/>
      <c r="H3242" s="424"/>
      <c r="I3242" s="425"/>
      <c r="J3242" s="424"/>
      <c r="K3242" s="527">
        <f>K3244+K3251+K3259+K3263+K3267</f>
        <v>12.469999999999999</v>
      </c>
      <c r="L3242" s="526"/>
      <c r="M3242" s="423">
        <f>M3244+M3251+M3259+M3263+M3267</f>
        <v>108578.78400000001</v>
      </c>
    </row>
    <row r="3243" spans="1:13" ht="19.5" thickBot="1">
      <c r="A3243" s="525"/>
      <c r="B3243" s="419"/>
      <c r="C3243" s="419"/>
      <c r="D3243" s="419"/>
      <c r="E3243" s="419"/>
      <c r="F3243" s="419"/>
      <c r="G3243" s="419"/>
      <c r="H3243" s="418"/>
      <c r="I3243" s="419"/>
      <c r="J3243" s="418"/>
      <c r="K3243" s="419"/>
      <c r="L3243" s="418"/>
      <c r="M3243" s="417"/>
    </row>
    <row r="3244" spans="1:13" ht="19.5" thickBot="1">
      <c r="A3244" s="405" t="s">
        <v>76</v>
      </c>
      <c r="B3244" s="404"/>
      <c r="C3244" s="404"/>
      <c r="D3244" s="404"/>
      <c r="E3244" s="404"/>
      <c r="F3244" s="404"/>
      <c r="G3244" s="404"/>
      <c r="H3244" s="456"/>
      <c r="I3244" s="455"/>
      <c r="J3244" s="454"/>
      <c r="K3244" s="523">
        <f>K3245+K3246+K3247+K3249+K3250</f>
        <v>7.16</v>
      </c>
      <c r="L3244" s="511"/>
      <c r="M3244" s="451">
        <f>K3244*12*I3216</f>
        <v>62343.552000000003</v>
      </c>
    </row>
    <row r="3245" spans="1:13">
      <c r="A3245" s="492" t="s">
        <v>38</v>
      </c>
      <c r="B3245" s="491"/>
      <c r="C3245" s="491"/>
      <c r="D3245" s="491"/>
      <c r="E3245" s="491"/>
      <c r="F3245" s="491"/>
      <c r="G3245" s="491"/>
      <c r="H3245" s="490"/>
      <c r="I3245" s="504" t="s">
        <v>16</v>
      </c>
      <c r="J3245" s="503"/>
      <c r="K3245" s="459">
        <v>1.34</v>
      </c>
      <c r="L3245" s="458"/>
      <c r="M3245" s="431">
        <f>K3245*12*I3216</f>
        <v>11667.648000000001</v>
      </c>
    </row>
    <row r="3246" spans="1:13">
      <c r="A3246" s="485" t="s">
        <v>39</v>
      </c>
      <c r="B3246" s="484"/>
      <c r="C3246" s="484"/>
      <c r="D3246" s="484"/>
      <c r="E3246" s="484"/>
      <c r="F3246" s="484"/>
      <c r="G3246" s="484"/>
      <c r="H3246" s="483"/>
      <c r="I3246" s="501" t="s">
        <v>10</v>
      </c>
      <c r="J3246" s="500"/>
      <c r="K3246" s="447">
        <v>3.16</v>
      </c>
      <c r="L3246" s="446"/>
      <c r="M3246" s="431">
        <f>K3246*12*I3216</f>
        <v>27514.752</v>
      </c>
    </row>
    <row r="3247" spans="1:13">
      <c r="A3247" s="478" t="s">
        <v>31</v>
      </c>
      <c r="B3247" s="477"/>
      <c r="C3247" s="477"/>
      <c r="D3247" s="477"/>
      <c r="E3247" s="477"/>
      <c r="F3247" s="477"/>
      <c r="G3247" s="477"/>
      <c r="H3247" s="476"/>
      <c r="I3247" s="521" t="s">
        <v>11</v>
      </c>
      <c r="J3247" s="520"/>
      <c r="K3247" s="447">
        <v>0.36</v>
      </c>
      <c r="L3247" s="446"/>
      <c r="M3247" s="431">
        <f>K3247*12*I3216</f>
        <v>3134.5920000000001</v>
      </c>
    </row>
    <row r="3248" spans="1:13">
      <c r="A3248" s="519" t="s">
        <v>18</v>
      </c>
      <c r="B3248" s="509"/>
      <c r="C3248" s="509"/>
      <c r="D3248" s="509"/>
      <c r="E3248" s="491"/>
      <c r="F3248" s="491"/>
      <c r="G3248" s="491"/>
      <c r="H3248" s="490"/>
      <c r="I3248" s="509"/>
      <c r="J3248" s="518"/>
      <c r="K3248" s="433"/>
      <c r="L3248" s="432"/>
      <c r="M3248" s="431"/>
    </row>
    <row r="3249" spans="1:13">
      <c r="A3249" s="485" t="s">
        <v>32</v>
      </c>
      <c r="B3249" s="484"/>
      <c r="C3249" s="484"/>
      <c r="D3249" s="484"/>
      <c r="E3249" s="484"/>
      <c r="F3249" s="484"/>
      <c r="G3249" s="484"/>
      <c r="H3249" s="483"/>
      <c r="I3249" s="501" t="s">
        <v>8</v>
      </c>
      <c r="J3249" s="500"/>
      <c r="K3249" s="447">
        <v>0.11</v>
      </c>
      <c r="L3249" s="446"/>
      <c r="M3249" s="431">
        <f>K3249*12*I3216</f>
        <v>957.79200000000003</v>
      </c>
    </row>
    <row r="3250" spans="1:13" ht="19.5" thickBot="1">
      <c r="A3250" s="478" t="s">
        <v>73</v>
      </c>
      <c r="B3250" s="477"/>
      <c r="C3250" s="477"/>
      <c r="D3250" s="477"/>
      <c r="E3250" s="477"/>
      <c r="F3250" s="477"/>
      <c r="G3250" s="477"/>
      <c r="H3250" s="476"/>
      <c r="I3250" s="475" t="s">
        <v>8</v>
      </c>
      <c r="J3250" s="474"/>
      <c r="K3250" s="513">
        <v>2.19</v>
      </c>
      <c r="L3250" s="512"/>
      <c r="M3250" s="431">
        <f>K3250*12*725.6</f>
        <v>19068.768</v>
      </c>
    </row>
    <row r="3251" spans="1:13" ht="19.5" thickBot="1">
      <c r="A3251" s="713" t="s">
        <v>77</v>
      </c>
      <c r="B3251" s="712"/>
      <c r="C3251" s="712"/>
      <c r="D3251" s="712"/>
      <c r="E3251" s="712"/>
      <c r="F3251" s="712"/>
      <c r="G3251" s="712"/>
      <c r="H3251" s="711"/>
      <c r="I3251" s="455"/>
      <c r="J3251" s="454"/>
      <c r="K3251" s="453">
        <f>K3252+K3253+K3255+K3256+K3257+K3258</f>
        <v>2.11</v>
      </c>
      <c r="L3251" s="511"/>
      <c r="M3251" s="451">
        <f>K3251*12*I3216</f>
        <v>18372.191999999999</v>
      </c>
    </row>
    <row r="3252" spans="1:13">
      <c r="A3252" s="510" t="s">
        <v>24</v>
      </c>
      <c r="B3252" s="509"/>
      <c r="C3252" s="509"/>
      <c r="D3252" s="509"/>
      <c r="E3252" s="509"/>
      <c r="F3252" s="491"/>
      <c r="G3252" s="491"/>
      <c r="H3252" s="490"/>
      <c r="I3252" s="508"/>
      <c r="J3252" s="432"/>
      <c r="K3252" s="459">
        <v>0.12</v>
      </c>
      <c r="L3252" s="458"/>
      <c r="M3252" s="431">
        <f>K3252*12*I3216</f>
        <v>1044.864</v>
      </c>
    </row>
    <row r="3253" spans="1:13">
      <c r="A3253" s="572" t="s">
        <v>20</v>
      </c>
      <c r="B3253" s="533"/>
      <c r="C3253" s="533"/>
      <c r="D3253" s="533"/>
      <c r="E3253" s="533"/>
      <c r="F3253" s="477"/>
      <c r="G3253" s="477"/>
      <c r="H3253" s="476"/>
      <c r="I3253" s="447" t="s">
        <v>52</v>
      </c>
      <c r="J3253" s="446"/>
      <c r="K3253" s="447">
        <v>1.01</v>
      </c>
      <c r="L3253" s="446"/>
      <c r="M3253" s="431">
        <f>K3253*12*I3216</f>
        <v>8794.2720000000008</v>
      </c>
    </row>
    <row r="3254" spans="1:13">
      <c r="A3254" s="492" t="s">
        <v>19</v>
      </c>
      <c r="B3254" s="491"/>
      <c r="C3254" s="491"/>
      <c r="D3254" s="491"/>
      <c r="E3254" s="491"/>
      <c r="F3254" s="491"/>
      <c r="G3254" s="491"/>
      <c r="H3254" s="490"/>
      <c r="I3254" s="504" t="s">
        <v>53</v>
      </c>
      <c r="J3254" s="503"/>
      <c r="K3254" s="502"/>
      <c r="L3254" s="432"/>
      <c r="M3254" s="431"/>
    </row>
    <row r="3255" spans="1:13">
      <c r="A3255" s="485" t="s">
        <v>21</v>
      </c>
      <c r="B3255" s="484"/>
      <c r="C3255" s="484"/>
      <c r="D3255" s="484"/>
      <c r="E3255" s="484"/>
      <c r="F3255" s="484"/>
      <c r="G3255" s="484"/>
      <c r="H3255" s="483"/>
      <c r="I3255" s="501" t="s">
        <v>51</v>
      </c>
      <c r="J3255" s="500"/>
      <c r="K3255" s="447">
        <v>0.62</v>
      </c>
      <c r="L3255" s="446"/>
      <c r="M3255" s="431">
        <f>K3255*12*I3216</f>
        <v>5398.4639999999999</v>
      </c>
    </row>
    <row r="3256" spans="1:13">
      <c r="A3256" s="485" t="s">
        <v>22</v>
      </c>
      <c r="B3256" s="484"/>
      <c r="C3256" s="484"/>
      <c r="D3256" s="484"/>
      <c r="E3256" s="484"/>
      <c r="F3256" s="484"/>
      <c r="G3256" s="484"/>
      <c r="H3256" s="483"/>
      <c r="I3256" s="501" t="s">
        <v>69</v>
      </c>
      <c r="J3256" s="500"/>
      <c r="K3256" s="447">
        <v>0.15</v>
      </c>
      <c r="L3256" s="446"/>
      <c r="M3256" s="431">
        <f>K3256*12*I3216</f>
        <v>1306.08</v>
      </c>
    </row>
    <row r="3257" spans="1:13">
      <c r="A3257" s="478" t="s">
        <v>23</v>
      </c>
      <c r="B3257" s="477"/>
      <c r="C3257" s="477"/>
      <c r="D3257" s="477"/>
      <c r="E3257" s="477"/>
      <c r="F3257" s="477"/>
      <c r="G3257" s="477"/>
      <c r="H3257" s="476"/>
      <c r="I3257" s="501" t="s">
        <v>54</v>
      </c>
      <c r="J3257" s="500"/>
      <c r="K3257" s="480">
        <v>0.08</v>
      </c>
      <c r="L3257" s="479"/>
      <c r="M3257" s="431">
        <f>K3257*12*I3216</f>
        <v>696.57600000000002</v>
      </c>
    </row>
    <row r="3258" spans="1:13" ht="19.5" thickBot="1">
      <c r="A3258" s="478" t="s">
        <v>71</v>
      </c>
      <c r="B3258" s="477"/>
      <c r="C3258" s="477"/>
      <c r="D3258" s="477"/>
      <c r="E3258" s="477"/>
      <c r="F3258" s="477"/>
      <c r="G3258" s="477"/>
      <c r="H3258" s="476"/>
      <c r="I3258" s="475" t="s">
        <v>72</v>
      </c>
      <c r="J3258" s="474"/>
      <c r="K3258" s="473">
        <v>0.13</v>
      </c>
      <c r="L3258" s="472"/>
      <c r="M3258" s="499">
        <f>K3258*12*I3216</f>
        <v>1131.9360000000001</v>
      </c>
    </row>
    <row r="3259" spans="1:13" ht="19.5" thickBot="1">
      <c r="A3259" s="713" t="s">
        <v>202</v>
      </c>
      <c r="B3259" s="712"/>
      <c r="C3259" s="712"/>
      <c r="D3259" s="712"/>
      <c r="E3259" s="712"/>
      <c r="F3259" s="712"/>
      <c r="G3259" s="712"/>
      <c r="H3259" s="711"/>
      <c r="I3259" s="495"/>
      <c r="J3259" s="494"/>
      <c r="K3259" s="493">
        <f>K3260+K3261+K3262</f>
        <v>1.38</v>
      </c>
      <c r="L3259" s="452"/>
      <c r="M3259" s="451">
        <f>K3259*12*I3216</f>
        <v>12015.936</v>
      </c>
    </row>
    <row r="3260" spans="1:13">
      <c r="A3260" s="492" t="s">
        <v>25</v>
      </c>
      <c r="B3260" s="491"/>
      <c r="C3260" s="491"/>
      <c r="D3260" s="491"/>
      <c r="E3260" s="491"/>
      <c r="F3260" s="491"/>
      <c r="G3260" s="491"/>
      <c r="H3260" s="490"/>
      <c r="I3260" s="489" t="s">
        <v>70</v>
      </c>
      <c r="J3260" s="488"/>
      <c r="K3260" s="487">
        <v>0.66</v>
      </c>
      <c r="L3260" s="486"/>
      <c r="M3260" s="431">
        <f>K3260*12*I3216</f>
        <v>5746.7520000000004</v>
      </c>
    </row>
    <row r="3261" spans="1:13">
      <c r="A3261" s="485" t="s">
        <v>26</v>
      </c>
      <c r="B3261" s="484"/>
      <c r="C3261" s="484"/>
      <c r="D3261" s="484"/>
      <c r="E3261" s="484"/>
      <c r="F3261" s="484"/>
      <c r="G3261" s="484"/>
      <c r="H3261" s="483"/>
      <c r="I3261" s="539" t="s">
        <v>55</v>
      </c>
      <c r="J3261" s="538"/>
      <c r="K3261" s="480">
        <v>0.57999999999999996</v>
      </c>
      <c r="L3261" s="479"/>
      <c r="M3261" s="431">
        <f>K3261*12*I3216</f>
        <v>5050.1759999999995</v>
      </c>
    </row>
    <row r="3262" spans="1:13" ht="19.5" thickBot="1">
      <c r="A3262" s="478" t="s">
        <v>23</v>
      </c>
      <c r="B3262" s="477"/>
      <c r="C3262" s="477"/>
      <c r="D3262" s="477"/>
      <c r="E3262" s="477"/>
      <c r="F3262" s="477"/>
      <c r="G3262" s="477"/>
      <c r="H3262" s="476"/>
      <c r="I3262" s="475" t="s">
        <v>54</v>
      </c>
      <c r="J3262" s="474"/>
      <c r="K3262" s="473">
        <v>0.14000000000000001</v>
      </c>
      <c r="L3262" s="472"/>
      <c r="M3262" s="431">
        <f>K3262*12*I3216</f>
        <v>1219.0080000000003</v>
      </c>
    </row>
    <row r="3263" spans="1:13" ht="19.5" thickBot="1">
      <c r="A3263" s="405" t="s">
        <v>80</v>
      </c>
      <c r="B3263" s="404"/>
      <c r="C3263" s="404"/>
      <c r="D3263" s="404"/>
      <c r="E3263" s="404"/>
      <c r="F3263" s="404"/>
      <c r="G3263" s="404"/>
      <c r="H3263" s="456"/>
      <c r="I3263" s="455"/>
      <c r="J3263" s="454"/>
      <c r="K3263" s="453">
        <v>1.74</v>
      </c>
      <c r="L3263" s="452"/>
      <c r="M3263" s="451">
        <f>K3263*12*I3216</f>
        <v>15150.528</v>
      </c>
    </row>
    <row r="3264" spans="1:13">
      <c r="A3264" s="442" t="s">
        <v>33</v>
      </c>
      <c r="B3264" s="441"/>
      <c r="C3264" s="441"/>
      <c r="D3264" s="441"/>
      <c r="E3264" s="441"/>
      <c r="F3264" s="441"/>
      <c r="G3264" s="441"/>
      <c r="H3264" s="439"/>
      <c r="I3264" s="459" t="s">
        <v>13</v>
      </c>
      <c r="J3264" s="458"/>
      <c r="K3264" s="438"/>
      <c r="L3264" s="437"/>
      <c r="M3264" s="431"/>
    </row>
    <row r="3265" spans="1:13">
      <c r="A3265" s="442" t="s">
        <v>27</v>
      </c>
      <c r="B3265" s="441"/>
      <c r="C3265" s="441"/>
      <c r="D3265" s="441"/>
      <c r="E3265" s="441"/>
      <c r="F3265" s="441"/>
      <c r="G3265" s="441"/>
      <c r="H3265" s="439"/>
      <c r="I3265" s="433"/>
      <c r="J3265" s="432"/>
      <c r="K3265" s="438"/>
      <c r="L3265" s="437"/>
      <c r="M3265" s="431"/>
    </row>
    <row r="3266" spans="1:13" ht="19.5" thickBot="1">
      <c r="A3266" s="442" t="s">
        <v>28</v>
      </c>
      <c r="B3266" s="441"/>
      <c r="C3266" s="441"/>
      <c r="D3266" s="441"/>
      <c r="E3266" s="441"/>
      <c r="F3266" s="441"/>
      <c r="G3266" s="441"/>
      <c r="H3266" s="439"/>
      <c r="I3266" s="463"/>
      <c r="J3266" s="432"/>
      <c r="K3266" s="438"/>
      <c r="L3266" s="437"/>
      <c r="M3266" s="431"/>
    </row>
    <row r="3267" spans="1:13" ht="19.5" thickBot="1">
      <c r="A3267" s="462" t="s">
        <v>81</v>
      </c>
      <c r="B3267" s="461"/>
      <c r="C3267" s="461"/>
      <c r="D3267" s="461"/>
      <c r="E3267" s="461"/>
      <c r="F3267" s="461"/>
      <c r="G3267" s="461"/>
      <c r="H3267" s="460"/>
      <c r="I3267" s="455"/>
      <c r="J3267" s="454"/>
      <c r="K3267" s="453">
        <v>0.08</v>
      </c>
      <c r="L3267" s="452"/>
      <c r="M3267" s="451">
        <f>K3267*12*I3216</f>
        <v>696.57600000000002</v>
      </c>
    </row>
    <row r="3268" spans="1:13">
      <c r="A3268" s="442" t="s">
        <v>29</v>
      </c>
      <c r="B3268" s="441"/>
      <c r="C3268" s="441"/>
      <c r="D3268" s="441"/>
      <c r="E3268" s="441"/>
      <c r="F3268" s="441"/>
      <c r="G3268" s="441"/>
      <c r="H3268" s="439"/>
      <c r="I3268" s="459" t="s">
        <v>8</v>
      </c>
      <c r="J3268" s="458"/>
      <c r="K3268" s="457"/>
      <c r="L3268" s="437"/>
      <c r="M3268" s="431"/>
    </row>
    <row r="3269" spans="1:13" ht="19.5" thickBot="1">
      <c r="A3269" s="442" t="s">
        <v>30</v>
      </c>
      <c r="B3269" s="441"/>
      <c r="C3269" s="441"/>
      <c r="D3269" s="441"/>
      <c r="E3269" s="441"/>
      <c r="F3269" s="441"/>
      <c r="G3269" s="441"/>
      <c r="H3269" s="439"/>
      <c r="I3269" s="433"/>
      <c r="J3269" s="432"/>
      <c r="K3269" s="457"/>
      <c r="L3269" s="437"/>
      <c r="M3269" s="431"/>
    </row>
    <row r="3270" spans="1:13" ht="19.5" thickBot="1">
      <c r="A3270" s="405" t="s">
        <v>104</v>
      </c>
      <c r="B3270" s="404"/>
      <c r="C3270" s="404"/>
      <c r="D3270" s="404"/>
      <c r="E3270" s="404"/>
      <c r="F3270" s="404"/>
      <c r="G3270" s="404"/>
      <c r="H3270" s="456"/>
      <c r="I3270" s="455"/>
      <c r="J3270" s="454"/>
      <c r="K3270" s="453">
        <v>6.42</v>
      </c>
      <c r="L3270" s="452"/>
      <c r="M3270" s="451">
        <f>K3270*12*I3216</f>
        <v>55900.223999999995</v>
      </c>
    </row>
    <row r="3271" spans="1:13">
      <c r="A3271" s="442" t="s">
        <v>85</v>
      </c>
      <c r="B3271" s="440"/>
      <c r="C3271" s="440"/>
      <c r="D3271" s="440"/>
      <c r="E3271" s="440"/>
      <c r="F3271" s="441"/>
      <c r="G3271" s="440"/>
      <c r="H3271" s="439"/>
      <c r="I3271" s="447" t="s">
        <v>86</v>
      </c>
      <c r="J3271" s="446"/>
      <c r="K3271" s="438"/>
      <c r="L3271" s="437"/>
      <c r="M3271" s="431"/>
    </row>
    <row r="3272" spans="1:13">
      <c r="A3272" s="442" t="s">
        <v>87</v>
      </c>
      <c r="B3272" s="440"/>
      <c r="C3272" s="440"/>
      <c r="D3272" s="440"/>
      <c r="E3272" s="440"/>
      <c r="F3272" s="441"/>
      <c r="G3272" s="440"/>
      <c r="H3272" s="439"/>
      <c r="I3272" s="447" t="s">
        <v>88</v>
      </c>
      <c r="J3272" s="446"/>
      <c r="K3272" s="438"/>
      <c r="L3272" s="437"/>
      <c r="M3272" s="431"/>
    </row>
    <row r="3273" spans="1:13">
      <c r="A3273" s="442" t="s">
        <v>89</v>
      </c>
      <c r="B3273" s="440"/>
      <c r="C3273" s="440"/>
      <c r="D3273" s="440"/>
      <c r="E3273" s="440"/>
      <c r="F3273" s="441"/>
      <c r="G3273" s="440"/>
      <c r="H3273" s="439"/>
      <c r="I3273" s="447" t="s">
        <v>90</v>
      </c>
      <c r="J3273" s="446"/>
      <c r="K3273" s="438"/>
      <c r="L3273" s="437"/>
      <c r="M3273" s="431"/>
    </row>
    <row r="3274" spans="1:13">
      <c r="A3274" s="442" t="s">
        <v>91</v>
      </c>
      <c r="B3274" s="440"/>
      <c r="C3274" s="440"/>
      <c r="D3274" s="440"/>
      <c r="E3274" s="440"/>
      <c r="F3274" s="441"/>
      <c r="G3274" s="440"/>
      <c r="H3274" s="439"/>
      <c r="I3274" s="447" t="s">
        <v>92</v>
      </c>
      <c r="J3274" s="446"/>
      <c r="K3274" s="438"/>
      <c r="L3274" s="437"/>
      <c r="M3274" s="431"/>
    </row>
    <row r="3275" spans="1:13">
      <c r="A3275" s="442" t="s">
        <v>93</v>
      </c>
      <c r="B3275" s="440"/>
      <c r="C3275" s="440"/>
      <c r="D3275" s="440"/>
      <c r="E3275" s="440"/>
      <c r="F3275" s="441"/>
      <c r="G3275" s="440"/>
      <c r="H3275" s="439"/>
      <c r="I3275" s="447" t="s">
        <v>94</v>
      </c>
      <c r="J3275" s="446"/>
      <c r="K3275" s="438"/>
      <c r="L3275" s="437"/>
      <c r="M3275" s="431"/>
    </row>
    <row r="3276" spans="1:13">
      <c r="A3276" s="442" t="s">
        <v>95</v>
      </c>
      <c r="B3276" s="440"/>
      <c r="C3276" s="440"/>
      <c r="D3276" s="440"/>
      <c r="E3276" s="440"/>
      <c r="F3276" s="441"/>
      <c r="G3276" s="440"/>
      <c r="H3276" s="439"/>
      <c r="I3276" s="433"/>
      <c r="J3276" s="432"/>
      <c r="K3276" s="438"/>
      <c r="L3276" s="437"/>
      <c r="M3276" s="431"/>
    </row>
    <row r="3277" spans="1:13">
      <c r="A3277" s="442" t="s">
        <v>96</v>
      </c>
      <c r="B3277" s="440"/>
      <c r="C3277" s="440"/>
      <c r="D3277" s="440"/>
      <c r="E3277" s="440"/>
      <c r="F3277" s="441"/>
      <c r="G3277" s="440"/>
      <c r="H3277" s="439"/>
      <c r="I3277" s="433"/>
      <c r="J3277" s="432"/>
      <c r="K3277" s="438"/>
      <c r="L3277" s="437"/>
      <c r="M3277" s="431"/>
    </row>
    <row r="3278" spans="1:13">
      <c r="A3278" s="442" t="s">
        <v>97</v>
      </c>
      <c r="B3278" s="440"/>
      <c r="C3278" s="440"/>
      <c r="D3278" s="440"/>
      <c r="E3278" s="440"/>
      <c r="F3278" s="441"/>
      <c r="G3278" s="440"/>
      <c r="H3278" s="439"/>
      <c r="I3278" s="433"/>
      <c r="J3278" s="432"/>
      <c r="K3278" s="438"/>
      <c r="L3278" s="437"/>
      <c r="M3278" s="431"/>
    </row>
    <row r="3279" spans="1:13">
      <c r="A3279" s="442" t="s">
        <v>98</v>
      </c>
      <c r="B3279" s="440"/>
      <c r="C3279" s="440"/>
      <c r="D3279" s="440"/>
      <c r="E3279" s="440"/>
      <c r="F3279" s="441"/>
      <c r="G3279" s="440"/>
      <c r="H3279" s="439"/>
      <c r="I3279" s="433"/>
      <c r="J3279" s="432"/>
      <c r="K3279" s="438"/>
      <c r="L3279" s="437"/>
      <c r="M3279" s="431"/>
    </row>
    <row r="3280" spans="1:13">
      <c r="A3280" s="442" t="s">
        <v>99</v>
      </c>
      <c r="B3280" s="440"/>
      <c r="C3280" s="440"/>
      <c r="D3280" s="440"/>
      <c r="E3280" s="440"/>
      <c r="F3280" s="441"/>
      <c r="G3280" s="440"/>
      <c r="H3280" s="439"/>
      <c r="I3280" s="433"/>
      <c r="J3280" s="432"/>
      <c r="K3280" s="438"/>
      <c r="L3280" s="437"/>
      <c r="M3280" s="431"/>
    </row>
    <row r="3281" spans="1:13" ht="19.5" thickBot="1">
      <c r="A3281" s="436" t="s">
        <v>100</v>
      </c>
      <c r="B3281" s="435"/>
      <c r="C3281" s="435"/>
      <c r="D3281" s="435"/>
      <c r="E3281" s="435"/>
      <c r="F3281" s="435"/>
      <c r="G3281" s="435"/>
      <c r="H3281" s="434"/>
      <c r="I3281" s="433"/>
      <c r="J3281" s="432"/>
      <c r="K3281" s="433"/>
      <c r="L3281" s="432"/>
      <c r="M3281" s="431"/>
    </row>
    <row r="3282" spans="1:13">
      <c r="A3282" s="586" t="s">
        <v>82</v>
      </c>
      <c r="B3282" s="585"/>
      <c r="C3282" s="585"/>
      <c r="D3282" s="585"/>
      <c r="E3282" s="585"/>
      <c r="F3282" s="585"/>
      <c r="G3282" s="585"/>
      <c r="H3282" s="585"/>
      <c r="I3282" s="459" t="s">
        <v>9</v>
      </c>
      <c r="J3282" s="458"/>
      <c r="K3282" s="425"/>
      <c r="L3282" s="424"/>
      <c r="M3282" s="423"/>
    </row>
    <row r="3283" spans="1:13" ht="19.5" thickBot="1">
      <c r="A3283" s="422" t="s">
        <v>49</v>
      </c>
      <c r="B3283" s="421"/>
      <c r="C3283" s="421"/>
      <c r="D3283" s="421"/>
      <c r="E3283" s="421"/>
      <c r="F3283" s="421"/>
      <c r="G3283" s="421"/>
      <c r="H3283" s="421"/>
      <c r="I3283" s="420"/>
      <c r="J3283" s="418"/>
      <c r="K3283" s="419"/>
      <c r="L3283" s="418"/>
      <c r="M3283" s="417"/>
    </row>
    <row r="3284" spans="1:13" ht="19.5" thickBot="1">
      <c r="A3284" s="405" t="s">
        <v>50</v>
      </c>
      <c r="B3284" s="404"/>
      <c r="C3284" s="404"/>
      <c r="D3284" s="404"/>
      <c r="E3284" s="404"/>
      <c r="F3284" s="404"/>
      <c r="G3284" s="404"/>
      <c r="H3284" s="622"/>
      <c r="I3284" s="413" t="s">
        <v>17</v>
      </c>
      <c r="J3284" s="412"/>
      <c r="K3284" s="407">
        <v>1.58</v>
      </c>
      <c r="L3284" s="406"/>
      <c r="M3284" s="400">
        <f>K3284*12*I3216</f>
        <v>13757.376</v>
      </c>
    </row>
    <row r="3285" spans="1:13" ht="19.5" thickBot="1">
      <c r="A3285" s="411" t="s">
        <v>101</v>
      </c>
      <c r="B3285" s="410"/>
      <c r="C3285" s="410"/>
      <c r="D3285" s="410"/>
      <c r="E3285" s="410"/>
      <c r="F3285" s="410"/>
      <c r="G3285" s="410"/>
      <c r="H3285" s="410"/>
      <c r="I3285" s="409"/>
      <c r="J3285" s="408"/>
      <c r="K3285" s="407"/>
      <c r="L3285" s="406"/>
      <c r="M3285" s="400">
        <f>K3285*12*I3216</f>
        <v>0</v>
      </c>
    </row>
    <row r="3286" spans="1:13" ht="19.5" thickBot="1">
      <c r="A3286" s="405" t="s">
        <v>58</v>
      </c>
      <c r="B3286" s="404"/>
      <c r="C3286" s="404"/>
      <c r="D3286" s="404"/>
      <c r="E3286" s="404"/>
      <c r="F3286" s="404"/>
      <c r="G3286" s="404"/>
      <c r="H3286" s="404"/>
      <c r="I3286" s="403"/>
      <c r="J3286" s="400"/>
      <c r="K3286" s="402">
        <f>K3217+K3227+K3242+K3270+K3284+K3285</f>
        <v>32.559999999999995</v>
      </c>
      <c r="L3286" s="401"/>
      <c r="M3286" s="400">
        <f>M3217+M3227+M3242+M3270+M3284+M3285</f>
        <v>283506.43200000003</v>
      </c>
    </row>
    <row r="3288" spans="1:13">
      <c r="A3288" s="576" t="s">
        <v>0</v>
      </c>
      <c r="B3288" s="576"/>
      <c r="C3288" s="576"/>
      <c r="D3288" s="576"/>
      <c r="E3288" s="576"/>
      <c r="F3288" s="576"/>
      <c r="G3288" s="576"/>
      <c r="H3288" s="576"/>
      <c r="I3288" s="576"/>
      <c r="J3288" s="576"/>
      <c r="K3288" s="576"/>
      <c r="L3288" s="576"/>
      <c r="M3288" s="502"/>
    </row>
    <row r="3289" spans="1:13">
      <c r="A3289" s="575" t="s">
        <v>12</v>
      </c>
      <c r="B3289" s="575"/>
      <c r="C3289" s="575"/>
      <c r="D3289" s="575"/>
      <c r="E3289" s="575"/>
      <c r="F3289" s="575"/>
      <c r="G3289" s="575"/>
      <c r="H3289" s="575"/>
      <c r="I3289" s="575"/>
      <c r="J3289" s="575"/>
      <c r="K3289" s="575"/>
      <c r="L3289" s="575"/>
      <c r="M3289" s="502"/>
    </row>
    <row r="3290" spans="1:13">
      <c r="A3290" s="555"/>
      <c r="B3290" s="555"/>
      <c r="C3290" s="555"/>
      <c r="D3290" s="555"/>
      <c r="E3290" s="555"/>
      <c r="F3290" s="555" t="s">
        <v>228</v>
      </c>
      <c r="G3290" s="555"/>
      <c r="H3290" s="555"/>
      <c r="I3290" s="555"/>
      <c r="J3290" s="555" t="s">
        <v>203</v>
      </c>
      <c r="K3290" s="555"/>
      <c r="L3290" s="555"/>
      <c r="M3290" s="502"/>
    </row>
    <row r="3291" spans="1:13">
      <c r="A3291" s="572"/>
      <c r="B3291" s="533"/>
      <c r="C3291" s="574" t="s">
        <v>15</v>
      </c>
      <c r="D3291" s="574"/>
      <c r="E3291" s="574"/>
      <c r="F3291" s="533"/>
      <c r="G3291" s="533"/>
      <c r="H3291" s="532"/>
      <c r="I3291" s="521" t="s">
        <v>1</v>
      </c>
      <c r="J3291" s="520"/>
      <c r="K3291" s="521" t="s">
        <v>2</v>
      </c>
      <c r="L3291" s="520"/>
      <c r="M3291" s="531"/>
    </row>
    <row r="3292" spans="1:13">
      <c r="A3292" s="463"/>
      <c r="B3292" s="433"/>
      <c r="C3292" s="433"/>
      <c r="D3292" s="433"/>
      <c r="E3292" s="433"/>
      <c r="F3292" s="433"/>
      <c r="G3292" s="433"/>
      <c r="H3292" s="432"/>
      <c r="I3292" s="433"/>
      <c r="J3292" s="432"/>
      <c r="K3292" s="447" t="s">
        <v>3</v>
      </c>
      <c r="L3292" s="446"/>
      <c r="M3292" s="573" t="s">
        <v>4</v>
      </c>
    </row>
    <row r="3293" spans="1:13">
      <c r="A3293" s="463"/>
      <c r="B3293" s="433"/>
      <c r="C3293" s="433"/>
      <c r="D3293" s="433"/>
      <c r="E3293" s="433"/>
      <c r="F3293" s="433"/>
      <c r="G3293" s="433"/>
      <c r="H3293" s="432"/>
      <c r="I3293" s="447" t="s">
        <v>5</v>
      </c>
      <c r="J3293" s="446"/>
      <c r="K3293" s="504" t="s">
        <v>6</v>
      </c>
      <c r="L3293" s="503"/>
      <c r="M3293" s="573" t="s">
        <v>7</v>
      </c>
    </row>
    <row r="3294" spans="1:13" ht="19.5" thickBot="1">
      <c r="A3294" s="572"/>
      <c r="B3294" s="533"/>
      <c r="C3294" s="533"/>
      <c r="D3294" s="533"/>
      <c r="E3294" s="533"/>
      <c r="F3294" s="533"/>
      <c r="G3294" s="533"/>
      <c r="H3294" s="532"/>
      <c r="I3294" s="571">
        <v>1282.9000000000001</v>
      </c>
      <c r="J3294" s="570"/>
      <c r="K3294" s="475"/>
      <c r="L3294" s="474"/>
      <c r="M3294" s="569"/>
    </row>
    <row r="3295" spans="1:13">
      <c r="A3295" s="550" t="s">
        <v>74</v>
      </c>
      <c r="B3295" s="528"/>
      <c r="C3295" s="528"/>
      <c r="D3295" s="528"/>
      <c r="E3295" s="528"/>
      <c r="F3295" s="528"/>
      <c r="G3295" s="528"/>
      <c r="H3295" s="568"/>
      <c r="I3295" s="425"/>
      <c r="J3295" s="424"/>
      <c r="K3295" s="567">
        <f>K3298+K3301</f>
        <v>6.65</v>
      </c>
      <c r="L3295" s="526"/>
      <c r="M3295" s="423">
        <f>K3295*12*I3294</f>
        <v>102375.42000000003</v>
      </c>
    </row>
    <row r="3296" spans="1:13">
      <c r="A3296" s="566" t="s">
        <v>59</v>
      </c>
      <c r="B3296" s="565"/>
      <c r="C3296" s="565"/>
      <c r="D3296" s="565"/>
      <c r="E3296" s="565"/>
      <c r="F3296" s="565"/>
      <c r="G3296" s="565"/>
      <c r="H3296" s="554"/>
      <c r="I3296" s="433"/>
      <c r="J3296" s="432"/>
      <c r="K3296" s="433"/>
      <c r="L3296" s="432"/>
      <c r="M3296" s="564"/>
    </row>
    <row r="3297" spans="1:13" ht="19.5" thickBot="1">
      <c r="A3297" s="545" t="s">
        <v>60</v>
      </c>
      <c r="B3297" s="563"/>
      <c r="C3297" s="563"/>
      <c r="D3297" s="563"/>
      <c r="E3297" s="563"/>
      <c r="F3297" s="563"/>
      <c r="G3297" s="563"/>
      <c r="H3297" s="562"/>
      <c r="I3297" s="419"/>
      <c r="J3297" s="418"/>
      <c r="K3297" s="419"/>
      <c r="L3297" s="418"/>
      <c r="M3297" s="417"/>
    </row>
    <row r="3298" spans="1:13">
      <c r="A3298" s="492" t="s">
        <v>61</v>
      </c>
      <c r="B3298" s="509"/>
      <c r="C3298" s="509"/>
      <c r="D3298" s="509"/>
      <c r="E3298" s="509"/>
      <c r="F3298" s="509"/>
      <c r="G3298" s="509"/>
      <c r="H3298" s="518"/>
      <c r="I3298" s="504" t="s">
        <v>8</v>
      </c>
      <c r="J3298" s="503"/>
      <c r="K3298" s="459">
        <v>3.98</v>
      </c>
      <c r="L3298" s="458"/>
      <c r="M3298" s="431">
        <f>K3298*12*I3294</f>
        <v>61271.304000000004</v>
      </c>
    </row>
    <row r="3299" spans="1:13">
      <c r="A3299" s="442" t="s">
        <v>68</v>
      </c>
      <c r="B3299" s="433"/>
      <c r="C3299" s="433"/>
      <c r="D3299" s="433"/>
      <c r="E3299" s="433"/>
      <c r="F3299" s="433"/>
      <c r="G3299" s="433"/>
      <c r="H3299" s="432"/>
      <c r="I3299" s="447" t="s">
        <v>57</v>
      </c>
      <c r="J3299" s="446"/>
      <c r="K3299" s="502"/>
      <c r="L3299" s="432"/>
      <c r="M3299" s="431"/>
    </row>
    <row r="3300" spans="1:13">
      <c r="A3300" s="492" t="s">
        <v>67</v>
      </c>
      <c r="B3300" s="509"/>
      <c r="C3300" s="509"/>
      <c r="D3300" s="509"/>
      <c r="E3300" s="509"/>
      <c r="F3300" s="509"/>
      <c r="G3300" s="509"/>
      <c r="H3300" s="518"/>
      <c r="I3300" s="504"/>
      <c r="J3300" s="503"/>
      <c r="K3300" s="502"/>
      <c r="L3300" s="432"/>
      <c r="M3300" s="431"/>
    </row>
    <row r="3301" spans="1:13">
      <c r="A3301" s="492" t="s">
        <v>62</v>
      </c>
      <c r="B3301" s="509"/>
      <c r="C3301" s="509"/>
      <c r="D3301" s="509"/>
      <c r="E3301" s="509"/>
      <c r="F3301" s="509"/>
      <c r="G3301" s="509"/>
      <c r="H3301" s="518"/>
      <c r="I3301" s="501" t="s">
        <v>11</v>
      </c>
      <c r="J3301" s="500"/>
      <c r="K3301" s="447">
        <v>2.67</v>
      </c>
      <c r="L3301" s="446"/>
      <c r="M3301" s="431">
        <f>K3301*12*I3294</f>
        <v>41104.116000000002</v>
      </c>
    </row>
    <row r="3302" spans="1:13">
      <c r="A3302" s="485" t="s">
        <v>35</v>
      </c>
      <c r="B3302" s="539"/>
      <c r="C3302" s="539"/>
      <c r="D3302" s="539"/>
      <c r="E3302" s="539"/>
      <c r="F3302" s="539"/>
      <c r="G3302" s="539"/>
      <c r="H3302" s="538"/>
      <c r="I3302" s="447" t="s">
        <v>57</v>
      </c>
      <c r="J3302" s="446"/>
      <c r="K3302" s="555"/>
      <c r="L3302" s="554"/>
      <c r="M3302" s="431"/>
    </row>
    <row r="3303" spans="1:13">
      <c r="A3303" s="478" t="s">
        <v>36</v>
      </c>
      <c r="B3303" s="533"/>
      <c r="C3303" s="533"/>
      <c r="D3303" s="533"/>
      <c r="E3303" s="533"/>
      <c r="F3303" s="533"/>
      <c r="G3303" s="533"/>
      <c r="H3303" s="532"/>
      <c r="I3303" s="447"/>
      <c r="J3303" s="446"/>
      <c r="K3303" s="502"/>
      <c r="L3303" s="432"/>
      <c r="M3303" s="431"/>
    </row>
    <row r="3304" spans="1:13" ht="19.5" thickBot="1">
      <c r="A3304" s="492" t="s">
        <v>37</v>
      </c>
      <c r="B3304" s="491"/>
      <c r="C3304" s="491"/>
      <c r="D3304" s="491"/>
      <c r="E3304" s="491"/>
      <c r="F3304" s="491"/>
      <c r="G3304" s="491"/>
      <c r="H3304" s="490"/>
      <c r="I3304" s="509"/>
      <c r="J3304" s="518"/>
      <c r="K3304" s="480"/>
      <c r="L3304" s="479"/>
      <c r="M3304" s="431"/>
    </row>
    <row r="3305" spans="1:13">
      <c r="A3305" s="550" t="s">
        <v>14</v>
      </c>
      <c r="B3305" s="549"/>
      <c r="C3305" s="549"/>
      <c r="D3305" s="549"/>
      <c r="E3305" s="549"/>
      <c r="F3305" s="549"/>
      <c r="G3305" s="549"/>
      <c r="H3305" s="548"/>
      <c r="I3305" s="425"/>
      <c r="J3305" s="547"/>
      <c r="K3305" s="546">
        <f>K3307+K3312+K3315</f>
        <v>5.4399999999999995</v>
      </c>
      <c r="L3305" s="526"/>
      <c r="M3305" s="423">
        <f>K3305*12*I3294</f>
        <v>83747.712000000014</v>
      </c>
    </row>
    <row r="3306" spans="1:13" ht="19.5" thickBot="1">
      <c r="A3306" s="545" t="s">
        <v>34</v>
      </c>
      <c r="B3306" s="544"/>
      <c r="C3306" s="544"/>
      <c r="D3306" s="544"/>
      <c r="E3306" s="544"/>
      <c r="F3306" s="544"/>
      <c r="G3306" s="544"/>
      <c r="H3306" s="543"/>
      <c r="I3306" s="419"/>
      <c r="J3306" s="542"/>
      <c r="K3306" s="419"/>
      <c r="L3306" s="418"/>
      <c r="M3306" s="417"/>
    </row>
    <row r="3307" spans="1:13">
      <c r="A3307" s="442" t="s">
        <v>65</v>
      </c>
      <c r="B3307" s="441"/>
      <c r="C3307" s="441"/>
      <c r="D3307" s="441"/>
      <c r="E3307" s="441"/>
      <c r="F3307" s="441"/>
      <c r="G3307" s="441"/>
      <c r="H3307" s="439"/>
      <c r="I3307" s="447" t="s">
        <v>8</v>
      </c>
      <c r="J3307" s="446"/>
      <c r="K3307" s="459">
        <v>2.73</v>
      </c>
      <c r="L3307" s="458"/>
      <c r="M3307" s="431">
        <f>K3307*12*I3294</f>
        <v>42027.804000000004</v>
      </c>
    </row>
    <row r="3308" spans="1:13">
      <c r="A3308" s="492" t="s">
        <v>66</v>
      </c>
      <c r="B3308" s="491"/>
      <c r="C3308" s="491"/>
      <c r="D3308" s="491"/>
      <c r="E3308" s="491"/>
      <c r="F3308" s="491"/>
      <c r="G3308" s="491"/>
      <c r="H3308" s="490"/>
      <c r="I3308" s="541"/>
      <c r="J3308" s="540"/>
      <c r="K3308" s="502"/>
      <c r="L3308" s="432"/>
      <c r="M3308" s="431"/>
    </row>
    <row r="3309" spans="1:13">
      <c r="A3309" s="442" t="s">
        <v>68</v>
      </c>
      <c r="B3309" s="433"/>
      <c r="C3309" s="433"/>
      <c r="D3309" s="433"/>
      <c r="E3309" s="433"/>
      <c r="F3309" s="433"/>
      <c r="G3309" s="433"/>
      <c r="H3309" s="432"/>
      <c r="I3309" s="447" t="s">
        <v>57</v>
      </c>
      <c r="J3309" s="446"/>
      <c r="K3309" s="502"/>
      <c r="L3309" s="432"/>
      <c r="M3309" s="431"/>
    </row>
    <row r="3310" spans="1:13">
      <c r="A3310" s="492" t="s">
        <v>67</v>
      </c>
      <c r="B3310" s="509"/>
      <c r="C3310" s="509"/>
      <c r="D3310" s="509"/>
      <c r="E3310" s="509"/>
      <c r="F3310" s="509"/>
      <c r="G3310" s="509"/>
      <c r="H3310" s="518"/>
      <c r="I3310" s="504"/>
      <c r="J3310" s="503"/>
      <c r="K3310" s="502"/>
      <c r="L3310" s="432"/>
      <c r="M3310" s="431"/>
    </row>
    <row r="3311" spans="1:13">
      <c r="A3311" s="485" t="s">
        <v>63</v>
      </c>
      <c r="B3311" s="539"/>
      <c r="C3311" s="538"/>
      <c r="D3311" s="433"/>
      <c r="E3311" s="433"/>
      <c r="F3311" s="433"/>
      <c r="G3311" s="433"/>
      <c r="H3311" s="432"/>
      <c r="I3311" s="447" t="s">
        <v>57</v>
      </c>
      <c r="J3311" s="446"/>
      <c r="K3311" s="502"/>
      <c r="L3311" s="432"/>
      <c r="M3311" s="431"/>
    </row>
    <row r="3312" spans="1:13">
      <c r="A3312" s="442" t="s">
        <v>64</v>
      </c>
      <c r="B3312" s="433"/>
      <c r="C3312" s="433"/>
      <c r="D3312" s="539"/>
      <c r="E3312" s="539"/>
      <c r="F3312" s="539"/>
      <c r="G3312" s="539"/>
      <c r="H3312" s="538"/>
      <c r="I3312" s="501" t="s">
        <v>11</v>
      </c>
      <c r="J3312" s="500"/>
      <c r="K3312" s="447">
        <v>1.2</v>
      </c>
      <c r="L3312" s="446"/>
      <c r="M3312" s="431">
        <f>K3312*12*I3294</f>
        <v>18473.759999999998</v>
      </c>
    </row>
    <row r="3313" spans="1:13">
      <c r="A3313" s="478" t="s">
        <v>41</v>
      </c>
      <c r="B3313" s="477"/>
      <c r="C3313" s="477"/>
      <c r="D3313" s="477"/>
      <c r="E3313" s="477"/>
      <c r="F3313" s="477"/>
      <c r="G3313" s="477"/>
      <c r="H3313" s="476"/>
      <c r="I3313" s="521" t="s">
        <v>40</v>
      </c>
      <c r="J3313" s="520"/>
      <c r="K3313" s="502"/>
      <c r="L3313" s="432"/>
      <c r="M3313" s="431"/>
    </row>
    <row r="3314" spans="1:13">
      <c r="A3314" s="492"/>
      <c r="B3314" s="491"/>
      <c r="C3314" s="491"/>
      <c r="D3314" s="491"/>
      <c r="E3314" s="491"/>
      <c r="F3314" s="491"/>
      <c r="G3314" s="491"/>
      <c r="H3314" s="490"/>
      <c r="I3314" s="509" t="s">
        <v>42</v>
      </c>
      <c r="J3314" s="518"/>
      <c r="K3314" s="502"/>
      <c r="L3314" s="432"/>
      <c r="M3314" s="431"/>
    </row>
    <row r="3315" spans="1:13">
      <c r="A3315" s="478" t="s">
        <v>43</v>
      </c>
      <c r="B3315" s="477"/>
      <c r="C3315" s="477"/>
      <c r="D3315" s="477"/>
      <c r="E3315" s="477"/>
      <c r="F3315" s="477"/>
      <c r="G3315" s="477"/>
      <c r="H3315" s="476"/>
      <c r="I3315" s="521" t="s">
        <v>11</v>
      </c>
      <c r="J3315" s="520"/>
      <c r="K3315" s="447">
        <v>1.51</v>
      </c>
      <c r="L3315" s="446"/>
      <c r="M3315" s="431">
        <f>K3315*12*I3294</f>
        <v>23246.148000000005</v>
      </c>
    </row>
    <row r="3316" spans="1:13">
      <c r="A3316" s="492" t="s">
        <v>44</v>
      </c>
      <c r="B3316" s="491"/>
      <c r="C3316" s="491"/>
      <c r="D3316" s="491"/>
      <c r="E3316" s="491"/>
      <c r="F3316" s="491"/>
      <c r="G3316" s="491"/>
      <c r="H3316" s="490"/>
      <c r="I3316" s="509"/>
      <c r="J3316" s="518"/>
      <c r="K3316" s="502"/>
      <c r="L3316" s="432"/>
      <c r="M3316" s="431"/>
    </row>
    <row r="3317" spans="1:13">
      <c r="A3317" s="478" t="s">
        <v>45</v>
      </c>
      <c r="B3317" s="477"/>
      <c r="C3317" s="477"/>
      <c r="D3317" s="477"/>
      <c r="E3317" s="477"/>
      <c r="F3317" s="477"/>
      <c r="G3317" s="477"/>
      <c r="H3317" s="476"/>
      <c r="I3317" s="447" t="s">
        <v>57</v>
      </c>
      <c r="J3317" s="446"/>
      <c r="K3317" s="502"/>
      <c r="L3317" s="432"/>
      <c r="M3317" s="431"/>
    </row>
    <row r="3318" spans="1:13">
      <c r="A3318" s="478" t="s">
        <v>48</v>
      </c>
      <c r="B3318" s="477"/>
      <c r="C3318" s="477"/>
      <c r="D3318" s="477"/>
      <c r="E3318" s="477"/>
      <c r="F3318" s="477"/>
      <c r="G3318" s="477"/>
      <c r="H3318" s="476"/>
      <c r="I3318" s="521" t="s">
        <v>46</v>
      </c>
      <c r="J3318" s="520"/>
      <c r="K3318" s="533"/>
      <c r="L3318" s="532"/>
      <c r="M3318" s="531"/>
    </row>
    <row r="3319" spans="1:13" ht="19.5" thickBot="1">
      <c r="A3319" s="492"/>
      <c r="B3319" s="491"/>
      <c r="C3319" s="491"/>
      <c r="D3319" s="491"/>
      <c r="E3319" s="491"/>
      <c r="F3319" s="491"/>
      <c r="G3319" s="491"/>
      <c r="H3319" s="490"/>
      <c r="I3319" s="513" t="s">
        <v>47</v>
      </c>
      <c r="J3319" s="512"/>
      <c r="K3319" s="509"/>
      <c r="L3319" s="518"/>
      <c r="M3319" s="530"/>
    </row>
    <row r="3320" spans="1:13">
      <c r="A3320" s="529" t="s">
        <v>75</v>
      </c>
      <c r="B3320" s="528"/>
      <c r="C3320" s="528"/>
      <c r="D3320" s="528"/>
      <c r="E3320" s="528"/>
      <c r="F3320" s="528"/>
      <c r="G3320" s="425"/>
      <c r="H3320" s="424"/>
      <c r="I3320" s="425"/>
      <c r="J3320" s="424"/>
      <c r="K3320" s="527">
        <f>K3322+K3329+K3337+K3341+K3345</f>
        <v>12.100000000000001</v>
      </c>
      <c r="L3320" s="526"/>
      <c r="M3320" s="423">
        <f>M3322+M3329+M3337+M3341+M3345</f>
        <v>186277.08000000002</v>
      </c>
    </row>
    <row r="3321" spans="1:13" ht="19.5" thickBot="1">
      <c r="A3321" s="525"/>
      <c r="B3321" s="419"/>
      <c r="C3321" s="419"/>
      <c r="D3321" s="419"/>
      <c r="E3321" s="419"/>
      <c r="F3321" s="419"/>
      <c r="G3321" s="419"/>
      <c r="H3321" s="418"/>
      <c r="I3321" s="419"/>
      <c r="J3321" s="418"/>
      <c r="K3321" s="419"/>
      <c r="L3321" s="418"/>
      <c r="M3321" s="417"/>
    </row>
    <row r="3322" spans="1:13" ht="19.5" thickBot="1">
      <c r="A3322" s="405" t="s">
        <v>76</v>
      </c>
      <c r="B3322" s="404"/>
      <c r="C3322" s="404"/>
      <c r="D3322" s="404"/>
      <c r="E3322" s="404"/>
      <c r="F3322" s="404"/>
      <c r="G3322" s="404"/>
      <c r="H3322" s="456"/>
      <c r="I3322" s="455"/>
      <c r="J3322" s="454"/>
      <c r="K3322" s="523">
        <f>K3323+K3324+K3325+K3327+K3328</f>
        <v>6.8000000000000007</v>
      </c>
      <c r="L3322" s="511"/>
      <c r="M3322" s="451">
        <f>K3322*12*I3294</f>
        <v>104684.64000000001</v>
      </c>
    </row>
    <row r="3323" spans="1:13">
      <c r="A3323" s="492" t="s">
        <v>38</v>
      </c>
      <c r="B3323" s="491"/>
      <c r="C3323" s="491"/>
      <c r="D3323" s="491"/>
      <c r="E3323" s="491"/>
      <c r="F3323" s="491"/>
      <c r="G3323" s="491"/>
      <c r="H3323" s="490"/>
      <c r="I3323" s="504" t="s">
        <v>16</v>
      </c>
      <c r="J3323" s="503"/>
      <c r="K3323" s="459">
        <v>1.34</v>
      </c>
      <c r="L3323" s="458"/>
      <c r="M3323" s="431">
        <f>K3323*12*I3294</f>
        <v>20629.032000000003</v>
      </c>
    </row>
    <row r="3324" spans="1:13">
      <c r="A3324" s="485" t="s">
        <v>39</v>
      </c>
      <c r="B3324" s="484"/>
      <c r="C3324" s="484"/>
      <c r="D3324" s="484"/>
      <c r="E3324" s="484"/>
      <c r="F3324" s="484"/>
      <c r="G3324" s="484"/>
      <c r="H3324" s="483"/>
      <c r="I3324" s="501" t="s">
        <v>10</v>
      </c>
      <c r="J3324" s="500"/>
      <c r="K3324" s="447">
        <v>3.16</v>
      </c>
      <c r="L3324" s="446"/>
      <c r="M3324" s="431">
        <f>K3324*12*I3294</f>
        <v>48647.568000000007</v>
      </c>
    </row>
    <row r="3325" spans="1:13">
      <c r="A3325" s="478" t="s">
        <v>31</v>
      </c>
      <c r="B3325" s="477"/>
      <c r="C3325" s="477"/>
      <c r="D3325" s="477"/>
      <c r="E3325" s="477"/>
      <c r="F3325" s="477"/>
      <c r="G3325" s="477"/>
      <c r="H3325" s="476"/>
      <c r="I3325" s="521" t="s">
        <v>11</v>
      </c>
      <c r="J3325" s="520"/>
      <c r="K3325" s="447">
        <v>0.36</v>
      </c>
      <c r="L3325" s="446"/>
      <c r="M3325" s="431">
        <f>K3325*12*I3294</f>
        <v>5542.1280000000006</v>
      </c>
    </row>
    <row r="3326" spans="1:13">
      <c r="A3326" s="519" t="s">
        <v>18</v>
      </c>
      <c r="B3326" s="509"/>
      <c r="C3326" s="509"/>
      <c r="D3326" s="509"/>
      <c r="E3326" s="491"/>
      <c r="F3326" s="491"/>
      <c r="G3326" s="491"/>
      <c r="H3326" s="490"/>
      <c r="I3326" s="509"/>
      <c r="J3326" s="518"/>
      <c r="K3326" s="433"/>
      <c r="L3326" s="432"/>
      <c r="M3326" s="431"/>
    </row>
    <row r="3327" spans="1:13">
      <c r="A3327" s="485" t="s">
        <v>32</v>
      </c>
      <c r="B3327" s="484"/>
      <c r="C3327" s="484"/>
      <c r="D3327" s="484"/>
      <c r="E3327" s="484"/>
      <c r="F3327" s="484"/>
      <c r="G3327" s="484"/>
      <c r="H3327" s="483"/>
      <c r="I3327" s="501" t="s">
        <v>8</v>
      </c>
      <c r="J3327" s="500"/>
      <c r="K3327" s="447">
        <v>0.11</v>
      </c>
      <c r="L3327" s="446"/>
      <c r="M3327" s="431">
        <f>K3327*12*I3294</f>
        <v>1693.4280000000001</v>
      </c>
    </row>
    <row r="3328" spans="1:13" ht="19.5" thickBot="1">
      <c r="A3328" s="478" t="s">
        <v>73</v>
      </c>
      <c r="B3328" s="477"/>
      <c r="C3328" s="477"/>
      <c r="D3328" s="477"/>
      <c r="E3328" s="477"/>
      <c r="F3328" s="477"/>
      <c r="G3328" s="477"/>
      <c r="H3328" s="476"/>
      <c r="I3328" s="475" t="s">
        <v>8</v>
      </c>
      <c r="J3328" s="474"/>
      <c r="K3328" s="513">
        <v>1.83</v>
      </c>
      <c r="L3328" s="512"/>
      <c r="M3328" s="431">
        <f>K3328*12*I3294</f>
        <v>28172.484000000004</v>
      </c>
    </row>
    <row r="3329" spans="1:13" ht="19.5" thickBot="1">
      <c r="A3329" s="713" t="s">
        <v>77</v>
      </c>
      <c r="B3329" s="712"/>
      <c r="C3329" s="712"/>
      <c r="D3329" s="712"/>
      <c r="E3329" s="712"/>
      <c r="F3329" s="712"/>
      <c r="G3329" s="712"/>
      <c r="H3329" s="711"/>
      <c r="I3329" s="455"/>
      <c r="J3329" s="454"/>
      <c r="K3329" s="453">
        <f>K3330+K3331+K3333+K3334+K3335+K3336</f>
        <v>2.1</v>
      </c>
      <c r="L3329" s="511"/>
      <c r="M3329" s="451">
        <f>K3329*12*I3294</f>
        <v>32329.080000000005</v>
      </c>
    </row>
    <row r="3330" spans="1:13">
      <c r="A3330" s="510" t="s">
        <v>24</v>
      </c>
      <c r="B3330" s="509"/>
      <c r="C3330" s="509"/>
      <c r="D3330" s="509"/>
      <c r="E3330" s="509"/>
      <c r="F3330" s="491"/>
      <c r="G3330" s="491"/>
      <c r="H3330" s="490"/>
      <c r="I3330" s="508"/>
      <c r="J3330" s="432"/>
      <c r="K3330" s="459">
        <v>0.12</v>
      </c>
      <c r="L3330" s="458"/>
      <c r="M3330" s="431">
        <f>K3330*12*I3294</f>
        <v>1847.376</v>
      </c>
    </row>
    <row r="3331" spans="1:13">
      <c r="A3331" s="572" t="s">
        <v>20</v>
      </c>
      <c r="B3331" s="533"/>
      <c r="C3331" s="533"/>
      <c r="D3331" s="533"/>
      <c r="E3331" s="533"/>
      <c r="F3331" s="477"/>
      <c r="G3331" s="477"/>
      <c r="H3331" s="476"/>
      <c r="I3331" s="447" t="s">
        <v>52</v>
      </c>
      <c r="J3331" s="446"/>
      <c r="K3331" s="447">
        <v>1.01</v>
      </c>
      <c r="L3331" s="446"/>
      <c r="M3331" s="431">
        <f>K3331*12*I3294</f>
        <v>15548.748000000003</v>
      </c>
    </row>
    <row r="3332" spans="1:13">
      <c r="A3332" s="492" t="s">
        <v>19</v>
      </c>
      <c r="B3332" s="491"/>
      <c r="C3332" s="491"/>
      <c r="D3332" s="491"/>
      <c r="E3332" s="491"/>
      <c r="F3332" s="491"/>
      <c r="G3332" s="491"/>
      <c r="H3332" s="490"/>
      <c r="I3332" s="504" t="s">
        <v>53</v>
      </c>
      <c r="J3332" s="503"/>
      <c r="K3332" s="502"/>
      <c r="L3332" s="432"/>
      <c r="M3332" s="431"/>
    </row>
    <row r="3333" spans="1:13">
      <c r="A3333" s="485" t="s">
        <v>21</v>
      </c>
      <c r="B3333" s="484"/>
      <c r="C3333" s="484"/>
      <c r="D3333" s="484"/>
      <c r="E3333" s="484"/>
      <c r="F3333" s="484"/>
      <c r="G3333" s="484"/>
      <c r="H3333" s="483"/>
      <c r="I3333" s="501" t="s">
        <v>51</v>
      </c>
      <c r="J3333" s="500"/>
      <c r="K3333" s="447">
        <v>0.62</v>
      </c>
      <c r="L3333" s="446"/>
      <c r="M3333" s="431">
        <f>K3333*12*I3294</f>
        <v>9544.7759999999998</v>
      </c>
    </row>
    <row r="3334" spans="1:13">
      <c r="A3334" s="485" t="s">
        <v>22</v>
      </c>
      <c r="B3334" s="484"/>
      <c r="C3334" s="484"/>
      <c r="D3334" s="484"/>
      <c r="E3334" s="484"/>
      <c r="F3334" s="484"/>
      <c r="G3334" s="484"/>
      <c r="H3334" s="483"/>
      <c r="I3334" s="501" t="s">
        <v>69</v>
      </c>
      <c r="J3334" s="500"/>
      <c r="K3334" s="447">
        <v>0.15</v>
      </c>
      <c r="L3334" s="446"/>
      <c r="M3334" s="431">
        <f>K3334*12*I3294</f>
        <v>2309.2199999999998</v>
      </c>
    </row>
    <row r="3335" spans="1:13">
      <c r="A3335" s="478" t="s">
        <v>23</v>
      </c>
      <c r="B3335" s="477"/>
      <c r="C3335" s="477"/>
      <c r="D3335" s="477"/>
      <c r="E3335" s="477"/>
      <c r="F3335" s="477"/>
      <c r="G3335" s="477"/>
      <c r="H3335" s="476"/>
      <c r="I3335" s="501" t="s">
        <v>54</v>
      </c>
      <c r="J3335" s="500"/>
      <c r="K3335" s="480">
        <v>0.08</v>
      </c>
      <c r="L3335" s="479"/>
      <c r="M3335" s="431">
        <f>K3335*12*I3294</f>
        <v>1231.5840000000001</v>
      </c>
    </row>
    <row r="3336" spans="1:13" ht="19.5" thickBot="1">
      <c r="A3336" s="478" t="s">
        <v>71</v>
      </c>
      <c r="B3336" s="477"/>
      <c r="C3336" s="477"/>
      <c r="D3336" s="477"/>
      <c r="E3336" s="477"/>
      <c r="F3336" s="477"/>
      <c r="G3336" s="477"/>
      <c r="H3336" s="476"/>
      <c r="I3336" s="475" t="s">
        <v>72</v>
      </c>
      <c r="J3336" s="474"/>
      <c r="K3336" s="473">
        <v>0.12</v>
      </c>
      <c r="L3336" s="472"/>
      <c r="M3336" s="499">
        <f>K3336*12*I3294</f>
        <v>1847.376</v>
      </c>
    </row>
    <row r="3337" spans="1:13" ht="19.5" thickBot="1">
      <c r="A3337" s="713" t="s">
        <v>202</v>
      </c>
      <c r="B3337" s="712"/>
      <c r="C3337" s="712"/>
      <c r="D3337" s="712"/>
      <c r="E3337" s="712"/>
      <c r="F3337" s="712"/>
      <c r="G3337" s="712"/>
      <c r="H3337" s="711"/>
      <c r="I3337" s="495"/>
      <c r="J3337" s="494"/>
      <c r="K3337" s="493">
        <f>K3338+K3339+K3340</f>
        <v>1.38</v>
      </c>
      <c r="L3337" s="452"/>
      <c r="M3337" s="451">
        <f>K3337*12*I3294</f>
        <v>21244.824000000001</v>
      </c>
    </row>
    <row r="3338" spans="1:13">
      <c r="A3338" s="492" t="s">
        <v>25</v>
      </c>
      <c r="B3338" s="491"/>
      <c r="C3338" s="491"/>
      <c r="D3338" s="491"/>
      <c r="E3338" s="491"/>
      <c r="F3338" s="491"/>
      <c r="G3338" s="491"/>
      <c r="H3338" s="490"/>
      <c r="I3338" s="489" t="s">
        <v>70</v>
      </c>
      <c r="J3338" s="488"/>
      <c r="K3338" s="487">
        <v>0.66</v>
      </c>
      <c r="L3338" s="486"/>
      <c r="M3338" s="431">
        <f>K3338*12*I3294</f>
        <v>10160.568000000001</v>
      </c>
    </row>
    <row r="3339" spans="1:13">
      <c r="A3339" s="485" t="s">
        <v>26</v>
      </c>
      <c r="B3339" s="484"/>
      <c r="C3339" s="484"/>
      <c r="D3339" s="484"/>
      <c r="E3339" s="484"/>
      <c r="F3339" s="484"/>
      <c r="G3339" s="484"/>
      <c r="H3339" s="483"/>
      <c r="I3339" s="539" t="s">
        <v>55</v>
      </c>
      <c r="J3339" s="538"/>
      <c r="K3339" s="480">
        <v>0.57999999999999996</v>
      </c>
      <c r="L3339" s="479"/>
      <c r="M3339" s="431">
        <f>K3339*12*I3294</f>
        <v>8928.9839999999986</v>
      </c>
    </row>
    <row r="3340" spans="1:13" ht="19.5" thickBot="1">
      <c r="A3340" s="478" t="s">
        <v>23</v>
      </c>
      <c r="B3340" s="477"/>
      <c r="C3340" s="477"/>
      <c r="D3340" s="477"/>
      <c r="E3340" s="477"/>
      <c r="F3340" s="477"/>
      <c r="G3340" s="477"/>
      <c r="H3340" s="476"/>
      <c r="I3340" s="475" t="s">
        <v>54</v>
      </c>
      <c r="J3340" s="474"/>
      <c r="K3340" s="473">
        <v>0.14000000000000001</v>
      </c>
      <c r="L3340" s="472"/>
      <c r="M3340" s="431">
        <f>K3340*12*I3294</f>
        <v>2155.2720000000004</v>
      </c>
    </row>
    <row r="3341" spans="1:13" ht="19.5" thickBot="1">
      <c r="A3341" s="405" t="s">
        <v>80</v>
      </c>
      <c r="B3341" s="404"/>
      <c r="C3341" s="404"/>
      <c r="D3341" s="404"/>
      <c r="E3341" s="404"/>
      <c r="F3341" s="404"/>
      <c r="G3341" s="404"/>
      <c r="H3341" s="456"/>
      <c r="I3341" s="455"/>
      <c r="J3341" s="454"/>
      <c r="K3341" s="453">
        <v>1.74</v>
      </c>
      <c r="L3341" s="452"/>
      <c r="M3341" s="451">
        <f>K3341*12*I3294</f>
        <v>26786.952000000001</v>
      </c>
    </row>
    <row r="3342" spans="1:13">
      <c r="A3342" s="442" t="s">
        <v>33</v>
      </c>
      <c r="B3342" s="441"/>
      <c r="C3342" s="441"/>
      <c r="D3342" s="441"/>
      <c r="E3342" s="441"/>
      <c r="F3342" s="441"/>
      <c r="G3342" s="441"/>
      <c r="H3342" s="439"/>
      <c r="I3342" s="459" t="s">
        <v>13</v>
      </c>
      <c r="J3342" s="458"/>
      <c r="K3342" s="438"/>
      <c r="L3342" s="437"/>
      <c r="M3342" s="431"/>
    </row>
    <row r="3343" spans="1:13">
      <c r="A3343" s="442" t="s">
        <v>27</v>
      </c>
      <c r="B3343" s="441"/>
      <c r="C3343" s="441"/>
      <c r="D3343" s="441"/>
      <c r="E3343" s="441"/>
      <c r="F3343" s="441"/>
      <c r="G3343" s="441"/>
      <c r="H3343" s="439"/>
      <c r="I3343" s="433"/>
      <c r="J3343" s="432"/>
      <c r="K3343" s="438"/>
      <c r="L3343" s="437"/>
      <c r="M3343" s="431"/>
    </row>
    <row r="3344" spans="1:13" ht="19.5" thickBot="1">
      <c r="A3344" s="442" t="s">
        <v>28</v>
      </c>
      <c r="B3344" s="441"/>
      <c r="C3344" s="441"/>
      <c r="D3344" s="441"/>
      <c r="E3344" s="441"/>
      <c r="F3344" s="441"/>
      <c r="G3344" s="441"/>
      <c r="H3344" s="439"/>
      <c r="I3344" s="463"/>
      <c r="J3344" s="432"/>
      <c r="K3344" s="438"/>
      <c r="L3344" s="437"/>
      <c r="M3344" s="431"/>
    </row>
    <row r="3345" spans="1:13" ht="19.5" thickBot="1">
      <c r="A3345" s="462" t="s">
        <v>81</v>
      </c>
      <c r="B3345" s="461"/>
      <c r="C3345" s="461"/>
      <c r="D3345" s="461"/>
      <c r="E3345" s="461"/>
      <c r="F3345" s="461"/>
      <c r="G3345" s="461"/>
      <c r="H3345" s="460"/>
      <c r="I3345" s="455"/>
      <c r="J3345" s="454"/>
      <c r="K3345" s="453">
        <v>0.08</v>
      </c>
      <c r="L3345" s="452"/>
      <c r="M3345" s="451">
        <f>K3345*12*I3294</f>
        <v>1231.5840000000001</v>
      </c>
    </row>
    <row r="3346" spans="1:13">
      <c r="A3346" s="442" t="s">
        <v>29</v>
      </c>
      <c r="B3346" s="441"/>
      <c r="C3346" s="441"/>
      <c r="D3346" s="441"/>
      <c r="E3346" s="441"/>
      <c r="F3346" s="441"/>
      <c r="G3346" s="441"/>
      <c r="H3346" s="439"/>
      <c r="I3346" s="459" t="s">
        <v>8</v>
      </c>
      <c r="J3346" s="458"/>
      <c r="K3346" s="457"/>
      <c r="L3346" s="437"/>
      <c r="M3346" s="431"/>
    </row>
    <row r="3347" spans="1:13" ht="19.5" thickBot="1">
      <c r="A3347" s="442" t="s">
        <v>30</v>
      </c>
      <c r="B3347" s="441"/>
      <c r="C3347" s="441"/>
      <c r="D3347" s="441"/>
      <c r="E3347" s="441"/>
      <c r="F3347" s="441"/>
      <c r="G3347" s="441"/>
      <c r="H3347" s="439"/>
      <c r="I3347" s="433"/>
      <c r="J3347" s="432"/>
      <c r="K3347" s="457"/>
      <c r="L3347" s="437"/>
      <c r="M3347" s="431"/>
    </row>
    <row r="3348" spans="1:13" ht="19.5" thickBot="1">
      <c r="A3348" s="405" t="s">
        <v>104</v>
      </c>
      <c r="B3348" s="404"/>
      <c r="C3348" s="404"/>
      <c r="D3348" s="404"/>
      <c r="E3348" s="404"/>
      <c r="F3348" s="404"/>
      <c r="G3348" s="404"/>
      <c r="H3348" s="456"/>
      <c r="I3348" s="455"/>
      <c r="J3348" s="454"/>
      <c r="K3348" s="453">
        <v>6.42</v>
      </c>
      <c r="L3348" s="452"/>
      <c r="M3348" s="451">
        <f>K3348*12*I3294</f>
        <v>98834.615999999995</v>
      </c>
    </row>
    <row r="3349" spans="1:13">
      <c r="A3349" s="442" t="s">
        <v>85</v>
      </c>
      <c r="B3349" s="440"/>
      <c r="C3349" s="440"/>
      <c r="D3349" s="440"/>
      <c r="E3349" s="440"/>
      <c r="F3349" s="441"/>
      <c r="G3349" s="440"/>
      <c r="H3349" s="439"/>
      <c r="I3349" s="447" t="s">
        <v>86</v>
      </c>
      <c r="J3349" s="446"/>
      <c r="K3349" s="438"/>
      <c r="L3349" s="437"/>
      <c r="M3349" s="431"/>
    </row>
    <row r="3350" spans="1:13">
      <c r="A3350" s="442" t="s">
        <v>87</v>
      </c>
      <c r="B3350" s="440"/>
      <c r="C3350" s="440"/>
      <c r="D3350" s="440"/>
      <c r="E3350" s="440"/>
      <c r="F3350" s="441"/>
      <c r="G3350" s="440"/>
      <c r="H3350" s="439"/>
      <c r="I3350" s="447" t="s">
        <v>88</v>
      </c>
      <c r="J3350" s="446"/>
      <c r="K3350" s="438"/>
      <c r="L3350" s="437"/>
      <c r="M3350" s="431"/>
    </row>
    <row r="3351" spans="1:13">
      <c r="A3351" s="442" t="s">
        <v>89</v>
      </c>
      <c r="B3351" s="440"/>
      <c r="C3351" s="440"/>
      <c r="D3351" s="440"/>
      <c r="E3351" s="440"/>
      <c r="F3351" s="441"/>
      <c r="G3351" s="440"/>
      <c r="H3351" s="439"/>
      <c r="I3351" s="447" t="s">
        <v>90</v>
      </c>
      <c r="J3351" s="446"/>
      <c r="K3351" s="438"/>
      <c r="L3351" s="437"/>
      <c r="M3351" s="431"/>
    </row>
    <row r="3352" spans="1:13">
      <c r="A3352" s="442" t="s">
        <v>91</v>
      </c>
      <c r="B3352" s="440"/>
      <c r="C3352" s="440"/>
      <c r="D3352" s="440"/>
      <c r="E3352" s="440"/>
      <c r="F3352" s="441"/>
      <c r="G3352" s="440"/>
      <c r="H3352" s="439"/>
      <c r="I3352" s="447" t="s">
        <v>92</v>
      </c>
      <c r="J3352" s="446"/>
      <c r="K3352" s="438"/>
      <c r="L3352" s="437"/>
      <c r="M3352" s="431"/>
    </row>
    <row r="3353" spans="1:13">
      <c r="A3353" s="442" t="s">
        <v>93</v>
      </c>
      <c r="B3353" s="440"/>
      <c r="C3353" s="440"/>
      <c r="D3353" s="440"/>
      <c r="E3353" s="440"/>
      <c r="F3353" s="441"/>
      <c r="G3353" s="440"/>
      <c r="H3353" s="439"/>
      <c r="I3353" s="447" t="s">
        <v>94</v>
      </c>
      <c r="J3353" s="446"/>
      <c r="K3353" s="438"/>
      <c r="L3353" s="437"/>
      <c r="M3353" s="431"/>
    </row>
    <row r="3354" spans="1:13">
      <c r="A3354" s="442" t="s">
        <v>95</v>
      </c>
      <c r="B3354" s="440"/>
      <c r="C3354" s="440"/>
      <c r="D3354" s="440"/>
      <c r="E3354" s="440"/>
      <c r="F3354" s="441"/>
      <c r="G3354" s="440"/>
      <c r="H3354" s="439"/>
      <c r="I3354" s="433"/>
      <c r="J3354" s="432"/>
      <c r="K3354" s="438"/>
      <c r="L3354" s="437"/>
      <c r="M3354" s="431"/>
    </row>
    <row r="3355" spans="1:13">
      <c r="A3355" s="442" t="s">
        <v>96</v>
      </c>
      <c r="B3355" s="440"/>
      <c r="C3355" s="440"/>
      <c r="D3355" s="440"/>
      <c r="E3355" s="440"/>
      <c r="F3355" s="441"/>
      <c r="G3355" s="440"/>
      <c r="H3355" s="439"/>
      <c r="I3355" s="433"/>
      <c r="J3355" s="432"/>
      <c r="K3355" s="438"/>
      <c r="L3355" s="437"/>
      <c r="M3355" s="431"/>
    </row>
    <row r="3356" spans="1:13">
      <c r="A3356" s="442" t="s">
        <v>97</v>
      </c>
      <c r="B3356" s="440"/>
      <c r="C3356" s="440"/>
      <c r="D3356" s="440"/>
      <c r="E3356" s="440"/>
      <c r="F3356" s="441"/>
      <c r="G3356" s="440"/>
      <c r="H3356" s="439"/>
      <c r="I3356" s="433"/>
      <c r="J3356" s="432"/>
      <c r="K3356" s="438"/>
      <c r="L3356" s="437"/>
      <c r="M3356" s="431"/>
    </row>
    <row r="3357" spans="1:13">
      <c r="A3357" s="442" t="s">
        <v>98</v>
      </c>
      <c r="B3357" s="440"/>
      <c r="C3357" s="440"/>
      <c r="D3357" s="440"/>
      <c r="E3357" s="440"/>
      <c r="F3357" s="441"/>
      <c r="G3357" s="440"/>
      <c r="H3357" s="439"/>
      <c r="I3357" s="433"/>
      <c r="J3357" s="432"/>
      <c r="K3357" s="438"/>
      <c r="L3357" s="437"/>
      <c r="M3357" s="431"/>
    </row>
    <row r="3358" spans="1:13">
      <c r="A3358" s="442" t="s">
        <v>99</v>
      </c>
      <c r="B3358" s="440"/>
      <c r="C3358" s="440"/>
      <c r="D3358" s="440"/>
      <c r="E3358" s="440"/>
      <c r="F3358" s="441"/>
      <c r="G3358" s="440"/>
      <c r="H3358" s="439"/>
      <c r="I3358" s="433"/>
      <c r="J3358" s="432"/>
      <c r="K3358" s="438"/>
      <c r="L3358" s="437"/>
      <c r="M3358" s="431"/>
    </row>
    <row r="3359" spans="1:13" ht="19.5" thickBot="1">
      <c r="A3359" s="436" t="s">
        <v>100</v>
      </c>
      <c r="B3359" s="435"/>
      <c r="C3359" s="435"/>
      <c r="D3359" s="435"/>
      <c r="E3359" s="435"/>
      <c r="F3359" s="435"/>
      <c r="G3359" s="435"/>
      <c r="H3359" s="434"/>
      <c r="I3359" s="433"/>
      <c r="J3359" s="432"/>
      <c r="K3359" s="433"/>
      <c r="L3359" s="432"/>
      <c r="M3359" s="431"/>
    </row>
    <row r="3360" spans="1:13">
      <c r="A3360" s="586" t="s">
        <v>82</v>
      </c>
      <c r="B3360" s="585"/>
      <c r="C3360" s="585"/>
      <c r="D3360" s="585"/>
      <c r="E3360" s="585"/>
      <c r="F3360" s="585"/>
      <c r="G3360" s="585"/>
      <c r="H3360" s="585"/>
      <c r="I3360" s="459" t="s">
        <v>9</v>
      </c>
      <c r="J3360" s="458"/>
      <c r="K3360" s="425"/>
      <c r="L3360" s="424"/>
      <c r="M3360" s="423"/>
    </row>
    <row r="3361" spans="1:13" ht="19.5" thickBot="1">
      <c r="A3361" s="422" t="s">
        <v>49</v>
      </c>
      <c r="B3361" s="421"/>
      <c r="C3361" s="421"/>
      <c r="D3361" s="421"/>
      <c r="E3361" s="421"/>
      <c r="F3361" s="421"/>
      <c r="G3361" s="421"/>
      <c r="H3361" s="421"/>
      <c r="I3361" s="420"/>
      <c r="J3361" s="418"/>
      <c r="K3361" s="419"/>
      <c r="L3361" s="418"/>
      <c r="M3361" s="417"/>
    </row>
    <row r="3362" spans="1:13" ht="19.5" thickBot="1">
      <c r="A3362" s="405" t="s">
        <v>50</v>
      </c>
      <c r="B3362" s="404"/>
      <c r="C3362" s="404"/>
      <c r="D3362" s="404"/>
      <c r="E3362" s="404"/>
      <c r="F3362" s="404"/>
      <c r="G3362" s="404"/>
      <c r="H3362" s="622"/>
      <c r="I3362" s="413" t="s">
        <v>17</v>
      </c>
      <c r="J3362" s="412"/>
      <c r="K3362" s="407">
        <v>1.58</v>
      </c>
      <c r="L3362" s="406"/>
      <c r="M3362" s="400">
        <f>K3362*12*I3294</f>
        <v>24323.784000000003</v>
      </c>
    </row>
    <row r="3363" spans="1:13" ht="19.5" thickBot="1">
      <c r="A3363" s="411" t="s">
        <v>101</v>
      </c>
      <c r="B3363" s="410"/>
      <c r="C3363" s="410"/>
      <c r="D3363" s="410"/>
      <c r="E3363" s="410"/>
      <c r="F3363" s="410"/>
      <c r="G3363" s="410"/>
      <c r="H3363" s="410"/>
      <c r="I3363" s="409"/>
      <c r="J3363" s="408"/>
      <c r="K3363" s="407"/>
      <c r="L3363" s="406"/>
      <c r="M3363" s="400"/>
    </row>
    <row r="3364" spans="1:13" ht="19.5" thickBot="1">
      <c r="A3364" s="405" t="s">
        <v>58</v>
      </c>
      <c r="B3364" s="404"/>
      <c r="C3364" s="404"/>
      <c r="D3364" s="404"/>
      <c r="E3364" s="404"/>
      <c r="F3364" s="404"/>
      <c r="G3364" s="404"/>
      <c r="H3364" s="404"/>
      <c r="I3364" s="403"/>
      <c r="J3364" s="400"/>
      <c r="K3364" s="402">
        <f>K3295+K3305+K3320+K3348+K3362+K3363</f>
        <v>32.19</v>
      </c>
      <c r="L3364" s="401"/>
      <c r="M3364" s="400">
        <f>M3295+M3305+M3320+M3348+M3362+M3363</f>
        <v>495558.61200000002</v>
      </c>
    </row>
    <row r="3366" spans="1:13">
      <c r="A3366" s="576" t="s">
        <v>0</v>
      </c>
      <c r="B3366" s="576"/>
      <c r="C3366" s="576"/>
      <c r="D3366" s="576"/>
      <c r="E3366" s="576"/>
      <c r="F3366" s="576"/>
      <c r="G3366" s="576"/>
      <c r="H3366" s="576"/>
      <c r="I3366" s="576"/>
      <c r="J3366" s="576"/>
      <c r="K3366" s="576"/>
      <c r="L3366" s="576"/>
      <c r="M3366" s="502"/>
    </row>
    <row r="3367" spans="1:13">
      <c r="A3367" s="575" t="s">
        <v>12</v>
      </c>
      <c r="B3367" s="575"/>
      <c r="C3367" s="575"/>
      <c r="D3367" s="575"/>
      <c r="E3367" s="575"/>
      <c r="F3367" s="575"/>
      <c r="G3367" s="575"/>
      <c r="H3367" s="575"/>
      <c r="I3367" s="575"/>
      <c r="J3367" s="575"/>
      <c r="K3367" s="575"/>
      <c r="L3367" s="575"/>
      <c r="M3367" s="502"/>
    </row>
    <row r="3368" spans="1:13">
      <c r="A3368" s="555"/>
      <c r="B3368" s="555"/>
      <c r="C3368" s="555"/>
      <c r="D3368" s="555"/>
      <c r="E3368" s="555"/>
      <c r="F3368" s="555" t="s">
        <v>227</v>
      </c>
      <c r="G3368" s="555"/>
      <c r="H3368" s="555"/>
      <c r="I3368" s="555"/>
      <c r="J3368" s="555" t="s">
        <v>203</v>
      </c>
      <c r="K3368" s="555"/>
      <c r="L3368" s="555"/>
      <c r="M3368" s="502"/>
    </row>
    <row r="3369" spans="1:13">
      <c r="A3369" s="572"/>
      <c r="B3369" s="533"/>
      <c r="C3369" s="574" t="s">
        <v>15</v>
      </c>
      <c r="D3369" s="574"/>
      <c r="E3369" s="574"/>
      <c r="F3369" s="533"/>
      <c r="G3369" s="533"/>
      <c r="H3369" s="532"/>
      <c r="I3369" s="521" t="s">
        <v>1</v>
      </c>
      <c r="J3369" s="520"/>
      <c r="K3369" s="521" t="s">
        <v>2</v>
      </c>
      <c r="L3369" s="520"/>
      <c r="M3369" s="531"/>
    </row>
    <row r="3370" spans="1:13">
      <c r="A3370" s="463"/>
      <c r="B3370" s="433"/>
      <c r="C3370" s="433"/>
      <c r="D3370" s="433"/>
      <c r="E3370" s="433"/>
      <c r="F3370" s="433"/>
      <c r="G3370" s="433"/>
      <c r="H3370" s="432"/>
      <c r="I3370" s="433"/>
      <c r="J3370" s="432"/>
      <c r="K3370" s="447" t="s">
        <v>3</v>
      </c>
      <c r="L3370" s="446"/>
      <c r="M3370" s="573" t="s">
        <v>4</v>
      </c>
    </row>
    <row r="3371" spans="1:13">
      <c r="A3371" s="463"/>
      <c r="B3371" s="433"/>
      <c r="C3371" s="433"/>
      <c r="D3371" s="433"/>
      <c r="E3371" s="433"/>
      <c r="F3371" s="433"/>
      <c r="G3371" s="433"/>
      <c r="H3371" s="432"/>
      <c r="I3371" s="447" t="s">
        <v>5</v>
      </c>
      <c r="J3371" s="446"/>
      <c r="K3371" s="504" t="s">
        <v>6</v>
      </c>
      <c r="L3371" s="503"/>
      <c r="M3371" s="573" t="s">
        <v>7</v>
      </c>
    </row>
    <row r="3372" spans="1:13" ht="19.5" thickBot="1">
      <c r="A3372" s="572"/>
      <c r="B3372" s="533"/>
      <c r="C3372" s="533"/>
      <c r="D3372" s="533"/>
      <c r="E3372" s="533"/>
      <c r="F3372" s="533"/>
      <c r="G3372" s="533"/>
      <c r="H3372" s="532"/>
      <c r="I3372" s="571">
        <v>374</v>
      </c>
      <c r="J3372" s="570"/>
      <c r="K3372" s="475"/>
      <c r="L3372" s="474"/>
      <c r="M3372" s="569"/>
    </row>
    <row r="3373" spans="1:13">
      <c r="A3373" s="550" t="s">
        <v>74</v>
      </c>
      <c r="B3373" s="528"/>
      <c r="C3373" s="528"/>
      <c r="D3373" s="528"/>
      <c r="E3373" s="528"/>
      <c r="F3373" s="528"/>
      <c r="G3373" s="528"/>
      <c r="H3373" s="568"/>
      <c r="I3373" s="425"/>
      <c r="J3373" s="424"/>
      <c r="K3373" s="567">
        <f>K3376+K3379</f>
        <v>6.65</v>
      </c>
      <c r="L3373" s="526"/>
      <c r="M3373" s="423">
        <f>K3373*12*I3372</f>
        <v>29845.200000000004</v>
      </c>
    </row>
    <row r="3374" spans="1:13">
      <c r="A3374" s="566" t="s">
        <v>59</v>
      </c>
      <c r="B3374" s="565"/>
      <c r="C3374" s="565"/>
      <c r="D3374" s="565"/>
      <c r="E3374" s="565"/>
      <c r="F3374" s="565"/>
      <c r="G3374" s="565"/>
      <c r="H3374" s="554"/>
      <c r="I3374" s="433"/>
      <c r="J3374" s="432"/>
      <c r="K3374" s="433"/>
      <c r="L3374" s="432"/>
      <c r="M3374" s="564"/>
    </row>
    <row r="3375" spans="1:13" ht="19.5" thickBot="1">
      <c r="A3375" s="545" t="s">
        <v>60</v>
      </c>
      <c r="B3375" s="563"/>
      <c r="C3375" s="563"/>
      <c r="D3375" s="563"/>
      <c r="E3375" s="563"/>
      <c r="F3375" s="563"/>
      <c r="G3375" s="563"/>
      <c r="H3375" s="562"/>
      <c r="I3375" s="419"/>
      <c r="J3375" s="418"/>
      <c r="K3375" s="419"/>
      <c r="L3375" s="418"/>
      <c r="M3375" s="417"/>
    </row>
    <row r="3376" spans="1:13">
      <c r="A3376" s="492" t="s">
        <v>61</v>
      </c>
      <c r="B3376" s="509"/>
      <c r="C3376" s="509"/>
      <c r="D3376" s="509"/>
      <c r="E3376" s="509"/>
      <c r="F3376" s="509"/>
      <c r="G3376" s="509"/>
      <c r="H3376" s="518"/>
      <c r="I3376" s="504" t="s">
        <v>8</v>
      </c>
      <c r="J3376" s="503"/>
      <c r="K3376" s="459">
        <v>3.98</v>
      </c>
      <c r="L3376" s="458"/>
      <c r="M3376" s="431">
        <f>K3376*12*I3372</f>
        <v>17862.239999999998</v>
      </c>
    </row>
    <row r="3377" spans="1:13">
      <c r="A3377" s="442" t="s">
        <v>68</v>
      </c>
      <c r="B3377" s="433"/>
      <c r="C3377" s="433"/>
      <c r="D3377" s="433"/>
      <c r="E3377" s="433"/>
      <c r="F3377" s="433"/>
      <c r="G3377" s="433"/>
      <c r="H3377" s="432"/>
      <c r="I3377" s="447" t="s">
        <v>57</v>
      </c>
      <c r="J3377" s="446"/>
      <c r="K3377" s="502"/>
      <c r="L3377" s="432"/>
      <c r="M3377" s="431"/>
    </row>
    <row r="3378" spans="1:13">
      <c r="A3378" s="492" t="s">
        <v>67</v>
      </c>
      <c r="B3378" s="509"/>
      <c r="C3378" s="509"/>
      <c r="D3378" s="509"/>
      <c r="E3378" s="509"/>
      <c r="F3378" s="509"/>
      <c r="G3378" s="509"/>
      <c r="H3378" s="518"/>
      <c r="I3378" s="504"/>
      <c r="J3378" s="503"/>
      <c r="K3378" s="502"/>
      <c r="L3378" s="432"/>
      <c r="M3378" s="431"/>
    </row>
    <row r="3379" spans="1:13">
      <c r="A3379" s="492" t="s">
        <v>62</v>
      </c>
      <c r="B3379" s="509"/>
      <c r="C3379" s="509"/>
      <c r="D3379" s="509"/>
      <c r="E3379" s="509"/>
      <c r="F3379" s="509"/>
      <c r="G3379" s="509"/>
      <c r="H3379" s="518"/>
      <c r="I3379" s="501" t="s">
        <v>11</v>
      </c>
      <c r="J3379" s="500"/>
      <c r="K3379" s="447">
        <v>2.67</v>
      </c>
      <c r="L3379" s="446"/>
      <c r="M3379" s="431">
        <f>K3379*12*I3372</f>
        <v>11982.96</v>
      </c>
    </row>
    <row r="3380" spans="1:13">
      <c r="A3380" s="485" t="s">
        <v>35</v>
      </c>
      <c r="B3380" s="539"/>
      <c r="C3380" s="539"/>
      <c r="D3380" s="539"/>
      <c r="E3380" s="539"/>
      <c r="F3380" s="539"/>
      <c r="G3380" s="539"/>
      <c r="H3380" s="538"/>
      <c r="I3380" s="447" t="s">
        <v>57</v>
      </c>
      <c r="J3380" s="446"/>
      <c r="K3380" s="555"/>
      <c r="L3380" s="554"/>
      <c r="M3380" s="431"/>
    </row>
    <row r="3381" spans="1:13">
      <c r="A3381" s="478" t="s">
        <v>36</v>
      </c>
      <c r="B3381" s="533"/>
      <c r="C3381" s="533"/>
      <c r="D3381" s="533"/>
      <c r="E3381" s="533"/>
      <c r="F3381" s="533"/>
      <c r="G3381" s="533"/>
      <c r="H3381" s="532"/>
      <c r="I3381" s="447"/>
      <c r="J3381" s="446"/>
      <c r="K3381" s="502"/>
      <c r="L3381" s="432"/>
      <c r="M3381" s="431"/>
    </row>
    <row r="3382" spans="1:13" ht="19.5" thickBot="1">
      <c r="A3382" s="492" t="s">
        <v>37</v>
      </c>
      <c r="B3382" s="491"/>
      <c r="C3382" s="491"/>
      <c r="D3382" s="491"/>
      <c r="E3382" s="491"/>
      <c r="F3382" s="491"/>
      <c r="G3382" s="491"/>
      <c r="H3382" s="490"/>
      <c r="I3382" s="509"/>
      <c r="J3382" s="518"/>
      <c r="K3382" s="480"/>
      <c r="L3382" s="479"/>
      <c r="M3382" s="431"/>
    </row>
    <row r="3383" spans="1:13">
      <c r="A3383" s="550" t="s">
        <v>14</v>
      </c>
      <c r="B3383" s="549"/>
      <c r="C3383" s="549"/>
      <c r="D3383" s="549"/>
      <c r="E3383" s="549"/>
      <c r="F3383" s="549"/>
      <c r="G3383" s="549"/>
      <c r="H3383" s="548"/>
      <c r="I3383" s="425"/>
      <c r="J3383" s="547"/>
      <c r="K3383" s="546">
        <f>K3385+K3390+K3393</f>
        <v>5.4399999999999995</v>
      </c>
      <c r="L3383" s="526"/>
      <c r="M3383" s="423">
        <f>K3383*12*I3372</f>
        <v>24414.720000000001</v>
      </c>
    </row>
    <row r="3384" spans="1:13" ht="19.5" thickBot="1">
      <c r="A3384" s="545" t="s">
        <v>34</v>
      </c>
      <c r="B3384" s="544"/>
      <c r="C3384" s="544"/>
      <c r="D3384" s="544"/>
      <c r="E3384" s="544"/>
      <c r="F3384" s="544"/>
      <c r="G3384" s="544"/>
      <c r="H3384" s="543"/>
      <c r="I3384" s="419"/>
      <c r="J3384" s="542"/>
      <c r="K3384" s="419"/>
      <c r="L3384" s="418"/>
      <c r="M3384" s="417"/>
    </row>
    <row r="3385" spans="1:13">
      <c r="A3385" s="442" t="s">
        <v>65</v>
      </c>
      <c r="B3385" s="441"/>
      <c r="C3385" s="441"/>
      <c r="D3385" s="441"/>
      <c r="E3385" s="441"/>
      <c r="F3385" s="441"/>
      <c r="G3385" s="441"/>
      <c r="H3385" s="439"/>
      <c r="I3385" s="447" t="s">
        <v>8</v>
      </c>
      <c r="J3385" s="446"/>
      <c r="K3385" s="459">
        <v>2.73</v>
      </c>
      <c r="L3385" s="458"/>
      <c r="M3385" s="431">
        <f>K3385*12*I3372</f>
        <v>12252.24</v>
      </c>
    </row>
    <row r="3386" spans="1:13">
      <c r="A3386" s="492" t="s">
        <v>66</v>
      </c>
      <c r="B3386" s="491"/>
      <c r="C3386" s="491"/>
      <c r="D3386" s="491"/>
      <c r="E3386" s="491"/>
      <c r="F3386" s="491"/>
      <c r="G3386" s="491"/>
      <c r="H3386" s="490"/>
      <c r="I3386" s="541"/>
      <c r="J3386" s="540"/>
      <c r="K3386" s="502"/>
      <c r="L3386" s="432"/>
      <c r="M3386" s="431"/>
    </row>
    <row r="3387" spans="1:13">
      <c r="A3387" s="442" t="s">
        <v>68</v>
      </c>
      <c r="B3387" s="433"/>
      <c r="C3387" s="433"/>
      <c r="D3387" s="433"/>
      <c r="E3387" s="433"/>
      <c r="F3387" s="433"/>
      <c r="G3387" s="433"/>
      <c r="H3387" s="432"/>
      <c r="I3387" s="447" t="s">
        <v>57</v>
      </c>
      <c r="J3387" s="446"/>
      <c r="K3387" s="502"/>
      <c r="L3387" s="432"/>
      <c r="M3387" s="431"/>
    </row>
    <row r="3388" spans="1:13">
      <c r="A3388" s="492" t="s">
        <v>67</v>
      </c>
      <c r="B3388" s="509"/>
      <c r="C3388" s="509"/>
      <c r="D3388" s="509"/>
      <c r="E3388" s="509"/>
      <c r="F3388" s="509"/>
      <c r="G3388" s="509"/>
      <c r="H3388" s="518"/>
      <c r="I3388" s="504"/>
      <c r="J3388" s="503"/>
      <c r="K3388" s="502"/>
      <c r="L3388" s="432"/>
      <c r="M3388" s="431"/>
    </row>
    <row r="3389" spans="1:13">
      <c r="A3389" s="485" t="s">
        <v>63</v>
      </c>
      <c r="B3389" s="539"/>
      <c r="C3389" s="538"/>
      <c r="D3389" s="433"/>
      <c r="E3389" s="433"/>
      <c r="F3389" s="433"/>
      <c r="G3389" s="433"/>
      <c r="H3389" s="432"/>
      <c r="I3389" s="447" t="s">
        <v>57</v>
      </c>
      <c r="J3389" s="446"/>
      <c r="K3389" s="502"/>
      <c r="L3389" s="432"/>
      <c r="M3389" s="431"/>
    </row>
    <row r="3390" spans="1:13">
      <c r="A3390" s="442" t="s">
        <v>64</v>
      </c>
      <c r="B3390" s="433"/>
      <c r="C3390" s="433"/>
      <c r="D3390" s="539"/>
      <c r="E3390" s="539"/>
      <c r="F3390" s="539"/>
      <c r="G3390" s="539"/>
      <c r="H3390" s="538"/>
      <c r="I3390" s="501" t="s">
        <v>11</v>
      </c>
      <c r="J3390" s="500"/>
      <c r="K3390" s="447">
        <v>1.2</v>
      </c>
      <c r="L3390" s="446"/>
      <c r="M3390" s="431">
        <f>K3390*12*I3372</f>
        <v>5385.5999999999995</v>
      </c>
    </row>
    <row r="3391" spans="1:13">
      <c r="A3391" s="478" t="s">
        <v>41</v>
      </c>
      <c r="B3391" s="477"/>
      <c r="C3391" s="477"/>
      <c r="D3391" s="477"/>
      <c r="E3391" s="477"/>
      <c r="F3391" s="477"/>
      <c r="G3391" s="477"/>
      <c r="H3391" s="476"/>
      <c r="I3391" s="521" t="s">
        <v>40</v>
      </c>
      <c r="J3391" s="520"/>
      <c r="K3391" s="502"/>
      <c r="L3391" s="432"/>
      <c r="M3391" s="431"/>
    </row>
    <row r="3392" spans="1:13">
      <c r="A3392" s="492"/>
      <c r="B3392" s="491"/>
      <c r="C3392" s="491"/>
      <c r="D3392" s="491"/>
      <c r="E3392" s="491"/>
      <c r="F3392" s="491"/>
      <c r="G3392" s="491"/>
      <c r="H3392" s="490"/>
      <c r="I3392" s="509" t="s">
        <v>42</v>
      </c>
      <c r="J3392" s="518"/>
      <c r="K3392" s="502"/>
      <c r="L3392" s="432"/>
      <c r="M3392" s="431"/>
    </row>
    <row r="3393" spans="1:13">
      <c r="A3393" s="478" t="s">
        <v>43</v>
      </c>
      <c r="B3393" s="477"/>
      <c r="C3393" s="477"/>
      <c r="D3393" s="477"/>
      <c r="E3393" s="477"/>
      <c r="F3393" s="477"/>
      <c r="G3393" s="477"/>
      <c r="H3393" s="476"/>
      <c r="I3393" s="521" t="s">
        <v>11</v>
      </c>
      <c r="J3393" s="520"/>
      <c r="K3393" s="447">
        <v>1.51</v>
      </c>
      <c r="L3393" s="446"/>
      <c r="M3393" s="431">
        <f>K3393*12*I3372</f>
        <v>6776.88</v>
      </c>
    </row>
    <row r="3394" spans="1:13">
      <c r="A3394" s="492" t="s">
        <v>44</v>
      </c>
      <c r="B3394" s="491"/>
      <c r="C3394" s="491"/>
      <c r="D3394" s="491"/>
      <c r="E3394" s="491"/>
      <c r="F3394" s="491"/>
      <c r="G3394" s="491"/>
      <c r="H3394" s="490"/>
      <c r="I3394" s="509"/>
      <c r="J3394" s="518"/>
      <c r="K3394" s="502"/>
      <c r="L3394" s="432"/>
      <c r="M3394" s="431"/>
    </row>
    <row r="3395" spans="1:13">
      <c r="A3395" s="478" t="s">
        <v>45</v>
      </c>
      <c r="B3395" s="477"/>
      <c r="C3395" s="477"/>
      <c r="D3395" s="477"/>
      <c r="E3395" s="477"/>
      <c r="F3395" s="477"/>
      <c r="G3395" s="477"/>
      <c r="H3395" s="476"/>
      <c r="I3395" s="447" t="s">
        <v>57</v>
      </c>
      <c r="J3395" s="446"/>
      <c r="K3395" s="502"/>
      <c r="L3395" s="432"/>
      <c r="M3395" s="431"/>
    </row>
    <row r="3396" spans="1:13">
      <c r="A3396" s="478" t="s">
        <v>48</v>
      </c>
      <c r="B3396" s="477"/>
      <c r="C3396" s="477"/>
      <c r="D3396" s="477"/>
      <c r="E3396" s="477"/>
      <c r="F3396" s="477"/>
      <c r="G3396" s="477"/>
      <c r="H3396" s="476"/>
      <c r="I3396" s="521" t="s">
        <v>46</v>
      </c>
      <c r="J3396" s="520"/>
      <c r="K3396" s="533"/>
      <c r="L3396" s="532"/>
      <c r="M3396" s="531"/>
    </row>
    <row r="3397" spans="1:13" ht="19.5" thickBot="1">
      <c r="A3397" s="492"/>
      <c r="B3397" s="491"/>
      <c r="C3397" s="491"/>
      <c r="D3397" s="491"/>
      <c r="E3397" s="491"/>
      <c r="F3397" s="491"/>
      <c r="G3397" s="491"/>
      <c r="H3397" s="490"/>
      <c r="I3397" s="513" t="s">
        <v>47</v>
      </c>
      <c r="J3397" s="512"/>
      <c r="K3397" s="509"/>
      <c r="L3397" s="518"/>
      <c r="M3397" s="530"/>
    </row>
    <row r="3398" spans="1:13">
      <c r="A3398" s="529" t="s">
        <v>75</v>
      </c>
      <c r="B3398" s="528"/>
      <c r="C3398" s="528"/>
      <c r="D3398" s="528"/>
      <c r="E3398" s="528"/>
      <c r="F3398" s="528"/>
      <c r="G3398" s="425"/>
      <c r="H3398" s="424"/>
      <c r="I3398" s="425"/>
      <c r="J3398" s="424"/>
      <c r="K3398" s="527">
        <f>K3400+K3407+K3415+K3419+K3423</f>
        <v>10.280000000000001</v>
      </c>
      <c r="L3398" s="526"/>
      <c r="M3398" s="423">
        <f>M3400+M3407+M3415+M3419+M3423</f>
        <v>46136.640000000007</v>
      </c>
    </row>
    <row r="3399" spans="1:13" ht="19.5" thickBot="1">
      <c r="A3399" s="525"/>
      <c r="B3399" s="419"/>
      <c r="C3399" s="419"/>
      <c r="D3399" s="419"/>
      <c r="E3399" s="419"/>
      <c r="F3399" s="419"/>
      <c r="G3399" s="419"/>
      <c r="H3399" s="418"/>
      <c r="I3399" s="419"/>
      <c r="J3399" s="418"/>
      <c r="K3399" s="419"/>
      <c r="L3399" s="418"/>
      <c r="M3399" s="417"/>
    </row>
    <row r="3400" spans="1:13" ht="19.5" thickBot="1">
      <c r="A3400" s="405" t="s">
        <v>76</v>
      </c>
      <c r="B3400" s="404"/>
      <c r="C3400" s="404"/>
      <c r="D3400" s="404"/>
      <c r="E3400" s="404"/>
      <c r="F3400" s="404"/>
      <c r="G3400" s="404"/>
      <c r="H3400" s="456"/>
      <c r="I3400" s="455"/>
      <c r="J3400" s="454"/>
      <c r="K3400" s="523">
        <f>K3401+K3402+K3403+K3405+K3406</f>
        <v>4.9700000000000006</v>
      </c>
      <c r="L3400" s="511"/>
      <c r="M3400" s="451">
        <f>K3400*12*I3372</f>
        <v>22305.360000000004</v>
      </c>
    </row>
    <row r="3401" spans="1:13">
      <c r="A3401" s="492" t="s">
        <v>38</v>
      </c>
      <c r="B3401" s="491"/>
      <c r="C3401" s="491"/>
      <c r="D3401" s="491"/>
      <c r="E3401" s="491"/>
      <c r="F3401" s="491"/>
      <c r="G3401" s="491"/>
      <c r="H3401" s="490"/>
      <c r="I3401" s="504" t="s">
        <v>16</v>
      </c>
      <c r="J3401" s="503"/>
      <c r="K3401" s="459">
        <v>1.34</v>
      </c>
      <c r="L3401" s="458"/>
      <c r="M3401" s="431">
        <f>K3401*12*I3372</f>
        <v>6013.920000000001</v>
      </c>
    </row>
    <row r="3402" spans="1:13">
      <c r="A3402" s="485" t="s">
        <v>39</v>
      </c>
      <c r="B3402" s="484"/>
      <c r="C3402" s="484"/>
      <c r="D3402" s="484"/>
      <c r="E3402" s="484"/>
      <c r="F3402" s="484"/>
      <c r="G3402" s="484"/>
      <c r="H3402" s="483"/>
      <c r="I3402" s="501" t="s">
        <v>10</v>
      </c>
      <c r="J3402" s="500"/>
      <c r="K3402" s="447">
        <v>3.16</v>
      </c>
      <c r="L3402" s="446"/>
      <c r="M3402" s="431">
        <f>K3402*12*I3372</f>
        <v>14182.08</v>
      </c>
    </row>
    <row r="3403" spans="1:13">
      <c r="A3403" s="478" t="s">
        <v>31</v>
      </c>
      <c r="B3403" s="477"/>
      <c r="C3403" s="477"/>
      <c r="D3403" s="477"/>
      <c r="E3403" s="477"/>
      <c r="F3403" s="477"/>
      <c r="G3403" s="477"/>
      <c r="H3403" s="476"/>
      <c r="I3403" s="521" t="s">
        <v>11</v>
      </c>
      <c r="J3403" s="520"/>
      <c r="K3403" s="447">
        <v>0.36</v>
      </c>
      <c r="L3403" s="446"/>
      <c r="M3403" s="431">
        <f>K3403*12*I3372</f>
        <v>1615.68</v>
      </c>
    </row>
    <row r="3404" spans="1:13">
      <c r="A3404" s="519" t="s">
        <v>18</v>
      </c>
      <c r="B3404" s="509"/>
      <c r="C3404" s="509"/>
      <c r="D3404" s="509"/>
      <c r="E3404" s="491"/>
      <c r="F3404" s="491"/>
      <c r="G3404" s="491"/>
      <c r="H3404" s="490"/>
      <c r="I3404" s="509"/>
      <c r="J3404" s="518"/>
      <c r="K3404" s="433"/>
      <c r="L3404" s="432"/>
      <c r="M3404" s="431"/>
    </row>
    <row r="3405" spans="1:13">
      <c r="A3405" s="485" t="s">
        <v>32</v>
      </c>
      <c r="B3405" s="484"/>
      <c r="C3405" s="484"/>
      <c r="D3405" s="484"/>
      <c r="E3405" s="484"/>
      <c r="F3405" s="484"/>
      <c r="G3405" s="484"/>
      <c r="H3405" s="483"/>
      <c r="I3405" s="501" t="s">
        <v>8</v>
      </c>
      <c r="J3405" s="500"/>
      <c r="K3405" s="447">
        <v>0.11</v>
      </c>
      <c r="L3405" s="446"/>
      <c r="M3405" s="431">
        <f>K3405*12*I3372</f>
        <v>493.68</v>
      </c>
    </row>
    <row r="3406" spans="1:13" ht="19.5" thickBot="1">
      <c r="A3406" s="478" t="s">
        <v>73</v>
      </c>
      <c r="B3406" s="477"/>
      <c r="C3406" s="477"/>
      <c r="D3406" s="477"/>
      <c r="E3406" s="477"/>
      <c r="F3406" s="477"/>
      <c r="G3406" s="477"/>
      <c r="H3406" s="476"/>
      <c r="I3406" s="475" t="s">
        <v>8</v>
      </c>
      <c r="J3406" s="474"/>
      <c r="K3406" s="513"/>
      <c r="L3406" s="512"/>
      <c r="M3406" s="431"/>
    </row>
    <row r="3407" spans="1:13" ht="19.5" thickBot="1">
      <c r="A3407" s="713" t="s">
        <v>77</v>
      </c>
      <c r="B3407" s="712"/>
      <c r="C3407" s="712"/>
      <c r="D3407" s="712"/>
      <c r="E3407" s="712"/>
      <c r="F3407" s="712"/>
      <c r="G3407" s="712"/>
      <c r="H3407" s="711"/>
      <c r="I3407" s="455"/>
      <c r="J3407" s="454"/>
      <c r="K3407" s="453">
        <f>K3408+K3409+K3411+K3412+K3413+K3414</f>
        <v>2.11</v>
      </c>
      <c r="L3407" s="511"/>
      <c r="M3407" s="451">
        <f>K3407*12*I3372</f>
        <v>9469.68</v>
      </c>
    </row>
    <row r="3408" spans="1:13">
      <c r="A3408" s="510" t="s">
        <v>24</v>
      </c>
      <c r="B3408" s="509"/>
      <c r="C3408" s="509"/>
      <c r="D3408" s="509"/>
      <c r="E3408" s="509"/>
      <c r="F3408" s="491"/>
      <c r="G3408" s="491"/>
      <c r="H3408" s="490"/>
      <c r="I3408" s="508"/>
      <c r="J3408" s="432"/>
      <c r="K3408" s="459">
        <v>0.12</v>
      </c>
      <c r="L3408" s="458"/>
      <c r="M3408" s="431">
        <f>K3408*12*I3372</f>
        <v>538.55999999999995</v>
      </c>
    </row>
    <row r="3409" spans="1:13">
      <c r="A3409" s="572" t="s">
        <v>20</v>
      </c>
      <c r="B3409" s="533"/>
      <c r="C3409" s="533"/>
      <c r="D3409" s="533"/>
      <c r="E3409" s="533"/>
      <c r="F3409" s="477"/>
      <c r="G3409" s="477"/>
      <c r="H3409" s="476"/>
      <c r="I3409" s="447" t="s">
        <v>52</v>
      </c>
      <c r="J3409" s="446"/>
      <c r="K3409" s="447">
        <v>1.01</v>
      </c>
      <c r="L3409" s="446"/>
      <c r="M3409" s="431">
        <f>K3409*12*I3372</f>
        <v>4532.88</v>
      </c>
    </row>
    <row r="3410" spans="1:13">
      <c r="A3410" s="492" t="s">
        <v>19</v>
      </c>
      <c r="B3410" s="491"/>
      <c r="C3410" s="491"/>
      <c r="D3410" s="491"/>
      <c r="E3410" s="491"/>
      <c r="F3410" s="491"/>
      <c r="G3410" s="491"/>
      <c r="H3410" s="490"/>
      <c r="I3410" s="504" t="s">
        <v>53</v>
      </c>
      <c r="J3410" s="503"/>
      <c r="K3410" s="502"/>
      <c r="L3410" s="432"/>
      <c r="M3410" s="431"/>
    </row>
    <row r="3411" spans="1:13">
      <c r="A3411" s="485" t="s">
        <v>21</v>
      </c>
      <c r="B3411" s="484"/>
      <c r="C3411" s="484"/>
      <c r="D3411" s="484"/>
      <c r="E3411" s="484"/>
      <c r="F3411" s="484"/>
      <c r="G3411" s="484"/>
      <c r="H3411" s="483"/>
      <c r="I3411" s="501" t="s">
        <v>51</v>
      </c>
      <c r="J3411" s="500"/>
      <c r="K3411" s="447">
        <v>0.62</v>
      </c>
      <c r="L3411" s="446"/>
      <c r="M3411" s="431">
        <f>K3411*12*I3372</f>
        <v>2782.56</v>
      </c>
    </row>
    <row r="3412" spans="1:13">
      <c r="A3412" s="485" t="s">
        <v>22</v>
      </c>
      <c r="B3412" s="484"/>
      <c r="C3412" s="484"/>
      <c r="D3412" s="484"/>
      <c r="E3412" s="484"/>
      <c r="F3412" s="484"/>
      <c r="G3412" s="484"/>
      <c r="H3412" s="483"/>
      <c r="I3412" s="501" t="s">
        <v>69</v>
      </c>
      <c r="J3412" s="500"/>
      <c r="K3412" s="447">
        <v>0.15</v>
      </c>
      <c r="L3412" s="446"/>
      <c r="M3412" s="431">
        <f>K3412*12*I3372</f>
        <v>673.19999999999993</v>
      </c>
    </row>
    <row r="3413" spans="1:13">
      <c r="A3413" s="478" t="s">
        <v>23</v>
      </c>
      <c r="B3413" s="477"/>
      <c r="C3413" s="477"/>
      <c r="D3413" s="477"/>
      <c r="E3413" s="477"/>
      <c r="F3413" s="477"/>
      <c r="G3413" s="477"/>
      <c r="H3413" s="476"/>
      <c r="I3413" s="501" t="s">
        <v>54</v>
      </c>
      <c r="J3413" s="500"/>
      <c r="K3413" s="480">
        <v>0.08</v>
      </c>
      <c r="L3413" s="479"/>
      <c r="M3413" s="431">
        <f>K3413*12*I3372</f>
        <v>359.03999999999996</v>
      </c>
    </row>
    <row r="3414" spans="1:13" ht="19.5" thickBot="1">
      <c r="A3414" s="478" t="s">
        <v>71</v>
      </c>
      <c r="B3414" s="477"/>
      <c r="C3414" s="477"/>
      <c r="D3414" s="477"/>
      <c r="E3414" s="477"/>
      <c r="F3414" s="477"/>
      <c r="G3414" s="477"/>
      <c r="H3414" s="476"/>
      <c r="I3414" s="475" t="s">
        <v>72</v>
      </c>
      <c r="J3414" s="474"/>
      <c r="K3414" s="473">
        <v>0.13</v>
      </c>
      <c r="L3414" s="472"/>
      <c r="M3414" s="499">
        <f>K3414*12*I3372</f>
        <v>583.44000000000005</v>
      </c>
    </row>
    <row r="3415" spans="1:13" ht="19.5" thickBot="1">
      <c r="A3415" s="713" t="s">
        <v>202</v>
      </c>
      <c r="B3415" s="712"/>
      <c r="C3415" s="712"/>
      <c r="D3415" s="712"/>
      <c r="E3415" s="712"/>
      <c r="F3415" s="712"/>
      <c r="G3415" s="712"/>
      <c r="H3415" s="711"/>
      <c r="I3415" s="495"/>
      <c r="J3415" s="494"/>
      <c r="K3415" s="493">
        <f>K3416+K3417+K3418</f>
        <v>1.38</v>
      </c>
      <c r="L3415" s="452"/>
      <c r="M3415" s="451">
        <f>K3415*12*I3372</f>
        <v>6193.44</v>
      </c>
    </row>
    <row r="3416" spans="1:13">
      <c r="A3416" s="492" t="s">
        <v>25</v>
      </c>
      <c r="B3416" s="491"/>
      <c r="C3416" s="491"/>
      <c r="D3416" s="491"/>
      <c r="E3416" s="491"/>
      <c r="F3416" s="491"/>
      <c r="G3416" s="491"/>
      <c r="H3416" s="490"/>
      <c r="I3416" s="489" t="s">
        <v>70</v>
      </c>
      <c r="J3416" s="488"/>
      <c r="K3416" s="487">
        <v>0.66</v>
      </c>
      <c r="L3416" s="486"/>
      <c r="M3416" s="431">
        <f>K3416*12*I3372</f>
        <v>2962.08</v>
      </c>
    </row>
    <row r="3417" spans="1:13">
      <c r="A3417" s="485" t="s">
        <v>26</v>
      </c>
      <c r="B3417" s="484"/>
      <c r="C3417" s="484"/>
      <c r="D3417" s="484"/>
      <c r="E3417" s="484"/>
      <c r="F3417" s="484"/>
      <c r="G3417" s="484"/>
      <c r="H3417" s="483"/>
      <c r="I3417" s="539" t="s">
        <v>55</v>
      </c>
      <c r="J3417" s="538"/>
      <c r="K3417" s="480">
        <v>0.57999999999999996</v>
      </c>
      <c r="L3417" s="479"/>
      <c r="M3417" s="431">
        <f>K3417*12*I3372</f>
        <v>2603.0399999999995</v>
      </c>
    </row>
    <row r="3418" spans="1:13" ht="19.5" thickBot="1">
      <c r="A3418" s="478" t="s">
        <v>23</v>
      </c>
      <c r="B3418" s="477"/>
      <c r="C3418" s="477"/>
      <c r="D3418" s="477"/>
      <c r="E3418" s="477"/>
      <c r="F3418" s="477"/>
      <c r="G3418" s="477"/>
      <c r="H3418" s="476"/>
      <c r="I3418" s="475" t="s">
        <v>54</v>
      </c>
      <c r="J3418" s="474"/>
      <c r="K3418" s="473">
        <v>0.14000000000000001</v>
      </c>
      <c r="L3418" s="472"/>
      <c r="M3418" s="431">
        <f>K3418*12*I3372</f>
        <v>628.32000000000005</v>
      </c>
    </row>
    <row r="3419" spans="1:13" ht="19.5" thickBot="1">
      <c r="A3419" s="405" t="s">
        <v>80</v>
      </c>
      <c r="B3419" s="404"/>
      <c r="C3419" s="404"/>
      <c r="D3419" s="404"/>
      <c r="E3419" s="404"/>
      <c r="F3419" s="404"/>
      <c r="G3419" s="404"/>
      <c r="H3419" s="456"/>
      <c r="I3419" s="455"/>
      <c r="J3419" s="454"/>
      <c r="K3419" s="453">
        <v>1.74</v>
      </c>
      <c r="L3419" s="452"/>
      <c r="M3419" s="451">
        <f>K3419*12*I3372</f>
        <v>7809.12</v>
      </c>
    </row>
    <row r="3420" spans="1:13">
      <c r="A3420" s="442" t="s">
        <v>33</v>
      </c>
      <c r="B3420" s="441"/>
      <c r="C3420" s="441"/>
      <c r="D3420" s="441"/>
      <c r="E3420" s="441"/>
      <c r="F3420" s="441"/>
      <c r="G3420" s="441"/>
      <c r="H3420" s="439"/>
      <c r="I3420" s="459" t="s">
        <v>13</v>
      </c>
      <c r="J3420" s="458"/>
      <c r="K3420" s="438"/>
      <c r="L3420" s="437"/>
      <c r="M3420" s="431"/>
    </row>
    <row r="3421" spans="1:13">
      <c r="A3421" s="442" t="s">
        <v>27</v>
      </c>
      <c r="B3421" s="441"/>
      <c r="C3421" s="441"/>
      <c r="D3421" s="441"/>
      <c r="E3421" s="441"/>
      <c r="F3421" s="441"/>
      <c r="G3421" s="441"/>
      <c r="H3421" s="439"/>
      <c r="I3421" s="433"/>
      <c r="J3421" s="432"/>
      <c r="K3421" s="438"/>
      <c r="L3421" s="437"/>
      <c r="M3421" s="431"/>
    </row>
    <row r="3422" spans="1:13" ht="19.5" thickBot="1">
      <c r="A3422" s="442" t="s">
        <v>28</v>
      </c>
      <c r="B3422" s="441"/>
      <c r="C3422" s="441"/>
      <c r="D3422" s="441"/>
      <c r="E3422" s="441"/>
      <c r="F3422" s="441"/>
      <c r="G3422" s="441"/>
      <c r="H3422" s="439"/>
      <c r="I3422" s="463"/>
      <c r="J3422" s="432"/>
      <c r="K3422" s="438"/>
      <c r="L3422" s="437"/>
      <c r="M3422" s="431"/>
    </row>
    <row r="3423" spans="1:13" ht="19.5" thickBot="1">
      <c r="A3423" s="462" t="s">
        <v>81</v>
      </c>
      <c r="B3423" s="461"/>
      <c r="C3423" s="461"/>
      <c r="D3423" s="461"/>
      <c r="E3423" s="461"/>
      <c r="F3423" s="461"/>
      <c r="G3423" s="461"/>
      <c r="H3423" s="460"/>
      <c r="I3423" s="455"/>
      <c r="J3423" s="454"/>
      <c r="K3423" s="453">
        <v>0.08</v>
      </c>
      <c r="L3423" s="452"/>
      <c r="M3423" s="451">
        <f>K3423*12*I3372</f>
        <v>359.03999999999996</v>
      </c>
    </row>
    <row r="3424" spans="1:13">
      <c r="A3424" s="442" t="s">
        <v>29</v>
      </c>
      <c r="B3424" s="441"/>
      <c r="C3424" s="441"/>
      <c r="D3424" s="441"/>
      <c r="E3424" s="441"/>
      <c r="F3424" s="441"/>
      <c r="G3424" s="441"/>
      <c r="H3424" s="439"/>
      <c r="I3424" s="459" t="s">
        <v>8</v>
      </c>
      <c r="J3424" s="458"/>
      <c r="K3424" s="457"/>
      <c r="L3424" s="437"/>
      <c r="M3424" s="431"/>
    </row>
    <row r="3425" spans="1:13" ht="19.5" thickBot="1">
      <c r="A3425" s="442" t="s">
        <v>30</v>
      </c>
      <c r="B3425" s="441"/>
      <c r="C3425" s="441"/>
      <c r="D3425" s="441"/>
      <c r="E3425" s="441"/>
      <c r="F3425" s="441"/>
      <c r="G3425" s="441"/>
      <c r="H3425" s="439"/>
      <c r="I3425" s="433"/>
      <c r="J3425" s="432"/>
      <c r="K3425" s="457"/>
      <c r="L3425" s="437"/>
      <c r="M3425" s="431"/>
    </row>
    <row r="3426" spans="1:13" ht="19.5" thickBot="1">
      <c r="A3426" s="405" t="s">
        <v>104</v>
      </c>
      <c r="B3426" s="404"/>
      <c r="C3426" s="404"/>
      <c r="D3426" s="404"/>
      <c r="E3426" s="404"/>
      <c r="F3426" s="404"/>
      <c r="G3426" s="404"/>
      <c r="H3426" s="456"/>
      <c r="I3426" s="455"/>
      <c r="J3426" s="454"/>
      <c r="K3426" s="453">
        <v>6.42</v>
      </c>
      <c r="L3426" s="452"/>
      <c r="M3426" s="451">
        <f>K3426*12*I3372</f>
        <v>28812.959999999995</v>
      </c>
    </row>
    <row r="3427" spans="1:13">
      <c r="A3427" s="442" t="s">
        <v>85</v>
      </c>
      <c r="B3427" s="440"/>
      <c r="C3427" s="440"/>
      <c r="D3427" s="440"/>
      <c r="E3427" s="440"/>
      <c r="F3427" s="441"/>
      <c r="G3427" s="440"/>
      <c r="H3427" s="439"/>
      <c r="I3427" s="447" t="s">
        <v>86</v>
      </c>
      <c r="J3427" s="446"/>
      <c r="K3427" s="438"/>
      <c r="L3427" s="437"/>
      <c r="M3427" s="431"/>
    </row>
    <row r="3428" spans="1:13">
      <c r="A3428" s="442" t="s">
        <v>87</v>
      </c>
      <c r="B3428" s="440"/>
      <c r="C3428" s="440"/>
      <c r="D3428" s="440"/>
      <c r="E3428" s="440"/>
      <c r="F3428" s="441"/>
      <c r="G3428" s="440"/>
      <c r="H3428" s="439"/>
      <c r="I3428" s="447" t="s">
        <v>88</v>
      </c>
      <c r="J3428" s="446"/>
      <c r="K3428" s="438"/>
      <c r="L3428" s="437"/>
      <c r="M3428" s="431"/>
    </row>
    <row r="3429" spans="1:13">
      <c r="A3429" s="442" t="s">
        <v>89</v>
      </c>
      <c r="B3429" s="440"/>
      <c r="C3429" s="440"/>
      <c r="D3429" s="440"/>
      <c r="E3429" s="440"/>
      <c r="F3429" s="441"/>
      <c r="G3429" s="440"/>
      <c r="H3429" s="439"/>
      <c r="I3429" s="447" t="s">
        <v>90</v>
      </c>
      <c r="J3429" s="446"/>
      <c r="K3429" s="438"/>
      <c r="L3429" s="437"/>
      <c r="M3429" s="431"/>
    </row>
    <row r="3430" spans="1:13">
      <c r="A3430" s="442" t="s">
        <v>91</v>
      </c>
      <c r="B3430" s="440"/>
      <c r="C3430" s="440"/>
      <c r="D3430" s="440"/>
      <c r="E3430" s="440"/>
      <c r="F3430" s="441"/>
      <c r="G3430" s="440"/>
      <c r="H3430" s="439"/>
      <c r="I3430" s="447" t="s">
        <v>92</v>
      </c>
      <c r="J3430" s="446"/>
      <c r="K3430" s="438"/>
      <c r="L3430" s="437"/>
      <c r="M3430" s="431"/>
    </row>
    <row r="3431" spans="1:13">
      <c r="A3431" s="442" t="s">
        <v>93</v>
      </c>
      <c r="B3431" s="440"/>
      <c r="C3431" s="440"/>
      <c r="D3431" s="440"/>
      <c r="E3431" s="440"/>
      <c r="F3431" s="441"/>
      <c r="G3431" s="440"/>
      <c r="H3431" s="439"/>
      <c r="I3431" s="447" t="s">
        <v>94</v>
      </c>
      <c r="J3431" s="446"/>
      <c r="K3431" s="438"/>
      <c r="L3431" s="437"/>
      <c r="M3431" s="431"/>
    </row>
    <row r="3432" spans="1:13">
      <c r="A3432" s="442" t="s">
        <v>95</v>
      </c>
      <c r="B3432" s="440"/>
      <c r="C3432" s="440"/>
      <c r="D3432" s="440"/>
      <c r="E3432" s="440"/>
      <c r="F3432" s="441"/>
      <c r="G3432" s="440"/>
      <c r="H3432" s="439"/>
      <c r="I3432" s="433"/>
      <c r="J3432" s="432"/>
      <c r="K3432" s="438"/>
      <c r="L3432" s="437"/>
      <c r="M3432" s="431"/>
    </row>
    <row r="3433" spans="1:13">
      <c r="A3433" s="442" t="s">
        <v>96</v>
      </c>
      <c r="B3433" s="440"/>
      <c r="C3433" s="440"/>
      <c r="D3433" s="440"/>
      <c r="E3433" s="440"/>
      <c r="F3433" s="441"/>
      <c r="G3433" s="440"/>
      <c r="H3433" s="439"/>
      <c r="I3433" s="433"/>
      <c r="J3433" s="432"/>
      <c r="K3433" s="438"/>
      <c r="L3433" s="437"/>
      <c r="M3433" s="431"/>
    </row>
    <row r="3434" spans="1:13">
      <c r="A3434" s="442" t="s">
        <v>97</v>
      </c>
      <c r="B3434" s="440"/>
      <c r="C3434" s="440"/>
      <c r="D3434" s="440"/>
      <c r="E3434" s="440"/>
      <c r="F3434" s="441"/>
      <c r="G3434" s="440"/>
      <c r="H3434" s="439"/>
      <c r="I3434" s="433"/>
      <c r="J3434" s="432"/>
      <c r="K3434" s="438"/>
      <c r="L3434" s="437"/>
      <c r="M3434" s="431"/>
    </row>
    <row r="3435" spans="1:13">
      <c r="A3435" s="442" t="s">
        <v>98</v>
      </c>
      <c r="B3435" s="440"/>
      <c r="C3435" s="440"/>
      <c r="D3435" s="440"/>
      <c r="E3435" s="440"/>
      <c r="F3435" s="441"/>
      <c r="G3435" s="440"/>
      <c r="H3435" s="439"/>
      <c r="I3435" s="433"/>
      <c r="J3435" s="432"/>
      <c r="K3435" s="438"/>
      <c r="L3435" s="437"/>
      <c r="M3435" s="431"/>
    </row>
    <row r="3436" spans="1:13">
      <c r="A3436" s="442" t="s">
        <v>99</v>
      </c>
      <c r="B3436" s="440"/>
      <c r="C3436" s="440"/>
      <c r="D3436" s="440"/>
      <c r="E3436" s="440"/>
      <c r="F3436" s="441"/>
      <c r="G3436" s="440"/>
      <c r="H3436" s="439"/>
      <c r="I3436" s="433"/>
      <c r="J3436" s="432"/>
      <c r="K3436" s="438"/>
      <c r="L3436" s="437"/>
      <c r="M3436" s="431"/>
    </row>
    <row r="3437" spans="1:13" ht="19.5" thickBot="1">
      <c r="A3437" s="436" t="s">
        <v>100</v>
      </c>
      <c r="B3437" s="435"/>
      <c r="C3437" s="435"/>
      <c r="D3437" s="435"/>
      <c r="E3437" s="435"/>
      <c r="F3437" s="435"/>
      <c r="G3437" s="435"/>
      <c r="H3437" s="434"/>
      <c r="I3437" s="433"/>
      <c r="J3437" s="432"/>
      <c r="K3437" s="433"/>
      <c r="L3437" s="432"/>
      <c r="M3437" s="431"/>
    </row>
    <row r="3438" spans="1:13">
      <c r="A3438" s="586" t="s">
        <v>82</v>
      </c>
      <c r="B3438" s="585"/>
      <c r="C3438" s="585"/>
      <c r="D3438" s="585"/>
      <c r="E3438" s="585"/>
      <c r="F3438" s="585"/>
      <c r="G3438" s="585"/>
      <c r="H3438" s="585"/>
      <c r="I3438" s="459" t="s">
        <v>9</v>
      </c>
      <c r="J3438" s="458"/>
      <c r="K3438" s="425"/>
      <c r="L3438" s="424"/>
      <c r="M3438" s="423"/>
    </row>
    <row r="3439" spans="1:13" ht="19.5" thickBot="1">
      <c r="A3439" s="422" t="s">
        <v>49</v>
      </c>
      <c r="B3439" s="421"/>
      <c r="C3439" s="421"/>
      <c r="D3439" s="421"/>
      <c r="E3439" s="421"/>
      <c r="F3439" s="421"/>
      <c r="G3439" s="421"/>
      <c r="H3439" s="421"/>
      <c r="I3439" s="420"/>
      <c r="J3439" s="418"/>
      <c r="K3439" s="419"/>
      <c r="L3439" s="418"/>
      <c r="M3439" s="417"/>
    </row>
    <row r="3440" spans="1:13" ht="19.5" thickBot="1">
      <c r="A3440" s="405" t="s">
        <v>50</v>
      </c>
      <c r="B3440" s="404"/>
      <c r="C3440" s="404"/>
      <c r="D3440" s="404"/>
      <c r="E3440" s="404"/>
      <c r="F3440" s="404"/>
      <c r="G3440" s="404"/>
      <c r="H3440" s="622"/>
      <c r="I3440" s="413" t="s">
        <v>17</v>
      </c>
      <c r="J3440" s="412"/>
      <c r="K3440" s="407">
        <v>1.58</v>
      </c>
      <c r="L3440" s="406"/>
      <c r="M3440" s="400">
        <f>K3440*12*I3372</f>
        <v>7091.04</v>
      </c>
    </row>
    <row r="3441" spans="1:13" ht="19.5" thickBot="1">
      <c r="A3441" s="411" t="s">
        <v>101</v>
      </c>
      <c r="B3441" s="410"/>
      <c r="C3441" s="410"/>
      <c r="D3441" s="410"/>
      <c r="E3441" s="410"/>
      <c r="F3441" s="410"/>
      <c r="G3441" s="410"/>
      <c r="H3441" s="410"/>
      <c r="I3441" s="409"/>
      <c r="J3441" s="408"/>
      <c r="K3441" s="407">
        <v>3.73</v>
      </c>
      <c r="L3441" s="406"/>
      <c r="M3441" s="400">
        <f>K3441*12*I3372</f>
        <v>16740.239999999998</v>
      </c>
    </row>
    <row r="3442" spans="1:13" ht="19.5" thickBot="1">
      <c r="A3442" s="405" t="s">
        <v>58</v>
      </c>
      <c r="B3442" s="404"/>
      <c r="C3442" s="404"/>
      <c r="D3442" s="404"/>
      <c r="E3442" s="404"/>
      <c r="F3442" s="404"/>
      <c r="G3442" s="404"/>
      <c r="H3442" s="404"/>
      <c r="I3442" s="403"/>
      <c r="J3442" s="400"/>
      <c r="K3442" s="402">
        <f>K3373+K3383+K3398+K3426+K3440+K3441</f>
        <v>34.099999999999994</v>
      </c>
      <c r="L3442" s="401"/>
      <c r="M3442" s="400">
        <f>M3373+M3383+M3398+M3426+M3440+M3441</f>
        <v>153040.79999999999</v>
      </c>
    </row>
    <row r="3444" spans="1:13">
      <c r="A3444" s="576" t="s">
        <v>0</v>
      </c>
      <c r="B3444" s="576"/>
      <c r="C3444" s="576"/>
      <c r="D3444" s="576"/>
      <c r="E3444" s="576"/>
      <c r="F3444" s="576"/>
      <c r="G3444" s="576"/>
      <c r="H3444" s="576"/>
      <c r="I3444" s="576"/>
      <c r="J3444" s="576"/>
      <c r="K3444" s="576"/>
      <c r="L3444" s="576"/>
      <c r="M3444" s="502"/>
    </row>
    <row r="3445" spans="1:13">
      <c r="A3445" s="575" t="s">
        <v>12</v>
      </c>
      <c r="B3445" s="575"/>
      <c r="C3445" s="575"/>
      <c r="D3445" s="575"/>
      <c r="E3445" s="575"/>
      <c r="F3445" s="575"/>
      <c r="G3445" s="575"/>
      <c r="H3445" s="575"/>
      <c r="I3445" s="575"/>
      <c r="J3445" s="575"/>
      <c r="K3445" s="575"/>
      <c r="L3445" s="575"/>
      <c r="M3445" s="502"/>
    </row>
    <row r="3446" spans="1:13">
      <c r="A3446" s="555"/>
      <c r="B3446" s="555"/>
      <c r="C3446" s="555"/>
      <c r="D3446" s="555"/>
      <c r="E3446" s="555"/>
      <c r="F3446" s="555" t="s">
        <v>226</v>
      </c>
      <c r="G3446" s="555"/>
      <c r="H3446" s="555"/>
      <c r="I3446" s="555"/>
      <c r="J3446" s="555" t="s">
        <v>203</v>
      </c>
      <c r="K3446" s="555"/>
      <c r="L3446" s="555"/>
      <c r="M3446" s="502"/>
    </row>
    <row r="3447" spans="1:13">
      <c r="A3447" s="572"/>
      <c r="B3447" s="533"/>
      <c r="C3447" s="574" t="s">
        <v>15</v>
      </c>
      <c r="D3447" s="574"/>
      <c r="E3447" s="574"/>
      <c r="F3447" s="533"/>
      <c r="G3447" s="533"/>
      <c r="H3447" s="532"/>
      <c r="I3447" s="521" t="s">
        <v>1</v>
      </c>
      <c r="J3447" s="520"/>
      <c r="K3447" s="521" t="s">
        <v>2</v>
      </c>
      <c r="L3447" s="520"/>
      <c r="M3447" s="531"/>
    </row>
    <row r="3448" spans="1:13">
      <c r="A3448" s="463"/>
      <c r="B3448" s="433"/>
      <c r="C3448" s="433"/>
      <c r="D3448" s="433"/>
      <c r="E3448" s="433"/>
      <c r="F3448" s="433"/>
      <c r="G3448" s="433"/>
      <c r="H3448" s="432"/>
      <c r="I3448" s="433"/>
      <c r="J3448" s="432"/>
      <c r="K3448" s="447" t="s">
        <v>3</v>
      </c>
      <c r="L3448" s="446"/>
      <c r="M3448" s="573" t="s">
        <v>4</v>
      </c>
    </row>
    <row r="3449" spans="1:13">
      <c r="A3449" s="463"/>
      <c r="B3449" s="433"/>
      <c r="C3449" s="433"/>
      <c r="D3449" s="433"/>
      <c r="E3449" s="433"/>
      <c r="F3449" s="433"/>
      <c r="G3449" s="433"/>
      <c r="H3449" s="432"/>
      <c r="I3449" s="447" t="s">
        <v>5</v>
      </c>
      <c r="J3449" s="446"/>
      <c r="K3449" s="504" t="s">
        <v>6</v>
      </c>
      <c r="L3449" s="503"/>
      <c r="M3449" s="573" t="s">
        <v>7</v>
      </c>
    </row>
    <row r="3450" spans="1:13" ht="19.5" thickBot="1">
      <c r="A3450" s="572"/>
      <c r="B3450" s="533"/>
      <c r="C3450" s="533"/>
      <c r="D3450" s="533"/>
      <c r="E3450" s="533"/>
      <c r="F3450" s="533"/>
      <c r="G3450" s="533"/>
      <c r="H3450" s="532"/>
      <c r="I3450" s="571">
        <v>374.3</v>
      </c>
      <c r="J3450" s="570"/>
      <c r="K3450" s="475"/>
      <c r="L3450" s="474"/>
      <c r="M3450" s="569"/>
    </row>
    <row r="3451" spans="1:13">
      <c r="A3451" s="550" t="s">
        <v>74</v>
      </c>
      <c r="B3451" s="528"/>
      <c r="C3451" s="528"/>
      <c r="D3451" s="528"/>
      <c r="E3451" s="528"/>
      <c r="F3451" s="528"/>
      <c r="G3451" s="528"/>
      <c r="H3451" s="568"/>
      <c r="I3451" s="425"/>
      <c r="J3451" s="424"/>
      <c r="K3451" s="567">
        <f>K3454+K3457</f>
        <v>6.65</v>
      </c>
      <c r="L3451" s="526"/>
      <c r="M3451" s="423">
        <f>K3451*12*I3450</f>
        <v>29869.140000000007</v>
      </c>
    </row>
    <row r="3452" spans="1:13">
      <c r="A3452" s="566" t="s">
        <v>59</v>
      </c>
      <c r="B3452" s="565"/>
      <c r="C3452" s="565"/>
      <c r="D3452" s="565"/>
      <c r="E3452" s="565"/>
      <c r="F3452" s="565"/>
      <c r="G3452" s="565"/>
      <c r="H3452" s="554"/>
      <c r="I3452" s="433"/>
      <c r="J3452" s="432"/>
      <c r="K3452" s="433"/>
      <c r="L3452" s="432"/>
      <c r="M3452" s="564"/>
    </row>
    <row r="3453" spans="1:13" ht="19.5" thickBot="1">
      <c r="A3453" s="545" t="s">
        <v>60</v>
      </c>
      <c r="B3453" s="563"/>
      <c r="C3453" s="563"/>
      <c r="D3453" s="563"/>
      <c r="E3453" s="563"/>
      <c r="F3453" s="563"/>
      <c r="G3453" s="563"/>
      <c r="H3453" s="562"/>
      <c r="I3453" s="419"/>
      <c r="J3453" s="418"/>
      <c r="K3453" s="419"/>
      <c r="L3453" s="418"/>
      <c r="M3453" s="417"/>
    </row>
    <row r="3454" spans="1:13">
      <c r="A3454" s="492" t="s">
        <v>61</v>
      </c>
      <c r="B3454" s="509"/>
      <c r="C3454" s="509"/>
      <c r="D3454" s="509"/>
      <c r="E3454" s="509"/>
      <c r="F3454" s="509"/>
      <c r="G3454" s="509"/>
      <c r="H3454" s="518"/>
      <c r="I3454" s="504" t="s">
        <v>8</v>
      </c>
      <c r="J3454" s="503"/>
      <c r="K3454" s="459">
        <v>3.98</v>
      </c>
      <c r="L3454" s="458"/>
      <c r="M3454" s="431">
        <f>K3454*12*I3450</f>
        <v>17876.567999999999</v>
      </c>
    </row>
    <row r="3455" spans="1:13">
      <c r="A3455" s="442" t="s">
        <v>68</v>
      </c>
      <c r="B3455" s="433"/>
      <c r="C3455" s="433"/>
      <c r="D3455" s="433"/>
      <c r="E3455" s="433"/>
      <c r="F3455" s="433"/>
      <c r="G3455" s="433"/>
      <c r="H3455" s="432"/>
      <c r="I3455" s="447" t="s">
        <v>57</v>
      </c>
      <c r="J3455" s="446"/>
      <c r="K3455" s="502"/>
      <c r="L3455" s="432"/>
      <c r="M3455" s="431"/>
    </row>
    <row r="3456" spans="1:13">
      <c r="A3456" s="492" t="s">
        <v>67</v>
      </c>
      <c r="B3456" s="509"/>
      <c r="C3456" s="509"/>
      <c r="D3456" s="509"/>
      <c r="E3456" s="509"/>
      <c r="F3456" s="509"/>
      <c r="G3456" s="509"/>
      <c r="H3456" s="518"/>
      <c r="I3456" s="504"/>
      <c r="J3456" s="503"/>
      <c r="K3456" s="502"/>
      <c r="L3456" s="432"/>
      <c r="M3456" s="431"/>
    </row>
    <row r="3457" spans="1:13">
      <c r="A3457" s="492" t="s">
        <v>62</v>
      </c>
      <c r="B3457" s="509"/>
      <c r="C3457" s="509"/>
      <c r="D3457" s="509"/>
      <c r="E3457" s="509"/>
      <c r="F3457" s="509"/>
      <c r="G3457" s="509"/>
      <c r="H3457" s="518"/>
      <c r="I3457" s="501" t="s">
        <v>11</v>
      </c>
      <c r="J3457" s="500"/>
      <c r="K3457" s="447">
        <v>2.67</v>
      </c>
      <c r="L3457" s="446"/>
      <c r="M3457" s="431">
        <f>K3457*12*I3450</f>
        <v>11992.572</v>
      </c>
    </row>
    <row r="3458" spans="1:13">
      <c r="A3458" s="485" t="s">
        <v>35</v>
      </c>
      <c r="B3458" s="539"/>
      <c r="C3458" s="539"/>
      <c r="D3458" s="539"/>
      <c r="E3458" s="539"/>
      <c r="F3458" s="539"/>
      <c r="G3458" s="539"/>
      <c r="H3458" s="538"/>
      <c r="I3458" s="447" t="s">
        <v>57</v>
      </c>
      <c r="J3458" s="446"/>
      <c r="K3458" s="555"/>
      <c r="L3458" s="554"/>
      <c r="M3458" s="431"/>
    </row>
    <row r="3459" spans="1:13">
      <c r="A3459" s="478" t="s">
        <v>36</v>
      </c>
      <c r="B3459" s="533"/>
      <c r="C3459" s="533"/>
      <c r="D3459" s="533"/>
      <c r="E3459" s="533"/>
      <c r="F3459" s="533"/>
      <c r="G3459" s="533"/>
      <c r="H3459" s="532"/>
      <c r="I3459" s="447"/>
      <c r="J3459" s="446"/>
      <c r="K3459" s="502"/>
      <c r="L3459" s="432"/>
      <c r="M3459" s="431"/>
    </row>
    <row r="3460" spans="1:13" ht="19.5" thickBot="1">
      <c r="A3460" s="492" t="s">
        <v>37</v>
      </c>
      <c r="B3460" s="491"/>
      <c r="C3460" s="491"/>
      <c r="D3460" s="491"/>
      <c r="E3460" s="491"/>
      <c r="F3460" s="491"/>
      <c r="G3460" s="491"/>
      <c r="H3460" s="490"/>
      <c r="I3460" s="509"/>
      <c r="J3460" s="518"/>
      <c r="K3460" s="480"/>
      <c r="L3460" s="479"/>
      <c r="M3460" s="431"/>
    </row>
    <row r="3461" spans="1:13">
      <c r="A3461" s="550" t="s">
        <v>14</v>
      </c>
      <c r="B3461" s="549"/>
      <c r="C3461" s="549"/>
      <c r="D3461" s="549"/>
      <c r="E3461" s="549"/>
      <c r="F3461" s="549"/>
      <c r="G3461" s="549"/>
      <c r="H3461" s="548"/>
      <c r="I3461" s="425"/>
      <c r="J3461" s="547"/>
      <c r="K3461" s="546">
        <f>K3463+K3468+K3471</f>
        <v>5.4399999999999995</v>
      </c>
      <c r="L3461" s="526"/>
      <c r="M3461" s="423">
        <f>K3461*12*I3450</f>
        <v>24434.304</v>
      </c>
    </row>
    <row r="3462" spans="1:13" ht="19.5" thickBot="1">
      <c r="A3462" s="545" t="s">
        <v>34</v>
      </c>
      <c r="B3462" s="544"/>
      <c r="C3462" s="544"/>
      <c r="D3462" s="544"/>
      <c r="E3462" s="544"/>
      <c r="F3462" s="544"/>
      <c r="G3462" s="544"/>
      <c r="H3462" s="543"/>
      <c r="I3462" s="419"/>
      <c r="J3462" s="542"/>
      <c r="K3462" s="419"/>
      <c r="L3462" s="418"/>
      <c r="M3462" s="417"/>
    </row>
    <row r="3463" spans="1:13">
      <c r="A3463" s="442" t="s">
        <v>65</v>
      </c>
      <c r="B3463" s="441"/>
      <c r="C3463" s="441"/>
      <c r="D3463" s="441"/>
      <c r="E3463" s="441"/>
      <c r="F3463" s="441"/>
      <c r="G3463" s="441"/>
      <c r="H3463" s="439"/>
      <c r="I3463" s="447" t="s">
        <v>8</v>
      </c>
      <c r="J3463" s="446"/>
      <c r="K3463" s="459">
        <v>2.73</v>
      </c>
      <c r="L3463" s="458"/>
      <c r="M3463" s="431">
        <f>K3463*12*I3450</f>
        <v>12262.067999999999</v>
      </c>
    </row>
    <row r="3464" spans="1:13">
      <c r="A3464" s="492" t="s">
        <v>66</v>
      </c>
      <c r="B3464" s="491"/>
      <c r="C3464" s="491"/>
      <c r="D3464" s="491"/>
      <c r="E3464" s="491"/>
      <c r="F3464" s="491"/>
      <c r="G3464" s="491"/>
      <c r="H3464" s="490"/>
      <c r="I3464" s="541"/>
      <c r="J3464" s="540"/>
      <c r="K3464" s="502"/>
      <c r="L3464" s="432"/>
      <c r="M3464" s="431"/>
    </row>
    <row r="3465" spans="1:13">
      <c r="A3465" s="442" t="s">
        <v>68</v>
      </c>
      <c r="B3465" s="433"/>
      <c r="C3465" s="433"/>
      <c r="D3465" s="433"/>
      <c r="E3465" s="433"/>
      <c r="F3465" s="433"/>
      <c r="G3465" s="433"/>
      <c r="H3465" s="432"/>
      <c r="I3465" s="447" t="s">
        <v>57</v>
      </c>
      <c r="J3465" s="446"/>
      <c r="K3465" s="502"/>
      <c r="L3465" s="432"/>
      <c r="M3465" s="431"/>
    </row>
    <row r="3466" spans="1:13">
      <c r="A3466" s="492" t="s">
        <v>67</v>
      </c>
      <c r="B3466" s="509"/>
      <c r="C3466" s="509"/>
      <c r="D3466" s="509"/>
      <c r="E3466" s="509"/>
      <c r="F3466" s="509"/>
      <c r="G3466" s="509"/>
      <c r="H3466" s="518"/>
      <c r="I3466" s="504"/>
      <c r="J3466" s="503"/>
      <c r="K3466" s="502"/>
      <c r="L3466" s="432"/>
      <c r="M3466" s="431"/>
    </row>
    <row r="3467" spans="1:13">
      <c r="A3467" s="485" t="s">
        <v>63</v>
      </c>
      <c r="B3467" s="539"/>
      <c r="C3467" s="538"/>
      <c r="D3467" s="433"/>
      <c r="E3467" s="433"/>
      <c r="F3467" s="433"/>
      <c r="G3467" s="433"/>
      <c r="H3467" s="432"/>
      <c r="I3467" s="447" t="s">
        <v>57</v>
      </c>
      <c r="J3467" s="446"/>
      <c r="K3467" s="502"/>
      <c r="L3467" s="432"/>
      <c r="M3467" s="431"/>
    </row>
    <row r="3468" spans="1:13">
      <c r="A3468" s="442" t="s">
        <v>64</v>
      </c>
      <c r="B3468" s="433"/>
      <c r="C3468" s="433"/>
      <c r="D3468" s="539"/>
      <c r="E3468" s="539"/>
      <c r="F3468" s="539"/>
      <c r="G3468" s="539"/>
      <c r="H3468" s="538"/>
      <c r="I3468" s="501" t="s">
        <v>11</v>
      </c>
      <c r="J3468" s="500"/>
      <c r="K3468" s="447">
        <v>1.2</v>
      </c>
      <c r="L3468" s="446"/>
      <c r="M3468" s="431">
        <f>K3468*12*I3450</f>
        <v>5389.92</v>
      </c>
    </row>
    <row r="3469" spans="1:13">
      <c r="A3469" s="478" t="s">
        <v>41</v>
      </c>
      <c r="B3469" s="477"/>
      <c r="C3469" s="477"/>
      <c r="D3469" s="477"/>
      <c r="E3469" s="477"/>
      <c r="F3469" s="477"/>
      <c r="G3469" s="477"/>
      <c r="H3469" s="476"/>
      <c r="I3469" s="521" t="s">
        <v>40</v>
      </c>
      <c r="J3469" s="520"/>
      <c r="K3469" s="502"/>
      <c r="L3469" s="432"/>
      <c r="M3469" s="431"/>
    </row>
    <row r="3470" spans="1:13">
      <c r="A3470" s="492"/>
      <c r="B3470" s="491"/>
      <c r="C3470" s="491"/>
      <c r="D3470" s="491"/>
      <c r="E3470" s="491"/>
      <c r="F3470" s="491"/>
      <c r="G3470" s="491"/>
      <c r="H3470" s="490"/>
      <c r="I3470" s="509" t="s">
        <v>42</v>
      </c>
      <c r="J3470" s="518"/>
      <c r="K3470" s="502"/>
      <c r="L3470" s="432"/>
      <c r="M3470" s="431"/>
    </row>
    <row r="3471" spans="1:13">
      <c r="A3471" s="478" t="s">
        <v>43</v>
      </c>
      <c r="B3471" s="477"/>
      <c r="C3471" s="477"/>
      <c r="D3471" s="477"/>
      <c r="E3471" s="477"/>
      <c r="F3471" s="477"/>
      <c r="G3471" s="477"/>
      <c r="H3471" s="476"/>
      <c r="I3471" s="521" t="s">
        <v>11</v>
      </c>
      <c r="J3471" s="520"/>
      <c r="K3471" s="447">
        <v>1.51</v>
      </c>
      <c r="L3471" s="446"/>
      <c r="M3471" s="431">
        <f>K3471*12*I3450</f>
        <v>6782.3160000000007</v>
      </c>
    </row>
    <row r="3472" spans="1:13">
      <c r="A3472" s="492" t="s">
        <v>44</v>
      </c>
      <c r="B3472" s="491"/>
      <c r="C3472" s="491"/>
      <c r="D3472" s="491"/>
      <c r="E3472" s="491"/>
      <c r="F3472" s="491"/>
      <c r="G3472" s="491"/>
      <c r="H3472" s="490"/>
      <c r="I3472" s="509"/>
      <c r="J3472" s="518"/>
      <c r="K3472" s="502"/>
      <c r="L3472" s="432"/>
      <c r="M3472" s="431"/>
    </row>
    <row r="3473" spans="1:13">
      <c r="A3473" s="478" t="s">
        <v>45</v>
      </c>
      <c r="B3473" s="477"/>
      <c r="C3473" s="477"/>
      <c r="D3473" s="477"/>
      <c r="E3473" s="477"/>
      <c r="F3473" s="477"/>
      <c r="G3473" s="477"/>
      <c r="H3473" s="476"/>
      <c r="I3473" s="447" t="s">
        <v>57</v>
      </c>
      <c r="J3473" s="446"/>
      <c r="K3473" s="502"/>
      <c r="L3473" s="432"/>
      <c r="M3473" s="431"/>
    </row>
    <row r="3474" spans="1:13">
      <c r="A3474" s="478" t="s">
        <v>48</v>
      </c>
      <c r="B3474" s="477"/>
      <c r="C3474" s="477"/>
      <c r="D3474" s="477"/>
      <c r="E3474" s="477"/>
      <c r="F3474" s="477"/>
      <c r="G3474" s="477"/>
      <c r="H3474" s="476"/>
      <c r="I3474" s="521" t="s">
        <v>46</v>
      </c>
      <c r="J3474" s="520"/>
      <c r="K3474" s="533"/>
      <c r="L3474" s="532"/>
      <c r="M3474" s="531"/>
    </row>
    <row r="3475" spans="1:13" ht="19.5" thickBot="1">
      <c r="A3475" s="492"/>
      <c r="B3475" s="491"/>
      <c r="C3475" s="491"/>
      <c r="D3475" s="491"/>
      <c r="E3475" s="491"/>
      <c r="F3475" s="491"/>
      <c r="G3475" s="491"/>
      <c r="H3475" s="490"/>
      <c r="I3475" s="513" t="s">
        <v>47</v>
      </c>
      <c r="J3475" s="512"/>
      <c r="K3475" s="509"/>
      <c r="L3475" s="518"/>
      <c r="M3475" s="530"/>
    </row>
    <row r="3476" spans="1:13">
      <c r="A3476" s="529" t="s">
        <v>75</v>
      </c>
      <c r="B3476" s="528"/>
      <c r="C3476" s="528"/>
      <c r="D3476" s="528"/>
      <c r="E3476" s="528"/>
      <c r="F3476" s="528"/>
      <c r="G3476" s="425"/>
      <c r="H3476" s="424"/>
      <c r="I3476" s="425"/>
      <c r="J3476" s="424"/>
      <c r="K3476" s="527">
        <f>K3478+K3485+K3493+K3497+K3501</f>
        <v>10.280000000000001</v>
      </c>
      <c r="L3476" s="526"/>
      <c r="M3476" s="423">
        <f>M3478+M3485+M3493+M3497+M3501</f>
        <v>46173.648000000001</v>
      </c>
    </row>
    <row r="3477" spans="1:13" ht="19.5" thickBot="1">
      <c r="A3477" s="525"/>
      <c r="B3477" s="419"/>
      <c r="C3477" s="419"/>
      <c r="D3477" s="419"/>
      <c r="E3477" s="419"/>
      <c r="F3477" s="419"/>
      <c r="G3477" s="419"/>
      <c r="H3477" s="418"/>
      <c r="I3477" s="419"/>
      <c r="J3477" s="418"/>
      <c r="K3477" s="419"/>
      <c r="L3477" s="418"/>
      <c r="M3477" s="417"/>
    </row>
    <row r="3478" spans="1:13" ht="19.5" thickBot="1">
      <c r="A3478" s="405" t="s">
        <v>76</v>
      </c>
      <c r="B3478" s="404"/>
      <c r="C3478" s="404"/>
      <c r="D3478" s="404"/>
      <c r="E3478" s="404"/>
      <c r="F3478" s="404"/>
      <c r="G3478" s="404"/>
      <c r="H3478" s="456"/>
      <c r="I3478" s="455"/>
      <c r="J3478" s="454"/>
      <c r="K3478" s="523">
        <f>K3479+K3480+K3481+K3483+K3484</f>
        <v>4.9700000000000006</v>
      </c>
      <c r="L3478" s="511"/>
      <c r="M3478" s="451">
        <f>K3478*12*I3450</f>
        <v>22323.252000000004</v>
      </c>
    </row>
    <row r="3479" spans="1:13">
      <c r="A3479" s="492" t="s">
        <v>38</v>
      </c>
      <c r="B3479" s="491"/>
      <c r="C3479" s="491"/>
      <c r="D3479" s="491"/>
      <c r="E3479" s="491"/>
      <c r="F3479" s="491"/>
      <c r="G3479" s="491"/>
      <c r="H3479" s="490"/>
      <c r="I3479" s="504" t="s">
        <v>16</v>
      </c>
      <c r="J3479" s="503"/>
      <c r="K3479" s="459">
        <v>1.34</v>
      </c>
      <c r="L3479" s="458"/>
      <c r="M3479" s="431">
        <f>K3479*12*I3450</f>
        <v>6018.7440000000006</v>
      </c>
    </row>
    <row r="3480" spans="1:13">
      <c r="A3480" s="485" t="s">
        <v>39</v>
      </c>
      <c r="B3480" s="484"/>
      <c r="C3480" s="484"/>
      <c r="D3480" s="484"/>
      <c r="E3480" s="484"/>
      <c r="F3480" s="484"/>
      <c r="G3480" s="484"/>
      <c r="H3480" s="483"/>
      <c r="I3480" s="501" t="s">
        <v>10</v>
      </c>
      <c r="J3480" s="500"/>
      <c r="K3480" s="447">
        <v>3.16</v>
      </c>
      <c r="L3480" s="446"/>
      <c r="M3480" s="431">
        <f>K3480*12*I3450</f>
        <v>14193.456000000002</v>
      </c>
    </row>
    <row r="3481" spans="1:13">
      <c r="A3481" s="478" t="s">
        <v>31</v>
      </c>
      <c r="B3481" s="477"/>
      <c r="C3481" s="477"/>
      <c r="D3481" s="477"/>
      <c r="E3481" s="477"/>
      <c r="F3481" s="477"/>
      <c r="G3481" s="477"/>
      <c r="H3481" s="476"/>
      <c r="I3481" s="521" t="s">
        <v>11</v>
      </c>
      <c r="J3481" s="520"/>
      <c r="K3481" s="447">
        <v>0.36</v>
      </c>
      <c r="L3481" s="446"/>
      <c r="M3481" s="431">
        <f>K3481*12*I3450</f>
        <v>1616.9760000000001</v>
      </c>
    </row>
    <row r="3482" spans="1:13">
      <c r="A3482" s="519" t="s">
        <v>18</v>
      </c>
      <c r="B3482" s="509"/>
      <c r="C3482" s="509"/>
      <c r="D3482" s="509"/>
      <c r="E3482" s="491"/>
      <c r="F3482" s="491"/>
      <c r="G3482" s="491"/>
      <c r="H3482" s="490"/>
      <c r="I3482" s="509"/>
      <c r="J3482" s="518"/>
      <c r="K3482" s="433"/>
      <c r="L3482" s="432"/>
      <c r="M3482" s="431"/>
    </row>
    <row r="3483" spans="1:13">
      <c r="A3483" s="485" t="s">
        <v>32</v>
      </c>
      <c r="B3483" s="484"/>
      <c r="C3483" s="484"/>
      <c r="D3483" s="484"/>
      <c r="E3483" s="484"/>
      <c r="F3483" s="484"/>
      <c r="G3483" s="484"/>
      <c r="H3483" s="483"/>
      <c r="I3483" s="501" t="s">
        <v>8</v>
      </c>
      <c r="J3483" s="500"/>
      <c r="K3483" s="447">
        <v>0.11</v>
      </c>
      <c r="L3483" s="446"/>
      <c r="M3483" s="431">
        <f>K3483*12*I3450</f>
        <v>494.07600000000002</v>
      </c>
    </row>
    <row r="3484" spans="1:13" ht="19.5" thickBot="1">
      <c r="A3484" s="478" t="s">
        <v>73</v>
      </c>
      <c r="B3484" s="477"/>
      <c r="C3484" s="477"/>
      <c r="D3484" s="477"/>
      <c r="E3484" s="477"/>
      <c r="F3484" s="477"/>
      <c r="G3484" s="477"/>
      <c r="H3484" s="476"/>
      <c r="I3484" s="475" t="s">
        <v>8</v>
      </c>
      <c r="J3484" s="474"/>
      <c r="K3484" s="513"/>
      <c r="L3484" s="512"/>
      <c r="M3484" s="431"/>
    </row>
    <row r="3485" spans="1:13" ht="19.5" thickBot="1">
      <c r="A3485" s="713" t="s">
        <v>77</v>
      </c>
      <c r="B3485" s="712"/>
      <c r="C3485" s="712"/>
      <c r="D3485" s="712"/>
      <c r="E3485" s="712"/>
      <c r="F3485" s="712"/>
      <c r="G3485" s="712"/>
      <c r="H3485" s="711"/>
      <c r="I3485" s="455"/>
      <c r="J3485" s="454"/>
      <c r="K3485" s="453">
        <f>K3486+K3487+K3489+K3490+K3491+K3492</f>
        <v>2.11</v>
      </c>
      <c r="L3485" s="511"/>
      <c r="M3485" s="451">
        <f>K3485*12*I3450</f>
        <v>9477.2759999999998</v>
      </c>
    </row>
    <row r="3486" spans="1:13">
      <c r="A3486" s="510" t="s">
        <v>24</v>
      </c>
      <c r="B3486" s="509"/>
      <c r="C3486" s="509"/>
      <c r="D3486" s="509"/>
      <c r="E3486" s="509"/>
      <c r="F3486" s="491"/>
      <c r="G3486" s="491"/>
      <c r="H3486" s="490"/>
      <c r="I3486" s="508"/>
      <c r="J3486" s="432"/>
      <c r="K3486" s="459">
        <v>0.12</v>
      </c>
      <c r="L3486" s="458"/>
      <c r="M3486" s="431">
        <f>K3486*12*I3450</f>
        <v>538.99199999999996</v>
      </c>
    </row>
    <row r="3487" spans="1:13">
      <c r="A3487" s="572" t="s">
        <v>20</v>
      </c>
      <c r="B3487" s="533"/>
      <c r="C3487" s="533"/>
      <c r="D3487" s="533"/>
      <c r="E3487" s="533"/>
      <c r="F3487" s="477"/>
      <c r="G3487" s="477"/>
      <c r="H3487" s="476"/>
      <c r="I3487" s="447" t="s">
        <v>52</v>
      </c>
      <c r="J3487" s="446"/>
      <c r="K3487" s="447">
        <v>1.01</v>
      </c>
      <c r="L3487" s="446"/>
      <c r="M3487" s="431">
        <f>K3487*12*I3450</f>
        <v>4536.5160000000005</v>
      </c>
    </row>
    <row r="3488" spans="1:13">
      <c r="A3488" s="492" t="s">
        <v>19</v>
      </c>
      <c r="B3488" s="491"/>
      <c r="C3488" s="491"/>
      <c r="D3488" s="491"/>
      <c r="E3488" s="491"/>
      <c r="F3488" s="491"/>
      <c r="G3488" s="491"/>
      <c r="H3488" s="490"/>
      <c r="I3488" s="504" t="s">
        <v>53</v>
      </c>
      <c r="J3488" s="503"/>
      <c r="K3488" s="502"/>
      <c r="L3488" s="432"/>
      <c r="M3488" s="431"/>
    </row>
    <row r="3489" spans="1:13">
      <c r="A3489" s="485" t="s">
        <v>21</v>
      </c>
      <c r="B3489" s="484"/>
      <c r="C3489" s="484"/>
      <c r="D3489" s="484"/>
      <c r="E3489" s="484"/>
      <c r="F3489" s="484"/>
      <c r="G3489" s="484"/>
      <c r="H3489" s="483"/>
      <c r="I3489" s="501" t="s">
        <v>51</v>
      </c>
      <c r="J3489" s="500"/>
      <c r="K3489" s="447">
        <v>0.62</v>
      </c>
      <c r="L3489" s="446"/>
      <c r="M3489" s="431">
        <f>K3489*12*I3450</f>
        <v>2784.7919999999999</v>
      </c>
    </row>
    <row r="3490" spans="1:13">
      <c r="A3490" s="485" t="s">
        <v>22</v>
      </c>
      <c r="B3490" s="484"/>
      <c r="C3490" s="484"/>
      <c r="D3490" s="484"/>
      <c r="E3490" s="484"/>
      <c r="F3490" s="484"/>
      <c r="G3490" s="484"/>
      <c r="H3490" s="483"/>
      <c r="I3490" s="501" t="s">
        <v>69</v>
      </c>
      <c r="J3490" s="500"/>
      <c r="K3490" s="447">
        <v>0.15</v>
      </c>
      <c r="L3490" s="446"/>
      <c r="M3490" s="431">
        <f>K3490*12*I3450</f>
        <v>673.74</v>
      </c>
    </row>
    <row r="3491" spans="1:13">
      <c r="A3491" s="478" t="s">
        <v>23</v>
      </c>
      <c r="B3491" s="477"/>
      <c r="C3491" s="477"/>
      <c r="D3491" s="477"/>
      <c r="E3491" s="477"/>
      <c r="F3491" s="477"/>
      <c r="G3491" s="477"/>
      <c r="H3491" s="476"/>
      <c r="I3491" s="501" t="s">
        <v>54</v>
      </c>
      <c r="J3491" s="500"/>
      <c r="K3491" s="480">
        <v>0.08</v>
      </c>
      <c r="L3491" s="479"/>
      <c r="M3491" s="431">
        <f>K3491*12*I3450</f>
        <v>359.32799999999997</v>
      </c>
    </row>
    <row r="3492" spans="1:13" ht="19.5" thickBot="1">
      <c r="A3492" s="478" t="s">
        <v>71</v>
      </c>
      <c r="B3492" s="477"/>
      <c r="C3492" s="477"/>
      <c r="D3492" s="477"/>
      <c r="E3492" s="477"/>
      <c r="F3492" s="477"/>
      <c r="G3492" s="477"/>
      <c r="H3492" s="476"/>
      <c r="I3492" s="475" t="s">
        <v>72</v>
      </c>
      <c r="J3492" s="474"/>
      <c r="K3492" s="473">
        <v>0.13</v>
      </c>
      <c r="L3492" s="472"/>
      <c r="M3492" s="499">
        <f>K3492*12*I3450</f>
        <v>583.90800000000002</v>
      </c>
    </row>
    <row r="3493" spans="1:13" ht="19.5" thickBot="1">
      <c r="A3493" s="713" t="s">
        <v>202</v>
      </c>
      <c r="B3493" s="712"/>
      <c r="C3493" s="712"/>
      <c r="D3493" s="712"/>
      <c r="E3493" s="712"/>
      <c r="F3493" s="712"/>
      <c r="G3493" s="712"/>
      <c r="H3493" s="711"/>
      <c r="I3493" s="495"/>
      <c r="J3493" s="494"/>
      <c r="K3493" s="493">
        <f>K3494+K3495+K3496</f>
        <v>1.38</v>
      </c>
      <c r="L3493" s="452"/>
      <c r="M3493" s="451">
        <f>K3493*12*I3450</f>
        <v>6198.4079999999994</v>
      </c>
    </row>
    <row r="3494" spans="1:13">
      <c r="A3494" s="492" t="s">
        <v>25</v>
      </c>
      <c r="B3494" s="491"/>
      <c r="C3494" s="491"/>
      <c r="D3494" s="491"/>
      <c r="E3494" s="491"/>
      <c r="F3494" s="491"/>
      <c r="G3494" s="491"/>
      <c r="H3494" s="490"/>
      <c r="I3494" s="489" t="s">
        <v>70</v>
      </c>
      <c r="J3494" s="488"/>
      <c r="K3494" s="487">
        <v>0.66</v>
      </c>
      <c r="L3494" s="486"/>
      <c r="M3494" s="431">
        <f>K3494*12*I3450</f>
        <v>2964.4560000000001</v>
      </c>
    </row>
    <row r="3495" spans="1:13">
      <c r="A3495" s="485" t="s">
        <v>26</v>
      </c>
      <c r="B3495" s="484"/>
      <c r="C3495" s="484"/>
      <c r="D3495" s="484"/>
      <c r="E3495" s="484"/>
      <c r="F3495" s="484"/>
      <c r="G3495" s="484"/>
      <c r="H3495" s="483"/>
      <c r="I3495" s="539" t="s">
        <v>55</v>
      </c>
      <c r="J3495" s="538"/>
      <c r="K3495" s="480">
        <v>0.57999999999999996</v>
      </c>
      <c r="L3495" s="479"/>
      <c r="M3495" s="431">
        <f>K3495*12*I3450</f>
        <v>2605.1279999999997</v>
      </c>
    </row>
    <row r="3496" spans="1:13" ht="19.5" thickBot="1">
      <c r="A3496" s="478" t="s">
        <v>23</v>
      </c>
      <c r="B3496" s="477"/>
      <c r="C3496" s="477"/>
      <c r="D3496" s="477"/>
      <c r="E3496" s="477"/>
      <c r="F3496" s="477"/>
      <c r="G3496" s="477"/>
      <c r="H3496" s="476"/>
      <c r="I3496" s="475" t="s">
        <v>54</v>
      </c>
      <c r="J3496" s="474"/>
      <c r="K3496" s="473">
        <v>0.14000000000000001</v>
      </c>
      <c r="L3496" s="472"/>
      <c r="M3496" s="431">
        <f>K3496*12*I3450</f>
        <v>628.82400000000007</v>
      </c>
    </row>
    <row r="3497" spans="1:13" ht="19.5" thickBot="1">
      <c r="A3497" s="405" t="s">
        <v>80</v>
      </c>
      <c r="B3497" s="404"/>
      <c r="C3497" s="404"/>
      <c r="D3497" s="404"/>
      <c r="E3497" s="404"/>
      <c r="F3497" s="404"/>
      <c r="G3497" s="404"/>
      <c r="H3497" s="456"/>
      <c r="I3497" s="455"/>
      <c r="J3497" s="454"/>
      <c r="K3497" s="453">
        <v>1.74</v>
      </c>
      <c r="L3497" s="452"/>
      <c r="M3497" s="451">
        <f>K3497*12*I3450</f>
        <v>7815.384</v>
      </c>
    </row>
    <row r="3498" spans="1:13">
      <c r="A3498" s="442" t="s">
        <v>33</v>
      </c>
      <c r="B3498" s="441"/>
      <c r="C3498" s="441"/>
      <c r="D3498" s="441"/>
      <c r="E3498" s="441"/>
      <c r="F3498" s="441"/>
      <c r="G3498" s="441"/>
      <c r="H3498" s="439"/>
      <c r="I3498" s="459" t="s">
        <v>13</v>
      </c>
      <c r="J3498" s="458"/>
      <c r="K3498" s="438"/>
      <c r="L3498" s="437"/>
      <c r="M3498" s="431"/>
    </row>
    <row r="3499" spans="1:13">
      <c r="A3499" s="442" t="s">
        <v>27</v>
      </c>
      <c r="B3499" s="441"/>
      <c r="C3499" s="441"/>
      <c r="D3499" s="441"/>
      <c r="E3499" s="441"/>
      <c r="F3499" s="441"/>
      <c r="G3499" s="441"/>
      <c r="H3499" s="439"/>
      <c r="I3499" s="433"/>
      <c r="J3499" s="432"/>
      <c r="K3499" s="438"/>
      <c r="L3499" s="437"/>
      <c r="M3499" s="431"/>
    </row>
    <row r="3500" spans="1:13" ht="19.5" thickBot="1">
      <c r="A3500" s="442" t="s">
        <v>28</v>
      </c>
      <c r="B3500" s="441"/>
      <c r="C3500" s="441"/>
      <c r="D3500" s="441"/>
      <c r="E3500" s="441"/>
      <c r="F3500" s="441"/>
      <c r="G3500" s="441"/>
      <c r="H3500" s="439"/>
      <c r="I3500" s="463"/>
      <c r="J3500" s="432"/>
      <c r="K3500" s="438"/>
      <c r="L3500" s="437"/>
      <c r="M3500" s="431"/>
    </row>
    <row r="3501" spans="1:13" ht="19.5" thickBot="1">
      <c r="A3501" s="462" t="s">
        <v>81</v>
      </c>
      <c r="B3501" s="461"/>
      <c r="C3501" s="461"/>
      <c r="D3501" s="461"/>
      <c r="E3501" s="461"/>
      <c r="F3501" s="461"/>
      <c r="G3501" s="461"/>
      <c r="H3501" s="460"/>
      <c r="I3501" s="455"/>
      <c r="J3501" s="454"/>
      <c r="K3501" s="453">
        <v>0.08</v>
      </c>
      <c r="L3501" s="452"/>
      <c r="M3501" s="451">
        <f>K3501*12*I3450</f>
        <v>359.32799999999997</v>
      </c>
    </row>
    <row r="3502" spans="1:13">
      <c r="A3502" s="442" t="s">
        <v>29</v>
      </c>
      <c r="B3502" s="441"/>
      <c r="C3502" s="441"/>
      <c r="D3502" s="441"/>
      <c r="E3502" s="441"/>
      <c r="F3502" s="441"/>
      <c r="G3502" s="441"/>
      <c r="H3502" s="439"/>
      <c r="I3502" s="459" t="s">
        <v>8</v>
      </c>
      <c r="J3502" s="458"/>
      <c r="K3502" s="457"/>
      <c r="L3502" s="437"/>
      <c r="M3502" s="431"/>
    </row>
    <row r="3503" spans="1:13" ht="19.5" thickBot="1">
      <c r="A3503" s="442" t="s">
        <v>30</v>
      </c>
      <c r="B3503" s="441"/>
      <c r="C3503" s="441"/>
      <c r="D3503" s="441"/>
      <c r="E3503" s="441"/>
      <c r="F3503" s="441"/>
      <c r="G3503" s="441"/>
      <c r="H3503" s="439"/>
      <c r="I3503" s="433"/>
      <c r="J3503" s="432"/>
      <c r="K3503" s="457"/>
      <c r="L3503" s="437"/>
      <c r="M3503" s="431"/>
    </row>
    <row r="3504" spans="1:13" ht="19.5" thickBot="1">
      <c r="A3504" s="405" t="s">
        <v>104</v>
      </c>
      <c r="B3504" s="404"/>
      <c r="C3504" s="404"/>
      <c r="D3504" s="404"/>
      <c r="E3504" s="404"/>
      <c r="F3504" s="404"/>
      <c r="G3504" s="404"/>
      <c r="H3504" s="456"/>
      <c r="I3504" s="455"/>
      <c r="J3504" s="454"/>
      <c r="K3504" s="453">
        <v>6.42</v>
      </c>
      <c r="L3504" s="452"/>
      <c r="M3504" s="451">
        <f>K3504*12*I3450</f>
        <v>28836.071999999996</v>
      </c>
    </row>
    <row r="3505" spans="1:13">
      <c r="A3505" s="442" t="s">
        <v>85</v>
      </c>
      <c r="B3505" s="440"/>
      <c r="C3505" s="440"/>
      <c r="D3505" s="440"/>
      <c r="E3505" s="440"/>
      <c r="F3505" s="441"/>
      <c r="G3505" s="440"/>
      <c r="H3505" s="439"/>
      <c r="I3505" s="447" t="s">
        <v>86</v>
      </c>
      <c r="J3505" s="446"/>
      <c r="K3505" s="438"/>
      <c r="L3505" s="437"/>
      <c r="M3505" s="431"/>
    </row>
    <row r="3506" spans="1:13">
      <c r="A3506" s="442" t="s">
        <v>87</v>
      </c>
      <c r="B3506" s="440"/>
      <c r="C3506" s="440"/>
      <c r="D3506" s="440"/>
      <c r="E3506" s="440"/>
      <c r="F3506" s="441"/>
      <c r="G3506" s="440"/>
      <c r="H3506" s="439"/>
      <c r="I3506" s="447" t="s">
        <v>88</v>
      </c>
      <c r="J3506" s="446"/>
      <c r="K3506" s="438"/>
      <c r="L3506" s="437"/>
      <c r="M3506" s="431"/>
    </row>
    <row r="3507" spans="1:13">
      <c r="A3507" s="442" t="s">
        <v>89</v>
      </c>
      <c r="B3507" s="440"/>
      <c r="C3507" s="440"/>
      <c r="D3507" s="440"/>
      <c r="E3507" s="440"/>
      <c r="F3507" s="441"/>
      <c r="G3507" s="440"/>
      <c r="H3507" s="439"/>
      <c r="I3507" s="447" t="s">
        <v>90</v>
      </c>
      <c r="J3507" s="446"/>
      <c r="K3507" s="438"/>
      <c r="L3507" s="437"/>
      <c r="M3507" s="431"/>
    </row>
    <row r="3508" spans="1:13">
      <c r="A3508" s="442" t="s">
        <v>91</v>
      </c>
      <c r="B3508" s="440"/>
      <c r="C3508" s="440"/>
      <c r="D3508" s="440"/>
      <c r="E3508" s="440"/>
      <c r="F3508" s="441"/>
      <c r="G3508" s="440"/>
      <c r="H3508" s="439"/>
      <c r="I3508" s="447" t="s">
        <v>92</v>
      </c>
      <c r="J3508" s="446"/>
      <c r="K3508" s="438"/>
      <c r="L3508" s="437"/>
      <c r="M3508" s="431"/>
    </row>
    <row r="3509" spans="1:13">
      <c r="A3509" s="442" t="s">
        <v>93</v>
      </c>
      <c r="B3509" s="440"/>
      <c r="C3509" s="440"/>
      <c r="D3509" s="440"/>
      <c r="E3509" s="440"/>
      <c r="F3509" s="441"/>
      <c r="G3509" s="440"/>
      <c r="H3509" s="439"/>
      <c r="I3509" s="447" t="s">
        <v>94</v>
      </c>
      <c r="J3509" s="446"/>
      <c r="K3509" s="438"/>
      <c r="L3509" s="437"/>
      <c r="M3509" s="431"/>
    </row>
    <row r="3510" spans="1:13">
      <c r="A3510" s="442" t="s">
        <v>95</v>
      </c>
      <c r="B3510" s="440"/>
      <c r="C3510" s="440"/>
      <c r="D3510" s="440"/>
      <c r="E3510" s="440"/>
      <c r="F3510" s="441"/>
      <c r="G3510" s="440"/>
      <c r="H3510" s="439"/>
      <c r="I3510" s="433"/>
      <c r="J3510" s="432"/>
      <c r="K3510" s="438"/>
      <c r="L3510" s="437"/>
      <c r="M3510" s="431"/>
    </row>
    <row r="3511" spans="1:13">
      <c r="A3511" s="442" t="s">
        <v>96</v>
      </c>
      <c r="B3511" s="440"/>
      <c r="C3511" s="440"/>
      <c r="D3511" s="440"/>
      <c r="E3511" s="440"/>
      <c r="F3511" s="441"/>
      <c r="G3511" s="440"/>
      <c r="H3511" s="439"/>
      <c r="I3511" s="433"/>
      <c r="J3511" s="432"/>
      <c r="K3511" s="438"/>
      <c r="L3511" s="437"/>
      <c r="M3511" s="431"/>
    </row>
    <row r="3512" spans="1:13">
      <c r="A3512" s="442" t="s">
        <v>97</v>
      </c>
      <c r="B3512" s="440"/>
      <c r="C3512" s="440"/>
      <c r="D3512" s="440"/>
      <c r="E3512" s="440"/>
      <c r="F3512" s="441"/>
      <c r="G3512" s="440"/>
      <c r="H3512" s="439"/>
      <c r="I3512" s="433"/>
      <c r="J3512" s="432"/>
      <c r="K3512" s="438"/>
      <c r="L3512" s="437"/>
      <c r="M3512" s="431"/>
    </row>
    <row r="3513" spans="1:13">
      <c r="A3513" s="442" t="s">
        <v>98</v>
      </c>
      <c r="B3513" s="440"/>
      <c r="C3513" s="440"/>
      <c r="D3513" s="440"/>
      <c r="E3513" s="440"/>
      <c r="F3513" s="441"/>
      <c r="G3513" s="440"/>
      <c r="H3513" s="439"/>
      <c r="I3513" s="433"/>
      <c r="J3513" s="432"/>
      <c r="K3513" s="438"/>
      <c r="L3513" s="437"/>
      <c r="M3513" s="431"/>
    </row>
    <row r="3514" spans="1:13">
      <c r="A3514" s="442" t="s">
        <v>99</v>
      </c>
      <c r="B3514" s="440"/>
      <c r="C3514" s="440"/>
      <c r="D3514" s="440"/>
      <c r="E3514" s="440"/>
      <c r="F3514" s="441"/>
      <c r="G3514" s="440"/>
      <c r="H3514" s="439"/>
      <c r="I3514" s="433"/>
      <c r="J3514" s="432"/>
      <c r="K3514" s="438"/>
      <c r="L3514" s="437"/>
      <c r="M3514" s="431"/>
    </row>
    <row r="3515" spans="1:13" ht="19.5" thickBot="1">
      <c r="A3515" s="436" t="s">
        <v>100</v>
      </c>
      <c r="B3515" s="435"/>
      <c r="C3515" s="435"/>
      <c r="D3515" s="435"/>
      <c r="E3515" s="435"/>
      <c r="F3515" s="435"/>
      <c r="G3515" s="435"/>
      <c r="H3515" s="434"/>
      <c r="I3515" s="433"/>
      <c r="J3515" s="432"/>
      <c r="K3515" s="433"/>
      <c r="L3515" s="432"/>
      <c r="M3515" s="431"/>
    </row>
    <row r="3516" spans="1:13">
      <c r="A3516" s="586" t="s">
        <v>82</v>
      </c>
      <c r="B3516" s="585"/>
      <c r="C3516" s="585"/>
      <c r="D3516" s="585"/>
      <c r="E3516" s="585"/>
      <c r="F3516" s="585"/>
      <c r="G3516" s="585"/>
      <c r="H3516" s="585"/>
      <c r="I3516" s="459" t="s">
        <v>9</v>
      </c>
      <c r="J3516" s="458"/>
      <c r="K3516" s="425"/>
      <c r="L3516" s="424"/>
      <c r="M3516" s="423"/>
    </row>
    <row r="3517" spans="1:13" ht="19.5" thickBot="1">
      <c r="A3517" s="422" t="s">
        <v>49</v>
      </c>
      <c r="B3517" s="421"/>
      <c r="C3517" s="421"/>
      <c r="D3517" s="421"/>
      <c r="E3517" s="421"/>
      <c r="F3517" s="421"/>
      <c r="G3517" s="421"/>
      <c r="H3517" s="421"/>
      <c r="I3517" s="420"/>
      <c r="J3517" s="418"/>
      <c r="K3517" s="419"/>
      <c r="L3517" s="418"/>
      <c r="M3517" s="417"/>
    </row>
    <row r="3518" spans="1:13" ht="19.5" thickBot="1">
      <c r="A3518" s="405" t="s">
        <v>50</v>
      </c>
      <c r="B3518" s="404"/>
      <c r="C3518" s="404"/>
      <c r="D3518" s="404"/>
      <c r="E3518" s="404"/>
      <c r="F3518" s="404"/>
      <c r="G3518" s="404"/>
      <c r="H3518" s="622"/>
      <c r="I3518" s="413" t="s">
        <v>17</v>
      </c>
      <c r="J3518" s="412"/>
      <c r="K3518" s="407">
        <v>1.58</v>
      </c>
      <c r="L3518" s="406"/>
      <c r="M3518" s="400">
        <f>K3518*12*I3450</f>
        <v>7096.728000000001</v>
      </c>
    </row>
    <row r="3519" spans="1:13" ht="19.5" thickBot="1">
      <c r="A3519" s="411" t="s">
        <v>101</v>
      </c>
      <c r="B3519" s="410"/>
      <c r="C3519" s="410"/>
      <c r="D3519" s="410"/>
      <c r="E3519" s="410"/>
      <c r="F3519" s="410"/>
      <c r="G3519" s="410"/>
      <c r="H3519" s="410"/>
      <c r="I3519" s="409"/>
      <c r="J3519" s="408"/>
      <c r="K3519" s="407"/>
      <c r="L3519" s="406"/>
      <c r="M3519" s="400"/>
    </row>
    <row r="3520" spans="1:13" ht="19.5" thickBot="1">
      <c r="A3520" s="405" t="s">
        <v>58</v>
      </c>
      <c r="B3520" s="404"/>
      <c r="C3520" s="404"/>
      <c r="D3520" s="404"/>
      <c r="E3520" s="404"/>
      <c r="F3520" s="404"/>
      <c r="G3520" s="404"/>
      <c r="H3520" s="404"/>
      <c r="I3520" s="403"/>
      <c r="J3520" s="400"/>
      <c r="K3520" s="402">
        <f>K3451+K3461+K3476+K3504+K3518+K3519</f>
        <v>30.369999999999997</v>
      </c>
      <c r="L3520" s="401"/>
      <c r="M3520" s="400">
        <f>M3451+M3461+M3476+M3504+M3518+M3519</f>
        <v>136409.89199999999</v>
      </c>
    </row>
    <row r="3522" spans="1:13">
      <c r="A3522" s="576" t="s">
        <v>0</v>
      </c>
      <c r="B3522" s="576"/>
      <c r="C3522" s="576"/>
      <c r="D3522" s="576"/>
      <c r="E3522" s="576"/>
      <c r="F3522" s="576"/>
      <c r="G3522" s="576"/>
      <c r="H3522" s="576"/>
      <c r="I3522" s="576"/>
      <c r="J3522" s="576"/>
      <c r="K3522" s="576"/>
      <c r="L3522" s="576"/>
      <c r="M3522" s="502"/>
    </row>
    <row r="3523" spans="1:13">
      <c r="A3523" s="575" t="s">
        <v>12</v>
      </c>
      <c r="B3523" s="575"/>
      <c r="C3523" s="575"/>
      <c r="D3523" s="575"/>
      <c r="E3523" s="575"/>
      <c r="F3523" s="575"/>
      <c r="G3523" s="575"/>
      <c r="H3523" s="575"/>
      <c r="I3523" s="575"/>
      <c r="J3523" s="575"/>
      <c r="K3523" s="575"/>
      <c r="L3523" s="575"/>
      <c r="M3523" s="502"/>
    </row>
    <row r="3524" spans="1:13">
      <c r="A3524" s="555"/>
      <c r="B3524" s="555"/>
      <c r="C3524" s="555"/>
      <c r="D3524" s="555"/>
      <c r="E3524" s="555"/>
      <c r="F3524" s="555" t="s">
        <v>225</v>
      </c>
      <c r="G3524" s="555"/>
      <c r="H3524" s="555"/>
      <c r="I3524" s="555"/>
      <c r="J3524" s="555" t="s">
        <v>203</v>
      </c>
      <c r="K3524" s="555"/>
      <c r="L3524" s="555"/>
      <c r="M3524" s="502"/>
    </row>
    <row r="3525" spans="1:13">
      <c r="A3525" s="572"/>
      <c r="B3525" s="533"/>
      <c r="C3525" s="574" t="s">
        <v>15</v>
      </c>
      <c r="D3525" s="574"/>
      <c r="E3525" s="574"/>
      <c r="F3525" s="533"/>
      <c r="G3525" s="533"/>
      <c r="H3525" s="532"/>
      <c r="I3525" s="521" t="s">
        <v>1</v>
      </c>
      <c r="J3525" s="520"/>
      <c r="K3525" s="521" t="s">
        <v>2</v>
      </c>
      <c r="L3525" s="520"/>
      <c r="M3525" s="531"/>
    </row>
    <row r="3526" spans="1:13">
      <c r="A3526" s="463"/>
      <c r="B3526" s="433"/>
      <c r="C3526" s="433"/>
      <c r="D3526" s="433"/>
      <c r="E3526" s="433"/>
      <c r="F3526" s="433"/>
      <c r="G3526" s="433"/>
      <c r="H3526" s="432"/>
      <c r="I3526" s="433"/>
      <c r="J3526" s="432"/>
      <c r="K3526" s="447" t="s">
        <v>3</v>
      </c>
      <c r="L3526" s="446"/>
      <c r="M3526" s="573" t="s">
        <v>4</v>
      </c>
    </row>
    <row r="3527" spans="1:13">
      <c r="A3527" s="463"/>
      <c r="B3527" s="433"/>
      <c r="C3527" s="433"/>
      <c r="D3527" s="433"/>
      <c r="E3527" s="433"/>
      <c r="F3527" s="433"/>
      <c r="G3527" s="433"/>
      <c r="H3527" s="432"/>
      <c r="I3527" s="447" t="s">
        <v>5</v>
      </c>
      <c r="J3527" s="446"/>
      <c r="K3527" s="504" t="s">
        <v>6</v>
      </c>
      <c r="L3527" s="503"/>
      <c r="M3527" s="573" t="s">
        <v>7</v>
      </c>
    </row>
    <row r="3528" spans="1:13" ht="19.5" thickBot="1">
      <c r="A3528" s="572"/>
      <c r="B3528" s="533"/>
      <c r="C3528" s="533"/>
      <c r="D3528" s="533"/>
      <c r="E3528" s="533"/>
      <c r="F3528" s="533"/>
      <c r="G3528" s="533"/>
      <c r="H3528" s="532"/>
      <c r="I3528" s="571">
        <v>391.9</v>
      </c>
      <c r="J3528" s="570"/>
      <c r="K3528" s="475"/>
      <c r="L3528" s="474"/>
      <c r="M3528" s="569"/>
    </row>
    <row r="3529" spans="1:13">
      <c r="A3529" s="550" t="s">
        <v>74</v>
      </c>
      <c r="B3529" s="528"/>
      <c r="C3529" s="528"/>
      <c r="D3529" s="528"/>
      <c r="E3529" s="528"/>
      <c r="F3529" s="528"/>
      <c r="G3529" s="528"/>
      <c r="H3529" s="568"/>
      <c r="I3529" s="425"/>
      <c r="J3529" s="424"/>
      <c r="K3529" s="567">
        <f>K3532+K3535</f>
        <v>6.65</v>
      </c>
      <c r="L3529" s="526"/>
      <c r="M3529" s="423">
        <f>K3529*12*I3528</f>
        <v>31273.620000000003</v>
      </c>
    </row>
    <row r="3530" spans="1:13">
      <c r="A3530" s="566" t="s">
        <v>59</v>
      </c>
      <c r="B3530" s="565"/>
      <c r="C3530" s="565"/>
      <c r="D3530" s="565"/>
      <c r="E3530" s="565"/>
      <c r="F3530" s="565"/>
      <c r="G3530" s="565"/>
      <c r="H3530" s="554"/>
      <c r="I3530" s="433"/>
      <c r="J3530" s="432"/>
      <c r="K3530" s="433"/>
      <c r="L3530" s="432"/>
      <c r="M3530" s="564"/>
    </row>
    <row r="3531" spans="1:13" ht="19.5" thickBot="1">
      <c r="A3531" s="545" t="s">
        <v>60</v>
      </c>
      <c r="B3531" s="563"/>
      <c r="C3531" s="563"/>
      <c r="D3531" s="563"/>
      <c r="E3531" s="563"/>
      <c r="F3531" s="563"/>
      <c r="G3531" s="563"/>
      <c r="H3531" s="562"/>
      <c r="I3531" s="419"/>
      <c r="J3531" s="418"/>
      <c r="K3531" s="419"/>
      <c r="L3531" s="418"/>
      <c r="M3531" s="417"/>
    </row>
    <row r="3532" spans="1:13">
      <c r="A3532" s="492" t="s">
        <v>61</v>
      </c>
      <c r="B3532" s="509"/>
      <c r="C3532" s="509"/>
      <c r="D3532" s="509"/>
      <c r="E3532" s="509"/>
      <c r="F3532" s="509"/>
      <c r="G3532" s="509"/>
      <c r="H3532" s="518"/>
      <c r="I3532" s="504" t="s">
        <v>8</v>
      </c>
      <c r="J3532" s="503"/>
      <c r="K3532" s="459">
        <v>3.98</v>
      </c>
      <c r="L3532" s="458"/>
      <c r="M3532" s="431">
        <f>K3532*12*I3528</f>
        <v>18717.143999999997</v>
      </c>
    </row>
    <row r="3533" spans="1:13">
      <c r="A3533" s="442" t="s">
        <v>68</v>
      </c>
      <c r="B3533" s="433"/>
      <c r="C3533" s="433"/>
      <c r="D3533" s="433"/>
      <c r="E3533" s="433"/>
      <c r="F3533" s="433"/>
      <c r="G3533" s="433"/>
      <c r="H3533" s="432"/>
      <c r="I3533" s="447" t="s">
        <v>57</v>
      </c>
      <c r="J3533" s="446"/>
      <c r="K3533" s="502"/>
      <c r="L3533" s="432"/>
      <c r="M3533" s="431"/>
    </row>
    <row r="3534" spans="1:13">
      <c r="A3534" s="492" t="s">
        <v>67</v>
      </c>
      <c r="B3534" s="509"/>
      <c r="C3534" s="509"/>
      <c r="D3534" s="509"/>
      <c r="E3534" s="509"/>
      <c r="F3534" s="509"/>
      <c r="G3534" s="509"/>
      <c r="H3534" s="518"/>
      <c r="I3534" s="504"/>
      <c r="J3534" s="503"/>
      <c r="K3534" s="502"/>
      <c r="L3534" s="432"/>
      <c r="M3534" s="431"/>
    </row>
    <row r="3535" spans="1:13">
      <c r="A3535" s="492" t="s">
        <v>62</v>
      </c>
      <c r="B3535" s="509"/>
      <c r="C3535" s="509"/>
      <c r="D3535" s="509"/>
      <c r="E3535" s="509"/>
      <c r="F3535" s="509"/>
      <c r="G3535" s="509"/>
      <c r="H3535" s="518"/>
      <c r="I3535" s="501" t="s">
        <v>11</v>
      </c>
      <c r="J3535" s="500"/>
      <c r="K3535" s="447">
        <v>2.67</v>
      </c>
      <c r="L3535" s="446"/>
      <c r="M3535" s="431">
        <f>K3535*12*I3528</f>
        <v>12556.475999999999</v>
      </c>
    </row>
    <row r="3536" spans="1:13">
      <c r="A3536" s="485" t="s">
        <v>35</v>
      </c>
      <c r="B3536" s="539"/>
      <c r="C3536" s="539"/>
      <c r="D3536" s="539"/>
      <c r="E3536" s="539"/>
      <c r="F3536" s="539"/>
      <c r="G3536" s="539"/>
      <c r="H3536" s="538"/>
      <c r="I3536" s="447" t="s">
        <v>57</v>
      </c>
      <c r="J3536" s="446"/>
      <c r="K3536" s="555"/>
      <c r="L3536" s="554"/>
      <c r="M3536" s="431"/>
    </row>
    <row r="3537" spans="1:13">
      <c r="A3537" s="478" t="s">
        <v>36</v>
      </c>
      <c r="B3537" s="533"/>
      <c r="C3537" s="533"/>
      <c r="D3537" s="533"/>
      <c r="E3537" s="533"/>
      <c r="F3537" s="533"/>
      <c r="G3537" s="533"/>
      <c r="H3537" s="532"/>
      <c r="I3537" s="447"/>
      <c r="J3537" s="446"/>
      <c r="K3537" s="502"/>
      <c r="L3537" s="432"/>
      <c r="M3537" s="431"/>
    </row>
    <row r="3538" spans="1:13" ht="19.5" thickBot="1">
      <c r="A3538" s="492" t="s">
        <v>37</v>
      </c>
      <c r="B3538" s="491"/>
      <c r="C3538" s="491"/>
      <c r="D3538" s="491"/>
      <c r="E3538" s="491"/>
      <c r="F3538" s="491"/>
      <c r="G3538" s="491"/>
      <c r="H3538" s="490"/>
      <c r="I3538" s="509"/>
      <c r="J3538" s="518"/>
      <c r="K3538" s="480"/>
      <c r="L3538" s="479"/>
      <c r="M3538" s="431"/>
    </row>
    <row r="3539" spans="1:13">
      <c r="A3539" s="550" t="s">
        <v>14</v>
      </c>
      <c r="B3539" s="549"/>
      <c r="C3539" s="549"/>
      <c r="D3539" s="549"/>
      <c r="E3539" s="549"/>
      <c r="F3539" s="549"/>
      <c r="G3539" s="549"/>
      <c r="H3539" s="548"/>
      <c r="I3539" s="425"/>
      <c r="J3539" s="547"/>
      <c r="K3539" s="546">
        <f>K3541+K3546+K3549</f>
        <v>5.4399999999999995</v>
      </c>
      <c r="L3539" s="526"/>
      <c r="M3539" s="423">
        <f>K3539*12*I3528</f>
        <v>25583.232</v>
      </c>
    </row>
    <row r="3540" spans="1:13" ht="19.5" thickBot="1">
      <c r="A3540" s="545" t="s">
        <v>34</v>
      </c>
      <c r="B3540" s="544"/>
      <c r="C3540" s="544"/>
      <c r="D3540" s="544"/>
      <c r="E3540" s="544"/>
      <c r="F3540" s="544"/>
      <c r="G3540" s="544"/>
      <c r="H3540" s="543"/>
      <c r="I3540" s="419"/>
      <c r="J3540" s="542"/>
      <c r="K3540" s="419"/>
      <c r="L3540" s="418"/>
      <c r="M3540" s="417"/>
    </row>
    <row r="3541" spans="1:13">
      <c r="A3541" s="442" t="s">
        <v>65</v>
      </c>
      <c r="B3541" s="441"/>
      <c r="C3541" s="441"/>
      <c r="D3541" s="441"/>
      <c r="E3541" s="441"/>
      <c r="F3541" s="441"/>
      <c r="G3541" s="441"/>
      <c r="H3541" s="439"/>
      <c r="I3541" s="447" t="s">
        <v>8</v>
      </c>
      <c r="J3541" s="446"/>
      <c r="K3541" s="459">
        <v>2.73</v>
      </c>
      <c r="L3541" s="458"/>
      <c r="M3541" s="431">
        <f>K3541*12*I3528</f>
        <v>12838.643999999998</v>
      </c>
    </row>
    <row r="3542" spans="1:13">
      <c r="A3542" s="492" t="s">
        <v>66</v>
      </c>
      <c r="B3542" s="491"/>
      <c r="C3542" s="491"/>
      <c r="D3542" s="491"/>
      <c r="E3542" s="491"/>
      <c r="F3542" s="491"/>
      <c r="G3542" s="491"/>
      <c r="H3542" s="490"/>
      <c r="I3542" s="541"/>
      <c r="J3542" s="540"/>
      <c r="K3542" s="502"/>
      <c r="L3542" s="432"/>
      <c r="M3542" s="431"/>
    </row>
    <row r="3543" spans="1:13">
      <c r="A3543" s="442" t="s">
        <v>68</v>
      </c>
      <c r="B3543" s="433"/>
      <c r="C3543" s="433"/>
      <c r="D3543" s="433"/>
      <c r="E3543" s="433"/>
      <c r="F3543" s="433"/>
      <c r="G3543" s="433"/>
      <c r="H3543" s="432"/>
      <c r="I3543" s="447" t="s">
        <v>57</v>
      </c>
      <c r="J3543" s="446"/>
      <c r="K3543" s="502"/>
      <c r="L3543" s="432"/>
      <c r="M3543" s="431"/>
    </row>
    <row r="3544" spans="1:13">
      <c r="A3544" s="492" t="s">
        <v>67</v>
      </c>
      <c r="B3544" s="509"/>
      <c r="C3544" s="509"/>
      <c r="D3544" s="509"/>
      <c r="E3544" s="509"/>
      <c r="F3544" s="509"/>
      <c r="G3544" s="509"/>
      <c r="H3544" s="518"/>
      <c r="I3544" s="504"/>
      <c r="J3544" s="503"/>
      <c r="K3544" s="502"/>
      <c r="L3544" s="432"/>
      <c r="M3544" s="431"/>
    </row>
    <row r="3545" spans="1:13">
      <c r="A3545" s="485" t="s">
        <v>63</v>
      </c>
      <c r="B3545" s="539"/>
      <c r="C3545" s="538"/>
      <c r="D3545" s="433"/>
      <c r="E3545" s="433"/>
      <c r="F3545" s="433"/>
      <c r="G3545" s="433"/>
      <c r="H3545" s="432"/>
      <c r="I3545" s="447" t="s">
        <v>57</v>
      </c>
      <c r="J3545" s="446"/>
      <c r="K3545" s="502"/>
      <c r="L3545" s="432"/>
      <c r="M3545" s="431"/>
    </row>
    <row r="3546" spans="1:13">
      <c r="A3546" s="442" t="s">
        <v>64</v>
      </c>
      <c r="B3546" s="433"/>
      <c r="C3546" s="433"/>
      <c r="D3546" s="539"/>
      <c r="E3546" s="539"/>
      <c r="F3546" s="539"/>
      <c r="G3546" s="539"/>
      <c r="H3546" s="538"/>
      <c r="I3546" s="501" t="s">
        <v>11</v>
      </c>
      <c r="J3546" s="500"/>
      <c r="K3546" s="447">
        <v>1.2</v>
      </c>
      <c r="L3546" s="446"/>
      <c r="M3546" s="431">
        <f>K3546*12*I3528</f>
        <v>5643.3599999999988</v>
      </c>
    </row>
    <row r="3547" spans="1:13">
      <c r="A3547" s="478" t="s">
        <v>41</v>
      </c>
      <c r="B3547" s="477"/>
      <c r="C3547" s="477"/>
      <c r="D3547" s="477"/>
      <c r="E3547" s="477"/>
      <c r="F3547" s="477"/>
      <c r="G3547" s="477"/>
      <c r="H3547" s="476"/>
      <c r="I3547" s="521" t="s">
        <v>40</v>
      </c>
      <c r="J3547" s="520"/>
      <c r="K3547" s="502"/>
      <c r="L3547" s="432"/>
      <c r="M3547" s="431"/>
    </row>
    <row r="3548" spans="1:13">
      <c r="A3548" s="492"/>
      <c r="B3548" s="491"/>
      <c r="C3548" s="491"/>
      <c r="D3548" s="491"/>
      <c r="E3548" s="491"/>
      <c r="F3548" s="491"/>
      <c r="G3548" s="491"/>
      <c r="H3548" s="490"/>
      <c r="I3548" s="509" t="s">
        <v>42</v>
      </c>
      <c r="J3548" s="518"/>
      <c r="K3548" s="502"/>
      <c r="L3548" s="432"/>
      <c r="M3548" s="431"/>
    </row>
    <row r="3549" spans="1:13">
      <c r="A3549" s="478" t="s">
        <v>43</v>
      </c>
      <c r="B3549" s="477"/>
      <c r="C3549" s="477"/>
      <c r="D3549" s="477"/>
      <c r="E3549" s="477"/>
      <c r="F3549" s="477"/>
      <c r="G3549" s="477"/>
      <c r="H3549" s="476"/>
      <c r="I3549" s="521" t="s">
        <v>11</v>
      </c>
      <c r="J3549" s="520"/>
      <c r="K3549" s="447">
        <v>1.51</v>
      </c>
      <c r="L3549" s="446"/>
      <c r="M3549" s="431">
        <f>K3549*12*I3528</f>
        <v>7101.2280000000001</v>
      </c>
    </row>
    <row r="3550" spans="1:13">
      <c r="A3550" s="492" t="s">
        <v>44</v>
      </c>
      <c r="B3550" s="491"/>
      <c r="C3550" s="491"/>
      <c r="D3550" s="491"/>
      <c r="E3550" s="491"/>
      <c r="F3550" s="491"/>
      <c r="G3550" s="491"/>
      <c r="H3550" s="490"/>
      <c r="I3550" s="509"/>
      <c r="J3550" s="518"/>
      <c r="K3550" s="502"/>
      <c r="L3550" s="432"/>
      <c r="M3550" s="431"/>
    </row>
    <row r="3551" spans="1:13">
      <c r="A3551" s="478" t="s">
        <v>45</v>
      </c>
      <c r="B3551" s="477"/>
      <c r="C3551" s="477"/>
      <c r="D3551" s="477"/>
      <c r="E3551" s="477"/>
      <c r="F3551" s="477"/>
      <c r="G3551" s="477"/>
      <c r="H3551" s="476"/>
      <c r="I3551" s="447" t="s">
        <v>57</v>
      </c>
      <c r="J3551" s="446"/>
      <c r="K3551" s="502"/>
      <c r="L3551" s="432"/>
      <c r="M3551" s="431"/>
    </row>
    <row r="3552" spans="1:13">
      <c r="A3552" s="478" t="s">
        <v>48</v>
      </c>
      <c r="B3552" s="477"/>
      <c r="C3552" s="477"/>
      <c r="D3552" s="477"/>
      <c r="E3552" s="477"/>
      <c r="F3552" s="477"/>
      <c r="G3552" s="477"/>
      <c r="H3552" s="476"/>
      <c r="I3552" s="521" t="s">
        <v>46</v>
      </c>
      <c r="J3552" s="520"/>
      <c r="K3552" s="533"/>
      <c r="L3552" s="532"/>
      <c r="M3552" s="531"/>
    </row>
    <row r="3553" spans="1:13" ht="19.5" thickBot="1">
      <c r="A3553" s="492"/>
      <c r="B3553" s="491"/>
      <c r="C3553" s="491"/>
      <c r="D3553" s="491"/>
      <c r="E3553" s="491"/>
      <c r="F3553" s="491"/>
      <c r="G3553" s="491"/>
      <c r="H3553" s="490"/>
      <c r="I3553" s="513" t="s">
        <v>47</v>
      </c>
      <c r="J3553" s="512"/>
      <c r="K3553" s="509"/>
      <c r="L3553" s="518"/>
      <c r="M3553" s="530"/>
    </row>
    <row r="3554" spans="1:13">
      <c r="A3554" s="529" t="s">
        <v>75</v>
      </c>
      <c r="B3554" s="528"/>
      <c r="C3554" s="528"/>
      <c r="D3554" s="528"/>
      <c r="E3554" s="528"/>
      <c r="F3554" s="528"/>
      <c r="G3554" s="425"/>
      <c r="H3554" s="424"/>
      <c r="I3554" s="425"/>
      <c r="J3554" s="424"/>
      <c r="K3554" s="527">
        <f>K3556+K3563+K3571+K3575+K3579</f>
        <v>10.280000000000001</v>
      </c>
      <c r="L3554" s="526"/>
      <c r="M3554" s="423">
        <f>M3556+M3563+M3571+M3575+M3579</f>
        <v>48344.784</v>
      </c>
    </row>
    <row r="3555" spans="1:13" ht="19.5" thickBot="1">
      <c r="A3555" s="525"/>
      <c r="B3555" s="419"/>
      <c r="C3555" s="419"/>
      <c r="D3555" s="419"/>
      <c r="E3555" s="419"/>
      <c r="F3555" s="419"/>
      <c r="G3555" s="419"/>
      <c r="H3555" s="418"/>
      <c r="I3555" s="419"/>
      <c r="J3555" s="418"/>
      <c r="K3555" s="419"/>
      <c r="L3555" s="418"/>
      <c r="M3555" s="417"/>
    </row>
    <row r="3556" spans="1:13" ht="19.5" thickBot="1">
      <c r="A3556" s="405" t="s">
        <v>76</v>
      </c>
      <c r="B3556" s="404"/>
      <c r="C3556" s="404"/>
      <c r="D3556" s="404"/>
      <c r="E3556" s="404"/>
      <c r="F3556" s="404"/>
      <c r="G3556" s="404"/>
      <c r="H3556" s="456"/>
      <c r="I3556" s="455"/>
      <c r="J3556" s="454"/>
      <c r="K3556" s="523">
        <f>K3557+K3558+K3559+K3561+K3562</f>
        <v>4.9700000000000006</v>
      </c>
      <c r="L3556" s="511"/>
      <c r="M3556" s="451">
        <f>K3556*12*I3528</f>
        <v>23372.916000000001</v>
      </c>
    </row>
    <row r="3557" spans="1:13">
      <c r="A3557" s="492" t="s">
        <v>38</v>
      </c>
      <c r="B3557" s="491"/>
      <c r="C3557" s="491"/>
      <c r="D3557" s="491"/>
      <c r="E3557" s="491"/>
      <c r="F3557" s="491"/>
      <c r="G3557" s="491"/>
      <c r="H3557" s="490"/>
      <c r="I3557" s="504" t="s">
        <v>16</v>
      </c>
      <c r="J3557" s="503"/>
      <c r="K3557" s="459">
        <v>1.34</v>
      </c>
      <c r="L3557" s="458"/>
      <c r="M3557" s="431">
        <f>K3557*12*I3528</f>
        <v>6301.7520000000004</v>
      </c>
    </row>
    <row r="3558" spans="1:13">
      <c r="A3558" s="485" t="s">
        <v>39</v>
      </c>
      <c r="B3558" s="484"/>
      <c r="C3558" s="484"/>
      <c r="D3558" s="484"/>
      <c r="E3558" s="484"/>
      <c r="F3558" s="484"/>
      <c r="G3558" s="484"/>
      <c r="H3558" s="483"/>
      <c r="I3558" s="501" t="s">
        <v>10</v>
      </c>
      <c r="J3558" s="500"/>
      <c r="K3558" s="447">
        <v>3.16</v>
      </c>
      <c r="L3558" s="446"/>
      <c r="M3558" s="431">
        <f>K3558*12*I3528</f>
        <v>14860.848</v>
      </c>
    </row>
    <row r="3559" spans="1:13">
      <c r="A3559" s="478" t="s">
        <v>31</v>
      </c>
      <c r="B3559" s="477"/>
      <c r="C3559" s="477"/>
      <c r="D3559" s="477"/>
      <c r="E3559" s="477"/>
      <c r="F3559" s="477"/>
      <c r="G3559" s="477"/>
      <c r="H3559" s="476"/>
      <c r="I3559" s="521" t="s">
        <v>11</v>
      </c>
      <c r="J3559" s="520"/>
      <c r="K3559" s="447">
        <v>0.36</v>
      </c>
      <c r="L3559" s="446"/>
      <c r="M3559" s="431">
        <f>K3559*12*I3528</f>
        <v>1693.008</v>
      </c>
    </row>
    <row r="3560" spans="1:13">
      <c r="A3560" s="519" t="s">
        <v>18</v>
      </c>
      <c r="B3560" s="509"/>
      <c r="C3560" s="509"/>
      <c r="D3560" s="509"/>
      <c r="E3560" s="491"/>
      <c r="F3560" s="491"/>
      <c r="G3560" s="491"/>
      <c r="H3560" s="490"/>
      <c r="I3560" s="509"/>
      <c r="J3560" s="518"/>
      <c r="K3560" s="433"/>
      <c r="L3560" s="432"/>
      <c r="M3560" s="431"/>
    </row>
    <row r="3561" spans="1:13">
      <c r="A3561" s="485" t="s">
        <v>32</v>
      </c>
      <c r="B3561" s="484"/>
      <c r="C3561" s="484"/>
      <c r="D3561" s="484"/>
      <c r="E3561" s="484"/>
      <c r="F3561" s="484"/>
      <c r="G3561" s="484"/>
      <c r="H3561" s="483"/>
      <c r="I3561" s="501" t="s">
        <v>8</v>
      </c>
      <c r="J3561" s="500"/>
      <c r="K3561" s="447">
        <v>0.11</v>
      </c>
      <c r="L3561" s="446"/>
      <c r="M3561" s="431">
        <f>K3561*12*I3528</f>
        <v>517.30799999999999</v>
      </c>
    </row>
    <row r="3562" spans="1:13" ht="19.5" thickBot="1">
      <c r="A3562" s="478" t="s">
        <v>73</v>
      </c>
      <c r="B3562" s="477"/>
      <c r="C3562" s="477"/>
      <c r="D3562" s="477"/>
      <c r="E3562" s="477"/>
      <c r="F3562" s="477"/>
      <c r="G3562" s="477"/>
      <c r="H3562" s="476"/>
      <c r="I3562" s="475" t="s">
        <v>8</v>
      </c>
      <c r="J3562" s="474"/>
      <c r="K3562" s="513"/>
      <c r="L3562" s="512"/>
      <c r="M3562" s="431"/>
    </row>
    <row r="3563" spans="1:13" ht="19.5" thickBot="1">
      <c r="A3563" s="713" t="s">
        <v>77</v>
      </c>
      <c r="B3563" s="712"/>
      <c r="C3563" s="712"/>
      <c r="D3563" s="712"/>
      <c r="E3563" s="712"/>
      <c r="F3563" s="712"/>
      <c r="G3563" s="712"/>
      <c r="H3563" s="711"/>
      <c r="I3563" s="455"/>
      <c r="J3563" s="454"/>
      <c r="K3563" s="453">
        <f>K3564+K3565+K3567+K3568+K3569+K3570</f>
        <v>2.11</v>
      </c>
      <c r="L3563" s="511"/>
      <c r="M3563" s="451">
        <f>K3563*12*I3528</f>
        <v>9922.9079999999994</v>
      </c>
    </row>
    <row r="3564" spans="1:13">
      <c r="A3564" s="510" t="s">
        <v>24</v>
      </c>
      <c r="B3564" s="509"/>
      <c r="C3564" s="509"/>
      <c r="D3564" s="509"/>
      <c r="E3564" s="509"/>
      <c r="F3564" s="491"/>
      <c r="G3564" s="491"/>
      <c r="H3564" s="490"/>
      <c r="I3564" s="508"/>
      <c r="J3564" s="432"/>
      <c r="K3564" s="459">
        <v>0.12</v>
      </c>
      <c r="L3564" s="458"/>
      <c r="M3564" s="431">
        <f>K3564*12*I3528</f>
        <v>564.3359999999999</v>
      </c>
    </row>
    <row r="3565" spans="1:13">
      <c r="A3565" s="572" t="s">
        <v>20</v>
      </c>
      <c r="B3565" s="533"/>
      <c r="C3565" s="533"/>
      <c r="D3565" s="533"/>
      <c r="E3565" s="533"/>
      <c r="F3565" s="477"/>
      <c r="G3565" s="477"/>
      <c r="H3565" s="476"/>
      <c r="I3565" s="447" t="s">
        <v>52</v>
      </c>
      <c r="J3565" s="446"/>
      <c r="K3565" s="447">
        <v>1.01</v>
      </c>
      <c r="L3565" s="446"/>
      <c r="M3565" s="431">
        <f>K3565*12*I3528</f>
        <v>4749.8280000000004</v>
      </c>
    </row>
    <row r="3566" spans="1:13">
      <c r="A3566" s="492" t="s">
        <v>19</v>
      </c>
      <c r="B3566" s="491"/>
      <c r="C3566" s="491"/>
      <c r="D3566" s="491"/>
      <c r="E3566" s="491"/>
      <c r="F3566" s="491"/>
      <c r="G3566" s="491"/>
      <c r="H3566" s="490"/>
      <c r="I3566" s="504" t="s">
        <v>53</v>
      </c>
      <c r="J3566" s="503"/>
      <c r="K3566" s="502"/>
      <c r="L3566" s="432"/>
      <c r="M3566" s="431"/>
    </row>
    <row r="3567" spans="1:13">
      <c r="A3567" s="485" t="s">
        <v>21</v>
      </c>
      <c r="B3567" s="484"/>
      <c r="C3567" s="484"/>
      <c r="D3567" s="484"/>
      <c r="E3567" s="484"/>
      <c r="F3567" s="484"/>
      <c r="G3567" s="484"/>
      <c r="H3567" s="483"/>
      <c r="I3567" s="501" t="s">
        <v>51</v>
      </c>
      <c r="J3567" s="500"/>
      <c r="K3567" s="447">
        <v>0.62</v>
      </c>
      <c r="L3567" s="446"/>
      <c r="M3567" s="431">
        <f>K3567*12*I3528</f>
        <v>2915.7359999999994</v>
      </c>
    </row>
    <row r="3568" spans="1:13">
      <c r="A3568" s="485" t="s">
        <v>22</v>
      </c>
      <c r="B3568" s="484"/>
      <c r="C3568" s="484"/>
      <c r="D3568" s="484"/>
      <c r="E3568" s="484"/>
      <c r="F3568" s="484"/>
      <c r="G3568" s="484"/>
      <c r="H3568" s="483"/>
      <c r="I3568" s="501" t="s">
        <v>69</v>
      </c>
      <c r="J3568" s="500"/>
      <c r="K3568" s="447">
        <v>0.15</v>
      </c>
      <c r="L3568" s="446"/>
      <c r="M3568" s="431">
        <f>K3568*12*I3528</f>
        <v>705.41999999999985</v>
      </c>
    </row>
    <row r="3569" spans="1:13">
      <c r="A3569" s="478" t="s">
        <v>23</v>
      </c>
      <c r="B3569" s="477"/>
      <c r="C3569" s="477"/>
      <c r="D3569" s="477"/>
      <c r="E3569" s="477"/>
      <c r="F3569" s="477"/>
      <c r="G3569" s="477"/>
      <c r="H3569" s="476"/>
      <c r="I3569" s="501" t="s">
        <v>54</v>
      </c>
      <c r="J3569" s="500"/>
      <c r="K3569" s="480">
        <v>0.08</v>
      </c>
      <c r="L3569" s="479"/>
      <c r="M3569" s="431">
        <f>K3569*12*I3528</f>
        <v>376.22399999999999</v>
      </c>
    </row>
    <row r="3570" spans="1:13" ht="19.5" thickBot="1">
      <c r="A3570" s="478" t="s">
        <v>71</v>
      </c>
      <c r="B3570" s="477"/>
      <c r="C3570" s="477"/>
      <c r="D3570" s="477"/>
      <c r="E3570" s="477"/>
      <c r="F3570" s="477"/>
      <c r="G3570" s="477"/>
      <c r="H3570" s="476"/>
      <c r="I3570" s="475" t="s">
        <v>72</v>
      </c>
      <c r="J3570" s="474"/>
      <c r="K3570" s="473">
        <v>0.13</v>
      </c>
      <c r="L3570" s="472"/>
      <c r="M3570" s="499">
        <f>K3570*12*I3528</f>
        <v>611.36400000000003</v>
      </c>
    </row>
    <row r="3571" spans="1:13" ht="19.5" thickBot="1">
      <c r="A3571" s="713" t="s">
        <v>202</v>
      </c>
      <c r="B3571" s="712"/>
      <c r="C3571" s="712"/>
      <c r="D3571" s="712"/>
      <c r="E3571" s="712"/>
      <c r="F3571" s="712"/>
      <c r="G3571" s="712"/>
      <c r="H3571" s="711"/>
      <c r="I3571" s="495"/>
      <c r="J3571" s="494"/>
      <c r="K3571" s="493">
        <f>K3572+K3573+K3574</f>
        <v>1.38</v>
      </c>
      <c r="L3571" s="452"/>
      <c r="M3571" s="451">
        <f>K3571*12*I3528</f>
        <v>6489.8639999999987</v>
      </c>
    </row>
    <row r="3572" spans="1:13">
      <c r="A3572" s="492" t="s">
        <v>25</v>
      </c>
      <c r="B3572" s="491"/>
      <c r="C3572" s="491"/>
      <c r="D3572" s="491"/>
      <c r="E3572" s="491"/>
      <c r="F3572" s="491"/>
      <c r="G3572" s="491"/>
      <c r="H3572" s="490"/>
      <c r="I3572" s="489" t="s">
        <v>70</v>
      </c>
      <c r="J3572" s="488"/>
      <c r="K3572" s="487">
        <v>0.66</v>
      </c>
      <c r="L3572" s="486"/>
      <c r="M3572" s="431">
        <f>K3572*12*I3528</f>
        <v>3103.848</v>
      </c>
    </row>
    <row r="3573" spans="1:13">
      <c r="A3573" s="485" t="s">
        <v>26</v>
      </c>
      <c r="B3573" s="484"/>
      <c r="C3573" s="484"/>
      <c r="D3573" s="484"/>
      <c r="E3573" s="484"/>
      <c r="F3573" s="484"/>
      <c r="G3573" s="484"/>
      <c r="H3573" s="483"/>
      <c r="I3573" s="539" t="s">
        <v>55</v>
      </c>
      <c r="J3573" s="538"/>
      <c r="K3573" s="480">
        <v>0.57999999999999996</v>
      </c>
      <c r="L3573" s="479"/>
      <c r="M3573" s="431">
        <f>K3573*12*I3528</f>
        <v>2727.6239999999993</v>
      </c>
    </row>
    <row r="3574" spans="1:13" ht="19.5" thickBot="1">
      <c r="A3574" s="478" t="s">
        <v>23</v>
      </c>
      <c r="B3574" s="477"/>
      <c r="C3574" s="477"/>
      <c r="D3574" s="477"/>
      <c r="E3574" s="477"/>
      <c r="F3574" s="477"/>
      <c r="G3574" s="477"/>
      <c r="H3574" s="476"/>
      <c r="I3574" s="475" t="s">
        <v>54</v>
      </c>
      <c r="J3574" s="474"/>
      <c r="K3574" s="473">
        <v>0.14000000000000001</v>
      </c>
      <c r="L3574" s="472"/>
      <c r="M3574" s="431">
        <f>K3574*12*I3528</f>
        <v>658.39200000000005</v>
      </c>
    </row>
    <row r="3575" spans="1:13" ht="19.5" thickBot="1">
      <c r="A3575" s="405" t="s">
        <v>80</v>
      </c>
      <c r="B3575" s="404"/>
      <c r="C3575" s="404"/>
      <c r="D3575" s="404"/>
      <c r="E3575" s="404"/>
      <c r="F3575" s="404"/>
      <c r="G3575" s="404"/>
      <c r="H3575" s="456"/>
      <c r="I3575" s="455"/>
      <c r="J3575" s="454"/>
      <c r="K3575" s="453">
        <v>1.74</v>
      </c>
      <c r="L3575" s="452"/>
      <c r="M3575" s="451">
        <f>K3575*12*I3528</f>
        <v>8182.8719999999994</v>
      </c>
    </row>
    <row r="3576" spans="1:13">
      <c r="A3576" s="442" t="s">
        <v>33</v>
      </c>
      <c r="B3576" s="441"/>
      <c r="C3576" s="441"/>
      <c r="D3576" s="441"/>
      <c r="E3576" s="441"/>
      <c r="F3576" s="441"/>
      <c r="G3576" s="441"/>
      <c r="H3576" s="439"/>
      <c r="I3576" s="459" t="s">
        <v>13</v>
      </c>
      <c r="J3576" s="458"/>
      <c r="K3576" s="438"/>
      <c r="L3576" s="437"/>
      <c r="M3576" s="431"/>
    </row>
    <row r="3577" spans="1:13">
      <c r="A3577" s="442" t="s">
        <v>27</v>
      </c>
      <c r="B3577" s="441"/>
      <c r="C3577" s="441"/>
      <c r="D3577" s="441"/>
      <c r="E3577" s="441"/>
      <c r="F3577" s="441"/>
      <c r="G3577" s="441"/>
      <c r="H3577" s="439"/>
      <c r="I3577" s="433"/>
      <c r="J3577" s="432"/>
      <c r="K3577" s="438"/>
      <c r="L3577" s="437"/>
      <c r="M3577" s="431"/>
    </row>
    <row r="3578" spans="1:13" ht="19.5" thickBot="1">
      <c r="A3578" s="442" t="s">
        <v>28</v>
      </c>
      <c r="B3578" s="441"/>
      <c r="C3578" s="441"/>
      <c r="D3578" s="441"/>
      <c r="E3578" s="441"/>
      <c r="F3578" s="441"/>
      <c r="G3578" s="441"/>
      <c r="H3578" s="439"/>
      <c r="I3578" s="463"/>
      <c r="J3578" s="432"/>
      <c r="K3578" s="438"/>
      <c r="L3578" s="437"/>
      <c r="M3578" s="431"/>
    </row>
    <row r="3579" spans="1:13" ht="19.5" thickBot="1">
      <c r="A3579" s="462" t="s">
        <v>81</v>
      </c>
      <c r="B3579" s="461"/>
      <c r="C3579" s="461"/>
      <c r="D3579" s="461"/>
      <c r="E3579" s="461"/>
      <c r="F3579" s="461"/>
      <c r="G3579" s="461"/>
      <c r="H3579" s="460"/>
      <c r="I3579" s="455"/>
      <c r="J3579" s="454"/>
      <c r="K3579" s="453">
        <v>0.08</v>
      </c>
      <c r="L3579" s="452"/>
      <c r="M3579" s="451">
        <f>K3579*12*I3528</f>
        <v>376.22399999999999</v>
      </c>
    </row>
    <row r="3580" spans="1:13">
      <c r="A3580" s="442" t="s">
        <v>29</v>
      </c>
      <c r="B3580" s="441"/>
      <c r="C3580" s="441"/>
      <c r="D3580" s="441"/>
      <c r="E3580" s="441"/>
      <c r="F3580" s="441"/>
      <c r="G3580" s="441"/>
      <c r="H3580" s="439"/>
      <c r="I3580" s="459" t="s">
        <v>8</v>
      </c>
      <c r="J3580" s="458"/>
      <c r="K3580" s="457"/>
      <c r="L3580" s="437"/>
      <c r="M3580" s="431"/>
    </row>
    <row r="3581" spans="1:13" ht="19.5" thickBot="1">
      <c r="A3581" s="442" t="s">
        <v>30</v>
      </c>
      <c r="B3581" s="441"/>
      <c r="C3581" s="441"/>
      <c r="D3581" s="441"/>
      <c r="E3581" s="441"/>
      <c r="F3581" s="441"/>
      <c r="G3581" s="441"/>
      <c r="H3581" s="439"/>
      <c r="I3581" s="433"/>
      <c r="J3581" s="432"/>
      <c r="K3581" s="457"/>
      <c r="L3581" s="437"/>
      <c r="M3581" s="431"/>
    </row>
    <row r="3582" spans="1:13" ht="19.5" thickBot="1">
      <c r="A3582" s="405" t="s">
        <v>104</v>
      </c>
      <c r="B3582" s="404"/>
      <c r="C3582" s="404"/>
      <c r="D3582" s="404"/>
      <c r="E3582" s="404"/>
      <c r="F3582" s="404"/>
      <c r="G3582" s="404"/>
      <c r="H3582" s="456"/>
      <c r="I3582" s="455"/>
      <c r="J3582" s="454"/>
      <c r="K3582" s="453">
        <v>6.42</v>
      </c>
      <c r="L3582" s="452"/>
      <c r="M3582" s="451">
        <f>K3582*12*I3528</f>
        <v>30191.975999999995</v>
      </c>
    </row>
    <row r="3583" spans="1:13">
      <c r="A3583" s="442" t="s">
        <v>85</v>
      </c>
      <c r="B3583" s="440"/>
      <c r="C3583" s="440"/>
      <c r="D3583" s="440"/>
      <c r="E3583" s="440"/>
      <c r="F3583" s="441"/>
      <c r="G3583" s="440"/>
      <c r="H3583" s="439"/>
      <c r="I3583" s="447" t="s">
        <v>86</v>
      </c>
      <c r="J3583" s="446"/>
      <c r="K3583" s="438"/>
      <c r="L3583" s="437"/>
      <c r="M3583" s="431"/>
    </row>
    <row r="3584" spans="1:13">
      <c r="A3584" s="442" t="s">
        <v>87</v>
      </c>
      <c r="B3584" s="440"/>
      <c r="C3584" s="440"/>
      <c r="D3584" s="440"/>
      <c r="E3584" s="440"/>
      <c r="F3584" s="441"/>
      <c r="G3584" s="440"/>
      <c r="H3584" s="439"/>
      <c r="I3584" s="447" t="s">
        <v>88</v>
      </c>
      <c r="J3584" s="446"/>
      <c r="K3584" s="438"/>
      <c r="L3584" s="437"/>
      <c r="M3584" s="431"/>
    </row>
    <row r="3585" spans="1:13">
      <c r="A3585" s="442" t="s">
        <v>89</v>
      </c>
      <c r="B3585" s="440"/>
      <c r="C3585" s="440"/>
      <c r="D3585" s="440"/>
      <c r="E3585" s="440"/>
      <c r="F3585" s="441"/>
      <c r="G3585" s="440"/>
      <c r="H3585" s="439"/>
      <c r="I3585" s="447" t="s">
        <v>90</v>
      </c>
      <c r="J3585" s="446"/>
      <c r="K3585" s="438"/>
      <c r="L3585" s="437"/>
      <c r="M3585" s="431"/>
    </row>
    <row r="3586" spans="1:13">
      <c r="A3586" s="442" t="s">
        <v>91</v>
      </c>
      <c r="B3586" s="440"/>
      <c r="C3586" s="440"/>
      <c r="D3586" s="440"/>
      <c r="E3586" s="440"/>
      <c r="F3586" s="441"/>
      <c r="G3586" s="440"/>
      <c r="H3586" s="439"/>
      <c r="I3586" s="447" t="s">
        <v>92</v>
      </c>
      <c r="J3586" s="446"/>
      <c r="K3586" s="438"/>
      <c r="L3586" s="437"/>
      <c r="M3586" s="431"/>
    </row>
    <row r="3587" spans="1:13">
      <c r="A3587" s="442" t="s">
        <v>93</v>
      </c>
      <c r="B3587" s="440"/>
      <c r="C3587" s="440"/>
      <c r="D3587" s="440"/>
      <c r="E3587" s="440"/>
      <c r="F3587" s="441"/>
      <c r="G3587" s="440"/>
      <c r="H3587" s="439"/>
      <c r="I3587" s="447" t="s">
        <v>94</v>
      </c>
      <c r="J3587" s="446"/>
      <c r="K3587" s="438"/>
      <c r="L3587" s="437"/>
      <c r="M3587" s="431"/>
    </row>
    <row r="3588" spans="1:13">
      <c r="A3588" s="442" t="s">
        <v>95</v>
      </c>
      <c r="B3588" s="440"/>
      <c r="C3588" s="440"/>
      <c r="D3588" s="440"/>
      <c r="E3588" s="440"/>
      <c r="F3588" s="441"/>
      <c r="G3588" s="440"/>
      <c r="H3588" s="439"/>
      <c r="I3588" s="433"/>
      <c r="J3588" s="432"/>
      <c r="K3588" s="438"/>
      <c r="L3588" s="437"/>
      <c r="M3588" s="431"/>
    </row>
    <row r="3589" spans="1:13">
      <c r="A3589" s="442" t="s">
        <v>96</v>
      </c>
      <c r="B3589" s="440"/>
      <c r="C3589" s="440"/>
      <c r="D3589" s="440"/>
      <c r="E3589" s="440"/>
      <c r="F3589" s="441"/>
      <c r="G3589" s="440"/>
      <c r="H3589" s="439"/>
      <c r="I3589" s="433"/>
      <c r="J3589" s="432"/>
      <c r="K3589" s="438"/>
      <c r="L3589" s="437"/>
      <c r="M3589" s="431"/>
    </row>
    <row r="3590" spans="1:13">
      <c r="A3590" s="442" t="s">
        <v>97</v>
      </c>
      <c r="B3590" s="440"/>
      <c r="C3590" s="440"/>
      <c r="D3590" s="440"/>
      <c r="E3590" s="440"/>
      <c r="F3590" s="441"/>
      <c r="G3590" s="440"/>
      <c r="H3590" s="439"/>
      <c r="I3590" s="433"/>
      <c r="J3590" s="432"/>
      <c r="K3590" s="438"/>
      <c r="L3590" s="437"/>
      <c r="M3590" s="431"/>
    </row>
    <row r="3591" spans="1:13">
      <c r="A3591" s="442" t="s">
        <v>98</v>
      </c>
      <c r="B3591" s="440"/>
      <c r="C3591" s="440"/>
      <c r="D3591" s="440"/>
      <c r="E3591" s="440"/>
      <c r="F3591" s="441"/>
      <c r="G3591" s="440"/>
      <c r="H3591" s="439"/>
      <c r="I3591" s="433"/>
      <c r="J3591" s="432"/>
      <c r="K3591" s="438"/>
      <c r="L3591" s="437"/>
      <c r="M3591" s="431"/>
    </row>
    <row r="3592" spans="1:13">
      <c r="A3592" s="442" t="s">
        <v>99</v>
      </c>
      <c r="B3592" s="440"/>
      <c r="C3592" s="440"/>
      <c r="D3592" s="440"/>
      <c r="E3592" s="440"/>
      <c r="F3592" s="441"/>
      <c r="G3592" s="440"/>
      <c r="H3592" s="439"/>
      <c r="I3592" s="433"/>
      <c r="J3592" s="432"/>
      <c r="K3592" s="438"/>
      <c r="L3592" s="437"/>
      <c r="M3592" s="431"/>
    </row>
    <row r="3593" spans="1:13" ht="19.5" thickBot="1">
      <c r="A3593" s="436" t="s">
        <v>100</v>
      </c>
      <c r="B3593" s="435"/>
      <c r="C3593" s="435"/>
      <c r="D3593" s="435"/>
      <c r="E3593" s="435"/>
      <c r="F3593" s="435"/>
      <c r="G3593" s="435"/>
      <c r="H3593" s="434"/>
      <c r="I3593" s="433"/>
      <c r="J3593" s="432"/>
      <c r="K3593" s="433"/>
      <c r="L3593" s="432"/>
      <c r="M3593" s="431"/>
    </row>
    <row r="3594" spans="1:13">
      <c r="A3594" s="586" t="s">
        <v>82</v>
      </c>
      <c r="B3594" s="585"/>
      <c r="C3594" s="585"/>
      <c r="D3594" s="585"/>
      <c r="E3594" s="585"/>
      <c r="F3594" s="585"/>
      <c r="G3594" s="585"/>
      <c r="H3594" s="585"/>
      <c r="I3594" s="459" t="s">
        <v>9</v>
      </c>
      <c r="J3594" s="458"/>
      <c r="K3594" s="425"/>
      <c r="L3594" s="424"/>
      <c r="M3594" s="423"/>
    </row>
    <row r="3595" spans="1:13" ht="19.5" thickBot="1">
      <c r="A3595" s="422" t="s">
        <v>49</v>
      </c>
      <c r="B3595" s="421"/>
      <c r="C3595" s="421"/>
      <c r="D3595" s="421"/>
      <c r="E3595" s="421"/>
      <c r="F3595" s="421"/>
      <c r="G3595" s="421"/>
      <c r="H3595" s="421"/>
      <c r="I3595" s="420"/>
      <c r="J3595" s="418"/>
      <c r="K3595" s="419"/>
      <c r="L3595" s="418"/>
      <c r="M3595" s="417"/>
    </row>
    <row r="3596" spans="1:13" ht="19.5" thickBot="1">
      <c r="A3596" s="405" t="s">
        <v>50</v>
      </c>
      <c r="B3596" s="404"/>
      <c r="C3596" s="404"/>
      <c r="D3596" s="404"/>
      <c r="E3596" s="404"/>
      <c r="F3596" s="404"/>
      <c r="G3596" s="404"/>
      <c r="H3596" s="622"/>
      <c r="I3596" s="413" t="s">
        <v>17</v>
      </c>
      <c r="J3596" s="412"/>
      <c r="K3596" s="407"/>
      <c r="L3596" s="406"/>
      <c r="M3596" s="400">
        <f>K3596*12*I3528</f>
        <v>0</v>
      </c>
    </row>
    <row r="3597" spans="1:13" ht="19.5" thickBot="1">
      <c r="A3597" s="411" t="s">
        <v>101</v>
      </c>
      <c r="B3597" s="410"/>
      <c r="C3597" s="410"/>
      <c r="D3597" s="410"/>
      <c r="E3597" s="410"/>
      <c r="F3597" s="410"/>
      <c r="G3597" s="410"/>
      <c r="H3597" s="410"/>
      <c r="I3597" s="409"/>
      <c r="J3597" s="408"/>
      <c r="K3597" s="407"/>
      <c r="L3597" s="406"/>
      <c r="M3597" s="400"/>
    </row>
    <row r="3598" spans="1:13" ht="19.5" thickBot="1">
      <c r="A3598" s="405" t="s">
        <v>58</v>
      </c>
      <c r="B3598" s="404"/>
      <c r="C3598" s="404"/>
      <c r="D3598" s="404"/>
      <c r="E3598" s="404"/>
      <c r="F3598" s="404"/>
      <c r="G3598" s="404"/>
      <c r="H3598" s="404"/>
      <c r="I3598" s="403"/>
      <c r="J3598" s="400"/>
      <c r="K3598" s="402">
        <f>K3529+K3539+K3554+K3582</f>
        <v>28.79</v>
      </c>
      <c r="L3598" s="401"/>
      <c r="M3598" s="400">
        <f>M3529+M3539+M3554+M3582</f>
        <v>135393.61199999999</v>
      </c>
    </row>
    <row r="3600" spans="1:13">
      <c r="A3600" s="576" t="s">
        <v>0</v>
      </c>
      <c r="B3600" s="576"/>
      <c r="C3600" s="576"/>
      <c r="D3600" s="576"/>
      <c r="E3600" s="576"/>
      <c r="F3600" s="576"/>
      <c r="G3600" s="576"/>
      <c r="H3600" s="576"/>
      <c r="I3600" s="576"/>
      <c r="J3600" s="576"/>
      <c r="K3600" s="576"/>
      <c r="L3600" s="576"/>
      <c r="M3600" s="502"/>
    </row>
    <row r="3601" spans="1:13">
      <c r="A3601" s="575" t="s">
        <v>12</v>
      </c>
      <c r="B3601" s="575"/>
      <c r="C3601" s="575"/>
      <c r="D3601" s="575"/>
      <c r="E3601" s="575"/>
      <c r="F3601" s="575"/>
      <c r="G3601" s="575"/>
      <c r="H3601" s="575"/>
      <c r="I3601" s="575"/>
      <c r="J3601" s="575"/>
      <c r="K3601" s="575"/>
      <c r="L3601" s="575"/>
      <c r="M3601" s="502"/>
    </row>
    <row r="3602" spans="1:13">
      <c r="A3602" s="555"/>
      <c r="B3602" s="555"/>
      <c r="C3602" s="555"/>
      <c r="D3602" s="555"/>
      <c r="E3602" s="555"/>
      <c r="F3602" s="555" t="s">
        <v>224</v>
      </c>
      <c r="G3602" s="555"/>
      <c r="H3602" s="555"/>
      <c r="I3602" s="555"/>
      <c r="J3602" s="555" t="s">
        <v>203</v>
      </c>
      <c r="K3602" s="555"/>
      <c r="L3602" s="555"/>
      <c r="M3602" s="502"/>
    </row>
    <row r="3603" spans="1:13">
      <c r="A3603" s="572"/>
      <c r="B3603" s="533"/>
      <c r="C3603" s="574" t="s">
        <v>15</v>
      </c>
      <c r="D3603" s="574"/>
      <c r="E3603" s="574"/>
      <c r="F3603" s="533"/>
      <c r="G3603" s="533"/>
      <c r="H3603" s="532"/>
      <c r="I3603" s="521" t="s">
        <v>1</v>
      </c>
      <c r="J3603" s="520"/>
      <c r="K3603" s="521" t="s">
        <v>2</v>
      </c>
      <c r="L3603" s="520"/>
      <c r="M3603" s="531"/>
    </row>
    <row r="3604" spans="1:13">
      <c r="A3604" s="463"/>
      <c r="B3604" s="433"/>
      <c r="C3604" s="433"/>
      <c r="D3604" s="433"/>
      <c r="E3604" s="433"/>
      <c r="F3604" s="433"/>
      <c r="G3604" s="433"/>
      <c r="H3604" s="432"/>
      <c r="I3604" s="433"/>
      <c r="J3604" s="432"/>
      <c r="K3604" s="447" t="s">
        <v>3</v>
      </c>
      <c r="L3604" s="446"/>
      <c r="M3604" s="573" t="s">
        <v>4</v>
      </c>
    </row>
    <row r="3605" spans="1:13">
      <c r="A3605" s="463"/>
      <c r="B3605" s="433"/>
      <c r="C3605" s="433"/>
      <c r="D3605" s="433"/>
      <c r="E3605" s="433"/>
      <c r="F3605" s="433"/>
      <c r="G3605" s="433"/>
      <c r="H3605" s="432"/>
      <c r="I3605" s="447" t="s">
        <v>5</v>
      </c>
      <c r="J3605" s="446"/>
      <c r="K3605" s="504" t="s">
        <v>6</v>
      </c>
      <c r="L3605" s="503"/>
      <c r="M3605" s="573" t="s">
        <v>7</v>
      </c>
    </row>
    <row r="3606" spans="1:13" ht="19.5" thickBot="1">
      <c r="A3606" s="572"/>
      <c r="B3606" s="533"/>
      <c r="C3606" s="533"/>
      <c r="D3606" s="533"/>
      <c r="E3606" s="533"/>
      <c r="F3606" s="533"/>
      <c r="G3606" s="533"/>
      <c r="H3606" s="532"/>
      <c r="I3606" s="571">
        <v>640.70000000000005</v>
      </c>
      <c r="J3606" s="570"/>
      <c r="K3606" s="475"/>
      <c r="L3606" s="474"/>
      <c r="M3606" s="569"/>
    </row>
    <row r="3607" spans="1:13">
      <c r="A3607" s="550" t="s">
        <v>74</v>
      </c>
      <c r="B3607" s="528"/>
      <c r="C3607" s="528"/>
      <c r="D3607" s="528"/>
      <c r="E3607" s="528"/>
      <c r="F3607" s="528"/>
      <c r="G3607" s="528"/>
      <c r="H3607" s="568"/>
      <c r="I3607" s="425"/>
      <c r="J3607" s="424"/>
      <c r="K3607" s="567">
        <f>K3610+K3613</f>
        <v>6.65</v>
      </c>
      <c r="L3607" s="526"/>
      <c r="M3607" s="423">
        <f>K3607*12*I3606</f>
        <v>51127.860000000008</v>
      </c>
    </row>
    <row r="3608" spans="1:13">
      <c r="A3608" s="566" t="s">
        <v>59</v>
      </c>
      <c r="B3608" s="565"/>
      <c r="C3608" s="565"/>
      <c r="D3608" s="565"/>
      <c r="E3608" s="565"/>
      <c r="F3608" s="565"/>
      <c r="G3608" s="565"/>
      <c r="H3608" s="554"/>
      <c r="I3608" s="433"/>
      <c r="J3608" s="432"/>
      <c r="K3608" s="433"/>
      <c r="L3608" s="432"/>
      <c r="M3608" s="564"/>
    </row>
    <row r="3609" spans="1:13" ht="19.5" thickBot="1">
      <c r="A3609" s="545" t="s">
        <v>60</v>
      </c>
      <c r="B3609" s="563"/>
      <c r="C3609" s="563"/>
      <c r="D3609" s="563"/>
      <c r="E3609" s="563"/>
      <c r="F3609" s="563"/>
      <c r="G3609" s="563"/>
      <c r="H3609" s="562"/>
      <c r="I3609" s="419"/>
      <c r="J3609" s="418"/>
      <c r="K3609" s="419"/>
      <c r="L3609" s="418"/>
      <c r="M3609" s="417"/>
    </row>
    <row r="3610" spans="1:13">
      <c r="A3610" s="492" t="s">
        <v>61</v>
      </c>
      <c r="B3610" s="509"/>
      <c r="C3610" s="509"/>
      <c r="D3610" s="509"/>
      <c r="E3610" s="509"/>
      <c r="F3610" s="509"/>
      <c r="G3610" s="509"/>
      <c r="H3610" s="518"/>
      <c r="I3610" s="504" t="s">
        <v>8</v>
      </c>
      <c r="J3610" s="503"/>
      <c r="K3610" s="459">
        <v>3.98</v>
      </c>
      <c r="L3610" s="458"/>
      <c r="M3610" s="431">
        <f>K3610*12*I3606</f>
        <v>30599.832000000002</v>
      </c>
    </row>
    <row r="3611" spans="1:13">
      <c r="A3611" s="442" t="s">
        <v>68</v>
      </c>
      <c r="B3611" s="433"/>
      <c r="C3611" s="433"/>
      <c r="D3611" s="433"/>
      <c r="E3611" s="433"/>
      <c r="F3611" s="433"/>
      <c r="G3611" s="433"/>
      <c r="H3611" s="432"/>
      <c r="I3611" s="447" t="s">
        <v>57</v>
      </c>
      <c r="J3611" s="446"/>
      <c r="K3611" s="502"/>
      <c r="L3611" s="432"/>
      <c r="M3611" s="431"/>
    </row>
    <row r="3612" spans="1:13">
      <c r="A3612" s="492" t="s">
        <v>67</v>
      </c>
      <c r="B3612" s="509"/>
      <c r="C3612" s="509"/>
      <c r="D3612" s="509"/>
      <c r="E3612" s="509"/>
      <c r="F3612" s="509"/>
      <c r="G3612" s="509"/>
      <c r="H3612" s="518"/>
      <c r="I3612" s="504"/>
      <c r="J3612" s="503"/>
      <c r="K3612" s="502"/>
      <c r="L3612" s="432"/>
      <c r="M3612" s="431"/>
    </row>
    <row r="3613" spans="1:13">
      <c r="A3613" s="492" t="s">
        <v>62</v>
      </c>
      <c r="B3613" s="509"/>
      <c r="C3613" s="509"/>
      <c r="D3613" s="509"/>
      <c r="E3613" s="509"/>
      <c r="F3613" s="509"/>
      <c r="G3613" s="509"/>
      <c r="H3613" s="518"/>
      <c r="I3613" s="501" t="s">
        <v>11</v>
      </c>
      <c r="J3613" s="500"/>
      <c r="K3613" s="447">
        <v>2.67</v>
      </c>
      <c r="L3613" s="446"/>
      <c r="M3613" s="431">
        <f>K3613*12*I3606</f>
        <v>20528.028000000002</v>
      </c>
    </row>
    <row r="3614" spans="1:13">
      <c r="A3614" s="485" t="s">
        <v>35</v>
      </c>
      <c r="B3614" s="539"/>
      <c r="C3614" s="539"/>
      <c r="D3614" s="539"/>
      <c r="E3614" s="539"/>
      <c r="F3614" s="539"/>
      <c r="G3614" s="539"/>
      <c r="H3614" s="538"/>
      <c r="I3614" s="447" t="s">
        <v>57</v>
      </c>
      <c r="J3614" s="446"/>
      <c r="K3614" s="555"/>
      <c r="L3614" s="554"/>
      <c r="M3614" s="431"/>
    </row>
    <row r="3615" spans="1:13">
      <c r="A3615" s="478" t="s">
        <v>36</v>
      </c>
      <c r="B3615" s="533"/>
      <c r="C3615" s="533"/>
      <c r="D3615" s="533"/>
      <c r="E3615" s="533"/>
      <c r="F3615" s="533"/>
      <c r="G3615" s="533"/>
      <c r="H3615" s="532"/>
      <c r="I3615" s="447"/>
      <c r="J3615" s="446"/>
      <c r="K3615" s="502"/>
      <c r="L3615" s="432"/>
      <c r="M3615" s="431"/>
    </row>
    <row r="3616" spans="1:13" ht="19.5" thickBot="1">
      <c r="A3616" s="492" t="s">
        <v>37</v>
      </c>
      <c r="B3616" s="491"/>
      <c r="C3616" s="491"/>
      <c r="D3616" s="491"/>
      <c r="E3616" s="491"/>
      <c r="F3616" s="491"/>
      <c r="G3616" s="491"/>
      <c r="H3616" s="490"/>
      <c r="I3616" s="509"/>
      <c r="J3616" s="518"/>
      <c r="K3616" s="480"/>
      <c r="L3616" s="479"/>
      <c r="M3616" s="431"/>
    </row>
    <row r="3617" spans="1:13">
      <c r="A3617" s="550" t="s">
        <v>14</v>
      </c>
      <c r="B3617" s="549"/>
      <c r="C3617" s="549"/>
      <c r="D3617" s="549"/>
      <c r="E3617" s="549"/>
      <c r="F3617" s="549"/>
      <c r="G3617" s="549"/>
      <c r="H3617" s="548"/>
      <c r="I3617" s="425"/>
      <c r="J3617" s="547"/>
      <c r="K3617" s="546">
        <f>K3619+K3624+K3627</f>
        <v>5.4399999999999995</v>
      </c>
      <c r="L3617" s="526"/>
      <c r="M3617" s="423">
        <f>K3617*12*I3606</f>
        <v>41824.896000000001</v>
      </c>
    </row>
    <row r="3618" spans="1:13" ht="19.5" thickBot="1">
      <c r="A3618" s="545" t="s">
        <v>34</v>
      </c>
      <c r="B3618" s="544"/>
      <c r="C3618" s="544"/>
      <c r="D3618" s="544"/>
      <c r="E3618" s="544"/>
      <c r="F3618" s="544"/>
      <c r="G3618" s="544"/>
      <c r="H3618" s="543"/>
      <c r="I3618" s="419"/>
      <c r="J3618" s="542"/>
      <c r="K3618" s="419"/>
      <c r="L3618" s="418"/>
      <c r="M3618" s="417"/>
    </row>
    <row r="3619" spans="1:13">
      <c r="A3619" s="442" t="s">
        <v>65</v>
      </c>
      <c r="B3619" s="441"/>
      <c r="C3619" s="441"/>
      <c r="D3619" s="441"/>
      <c r="E3619" s="441"/>
      <c r="F3619" s="441"/>
      <c r="G3619" s="441"/>
      <c r="H3619" s="439"/>
      <c r="I3619" s="447" t="s">
        <v>8</v>
      </c>
      <c r="J3619" s="446"/>
      <c r="K3619" s="459">
        <v>2.73</v>
      </c>
      <c r="L3619" s="458"/>
      <c r="M3619" s="431">
        <f>K3619*12*I3606</f>
        <v>20989.331999999999</v>
      </c>
    </row>
    <row r="3620" spans="1:13">
      <c r="A3620" s="492" t="s">
        <v>66</v>
      </c>
      <c r="B3620" s="491"/>
      <c r="C3620" s="491"/>
      <c r="D3620" s="491"/>
      <c r="E3620" s="491"/>
      <c r="F3620" s="491"/>
      <c r="G3620" s="491"/>
      <c r="H3620" s="490"/>
      <c r="I3620" s="541"/>
      <c r="J3620" s="540"/>
      <c r="K3620" s="502"/>
      <c r="L3620" s="432"/>
      <c r="M3620" s="431"/>
    </row>
    <row r="3621" spans="1:13">
      <c r="A3621" s="442" t="s">
        <v>68</v>
      </c>
      <c r="B3621" s="433"/>
      <c r="C3621" s="433"/>
      <c r="D3621" s="433"/>
      <c r="E3621" s="433"/>
      <c r="F3621" s="433"/>
      <c r="G3621" s="433"/>
      <c r="H3621" s="432"/>
      <c r="I3621" s="447" t="s">
        <v>57</v>
      </c>
      <c r="J3621" s="446"/>
      <c r="K3621" s="502"/>
      <c r="L3621" s="432"/>
      <c r="M3621" s="431"/>
    </row>
    <row r="3622" spans="1:13">
      <c r="A3622" s="492" t="s">
        <v>67</v>
      </c>
      <c r="B3622" s="509"/>
      <c r="C3622" s="509"/>
      <c r="D3622" s="509"/>
      <c r="E3622" s="509"/>
      <c r="F3622" s="509"/>
      <c r="G3622" s="509"/>
      <c r="H3622" s="518"/>
      <c r="I3622" s="504"/>
      <c r="J3622" s="503"/>
      <c r="K3622" s="502"/>
      <c r="L3622" s="432"/>
      <c r="M3622" s="431"/>
    </row>
    <row r="3623" spans="1:13">
      <c r="A3623" s="485" t="s">
        <v>63</v>
      </c>
      <c r="B3623" s="539"/>
      <c r="C3623" s="538"/>
      <c r="D3623" s="433"/>
      <c r="E3623" s="433"/>
      <c r="F3623" s="433"/>
      <c r="G3623" s="433"/>
      <c r="H3623" s="432"/>
      <c r="I3623" s="447" t="s">
        <v>57</v>
      </c>
      <c r="J3623" s="446"/>
      <c r="K3623" s="502"/>
      <c r="L3623" s="432"/>
      <c r="M3623" s="431"/>
    </row>
    <row r="3624" spans="1:13">
      <c r="A3624" s="442" t="s">
        <v>64</v>
      </c>
      <c r="B3624" s="433"/>
      <c r="C3624" s="433"/>
      <c r="D3624" s="539"/>
      <c r="E3624" s="539"/>
      <c r="F3624" s="539"/>
      <c r="G3624" s="539"/>
      <c r="H3624" s="538"/>
      <c r="I3624" s="501" t="s">
        <v>11</v>
      </c>
      <c r="J3624" s="500"/>
      <c r="K3624" s="447">
        <v>1.2</v>
      </c>
      <c r="L3624" s="446"/>
      <c r="M3624" s="431">
        <f>K3624*12*I3606</f>
        <v>9226.08</v>
      </c>
    </row>
    <row r="3625" spans="1:13">
      <c r="A3625" s="478" t="s">
        <v>41</v>
      </c>
      <c r="B3625" s="477"/>
      <c r="C3625" s="477"/>
      <c r="D3625" s="477"/>
      <c r="E3625" s="477"/>
      <c r="F3625" s="477"/>
      <c r="G3625" s="477"/>
      <c r="H3625" s="476"/>
      <c r="I3625" s="521" t="s">
        <v>40</v>
      </c>
      <c r="J3625" s="520"/>
      <c r="K3625" s="502"/>
      <c r="L3625" s="432"/>
      <c r="M3625" s="431"/>
    </row>
    <row r="3626" spans="1:13">
      <c r="A3626" s="492"/>
      <c r="B3626" s="491"/>
      <c r="C3626" s="491"/>
      <c r="D3626" s="491"/>
      <c r="E3626" s="491"/>
      <c r="F3626" s="491"/>
      <c r="G3626" s="491"/>
      <c r="H3626" s="490"/>
      <c r="I3626" s="509" t="s">
        <v>42</v>
      </c>
      <c r="J3626" s="518"/>
      <c r="K3626" s="502"/>
      <c r="L3626" s="432"/>
      <c r="M3626" s="431"/>
    </row>
    <row r="3627" spans="1:13">
      <c r="A3627" s="478" t="s">
        <v>43</v>
      </c>
      <c r="B3627" s="477"/>
      <c r="C3627" s="477"/>
      <c r="D3627" s="477"/>
      <c r="E3627" s="477"/>
      <c r="F3627" s="477"/>
      <c r="G3627" s="477"/>
      <c r="H3627" s="476"/>
      <c r="I3627" s="521" t="s">
        <v>11</v>
      </c>
      <c r="J3627" s="520"/>
      <c r="K3627" s="447">
        <v>1.51</v>
      </c>
      <c r="L3627" s="446"/>
      <c r="M3627" s="431">
        <f>K3627*12*I3606</f>
        <v>11609.484000000002</v>
      </c>
    </row>
    <row r="3628" spans="1:13">
      <c r="A3628" s="492" t="s">
        <v>44</v>
      </c>
      <c r="B3628" s="491"/>
      <c r="C3628" s="491"/>
      <c r="D3628" s="491"/>
      <c r="E3628" s="491"/>
      <c r="F3628" s="491"/>
      <c r="G3628" s="491"/>
      <c r="H3628" s="490"/>
      <c r="I3628" s="509"/>
      <c r="J3628" s="518"/>
      <c r="K3628" s="502"/>
      <c r="L3628" s="432"/>
      <c r="M3628" s="431"/>
    </row>
    <row r="3629" spans="1:13">
      <c r="A3629" s="478" t="s">
        <v>45</v>
      </c>
      <c r="B3629" s="477"/>
      <c r="C3629" s="477"/>
      <c r="D3629" s="477"/>
      <c r="E3629" s="477"/>
      <c r="F3629" s="477"/>
      <c r="G3629" s="477"/>
      <c r="H3629" s="476"/>
      <c r="I3629" s="447" t="s">
        <v>57</v>
      </c>
      <c r="J3629" s="446"/>
      <c r="K3629" s="502"/>
      <c r="L3629" s="432"/>
      <c r="M3629" s="431"/>
    </row>
    <row r="3630" spans="1:13">
      <c r="A3630" s="478" t="s">
        <v>48</v>
      </c>
      <c r="B3630" s="477"/>
      <c r="C3630" s="477"/>
      <c r="D3630" s="477"/>
      <c r="E3630" s="477"/>
      <c r="F3630" s="477"/>
      <c r="G3630" s="477"/>
      <c r="H3630" s="476"/>
      <c r="I3630" s="521" t="s">
        <v>46</v>
      </c>
      <c r="J3630" s="520"/>
      <c r="K3630" s="533"/>
      <c r="L3630" s="532"/>
      <c r="M3630" s="531"/>
    </row>
    <row r="3631" spans="1:13" ht="19.5" thickBot="1">
      <c r="A3631" s="492"/>
      <c r="B3631" s="491"/>
      <c r="C3631" s="491"/>
      <c r="D3631" s="491"/>
      <c r="E3631" s="491"/>
      <c r="F3631" s="491"/>
      <c r="G3631" s="491"/>
      <c r="H3631" s="490"/>
      <c r="I3631" s="513" t="s">
        <v>47</v>
      </c>
      <c r="J3631" s="512"/>
      <c r="K3631" s="509"/>
      <c r="L3631" s="518"/>
      <c r="M3631" s="530"/>
    </row>
    <row r="3632" spans="1:13">
      <c r="A3632" s="529" t="s">
        <v>75</v>
      </c>
      <c r="B3632" s="528"/>
      <c r="C3632" s="528"/>
      <c r="D3632" s="528"/>
      <c r="E3632" s="528"/>
      <c r="F3632" s="528"/>
      <c r="G3632" s="425"/>
      <c r="H3632" s="424"/>
      <c r="I3632" s="425"/>
      <c r="J3632" s="424"/>
      <c r="K3632" s="527">
        <f>K3634+K3641+K3649+K3653+K3657</f>
        <v>10.280000000000001</v>
      </c>
      <c r="L3632" s="526"/>
      <c r="M3632" s="423">
        <f>M3634+M3641+M3649+M3653+M3657</f>
        <v>79036.752000000008</v>
      </c>
    </row>
    <row r="3633" spans="1:13" ht="19.5" thickBot="1">
      <c r="A3633" s="525"/>
      <c r="B3633" s="419"/>
      <c r="C3633" s="419"/>
      <c r="D3633" s="419"/>
      <c r="E3633" s="419"/>
      <c r="F3633" s="419"/>
      <c r="G3633" s="419"/>
      <c r="H3633" s="418"/>
      <c r="I3633" s="419"/>
      <c r="J3633" s="418"/>
      <c r="K3633" s="419"/>
      <c r="L3633" s="418"/>
      <c r="M3633" s="417"/>
    </row>
    <row r="3634" spans="1:13" ht="19.5" thickBot="1">
      <c r="A3634" s="405" t="s">
        <v>76</v>
      </c>
      <c r="B3634" s="404"/>
      <c r="C3634" s="404"/>
      <c r="D3634" s="404"/>
      <c r="E3634" s="404"/>
      <c r="F3634" s="404"/>
      <c r="G3634" s="404"/>
      <c r="H3634" s="456"/>
      <c r="I3634" s="455"/>
      <c r="J3634" s="454"/>
      <c r="K3634" s="523">
        <f>K3635+K3636+K3637+K3639+K3640</f>
        <v>4.9700000000000006</v>
      </c>
      <c r="L3634" s="511"/>
      <c r="M3634" s="451">
        <f>K3634*12*I3606</f>
        <v>38211.348000000005</v>
      </c>
    </row>
    <row r="3635" spans="1:13">
      <c r="A3635" s="492" t="s">
        <v>38</v>
      </c>
      <c r="B3635" s="491"/>
      <c r="C3635" s="491"/>
      <c r="D3635" s="491"/>
      <c r="E3635" s="491"/>
      <c r="F3635" s="491"/>
      <c r="G3635" s="491"/>
      <c r="H3635" s="490"/>
      <c r="I3635" s="504" t="s">
        <v>16</v>
      </c>
      <c r="J3635" s="503"/>
      <c r="K3635" s="459">
        <v>1.34</v>
      </c>
      <c r="L3635" s="458"/>
      <c r="M3635" s="431">
        <f>K3635*12*I3606</f>
        <v>10302.456000000002</v>
      </c>
    </row>
    <row r="3636" spans="1:13">
      <c r="A3636" s="485" t="s">
        <v>39</v>
      </c>
      <c r="B3636" s="484"/>
      <c r="C3636" s="484"/>
      <c r="D3636" s="484"/>
      <c r="E3636" s="484"/>
      <c r="F3636" s="484"/>
      <c r="G3636" s="484"/>
      <c r="H3636" s="483"/>
      <c r="I3636" s="501" t="s">
        <v>10</v>
      </c>
      <c r="J3636" s="500"/>
      <c r="K3636" s="447">
        <v>3.16</v>
      </c>
      <c r="L3636" s="446"/>
      <c r="M3636" s="431">
        <f>K3636*12*I3606</f>
        <v>24295.344000000005</v>
      </c>
    </row>
    <row r="3637" spans="1:13">
      <c r="A3637" s="478" t="s">
        <v>31</v>
      </c>
      <c r="B3637" s="477"/>
      <c r="C3637" s="477"/>
      <c r="D3637" s="477"/>
      <c r="E3637" s="477"/>
      <c r="F3637" s="477"/>
      <c r="G3637" s="477"/>
      <c r="H3637" s="476"/>
      <c r="I3637" s="521" t="s">
        <v>11</v>
      </c>
      <c r="J3637" s="520"/>
      <c r="K3637" s="447">
        <v>0.36</v>
      </c>
      <c r="L3637" s="446"/>
      <c r="M3637" s="431">
        <f>K3637*12*I3606</f>
        <v>2767.8240000000005</v>
      </c>
    </row>
    <row r="3638" spans="1:13">
      <c r="A3638" s="519" t="s">
        <v>18</v>
      </c>
      <c r="B3638" s="509"/>
      <c r="C3638" s="509"/>
      <c r="D3638" s="509"/>
      <c r="E3638" s="491"/>
      <c r="F3638" s="491"/>
      <c r="G3638" s="491"/>
      <c r="H3638" s="490"/>
      <c r="I3638" s="509"/>
      <c r="J3638" s="518"/>
      <c r="K3638" s="433"/>
      <c r="L3638" s="432"/>
      <c r="M3638" s="431"/>
    </row>
    <row r="3639" spans="1:13">
      <c r="A3639" s="485" t="s">
        <v>32</v>
      </c>
      <c r="B3639" s="484"/>
      <c r="C3639" s="484"/>
      <c r="D3639" s="484"/>
      <c r="E3639" s="484"/>
      <c r="F3639" s="484"/>
      <c r="G3639" s="484"/>
      <c r="H3639" s="483"/>
      <c r="I3639" s="501" t="s">
        <v>8</v>
      </c>
      <c r="J3639" s="500"/>
      <c r="K3639" s="447">
        <v>0.11</v>
      </c>
      <c r="L3639" s="446"/>
      <c r="M3639" s="431">
        <f>K3639*12*I3606</f>
        <v>845.72400000000005</v>
      </c>
    </row>
    <row r="3640" spans="1:13" ht="19.5" thickBot="1">
      <c r="A3640" s="478" t="s">
        <v>73</v>
      </c>
      <c r="B3640" s="477"/>
      <c r="C3640" s="477"/>
      <c r="D3640" s="477"/>
      <c r="E3640" s="477"/>
      <c r="F3640" s="477"/>
      <c r="G3640" s="477"/>
      <c r="H3640" s="476"/>
      <c r="I3640" s="475" t="s">
        <v>8</v>
      </c>
      <c r="J3640" s="474"/>
      <c r="K3640" s="513"/>
      <c r="L3640" s="512"/>
      <c r="M3640" s="431"/>
    </row>
    <row r="3641" spans="1:13" ht="19.5" thickBot="1">
      <c r="A3641" s="713" t="s">
        <v>77</v>
      </c>
      <c r="B3641" s="712"/>
      <c r="C3641" s="712"/>
      <c r="D3641" s="712"/>
      <c r="E3641" s="712"/>
      <c r="F3641" s="712"/>
      <c r="G3641" s="712"/>
      <c r="H3641" s="711"/>
      <c r="I3641" s="455"/>
      <c r="J3641" s="454"/>
      <c r="K3641" s="453">
        <f>K3642+K3643+K3645+K3646+K3647+K3648</f>
        <v>2.11</v>
      </c>
      <c r="L3641" s="511"/>
      <c r="M3641" s="451">
        <f>K3641*12*I3606</f>
        <v>16222.524000000001</v>
      </c>
    </row>
    <row r="3642" spans="1:13">
      <c r="A3642" s="510" t="s">
        <v>24</v>
      </c>
      <c r="B3642" s="509"/>
      <c r="C3642" s="509"/>
      <c r="D3642" s="509"/>
      <c r="E3642" s="509"/>
      <c r="F3642" s="491"/>
      <c r="G3642" s="491"/>
      <c r="H3642" s="490"/>
      <c r="I3642" s="508"/>
      <c r="J3642" s="432"/>
      <c r="K3642" s="459">
        <v>0.12</v>
      </c>
      <c r="L3642" s="458"/>
      <c r="M3642" s="431">
        <f>K3642*12*I3606</f>
        <v>922.60800000000006</v>
      </c>
    </row>
    <row r="3643" spans="1:13">
      <c r="A3643" s="572" t="s">
        <v>20</v>
      </c>
      <c r="B3643" s="533"/>
      <c r="C3643" s="533"/>
      <c r="D3643" s="533"/>
      <c r="E3643" s="533"/>
      <c r="F3643" s="477"/>
      <c r="G3643" s="477"/>
      <c r="H3643" s="476"/>
      <c r="I3643" s="447" t="s">
        <v>52</v>
      </c>
      <c r="J3643" s="446"/>
      <c r="K3643" s="447">
        <v>1.01</v>
      </c>
      <c r="L3643" s="446"/>
      <c r="M3643" s="431">
        <f>K3643*12*I3606</f>
        <v>7765.2840000000015</v>
      </c>
    </row>
    <row r="3644" spans="1:13">
      <c r="A3644" s="492" t="s">
        <v>19</v>
      </c>
      <c r="B3644" s="491"/>
      <c r="C3644" s="491"/>
      <c r="D3644" s="491"/>
      <c r="E3644" s="491"/>
      <c r="F3644" s="491"/>
      <c r="G3644" s="491"/>
      <c r="H3644" s="490"/>
      <c r="I3644" s="504" t="s">
        <v>53</v>
      </c>
      <c r="J3644" s="503"/>
      <c r="K3644" s="502"/>
      <c r="L3644" s="432"/>
      <c r="M3644" s="431"/>
    </row>
    <row r="3645" spans="1:13">
      <c r="A3645" s="485" t="s">
        <v>21</v>
      </c>
      <c r="B3645" s="484"/>
      <c r="C3645" s="484"/>
      <c r="D3645" s="484"/>
      <c r="E3645" s="484"/>
      <c r="F3645" s="484"/>
      <c r="G3645" s="484"/>
      <c r="H3645" s="483"/>
      <c r="I3645" s="501" t="s">
        <v>51</v>
      </c>
      <c r="J3645" s="500"/>
      <c r="K3645" s="447">
        <v>0.62</v>
      </c>
      <c r="L3645" s="446"/>
      <c r="M3645" s="431">
        <f>K3645*12*I3606</f>
        <v>4766.808</v>
      </c>
    </row>
    <row r="3646" spans="1:13">
      <c r="A3646" s="485" t="s">
        <v>22</v>
      </c>
      <c r="B3646" s="484"/>
      <c r="C3646" s="484"/>
      <c r="D3646" s="484"/>
      <c r="E3646" s="484"/>
      <c r="F3646" s="484"/>
      <c r="G3646" s="484"/>
      <c r="H3646" s="483"/>
      <c r="I3646" s="501" t="s">
        <v>69</v>
      </c>
      <c r="J3646" s="500"/>
      <c r="K3646" s="447">
        <v>0.15</v>
      </c>
      <c r="L3646" s="446"/>
      <c r="M3646" s="431">
        <f>K3646*12*I3606</f>
        <v>1153.26</v>
      </c>
    </row>
    <row r="3647" spans="1:13">
      <c r="A3647" s="478" t="s">
        <v>23</v>
      </c>
      <c r="B3647" s="477"/>
      <c r="C3647" s="477"/>
      <c r="D3647" s="477"/>
      <c r="E3647" s="477"/>
      <c r="F3647" s="477"/>
      <c r="G3647" s="477"/>
      <c r="H3647" s="476"/>
      <c r="I3647" s="501" t="s">
        <v>54</v>
      </c>
      <c r="J3647" s="500"/>
      <c r="K3647" s="480">
        <v>0.08</v>
      </c>
      <c r="L3647" s="479"/>
      <c r="M3647" s="431">
        <f>K3647*12*I3606</f>
        <v>615.072</v>
      </c>
    </row>
    <row r="3648" spans="1:13" ht="19.5" thickBot="1">
      <c r="A3648" s="478" t="s">
        <v>71</v>
      </c>
      <c r="B3648" s="477"/>
      <c r="C3648" s="477"/>
      <c r="D3648" s="477"/>
      <c r="E3648" s="477"/>
      <c r="F3648" s="477"/>
      <c r="G3648" s="477"/>
      <c r="H3648" s="476"/>
      <c r="I3648" s="475" t="s">
        <v>72</v>
      </c>
      <c r="J3648" s="474"/>
      <c r="K3648" s="473">
        <v>0.13</v>
      </c>
      <c r="L3648" s="472"/>
      <c r="M3648" s="499">
        <f>K3648*12*I3606</f>
        <v>999.49200000000008</v>
      </c>
    </row>
    <row r="3649" spans="1:13" ht="19.5" thickBot="1">
      <c r="A3649" s="713" t="s">
        <v>202</v>
      </c>
      <c r="B3649" s="712"/>
      <c r="C3649" s="712"/>
      <c r="D3649" s="712"/>
      <c r="E3649" s="712"/>
      <c r="F3649" s="712"/>
      <c r="G3649" s="712"/>
      <c r="H3649" s="711"/>
      <c r="I3649" s="495"/>
      <c r="J3649" s="494"/>
      <c r="K3649" s="493">
        <f>K3650+K3651+K3652</f>
        <v>1.38</v>
      </c>
      <c r="L3649" s="452"/>
      <c r="M3649" s="451">
        <f>K3649*12*I3606</f>
        <v>10609.992</v>
      </c>
    </row>
    <row r="3650" spans="1:13">
      <c r="A3650" s="492" t="s">
        <v>25</v>
      </c>
      <c r="B3650" s="491"/>
      <c r="C3650" s="491"/>
      <c r="D3650" s="491"/>
      <c r="E3650" s="491"/>
      <c r="F3650" s="491"/>
      <c r="G3650" s="491"/>
      <c r="H3650" s="490"/>
      <c r="I3650" s="489" t="s">
        <v>70</v>
      </c>
      <c r="J3650" s="488"/>
      <c r="K3650" s="487">
        <v>0.66</v>
      </c>
      <c r="L3650" s="486"/>
      <c r="M3650" s="431">
        <f>K3650*12*I3606</f>
        <v>5074.3440000000001</v>
      </c>
    </row>
    <row r="3651" spans="1:13">
      <c r="A3651" s="485" t="s">
        <v>26</v>
      </c>
      <c r="B3651" s="484"/>
      <c r="C3651" s="484"/>
      <c r="D3651" s="484"/>
      <c r="E3651" s="484"/>
      <c r="F3651" s="484"/>
      <c r="G3651" s="484"/>
      <c r="H3651" s="483"/>
      <c r="I3651" s="539" t="s">
        <v>55</v>
      </c>
      <c r="J3651" s="538"/>
      <c r="K3651" s="480">
        <v>0.57999999999999996</v>
      </c>
      <c r="L3651" s="479"/>
      <c r="M3651" s="431">
        <f>K3651*12*I3606</f>
        <v>4459.2719999999999</v>
      </c>
    </row>
    <row r="3652" spans="1:13" ht="19.5" thickBot="1">
      <c r="A3652" s="478" t="s">
        <v>23</v>
      </c>
      <c r="B3652" s="477"/>
      <c r="C3652" s="477"/>
      <c r="D3652" s="477"/>
      <c r="E3652" s="477"/>
      <c r="F3652" s="477"/>
      <c r="G3652" s="477"/>
      <c r="H3652" s="476"/>
      <c r="I3652" s="475" t="s">
        <v>54</v>
      </c>
      <c r="J3652" s="474"/>
      <c r="K3652" s="473">
        <v>0.14000000000000001</v>
      </c>
      <c r="L3652" s="472"/>
      <c r="M3652" s="431">
        <f>K3652*12*I3606</f>
        <v>1076.3760000000002</v>
      </c>
    </row>
    <row r="3653" spans="1:13" ht="19.5" thickBot="1">
      <c r="A3653" s="405" t="s">
        <v>80</v>
      </c>
      <c r="B3653" s="404"/>
      <c r="C3653" s="404"/>
      <c r="D3653" s="404"/>
      <c r="E3653" s="404"/>
      <c r="F3653" s="404"/>
      <c r="G3653" s="404"/>
      <c r="H3653" s="456"/>
      <c r="I3653" s="455"/>
      <c r="J3653" s="454"/>
      <c r="K3653" s="453">
        <v>1.74</v>
      </c>
      <c r="L3653" s="452"/>
      <c r="M3653" s="451">
        <f>K3653*12*I3606</f>
        <v>13377.816000000001</v>
      </c>
    </row>
    <row r="3654" spans="1:13">
      <c r="A3654" s="442" t="s">
        <v>33</v>
      </c>
      <c r="B3654" s="441"/>
      <c r="C3654" s="441"/>
      <c r="D3654" s="441"/>
      <c r="E3654" s="441"/>
      <c r="F3654" s="441"/>
      <c r="G3654" s="441"/>
      <c r="H3654" s="439"/>
      <c r="I3654" s="459" t="s">
        <v>13</v>
      </c>
      <c r="J3654" s="458"/>
      <c r="K3654" s="438"/>
      <c r="L3654" s="437"/>
      <c r="M3654" s="431"/>
    </row>
    <row r="3655" spans="1:13">
      <c r="A3655" s="442" t="s">
        <v>27</v>
      </c>
      <c r="B3655" s="441"/>
      <c r="C3655" s="441"/>
      <c r="D3655" s="441"/>
      <c r="E3655" s="441"/>
      <c r="F3655" s="441"/>
      <c r="G3655" s="441"/>
      <c r="H3655" s="439"/>
      <c r="I3655" s="433"/>
      <c r="J3655" s="432"/>
      <c r="K3655" s="438"/>
      <c r="L3655" s="437"/>
      <c r="M3655" s="431"/>
    </row>
    <row r="3656" spans="1:13" ht="19.5" thickBot="1">
      <c r="A3656" s="442" t="s">
        <v>28</v>
      </c>
      <c r="B3656" s="441"/>
      <c r="C3656" s="441"/>
      <c r="D3656" s="441"/>
      <c r="E3656" s="441"/>
      <c r="F3656" s="441"/>
      <c r="G3656" s="441"/>
      <c r="H3656" s="439"/>
      <c r="I3656" s="463"/>
      <c r="J3656" s="432"/>
      <c r="K3656" s="438"/>
      <c r="L3656" s="437"/>
      <c r="M3656" s="431"/>
    </row>
    <row r="3657" spans="1:13" ht="19.5" thickBot="1">
      <c r="A3657" s="462" t="s">
        <v>81</v>
      </c>
      <c r="B3657" s="461"/>
      <c r="C3657" s="461"/>
      <c r="D3657" s="461"/>
      <c r="E3657" s="461"/>
      <c r="F3657" s="461"/>
      <c r="G3657" s="461"/>
      <c r="H3657" s="460"/>
      <c r="I3657" s="455"/>
      <c r="J3657" s="454"/>
      <c r="K3657" s="453">
        <v>0.08</v>
      </c>
      <c r="L3657" s="452"/>
      <c r="M3657" s="451">
        <f>K3657*12*I3606</f>
        <v>615.072</v>
      </c>
    </row>
    <row r="3658" spans="1:13">
      <c r="A3658" s="442" t="s">
        <v>29</v>
      </c>
      <c r="B3658" s="441"/>
      <c r="C3658" s="441"/>
      <c r="D3658" s="441"/>
      <c r="E3658" s="441"/>
      <c r="F3658" s="441"/>
      <c r="G3658" s="441"/>
      <c r="H3658" s="439"/>
      <c r="I3658" s="459" t="s">
        <v>8</v>
      </c>
      <c r="J3658" s="458"/>
      <c r="K3658" s="457"/>
      <c r="L3658" s="437"/>
      <c r="M3658" s="431"/>
    </row>
    <row r="3659" spans="1:13" ht="19.5" thickBot="1">
      <c r="A3659" s="442" t="s">
        <v>30</v>
      </c>
      <c r="B3659" s="441"/>
      <c r="C3659" s="441"/>
      <c r="D3659" s="441"/>
      <c r="E3659" s="441"/>
      <c r="F3659" s="441"/>
      <c r="G3659" s="441"/>
      <c r="H3659" s="439"/>
      <c r="I3659" s="433"/>
      <c r="J3659" s="432"/>
      <c r="K3659" s="457"/>
      <c r="L3659" s="437"/>
      <c r="M3659" s="431"/>
    </row>
    <row r="3660" spans="1:13" ht="19.5" thickBot="1">
      <c r="A3660" s="405" t="s">
        <v>104</v>
      </c>
      <c r="B3660" s="404"/>
      <c r="C3660" s="404"/>
      <c r="D3660" s="404"/>
      <c r="E3660" s="404"/>
      <c r="F3660" s="404"/>
      <c r="G3660" s="404"/>
      <c r="H3660" s="456"/>
      <c r="I3660" s="455"/>
      <c r="J3660" s="454"/>
      <c r="K3660" s="453">
        <v>6.42</v>
      </c>
      <c r="L3660" s="452"/>
      <c r="M3660" s="451">
        <f>K3660*12*I3606</f>
        <v>49359.527999999998</v>
      </c>
    </row>
    <row r="3661" spans="1:13">
      <c r="A3661" s="442" t="s">
        <v>85</v>
      </c>
      <c r="B3661" s="440"/>
      <c r="C3661" s="440"/>
      <c r="D3661" s="440"/>
      <c r="E3661" s="440"/>
      <c r="F3661" s="441"/>
      <c r="G3661" s="440"/>
      <c r="H3661" s="439"/>
      <c r="I3661" s="447" t="s">
        <v>86</v>
      </c>
      <c r="J3661" s="446"/>
      <c r="K3661" s="438"/>
      <c r="L3661" s="437"/>
      <c r="M3661" s="431"/>
    </row>
    <row r="3662" spans="1:13">
      <c r="A3662" s="442" t="s">
        <v>87</v>
      </c>
      <c r="B3662" s="440"/>
      <c r="C3662" s="440"/>
      <c r="D3662" s="440"/>
      <c r="E3662" s="440"/>
      <c r="F3662" s="441"/>
      <c r="G3662" s="440"/>
      <c r="H3662" s="439"/>
      <c r="I3662" s="447" t="s">
        <v>88</v>
      </c>
      <c r="J3662" s="446"/>
      <c r="K3662" s="438"/>
      <c r="L3662" s="437"/>
      <c r="M3662" s="431"/>
    </row>
    <row r="3663" spans="1:13">
      <c r="A3663" s="442" t="s">
        <v>89</v>
      </c>
      <c r="B3663" s="440"/>
      <c r="C3663" s="440"/>
      <c r="D3663" s="440"/>
      <c r="E3663" s="440"/>
      <c r="F3663" s="441"/>
      <c r="G3663" s="440"/>
      <c r="H3663" s="439"/>
      <c r="I3663" s="447" t="s">
        <v>90</v>
      </c>
      <c r="J3663" s="446"/>
      <c r="K3663" s="438"/>
      <c r="L3663" s="437"/>
      <c r="M3663" s="431"/>
    </row>
    <row r="3664" spans="1:13">
      <c r="A3664" s="442" t="s">
        <v>91</v>
      </c>
      <c r="B3664" s="440"/>
      <c r="C3664" s="440"/>
      <c r="D3664" s="440"/>
      <c r="E3664" s="440"/>
      <c r="F3664" s="441"/>
      <c r="G3664" s="440"/>
      <c r="H3664" s="439"/>
      <c r="I3664" s="447" t="s">
        <v>92</v>
      </c>
      <c r="J3664" s="446"/>
      <c r="K3664" s="438"/>
      <c r="L3664" s="437"/>
      <c r="M3664" s="431"/>
    </row>
    <row r="3665" spans="1:13">
      <c r="A3665" s="442" t="s">
        <v>93</v>
      </c>
      <c r="B3665" s="440"/>
      <c r="C3665" s="440"/>
      <c r="D3665" s="440"/>
      <c r="E3665" s="440"/>
      <c r="F3665" s="441"/>
      <c r="G3665" s="440"/>
      <c r="H3665" s="439"/>
      <c r="I3665" s="447" t="s">
        <v>94</v>
      </c>
      <c r="J3665" s="446"/>
      <c r="K3665" s="438"/>
      <c r="L3665" s="437"/>
      <c r="M3665" s="431"/>
    </row>
    <row r="3666" spans="1:13">
      <c r="A3666" s="442" t="s">
        <v>95</v>
      </c>
      <c r="B3666" s="440"/>
      <c r="C3666" s="440"/>
      <c r="D3666" s="440"/>
      <c r="E3666" s="440"/>
      <c r="F3666" s="441"/>
      <c r="G3666" s="440"/>
      <c r="H3666" s="439"/>
      <c r="I3666" s="433"/>
      <c r="J3666" s="432"/>
      <c r="K3666" s="438"/>
      <c r="L3666" s="437"/>
      <c r="M3666" s="431"/>
    </row>
    <row r="3667" spans="1:13">
      <c r="A3667" s="442" t="s">
        <v>96</v>
      </c>
      <c r="B3667" s="440"/>
      <c r="C3667" s="440"/>
      <c r="D3667" s="440"/>
      <c r="E3667" s="440"/>
      <c r="F3667" s="441"/>
      <c r="G3667" s="440"/>
      <c r="H3667" s="439"/>
      <c r="I3667" s="433"/>
      <c r="J3667" s="432"/>
      <c r="K3667" s="438"/>
      <c r="L3667" s="437"/>
      <c r="M3667" s="431"/>
    </row>
    <row r="3668" spans="1:13">
      <c r="A3668" s="442" t="s">
        <v>97</v>
      </c>
      <c r="B3668" s="440"/>
      <c r="C3668" s="440"/>
      <c r="D3668" s="440"/>
      <c r="E3668" s="440"/>
      <c r="F3668" s="441"/>
      <c r="G3668" s="440"/>
      <c r="H3668" s="439"/>
      <c r="I3668" s="433"/>
      <c r="J3668" s="432"/>
      <c r="K3668" s="438"/>
      <c r="L3668" s="437"/>
      <c r="M3668" s="431"/>
    </row>
    <row r="3669" spans="1:13">
      <c r="A3669" s="442" t="s">
        <v>98</v>
      </c>
      <c r="B3669" s="440"/>
      <c r="C3669" s="440"/>
      <c r="D3669" s="440"/>
      <c r="E3669" s="440"/>
      <c r="F3669" s="441"/>
      <c r="G3669" s="440"/>
      <c r="H3669" s="439"/>
      <c r="I3669" s="433"/>
      <c r="J3669" s="432"/>
      <c r="K3669" s="438"/>
      <c r="L3669" s="437"/>
      <c r="M3669" s="431"/>
    </row>
    <row r="3670" spans="1:13">
      <c r="A3670" s="442" t="s">
        <v>99</v>
      </c>
      <c r="B3670" s="440"/>
      <c r="C3670" s="440"/>
      <c r="D3670" s="440"/>
      <c r="E3670" s="440"/>
      <c r="F3670" s="441"/>
      <c r="G3670" s="440"/>
      <c r="H3670" s="439"/>
      <c r="I3670" s="433"/>
      <c r="J3670" s="432"/>
      <c r="K3670" s="438"/>
      <c r="L3670" s="437"/>
      <c r="M3670" s="431"/>
    </row>
    <row r="3671" spans="1:13" ht="19.5" thickBot="1">
      <c r="A3671" s="436" t="s">
        <v>100</v>
      </c>
      <c r="B3671" s="435"/>
      <c r="C3671" s="435"/>
      <c r="D3671" s="435"/>
      <c r="E3671" s="435"/>
      <c r="F3671" s="435"/>
      <c r="G3671" s="435"/>
      <c r="H3671" s="434"/>
      <c r="I3671" s="433"/>
      <c r="J3671" s="432"/>
      <c r="K3671" s="433"/>
      <c r="L3671" s="432"/>
      <c r="M3671" s="431"/>
    </row>
    <row r="3672" spans="1:13">
      <c r="A3672" s="586" t="s">
        <v>82</v>
      </c>
      <c r="B3672" s="585"/>
      <c r="C3672" s="585"/>
      <c r="D3672" s="585"/>
      <c r="E3672" s="585"/>
      <c r="F3672" s="585"/>
      <c r="G3672" s="585"/>
      <c r="H3672" s="585"/>
      <c r="I3672" s="459" t="s">
        <v>9</v>
      </c>
      <c r="J3672" s="458"/>
      <c r="K3672" s="425"/>
      <c r="L3672" s="424"/>
      <c r="M3672" s="423"/>
    </row>
    <row r="3673" spans="1:13" ht="19.5" thickBot="1">
      <c r="A3673" s="422" t="s">
        <v>49</v>
      </c>
      <c r="B3673" s="421"/>
      <c r="C3673" s="421"/>
      <c r="D3673" s="421"/>
      <c r="E3673" s="421"/>
      <c r="F3673" s="421"/>
      <c r="G3673" s="421"/>
      <c r="H3673" s="421"/>
      <c r="I3673" s="420"/>
      <c r="J3673" s="418"/>
      <c r="K3673" s="419"/>
      <c r="L3673" s="418"/>
      <c r="M3673" s="417"/>
    </row>
    <row r="3674" spans="1:13" ht="19.5" thickBot="1">
      <c r="A3674" s="405" t="s">
        <v>50</v>
      </c>
      <c r="B3674" s="404"/>
      <c r="C3674" s="404"/>
      <c r="D3674" s="404"/>
      <c r="E3674" s="404"/>
      <c r="F3674" s="404"/>
      <c r="G3674" s="404"/>
      <c r="H3674" s="622"/>
      <c r="I3674" s="413" t="s">
        <v>17</v>
      </c>
      <c r="J3674" s="412"/>
      <c r="K3674" s="407"/>
      <c r="L3674" s="406"/>
      <c r="M3674" s="400">
        <f>K3674*12*I3606</f>
        <v>0</v>
      </c>
    </row>
    <row r="3675" spans="1:13" ht="19.5" thickBot="1">
      <c r="A3675" s="411" t="s">
        <v>101</v>
      </c>
      <c r="B3675" s="410"/>
      <c r="C3675" s="410"/>
      <c r="D3675" s="410"/>
      <c r="E3675" s="410"/>
      <c r="F3675" s="410"/>
      <c r="G3675" s="410"/>
      <c r="H3675" s="410"/>
      <c r="I3675" s="409"/>
      <c r="J3675" s="408"/>
      <c r="K3675" s="407"/>
      <c r="L3675" s="406"/>
      <c r="M3675" s="400"/>
    </row>
    <row r="3676" spans="1:13" ht="19.5" thickBot="1">
      <c r="A3676" s="405" t="s">
        <v>58</v>
      </c>
      <c r="B3676" s="404"/>
      <c r="C3676" s="404"/>
      <c r="D3676" s="404"/>
      <c r="E3676" s="404"/>
      <c r="F3676" s="404"/>
      <c r="G3676" s="404"/>
      <c r="H3676" s="404"/>
      <c r="I3676" s="403"/>
      <c r="J3676" s="400"/>
      <c r="K3676" s="402">
        <f>K3607+K3617+K3632+K3660</f>
        <v>28.79</v>
      </c>
      <c r="L3676" s="401"/>
      <c r="M3676" s="400">
        <f>M3607+M3617+M3632+M3660</f>
        <v>221349.03600000002</v>
      </c>
    </row>
    <row r="3678" spans="1:13">
      <c r="A3678" s="576" t="s">
        <v>0</v>
      </c>
      <c r="B3678" s="576"/>
      <c r="C3678" s="576"/>
      <c r="D3678" s="576"/>
      <c r="E3678" s="576"/>
      <c r="F3678" s="576"/>
      <c r="G3678" s="576"/>
      <c r="H3678" s="576"/>
      <c r="I3678" s="576"/>
      <c r="J3678" s="576"/>
      <c r="K3678" s="576"/>
      <c r="L3678" s="576"/>
      <c r="M3678" s="502"/>
    </row>
    <row r="3679" spans="1:13">
      <c r="A3679" s="575" t="s">
        <v>12</v>
      </c>
      <c r="B3679" s="575"/>
      <c r="C3679" s="575"/>
      <c r="D3679" s="575"/>
      <c r="E3679" s="575"/>
      <c r="F3679" s="575"/>
      <c r="G3679" s="575"/>
      <c r="H3679" s="575"/>
      <c r="I3679" s="575"/>
      <c r="J3679" s="575"/>
      <c r="K3679" s="575"/>
      <c r="L3679" s="575"/>
      <c r="M3679" s="502"/>
    </row>
    <row r="3680" spans="1:13">
      <c r="A3680" s="555"/>
      <c r="B3680" s="555"/>
      <c r="C3680" s="555"/>
      <c r="D3680" s="555"/>
      <c r="E3680" s="555"/>
      <c r="F3680" s="555" t="s">
        <v>223</v>
      </c>
      <c r="G3680" s="555"/>
      <c r="H3680" s="555"/>
      <c r="I3680" s="555"/>
      <c r="J3680" s="555" t="s">
        <v>203</v>
      </c>
      <c r="K3680" s="555"/>
      <c r="L3680" s="555"/>
      <c r="M3680" s="502"/>
    </row>
    <row r="3681" spans="1:13">
      <c r="A3681" s="572"/>
      <c r="B3681" s="533"/>
      <c r="C3681" s="574" t="s">
        <v>15</v>
      </c>
      <c r="D3681" s="574"/>
      <c r="E3681" s="574"/>
      <c r="F3681" s="533"/>
      <c r="G3681" s="533"/>
      <c r="H3681" s="532"/>
      <c r="I3681" s="521" t="s">
        <v>1</v>
      </c>
      <c r="J3681" s="520"/>
      <c r="K3681" s="521" t="s">
        <v>2</v>
      </c>
      <c r="L3681" s="520"/>
      <c r="M3681" s="531"/>
    </row>
    <row r="3682" spans="1:13">
      <c r="A3682" s="463"/>
      <c r="B3682" s="433"/>
      <c r="C3682" s="433"/>
      <c r="D3682" s="433"/>
      <c r="E3682" s="433"/>
      <c r="F3682" s="433"/>
      <c r="G3682" s="433"/>
      <c r="H3682" s="432"/>
      <c r="I3682" s="433"/>
      <c r="J3682" s="432"/>
      <c r="K3682" s="447" t="s">
        <v>3</v>
      </c>
      <c r="L3682" s="446"/>
      <c r="M3682" s="573" t="s">
        <v>4</v>
      </c>
    </row>
    <row r="3683" spans="1:13">
      <c r="A3683" s="463"/>
      <c r="B3683" s="433"/>
      <c r="C3683" s="433"/>
      <c r="D3683" s="433"/>
      <c r="E3683" s="433"/>
      <c r="F3683" s="433"/>
      <c r="G3683" s="433"/>
      <c r="H3683" s="432"/>
      <c r="I3683" s="447" t="s">
        <v>5</v>
      </c>
      <c r="J3683" s="446"/>
      <c r="K3683" s="504" t="s">
        <v>6</v>
      </c>
      <c r="L3683" s="503"/>
      <c r="M3683" s="573" t="s">
        <v>7</v>
      </c>
    </row>
    <row r="3684" spans="1:13" ht="19.5" thickBot="1">
      <c r="A3684" s="572"/>
      <c r="B3684" s="533"/>
      <c r="C3684" s="533"/>
      <c r="D3684" s="533"/>
      <c r="E3684" s="533"/>
      <c r="F3684" s="533"/>
      <c r="G3684" s="533"/>
      <c r="H3684" s="532"/>
      <c r="I3684" s="571">
        <v>1342.7</v>
      </c>
      <c r="J3684" s="570"/>
      <c r="K3684" s="475"/>
      <c r="L3684" s="474"/>
      <c r="M3684" s="569"/>
    </row>
    <row r="3685" spans="1:13">
      <c r="A3685" s="550" t="s">
        <v>74</v>
      </c>
      <c r="B3685" s="528"/>
      <c r="C3685" s="528"/>
      <c r="D3685" s="528"/>
      <c r="E3685" s="528"/>
      <c r="F3685" s="528"/>
      <c r="G3685" s="528"/>
      <c r="H3685" s="568"/>
      <c r="I3685" s="425"/>
      <c r="J3685" s="424"/>
      <c r="K3685" s="567">
        <f>K3688+K3691</f>
        <v>6.65</v>
      </c>
      <c r="L3685" s="526"/>
      <c r="M3685" s="423">
        <f>K3685*12*I3684</f>
        <v>107147.46000000002</v>
      </c>
    </row>
    <row r="3686" spans="1:13">
      <c r="A3686" s="566" t="s">
        <v>59</v>
      </c>
      <c r="B3686" s="565"/>
      <c r="C3686" s="565"/>
      <c r="D3686" s="565"/>
      <c r="E3686" s="565"/>
      <c r="F3686" s="565"/>
      <c r="G3686" s="565"/>
      <c r="H3686" s="554"/>
      <c r="I3686" s="433"/>
      <c r="J3686" s="432"/>
      <c r="K3686" s="433"/>
      <c r="L3686" s="432"/>
      <c r="M3686" s="564"/>
    </row>
    <row r="3687" spans="1:13" ht="19.5" thickBot="1">
      <c r="A3687" s="545" t="s">
        <v>60</v>
      </c>
      <c r="B3687" s="563"/>
      <c r="C3687" s="563"/>
      <c r="D3687" s="563"/>
      <c r="E3687" s="563"/>
      <c r="F3687" s="563"/>
      <c r="G3687" s="563"/>
      <c r="H3687" s="562"/>
      <c r="I3687" s="419"/>
      <c r="J3687" s="418"/>
      <c r="K3687" s="419"/>
      <c r="L3687" s="418"/>
      <c r="M3687" s="417"/>
    </row>
    <row r="3688" spans="1:13">
      <c r="A3688" s="492" t="s">
        <v>61</v>
      </c>
      <c r="B3688" s="509"/>
      <c r="C3688" s="509"/>
      <c r="D3688" s="509"/>
      <c r="E3688" s="509"/>
      <c r="F3688" s="509"/>
      <c r="G3688" s="509"/>
      <c r="H3688" s="518"/>
      <c r="I3688" s="504" t="s">
        <v>8</v>
      </c>
      <c r="J3688" s="503"/>
      <c r="K3688" s="459">
        <v>3.98</v>
      </c>
      <c r="L3688" s="458"/>
      <c r="M3688" s="431">
        <f>K3688*12*I3684</f>
        <v>64127.351999999999</v>
      </c>
    </row>
    <row r="3689" spans="1:13">
      <c r="A3689" s="442" t="s">
        <v>68</v>
      </c>
      <c r="B3689" s="433"/>
      <c r="C3689" s="433"/>
      <c r="D3689" s="433"/>
      <c r="E3689" s="433"/>
      <c r="F3689" s="433"/>
      <c r="G3689" s="433"/>
      <c r="H3689" s="432"/>
      <c r="I3689" s="447" t="s">
        <v>57</v>
      </c>
      <c r="J3689" s="446"/>
      <c r="K3689" s="502"/>
      <c r="L3689" s="432"/>
      <c r="M3689" s="431"/>
    </row>
    <row r="3690" spans="1:13">
      <c r="A3690" s="492" t="s">
        <v>67</v>
      </c>
      <c r="B3690" s="509"/>
      <c r="C3690" s="509"/>
      <c r="D3690" s="509"/>
      <c r="E3690" s="509"/>
      <c r="F3690" s="509"/>
      <c r="G3690" s="509"/>
      <c r="H3690" s="518"/>
      <c r="I3690" s="504"/>
      <c r="J3690" s="503"/>
      <c r="K3690" s="502"/>
      <c r="L3690" s="432"/>
      <c r="M3690" s="431"/>
    </row>
    <row r="3691" spans="1:13">
      <c r="A3691" s="492" t="s">
        <v>62</v>
      </c>
      <c r="B3691" s="509"/>
      <c r="C3691" s="509"/>
      <c r="D3691" s="509"/>
      <c r="E3691" s="509"/>
      <c r="F3691" s="509"/>
      <c r="G3691" s="509"/>
      <c r="H3691" s="518"/>
      <c r="I3691" s="501" t="s">
        <v>11</v>
      </c>
      <c r="J3691" s="500"/>
      <c r="K3691" s="447">
        <v>2.67</v>
      </c>
      <c r="L3691" s="446"/>
      <c r="M3691" s="431">
        <f>K3691*12*I3684</f>
        <v>43020.108</v>
      </c>
    </row>
    <row r="3692" spans="1:13">
      <c r="A3692" s="485" t="s">
        <v>35</v>
      </c>
      <c r="B3692" s="539"/>
      <c r="C3692" s="539"/>
      <c r="D3692" s="539"/>
      <c r="E3692" s="539"/>
      <c r="F3692" s="539"/>
      <c r="G3692" s="539"/>
      <c r="H3692" s="538"/>
      <c r="I3692" s="447" t="s">
        <v>57</v>
      </c>
      <c r="J3692" s="446"/>
      <c r="K3692" s="555"/>
      <c r="L3692" s="554"/>
      <c r="M3692" s="431"/>
    </row>
    <row r="3693" spans="1:13">
      <c r="A3693" s="478" t="s">
        <v>36</v>
      </c>
      <c r="B3693" s="533"/>
      <c r="C3693" s="533"/>
      <c r="D3693" s="533"/>
      <c r="E3693" s="533"/>
      <c r="F3693" s="533"/>
      <c r="G3693" s="533"/>
      <c r="H3693" s="532"/>
      <c r="I3693" s="447"/>
      <c r="J3693" s="446"/>
      <c r="K3693" s="502"/>
      <c r="L3693" s="432"/>
      <c r="M3693" s="431"/>
    </row>
    <row r="3694" spans="1:13" ht="19.5" thickBot="1">
      <c r="A3694" s="492" t="s">
        <v>37</v>
      </c>
      <c r="B3694" s="491"/>
      <c r="C3694" s="491"/>
      <c r="D3694" s="491"/>
      <c r="E3694" s="491"/>
      <c r="F3694" s="491"/>
      <c r="G3694" s="491"/>
      <c r="H3694" s="490"/>
      <c r="I3694" s="509"/>
      <c r="J3694" s="518"/>
      <c r="K3694" s="480"/>
      <c r="L3694" s="479"/>
      <c r="M3694" s="431"/>
    </row>
    <row r="3695" spans="1:13">
      <c r="A3695" s="550" t="s">
        <v>14</v>
      </c>
      <c r="B3695" s="549"/>
      <c r="C3695" s="549"/>
      <c r="D3695" s="549"/>
      <c r="E3695" s="549"/>
      <c r="F3695" s="549"/>
      <c r="G3695" s="549"/>
      <c r="H3695" s="548"/>
      <c r="I3695" s="425"/>
      <c r="J3695" s="547"/>
      <c r="K3695" s="546">
        <f>K3697+K3702+K3705</f>
        <v>5.4399999999999995</v>
      </c>
      <c r="L3695" s="526"/>
      <c r="M3695" s="423">
        <f>K3695*12*I3684</f>
        <v>87651.456000000006</v>
      </c>
    </row>
    <row r="3696" spans="1:13" ht="19.5" thickBot="1">
      <c r="A3696" s="545" t="s">
        <v>34</v>
      </c>
      <c r="B3696" s="544"/>
      <c r="C3696" s="544"/>
      <c r="D3696" s="544"/>
      <c r="E3696" s="544"/>
      <c r="F3696" s="544"/>
      <c r="G3696" s="544"/>
      <c r="H3696" s="543"/>
      <c r="I3696" s="419"/>
      <c r="J3696" s="542"/>
      <c r="K3696" s="419"/>
      <c r="L3696" s="418"/>
      <c r="M3696" s="417"/>
    </row>
    <row r="3697" spans="1:13">
      <c r="A3697" s="442" t="s">
        <v>65</v>
      </c>
      <c r="B3697" s="441"/>
      <c r="C3697" s="441"/>
      <c r="D3697" s="441"/>
      <c r="E3697" s="441"/>
      <c r="F3697" s="441"/>
      <c r="G3697" s="441"/>
      <c r="H3697" s="439"/>
      <c r="I3697" s="447" t="s">
        <v>8</v>
      </c>
      <c r="J3697" s="446"/>
      <c r="K3697" s="459">
        <v>2.73</v>
      </c>
      <c r="L3697" s="458"/>
      <c r="M3697" s="431">
        <f>K3697*12*I3684</f>
        <v>43986.851999999999</v>
      </c>
    </row>
    <row r="3698" spans="1:13">
      <c r="A3698" s="492" t="s">
        <v>66</v>
      </c>
      <c r="B3698" s="491"/>
      <c r="C3698" s="491"/>
      <c r="D3698" s="491"/>
      <c r="E3698" s="491"/>
      <c r="F3698" s="491"/>
      <c r="G3698" s="491"/>
      <c r="H3698" s="490"/>
      <c r="I3698" s="541"/>
      <c r="J3698" s="540"/>
      <c r="K3698" s="502"/>
      <c r="L3698" s="432"/>
      <c r="M3698" s="431"/>
    </row>
    <row r="3699" spans="1:13">
      <c r="A3699" s="442" t="s">
        <v>68</v>
      </c>
      <c r="B3699" s="433"/>
      <c r="C3699" s="433"/>
      <c r="D3699" s="433"/>
      <c r="E3699" s="433"/>
      <c r="F3699" s="433"/>
      <c r="G3699" s="433"/>
      <c r="H3699" s="432"/>
      <c r="I3699" s="447" t="s">
        <v>57</v>
      </c>
      <c r="J3699" s="446"/>
      <c r="K3699" s="502"/>
      <c r="L3699" s="432"/>
      <c r="M3699" s="431"/>
    </row>
    <row r="3700" spans="1:13">
      <c r="A3700" s="492" t="s">
        <v>67</v>
      </c>
      <c r="B3700" s="509"/>
      <c r="C3700" s="509"/>
      <c r="D3700" s="509"/>
      <c r="E3700" s="509"/>
      <c r="F3700" s="509"/>
      <c r="G3700" s="509"/>
      <c r="H3700" s="518"/>
      <c r="I3700" s="504"/>
      <c r="J3700" s="503"/>
      <c r="K3700" s="502"/>
      <c r="L3700" s="432"/>
      <c r="M3700" s="431"/>
    </row>
    <row r="3701" spans="1:13">
      <c r="A3701" s="485" t="s">
        <v>63</v>
      </c>
      <c r="B3701" s="539"/>
      <c r="C3701" s="538"/>
      <c r="D3701" s="433"/>
      <c r="E3701" s="433"/>
      <c r="F3701" s="433"/>
      <c r="G3701" s="433"/>
      <c r="H3701" s="432"/>
      <c r="I3701" s="447" t="s">
        <v>57</v>
      </c>
      <c r="J3701" s="446"/>
      <c r="K3701" s="502"/>
      <c r="L3701" s="432"/>
      <c r="M3701" s="431"/>
    </row>
    <row r="3702" spans="1:13">
      <c r="A3702" s="442" t="s">
        <v>64</v>
      </c>
      <c r="B3702" s="433"/>
      <c r="C3702" s="433"/>
      <c r="D3702" s="539"/>
      <c r="E3702" s="539"/>
      <c r="F3702" s="539"/>
      <c r="G3702" s="539"/>
      <c r="H3702" s="538"/>
      <c r="I3702" s="501" t="s">
        <v>11</v>
      </c>
      <c r="J3702" s="500"/>
      <c r="K3702" s="447">
        <v>1.2</v>
      </c>
      <c r="L3702" s="446"/>
      <c r="M3702" s="431">
        <f>K3702*12*I3684</f>
        <v>19334.879999999997</v>
      </c>
    </row>
    <row r="3703" spans="1:13">
      <c r="A3703" s="478" t="s">
        <v>41</v>
      </c>
      <c r="B3703" s="477"/>
      <c r="C3703" s="477"/>
      <c r="D3703" s="477"/>
      <c r="E3703" s="477"/>
      <c r="F3703" s="477"/>
      <c r="G3703" s="477"/>
      <c r="H3703" s="476"/>
      <c r="I3703" s="521" t="s">
        <v>40</v>
      </c>
      <c r="J3703" s="520"/>
      <c r="K3703" s="502"/>
      <c r="L3703" s="432"/>
      <c r="M3703" s="431"/>
    </row>
    <row r="3704" spans="1:13">
      <c r="A3704" s="492"/>
      <c r="B3704" s="491"/>
      <c r="C3704" s="491"/>
      <c r="D3704" s="491"/>
      <c r="E3704" s="491"/>
      <c r="F3704" s="491"/>
      <c r="G3704" s="491"/>
      <c r="H3704" s="490"/>
      <c r="I3704" s="509" t="s">
        <v>42</v>
      </c>
      <c r="J3704" s="518"/>
      <c r="K3704" s="502"/>
      <c r="L3704" s="432"/>
      <c r="M3704" s="431"/>
    </row>
    <row r="3705" spans="1:13">
      <c r="A3705" s="478" t="s">
        <v>43</v>
      </c>
      <c r="B3705" s="477"/>
      <c r="C3705" s="477"/>
      <c r="D3705" s="477"/>
      <c r="E3705" s="477"/>
      <c r="F3705" s="477"/>
      <c r="G3705" s="477"/>
      <c r="H3705" s="476"/>
      <c r="I3705" s="521" t="s">
        <v>11</v>
      </c>
      <c r="J3705" s="520"/>
      <c r="K3705" s="447">
        <v>1.51</v>
      </c>
      <c r="L3705" s="446"/>
      <c r="M3705" s="431">
        <f>K3705*12*I3684</f>
        <v>24329.724000000002</v>
      </c>
    </row>
    <row r="3706" spans="1:13">
      <c r="A3706" s="492" t="s">
        <v>44</v>
      </c>
      <c r="B3706" s="491"/>
      <c r="C3706" s="491"/>
      <c r="D3706" s="491"/>
      <c r="E3706" s="491"/>
      <c r="F3706" s="491"/>
      <c r="G3706" s="491"/>
      <c r="H3706" s="490"/>
      <c r="I3706" s="509"/>
      <c r="J3706" s="518"/>
      <c r="K3706" s="502"/>
      <c r="L3706" s="432"/>
      <c r="M3706" s="431"/>
    </row>
    <row r="3707" spans="1:13">
      <c r="A3707" s="478" t="s">
        <v>45</v>
      </c>
      <c r="B3707" s="477"/>
      <c r="C3707" s="477"/>
      <c r="D3707" s="477"/>
      <c r="E3707" s="477"/>
      <c r="F3707" s="477"/>
      <c r="G3707" s="477"/>
      <c r="H3707" s="476"/>
      <c r="I3707" s="447" t="s">
        <v>57</v>
      </c>
      <c r="J3707" s="446"/>
      <c r="K3707" s="502"/>
      <c r="L3707" s="432"/>
      <c r="M3707" s="431"/>
    </row>
    <row r="3708" spans="1:13">
      <c r="A3708" s="478" t="s">
        <v>48</v>
      </c>
      <c r="B3708" s="477"/>
      <c r="C3708" s="477"/>
      <c r="D3708" s="477"/>
      <c r="E3708" s="477"/>
      <c r="F3708" s="477"/>
      <c r="G3708" s="477"/>
      <c r="H3708" s="476"/>
      <c r="I3708" s="521" t="s">
        <v>46</v>
      </c>
      <c r="J3708" s="520"/>
      <c r="K3708" s="533"/>
      <c r="L3708" s="532"/>
      <c r="M3708" s="531"/>
    </row>
    <row r="3709" spans="1:13" ht="19.5" thickBot="1">
      <c r="A3709" s="492"/>
      <c r="B3709" s="491"/>
      <c r="C3709" s="491"/>
      <c r="D3709" s="491"/>
      <c r="E3709" s="491"/>
      <c r="F3709" s="491"/>
      <c r="G3709" s="491"/>
      <c r="H3709" s="490"/>
      <c r="I3709" s="513" t="s">
        <v>47</v>
      </c>
      <c r="J3709" s="512"/>
      <c r="K3709" s="509"/>
      <c r="L3709" s="518"/>
      <c r="M3709" s="530"/>
    </row>
    <row r="3710" spans="1:13">
      <c r="A3710" s="529" t="s">
        <v>75</v>
      </c>
      <c r="B3710" s="528"/>
      <c r="C3710" s="528"/>
      <c r="D3710" s="528"/>
      <c r="E3710" s="528"/>
      <c r="F3710" s="528"/>
      <c r="G3710" s="425"/>
      <c r="H3710" s="424"/>
      <c r="I3710" s="425"/>
      <c r="J3710" s="424"/>
      <c r="K3710" s="527">
        <f>K3712+K3719+K3727+K3731+K3735</f>
        <v>11.969999999999999</v>
      </c>
      <c r="L3710" s="526"/>
      <c r="M3710" s="423">
        <f>M3712+M3719+M3727+M3731+M3735</f>
        <v>192865.42800000001</v>
      </c>
    </row>
    <row r="3711" spans="1:13" ht="19.5" thickBot="1">
      <c r="A3711" s="525"/>
      <c r="B3711" s="419"/>
      <c r="C3711" s="419"/>
      <c r="D3711" s="419"/>
      <c r="E3711" s="419"/>
      <c r="F3711" s="419"/>
      <c r="G3711" s="419"/>
      <c r="H3711" s="418"/>
      <c r="I3711" s="419"/>
      <c r="J3711" s="418"/>
      <c r="K3711" s="419"/>
      <c r="L3711" s="418"/>
      <c r="M3711" s="417"/>
    </row>
    <row r="3712" spans="1:13" ht="19.5" thickBot="1">
      <c r="A3712" s="405" t="s">
        <v>76</v>
      </c>
      <c r="B3712" s="404"/>
      <c r="C3712" s="404"/>
      <c r="D3712" s="404"/>
      <c r="E3712" s="404"/>
      <c r="F3712" s="404"/>
      <c r="G3712" s="404"/>
      <c r="H3712" s="456"/>
      <c r="I3712" s="455"/>
      <c r="J3712" s="454"/>
      <c r="K3712" s="523">
        <f>K3713+K3714+K3715+K3717+K3718</f>
        <v>6.66</v>
      </c>
      <c r="L3712" s="511"/>
      <c r="M3712" s="451">
        <f>K3712*12*I3684</f>
        <v>107308.584</v>
      </c>
    </row>
    <row r="3713" spans="1:13">
      <c r="A3713" s="492" t="s">
        <v>38</v>
      </c>
      <c r="B3713" s="491"/>
      <c r="C3713" s="491"/>
      <c r="D3713" s="491"/>
      <c r="E3713" s="491"/>
      <c r="F3713" s="491"/>
      <c r="G3713" s="491"/>
      <c r="H3713" s="490"/>
      <c r="I3713" s="504" t="s">
        <v>16</v>
      </c>
      <c r="J3713" s="503"/>
      <c r="K3713" s="459">
        <v>1.34</v>
      </c>
      <c r="L3713" s="458"/>
      <c r="M3713" s="431">
        <f>K3713*12*I3684</f>
        <v>21590.616000000002</v>
      </c>
    </row>
    <row r="3714" spans="1:13">
      <c r="A3714" s="485" t="s">
        <v>39</v>
      </c>
      <c r="B3714" s="484"/>
      <c r="C3714" s="484"/>
      <c r="D3714" s="484"/>
      <c r="E3714" s="484"/>
      <c r="F3714" s="484"/>
      <c r="G3714" s="484"/>
      <c r="H3714" s="483"/>
      <c r="I3714" s="501" t="s">
        <v>10</v>
      </c>
      <c r="J3714" s="500"/>
      <c r="K3714" s="447">
        <v>3.16</v>
      </c>
      <c r="L3714" s="446"/>
      <c r="M3714" s="431">
        <f>K3714*12*I3684</f>
        <v>50915.184000000001</v>
      </c>
    </row>
    <row r="3715" spans="1:13">
      <c r="A3715" s="478" t="s">
        <v>31</v>
      </c>
      <c r="B3715" s="477"/>
      <c r="C3715" s="477"/>
      <c r="D3715" s="477"/>
      <c r="E3715" s="477"/>
      <c r="F3715" s="477"/>
      <c r="G3715" s="477"/>
      <c r="H3715" s="476"/>
      <c r="I3715" s="521" t="s">
        <v>11</v>
      </c>
      <c r="J3715" s="520"/>
      <c r="K3715" s="447">
        <v>0.36</v>
      </c>
      <c r="L3715" s="446"/>
      <c r="M3715" s="431">
        <f>K3715*12*I3684</f>
        <v>5800.4640000000009</v>
      </c>
    </row>
    <row r="3716" spans="1:13">
      <c r="A3716" s="519" t="s">
        <v>18</v>
      </c>
      <c r="B3716" s="509"/>
      <c r="C3716" s="509"/>
      <c r="D3716" s="509"/>
      <c r="E3716" s="491"/>
      <c r="F3716" s="491"/>
      <c r="G3716" s="491"/>
      <c r="H3716" s="490"/>
      <c r="I3716" s="509"/>
      <c r="J3716" s="518"/>
      <c r="K3716" s="433"/>
      <c r="L3716" s="432"/>
      <c r="M3716" s="431"/>
    </row>
    <row r="3717" spans="1:13">
      <c r="A3717" s="485" t="s">
        <v>32</v>
      </c>
      <c r="B3717" s="484"/>
      <c r="C3717" s="484"/>
      <c r="D3717" s="484"/>
      <c r="E3717" s="484"/>
      <c r="F3717" s="484"/>
      <c r="G3717" s="484"/>
      <c r="H3717" s="483"/>
      <c r="I3717" s="501" t="s">
        <v>8</v>
      </c>
      <c r="J3717" s="500"/>
      <c r="K3717" s="447">
        <v>0.11</v>
      </c>
      <c r="L3717" s="446"/>
      <c r="M3717" s="431">
        <f>K3717*12*I3684</f>
        <v>1772.364</v>
      </c>
    </row>
    <row r="3718" spans="1:13" ht="19.5" thickBot="1">
      <c r="A3718" s="478" t="s">
        <v>73</v>
      </c>
      <c r="B3718" s="477"/>
      <c r="C3718" s="477"/>
      <c r="D3718" s="477"/>
      <c r="E3718" s="477"/>
      <c r="F3718" s="477"/>
      <c r="G3718" s="477"/>
      <c r="H3718" s="476"/>
      <c r="I3718" s="475" t="s">
        <v>8</v>
      </c>
      <c r="J3718" s="474"/>
      <c r="K3718" s="513">
        <v>1.69</v>
      </c>
      <c r="L3718" s="512"/>
      <c r="M3718" s="431">
        <f>K3718*12*I3684</f>
        <v>27229.956000000002</v>
      </c>
    </row>
    <row r="3719" spans="1:13" ht="19.5" thickBot="1">
      <c r="A3719" s="713" t="s">
        <v>77</v>
      </c>
      <c r="B3719" s="712"/>
      <c r="C3719" s="712"/>
      <c r="D3719" s="712"/>
      <c r="E3719" s="712"/>
      <c r="F3719" s="712"/>
      <c r="G3719" s="712"/>
      <c r="H3719" s="711"/>
      <c r="I3719" s="455"/>
      <c r="J3719" s="454"/>
      <c r="K3719" s="453">
        <f>K3720+K3721+K3723+K3724+K3725+K3726</f>
        <v>2.11</v>
      </c>
      <c r="L3719" s="511"/>
      <c r="M3719" s="451">
        <f>K3719*12*I3684</f>
        <v>33997.164000000004</v>
      </c>
    </row>
    <row r="3720" spans="1:13">
      <c r="A3720" s="510" t="s">
        <v>24</v>
      </c>
      <c r="B3720" s="509"/>
      <c r="C3720" s="509"/>
      <c r="D3720" s="509"/>
      <c r="E3720" s="509"/>
      <c r="F3720" s="491"/>
      <c r="G3720" s="491"/>
      <c r="H3720" s="490"/>
      <c r="I3720" s="508"/>
      <c r="J3720" s="432"/>
      <c r="K3720" s="459">
        <v>0.12</v>
      </c>
      <c r="L3720" s="458"/>
      <c r="M3720" s="431">
        <f>K3720*12*I3684</f>
        <v>1933.4880000000001</v>
      </c>
    </row>
    <row r="3721" spans="1:13">
      <c r="A3721" s="572" t="s">
        <v>20</v>
      </c>
      <c r="B3721" s="533"/>
      <c r="C3721" s="533"/>
      <c r="D3721" s="533"/>
      <c r="E3721" s="533"/>
      <c r="F3721" s="477"/>
      <c r="G3721" s="477"/>
      <c r="H3721" s="476"/>
      <c r="I3721" s="447" t="s">
        <v>52</v>
      </c>
      <c r="J3721" s="446"/>
      <c r="K3721" s="447">
        <v>1.01</v>
      </c>
      <c r="L3721" s="446"/>
      <c r="M3721" s="431">
        <f>K3721*12*I3684</f>
        <v>16273.524000000001</v>
      </c>
    </row>
    <row r="3722" spans="1:13">
      <c r="A3722" s="492" t="s">
        <v>19</v>
      </c>
      <c r="B3722" s="491"/>
      <c r="C3722" s="491"/>
      <c r="D3722" s="491"/>
      <c r="E3722" s="491"/>
      <c r="F3722" s="491"/>
      <c r="G3722" s="491"/>
      <c r="H3722" s="490"/>
      <c r="I3722" s="504" t="s">
        <v>53</v>
      </c>
      <c r="J3722" s="503"/>
      <c r="K3722" s="502"/>
      <c r="L3722" s="432"/>
      <c r="M3722" s="431"/>
    </row>
    <row r="3723" spans="1:13">
      <c r="A3723" s="485" t="s">
        <v>21</v>
      </c>
      <c r="B3723" s="484"/>
      <c r="C3723" s="484"/>
      <c r="D3723" s="484"/>
      <c r="E3723" s="484"/>
      <c r="F3723" s="484"/>
      <c r="G3723" s="484"/>
      <c r="H3723" s="483"/>
      <c r="I3723" s="501" t="s">
        <v>51</v>
      </c>
      <c r="J3723" s="500"/>
      <c r="K3723" s="447">
        <v>0.62</v>
      </c>
      <c r="L3723" s="446"/>
      <c r="M3723" s="431">
        <f>K3723*12*I3684</f>
        <v>9989.6880000000001</v>
      </c>
    </row>
    <row r="3724" spans="1:13">
      <c r="A3724" s="485" t="s">
        <v>22</v>
      </c>
      <c r="B3724" s="484"/>
      <c r="C3724" s="484"/>
      <c r="D3724" s="484"/>
      <c r="E3724" s="484"/>
      <c r="F3724" s="484"/>
      <c r="G3724" s="484"/>
      <c r="H3724" s="483"/>
      <c r="I3724" s="501" t="s">
        <v>69</v>
      </c>
      <c r="J3724" s="500"/>
      <c r="K3724" s="447">
        <v>0.15</v>
      </c>
      <c r="L3724" s="446"/>
      <c r="M3724" s="431">
        <f>K3724*12*I3684</f>
        <v>2416.8599999999997</v>
      </c>
    </row>
    <row r="3725" spans="1:13">
      <c r="A3725" s="478" t="s">
        <v>23</v>
      </c>
      <c r="B3725" s="477"/>
      <c r="C3725" s="477"/>
      <c r="D3725" s="477"/>
      <c r="E3725" s="477"/>
      <c r="F3725" s="477"/>
      <c r="G3725" s="477"/>
      <c r="H3725" s="476"/>
      <c r="I3725" s="501" t="s">
        <v>54</v>
      </c>
      <c r="J3725" s="500"/>
      <c r="K3725" s="480">
        <v>0.08</v>
      </c>
      <c r="L3725" s="479"/>
      <c r="M3725" s="431">
        <f>K3725*12*I3684</f>
        <v>1288.992</v>
      </c>
    </row>
    <row r="3726" spans="1:13" ht="19.5" thickBot="1">
      <c r="A3726" s="478" t="s">
        <v>71</v>
      </c>
      <c r="B3726" s="477"/>
      <c r="C3726" s="477"/>
      <c r="D3726" s="477"/>
      <c r="E3726" s="477"/>
      <c r="F3726" s="477"/>
      <c r="G3726" s="477"/>
      <c r="H3726" s="476"/>
      <c r="I3726" s="475" t="s">
        <v>72</v>
      </c>
      <c r="J3726" s="474"/>
      <c r="K3726" s="473">
        <v>0.13</v>
      </c>
      <c r="L3726" s="472"/>
      <c r="M3726" s="499">
        <f>K3726*12*I3684</f>
        <v>2094.6120000000001</v>
      </c>
    </row>
    <row r="3727" spans="1:13" ht="19.5" thickBot="1">
      <c r="A3727" s="713" t="s">
        <v>202</v>
      </c>
      <c r="B3727" s="712"/>
      <c r="C3727" s="712"/>
      <c r="D3727" s="712"/>
      <c r="E3727" s="712"/>
      <c r="F3727" s="712"/>
      <c r="G3727" s="712"/>
      <c r="H3727" s="711"/>
      <c r="I3727" s="495"/>
      <c r="J3727" s="494"/>
      <c r="K3727" s="493">
        <f>K3728+K3729+K3730</f>
        <v>1.38</v>
      </c>
      <c r="L3727" s="452"/>
      <c r="M3727" s="451">
        <f>K3727*12*I3684</f>
        <v>22235.111999999997</v>
      </c>
    </row>
    <row r="3728" spans="1:13">
      <c r="A3728" s="492" t="s">
        <v>25</v>
      </c>
      <c r="B3728" s="491"/>
      <c r="C3728" s="491"/>
      <c r="D3728" s="491"/>
      <c r="E3728" s="491"/>
      <c r="F3728" s="491"/>
      <c r="G3728" s="491"/>
      <c r="H3728" s="490"/>
      <c r="I3728" s="489" t="s">
        <v>70</v>
      </c>
      <c r="J3728" s="488"/>
      <c r="K3728" s="487">
        <v>0.66</v>
      </c>
      <c r="L3728" s="486"/>
      <c r="M3728" s="431">
        <f>K3728*12*I3684</f>
        <v>10634.184000000001</v>
      </c>
    </row>
    <row r="3729" spans="1:13">
      <c r="A3729" s="485" t="s">
        <v>26</v>
      </c>
      <c r="B3729" s="484"/>
      <c r="C3729" s="484"/>
      <c r="D3729" s="484"/>
      <c r="E3729" s="484"/>
      <c r="F3729" s="484"/>
      <c r="G3729" s="484"/>
      <c r="H3729" s="483"/>
      <c r="I3729" s="539" t="s">
        <v>55</v>
      </c>
      <c r="J3729" s="538"/>
      <c r="K3729" s="480">
        <v>0.57999999999999996</v>
      </c>
      <c r="L3729" s="479"/>
      <c r="M3729" s="431">
        <f>K3729*12*I3684</f>
        <v>9345.1919999999991</v>
      </c>
    </row>
    <row r="3730" spans="1:13" ht="19.5" thickBot="1">
      <c r="A3730" s="478" t="s">
        <v>23</v>
      </c>
      <c r="B3730" s="477"/>
      <c r="C3730" s="477"/>
      <c r="D3730" s="477"/>
      <c r="E3730" s="477"/>
      <c r="F3730" s="477"/>
      <c r="G3730" s="477"/>
      <c r="H3730" s="476"/>
      <c r="I3730" s="475" t="s">
        <v>54</v>
      </c>
      <c r="J3730" s="474"/>
      <c r="K3730" s="473">
        <v>0.14000000000000001</v>
      </c>
      <c r="L3730" s="472"/>
      <c r="M3730" s="431">
        <f>K3730*12*I3684</f>
        <v>2255.7360000000003</v>
      </c>
    </row>
    <row r="3731" spans="1:13" ht="19.5" thickBot="1">
      <c r="A3731" s="405" t="s">
        <v>80</v>
      </c>
      <c r="B3731" s="404"/>
      <c r="C3731" s="404"/>
      <c r="D3731" s="404"/>
      <c r="E3731" s="404"/>
      <c r="F3731" s="404"/>
      <c r="G3731" s="404"/>
      <c r="H3731" s="456"/>
      <c r="I3731" s="455"/>
      <c r="J3731" s="454"/>
      <c r="K3731" s="453">
        <v>1.74</v>
      </c>
      <c r="L3731" s="452"/>
      <c r="M3731" s="451">
        <f>K3731*12*I3684</f>
        <v>28035.576000000001</v>
      </c>
    </row>
    <row r="3732" spans="1:13">
      <c r="A3732" s="442" t="s">
        <v>33</v>
      </c>
      <c r="B3732" s="441"/>
      <c r="C3732" s="441"/>
      <c r="D3732" s="441"/>
      <c r="E3732" s="441"/>
      <c r="F3732" s="441"/>
      <c r="G3732" s="441"/>
      <c r="H3732" s="439"/>
      <c r="I3732" s="459" t="s">
        <v>13</v>
      </c>
      <c r="J3732" s="458"/>
      <c r="K3732" s="438"/>
      <c r="L3732" s="437"/>
      <c r="M3732" s="431"/>
    </row>
    <row r="3733" spans="1:13">
      <c r="A3733" s="442" t="s">
        <v>27</v>
      </c>
      <c r="B3733" s="441"/>
      <c r="C3733" s="441"/>
      <c r="D3733" s="441"/>
      <c r="E3733" s="441"/>
      <c r="F3733" s="441"/>
      <c r="G3733" s="441"/>
      <c r="H3733" s="439"/>
      <c r="I3733" s="433"/>
      <c r="J3733" s="432"/>
      <c r="K3733" s="438"/>
      <c r="L3733" s="437"/>
      <c r="M3733" s="431"/>
    </row>
    <row r="3734" spans="1:13" ht="19.5" thickBot="1">
      <c r="A3734" s="442" t="s">
        <v>28</v>
      </c>
      <c r="B3734" s="441"/>
      <c r="C3734" s="441"/>
      <c r="D3734" s="441"/>
      <c r="E3734" s="441"/>
      <c r="F3734" s="441"/>
      <c r="G3734" s="441"/>
      <c r="H3734" s="439"/>
      <c r="I3734" s="463"/>
      <c r="J3734" s="432"/>
      <c r="K3734" s="438"/>
      <c r="L3734" s="437"/>
      <c r="M3734" s="431"/>
    </row>
    <row r="3735" spans="1:13" ht="19.5" thickBot="1">
      <c r="A3735" s="462" t="s">
        <v>81</v>
      </c>
      <c r="B3735" s="461"/>
      <c r="C3735" s="461"/>
      <c r="D3735" s="461"/>
      <c r="E3735" s="461"/>
      <c r="F3735" s="461"/>
      <c r="G3735" s="461"/>
      <c r="H3735" s="460"/>
      <c r="I3735" s="455"/>
      <c r="J3735" s="454"/>
      <c r="K3735" s="453">
        <v>0.08</v>
      </c>
      <c r="L3735" s="452"/>
      <c r="M3735" s="451">
        <f>K3735*12*I3684</f>
        <v>1288.992</v>
      </c>
    </row>
    <row r="3736" spans="1:13">
      <c r="A3736" s="442" t="s">
        <v>29</v>
      </c>
      <c r="B3736" s="441"/>
      <c r="C3736" s="441"/>
      <c r="D3736" s="441"/>
      <c r="E3736" s="441"/>
      <c r="F3736" s="441"/>
      <c r="G3736" s="441"/>
      <c r="H3736" s="439"/>
      <c r="I3736" s="459" t="s">
        <v>8</v>
      </c>
      <c r="J3736" s="458"/>
      <c r="K3736" s="457"/>
      <c r="L3736" s="437"/>
      <c r="M3736" s="431"/>
    </row>
    <row r="3737" spans="1:13" ht="19.5" thickBot="1">
      <c r="A3737" s="442" t="s">
        <v>30</v>
      </c>
      <c r="B3737" s="441"/>
      <c r="C3737" s="441"/>
      <c r="D3737" s="441"/>
      <c r="E3737" s="441"/>
      <c r="F3737" s="441"/>
      <c r="G3737" s="441"/>
      <c r="H3737" s="439"/>
      <c r="I3737" s="433"/>
      <c r="J3737" s="432"/>
      <c r="K3737" s="457"/>
      <c r="L3737" s="437"/>
      <c r="M3737" s="431"/>
    </row>
    <row r="3738" spans="1:13" ht="19.5" thickBot="1">
      <c r="A3738" s="405" t="s">
        <v>104</v>
      </c>
      <c r="B3738" s="404"/>
      <c r="C3738" s="404"/>
      <c r="D3738" s="404"/>
      <c r="E3738" s="404"/>
      <c r="F3738" s="404"/>
      <c r="G3738" s="404"/>
      <c r="H3738" s="456"/>
      <c r="I3738" s="455"/>
      <c r="J3738" s="454"/>
      <c r="K3738" s="453">
        <v>6.42</v>
      </c>
      <c r="L3738" s="452"/>
      <c r="M3738" s="451">
        <f>K3738*12*I3684</f>
        <v>103441.60799999999</v>
      </c>
    </row>
    <row r="3739" spans="1:13">
      <c r="A3739" s="442" t="s">
        <v>85</v>
      </c>
      <c r="B3739" s="440"/>
      <c r="C3739" s="440"/>
      <c r="D3739" s="440"/>
      <c r="E3739" s="440"/>
      <c r="F3739" s="441"/>
      <c r="G3739" s="440"/>
      <c r="H3739" s="439"/>
      <c r="I3739" s="447" t="s">
        <v>86</v>
      </c>
      <c r="J3739" s="446"/>
      <c r="K3739" s="438"/>
      <c r="L3739" s="437"/>
      <c r="M3739" s="431"/>
    </row>
    <row r="3740" spans="1:13">
      <c r="A3740" s="442" t="s">
        <v>87</v>
      </c>
      <c r="B3740" s="440"/>
      <c r="C3740" s="440"/>
      <c r="D3740" s="440"/>
      <c r="E3740" s="440"/>
      <c r="F3740" s="441"/>
      <c r="G3740" s="440"/>
      <c r="H3740" s="439"/>
      <c r="I3740" s="447" t="s">
        <v>88</v>
      </c>
      <c r="J3740" s="446"/>
      <c r="K3740" s="438"/>
      <c r="L3740" s="437"/>
      <c r="M3740" s="431"/>
    </row>
    <row r="3741" spans="1:13">
      <c r="A3741" s="442" t="s">
        <v>89</v>
      </c>
      <c r="B3741" s="440"/>
      <c r="C3741" s="440"/>
      <c r="D3741" s="440"/>
      <c r="E3741" s="440"/>
      <c r="F3741" s="441"/>
      <c r="G3741" s="440"/>
      <c r="H3741" s="439"/>
      <c r="I3741" s="447" t="s">
        <v>90</v>
      </c>
      <c r="J3741" s="446"/>
      <c r="K3741" s="438"/>
      <c r="L3741" s="437"/>
      <c r="M3741" s="431"/>
    </row>
    <row r="3742" spans="1:13">
      <c r="A3742" s="442" t="s">
        <v>91</v>
      </c>
      <c r="B3742" s="440"/>
      <c r="C3742" s="440"/>
      <c r="D3742" s="440"/>
      <c r="E3742" s="440"/>
      <c r="F3742" s="441"/>
      <c r="G3742" s="440"/>
      <c r="H3742" s="439"/>
      <c r="I3742" s="447" t="s">
        <v>92</v>
      </c>
      <c r="J3742" s="446"/>
      <c r="K3742" s="438"/>
      <c r="L3742" s="437"/>
      <c r="M3742" s="431"/>
    </row>
    <row r="3743" spans="1:13">
      <c r="A3743" s="442" t="s">
        <v>93</v>
      </c>
      <c r="B3743" s="440"/>
      <c r="C3743" s="440"/>
      <c r="D3743" s="440"/>
      <c r="E3743" s="440"/>
      <c r="F3743" s="441"/>
      <c r="G3743" s="440"/>
      <c r="H3743" s="439"/>
      <c r="I3743" s="447" t="s">
        <v>94</v>
      </c>
      <c r="J3743" s="446"/>
      <c r="K3743" s="438"/>
      <c r="L3743" s="437"/>
      <c r="M3743" s="431"/>
    </row>
    <row r="3744" spans="1:13">
      <c r="A3744" s="442" t="s">
        <v>95</v>
      </c>
      <c r="B3744" s="440"/>
      <c r="C3744" s="440"/>
      <c r="D3744" s="440"/>
      <c r="E3744" s="440"/>
      <c r="F3744" s="441"/>
      <c r="G3744" s="440"/>
      <c r="H3744" s="439"/>
      <c r="I3744" s="433"/>
      <c r="J3744" s="432"/>
      <c r="K3744" s="438"/>
      <c r="L3744" s="437"/>
      <c r="M3744" s="431"/>
    </row>
    <row r="3745" spans="1:13">
      <c r="A3745" s="442" t="s">
        <v>96</v>
      </c>
      <c r="B3745" s="440"/>
      <c r="C3745" s="440"/>
      <c r="D3745" s="440"/>
      <c r="E3745" s="440"/>
      <c r="F3745" s="441"/>
      <c r="G3745" s="440"/>
      <c r="H3745" s="439"/>
      <c r="I3745" s="433"/>
      <c r="J3745" s="432"/>
      <c r="K3745" s="438"/>
      <c r="L3745" s="437"/>
      <c r="M3745" s="431"/>
    </row>
    <row r="3746" spans="1:13">
      <c r="A3746" s="442" t="s">
        <v>97</v>
      </c>
      <c r="B3746" s="440"/>
      <c r="C3746" s="440"/>
      <c r="D3746" s="440"/>
      <c r="E3746" s="440"/>
      <c r="F3746" s="441"/>
      <c r="G3746" s="440"/>
      <c r="H3746" s="439"/>
      <c r="I3746" s="433"/>
      <c r="J3746" s="432"/>
      <c r="K3746" s="438"/>
      <c r="L3746" s="437"/>
      <c r="M3746" s="431"/>
    </row>
    <row r="3747" spans="1:13">
      <c r="A3747" s="442" t="s">
        <v>98</v>
      </c>
      <c r="B3747" s="440"/>
      <c r="C3747" s="440"/>
      <c r="D3747" s="440"/>
      <c r="E3747" s="440"/>
      <c r="F3747" s="441"/>
      <c r="G3747" s="440"/>
      <c r="H3747" s="439"/>
      <c r="I3747" s="433"/>
      <c r="J3747" s="432"/>
      <c r="K3747" s="438"/>
      <c r="L3747" s="437"/>
      <c r="M3747" s="431"/>
    </row>
    <row r="3748" spans="1:13">
      <c r="A3748" s="442" t="s">
        <v>99</v>
      </c>
      <c r="B3748" s="440"/>
      <c r="C3748" s="440"/>
      <c r="D3748" s="440"/>
      <c r="E3748" s="440"/>
      <c r="F3748" s="441"/>
      <c r="G3748" s="440"/>
      <c r="H3748" s="439"/>
      <c r="I3748" s="433"/>
      <c r="J3748" s="432"/>
      <c r="K3748" s="438"/>
      <c r="L3748" s="437"/>
      <c r="M3748" s="431"/>
    </row>
    <row r="3749" spans="1:13" ht="19.5" thickBot="1">
      <c r="A3749" s="436" t="s">
        <v>100</v>
      </c>
      <c r="B3749" s="435"/>
      <c r="C3749" s="435"/>
      <c r="D3749" s="435"/>
      <c r="E3749" s="435"/>
      <c r="F3749" s="435"/>
      <c r="G3749" s="435"/>
      <c r="H3749" s="434"/>
      <c r="I3749" s="433"/>
      <c r="J3749" s="432"/>
      <c r="K3749" s="433"/>
      <c r="L3749" s="432"/>
      <c r="M3749" s="431"/>
    </row>
    <row r="3750" spans="1:13">
      <c r="A3750" s="586" t="s">
        <v>82</v>
      </c>
      <c r="B3750" s="585"/>
      <c r="C3750" s="585"/>
      <c r="D3750" s="585"/>
      <c r="E3750" s="585"/>
      <c r="F3750" s="585"/>
      <c r="G3750" s="585"/>
      <c r="H3750" s="585"/>
      <c r="I3750" s="459" t="s">
        <v>9</v>
      </c>
      <c r="J3750" s="458"/>
      <c r="K3750" s="425"/>
      <c r="L3750" s="424"/>
      <c r="M3750" s="423"/>
    </row>
    <row r="3751" spans="1:13" ht="19.5" thickBot="1">
      <c r="A3751" s="422" t="s">
        <v>49</v>
      </c>
      <c r="B3751" s="421"/>
      <c r="C3751" s="421"/>
      <c r="D3751" s="421"/>
      <c r="E3751" s="421"/>
      <c r="F3751" s="421"/>
      <c r="G3751" s="421"/>
      <c r="H3751" s="421"/>
      <c r="I3751" s="420"/>
      <c r="J3751" s="418"/>
      <c r="K3751" s="419"/>
      <c r="L3751" s="418"/>
      <c r="M3751" s="417"/>
    </row>
    <row r="3752" spans="1:13" ht="19.5" thickBot="1">
      <c r="A3752" s="405" t="s">
        <v>50</v>
      </c>
      <c r="B3752" s="404"/>
      <c r="C3752" s="404"/>
      <c r="D3752" s="404"/>
      <c r="E3752" s="404"/>
      <c r="F3752" s="404"/>
      <c r="G3752" s="404"/>
      <c r="H3752" s="622"/>
      <c r="I3752" s="413" t="s">
        <v>17</v>
      </c>
      <c r="J3752" s="412"/>
      <c r="K3752" s="407">
        <v>1.58</v>
      </c>
      <c r="L3752" s="406"/>
      <c r="M3752" s="400">
        <f>K3752*12*I3684</f>
        <v>25457.592000000001</v>
      </c>
    </row>
    <row r="3753" spans="1:13" ht="19.5" thickBot="1">
      <c r="A3753" s="411" t="s">
        <v>101</v>
      </c>
      <c r="B3753" s="410"/>
      <c r="C3753" s="410"/>
      <c r="D3753" s="410"/>
      <c r="E3753" s="410"/>
      <c r="F3753" s="410"/>
      <c r="G3753" s="410"/>
      <c r="H3753" s="410"/>
      <c r="I3753" s="409"/>
      <c r="J3753" s="408"/>
      <c r="K3753" s="407"/>
      <c r="L3753" s="406"/>
      <c r="M3753" s="400"/>
    </row>
    <row r="3754" spans="1:13" ht="19.5" thickBot="1">
      <c r="A3754" s="405" t="s">
        <v>58</v>
      </c>
      <c r="B3754" s="404"/>
      <c r="C3754" s="404"/>
      <c r="D3754" s="404"/>
      <c r="E3754" s="404"/>
      <c r="F3754" s="404"/>
      <c r="G3754" s="404"/>
      <c r="H3754" s="404"/>
      <c r="I3754" s="403"/>
      <c r="J3754" s="400"/>
      <c r="K3754" s="402">
        <f>K3685+K3695+K3710+K3738+K3752+K3753</f>
        <v>32.059999999999995</v>
      </c>
      <c r="L3754" s="401"/>
      <c r="M3754" s="400">
        <f>M3685+M3695+M3710+M3738+M3752+M3753</f>
        <v>516563.54400000005</v>
      </c>
    </row>
    <row r="3756" spans="1:13">
      <c r="A3756" s="576" t="s">
        <v>0</v>
      </c>
      <c r="B3756" s="576"/>
      <c r="C3756" s="576"/>
      <c r="D3756" s="576"/>
      <c r="E3756" s="576"/>
      <c r="F3756" s="576"/>
      <c r="G3756" s="576"/>
      <c r="H3756" s="576"/>
      <c r="I3756" s="576"/>
      <c r="J3756" s="576"/>
      <c r="K3756" s="576"/>
      <c r="L3756" s="576"/>
      <c r="M3756" s="502"/>
    </row>
    <row r="3757" spans="1:13">
      <c r="A3757" s="575" t="s">
        <v>12</v>
      </c>
      <c r="B3757" s="575"/>
      <c r="C3757" s="575"/>
      <c r="D3757" s="575"/>
      <c r="E3757" s="575"/>
      <c r="F3757" s="575"/>
      <c r="G3757" s="575"/>
      <c r="H3757" s="575"/>
      <c r="I3757" s="575"/>
      <c r="J3757" s="575"/>
      <c r="K3757" s="575"/>
      <c r="L3757" s="575"/>
      <c r="M3757" s="502"/>
    </row>
    <row r="3758" spans="1:13">
      <c r="A3758" s="555"/>
      <c r="B3758" s="555"/>
      <c r="C3758" s="555"/>
      <c r="D3758" s="555"/>
      <c r="E3758" s="555"/>
      <c r="F3758" s="555" t="s">
        <v>222</v>
      </c>
      <c r="G3758" s="555"/>
      <c r="H3758" s="555"/>
      <c r="I3758" s="555"/>
      <c r="J3758" s="555" t="s">
        <v>203</v>
      </c>
      <c r="K3758" s="555"/>
      <c r="L3758" s="555"/>
      <c r="M3758" s="502"/>
    </row>
    <row r="3759" spans="1:13">
      <c r="A3759" s="572"/>
      <c r="B3759" s="533"/>
      <c r="C3759" s="574" t="s">
        <v>15</v>
      </c>
      <c r="D3759" s="574"/>
      <c r="E3759" s="574"/>
      <c r="F3759" s="533"/>
      <c r="G3759" s="533"/>
      <c r="H3759" s="532"/>
      <c r="I3759" s="521" t="s">
        <v>1</v>
      </c>
      <c r="J3759" s="520"/>
      <c r="K3759" s="521" t="s">
        <v>2</v>
      </c>
      <c r="L3759" s="520"/>
      <c r="M3759" s="531"/>
    </row>
    <row r="3760" spans="1:13">
      <c r="A3760" s="463"/>
      <c r="B3760" s="433"/>
      <c r="C3760" s="433"/>
      <c r="D3760" s="433"/>
      <c r="E3760" s="433"/>
      <c r="F3760" s="433"/>
      <c r="G3760" s="433"/>
      <c r="H3760" s="432"/>
      <c r="I3760" s="433"/>
      <c r="J3760" s="432"/>
      <c r="K3760" s="447" t="s">
        <v>3</v>
      </c>
      <c r="L3760" s="446"/>
      <c r="M3760" s="573" t="s">
        <v>4</v>
      </c>
    </row>
    <row r="3761" spans="1:13">
      <c r="A3761" s="463"/>
      <c r="B3761" s="433"/>
      <c r="C3761" s="433"/>
      <c r="D3761" s="433"/>
      <c r="E3761" s="433"/>
      <c r="F3761" s="433"/>
      <c r="G3761" s="433"/>
      <c r="H3761" s="432"/>
      <c r="I3761" s="447" t="s">
        <v>5</v>
      </c>
      <c r="J3761" s="446"/>
      <c r="K3761" s="504" t="s">
        <v>6</v>
      </c>
      <c r="L3761" s="503"/>
      <c r="M3761" s="573" t="s">
        <v>7</v>
      </c>
    </row>
    <row r="3762" spans="1:13" ht="19.5" thickBot="1">
      <c r="A3762" s="572"/>
      <c r="B3762" s="533"/>
      <c r="C3762" s="533"/>
      <c r="D3762" s="533"/>
      <c r="E3762" s="533"/>
      <c r="F3762" s="533"/>
      <c r="G3762" s="533"/>
      <c r="H3762" s="532"/>
      <c r="I3762" s="571">
        <v>403.8</v>
      </c>
      <c r="J3762" s="570"/>
      <c r="K3762" s="475"/>
      <c r="L3762" s="474"/>
      <c r="M3762" s="569"/>
    </row>
    <row r="3763" spans="1:13">
      <c r="A3763" s="550" t="s">
        <v>74</v>
      </c>
      <c r="B3763" s="528"/>
      <c r="C3763" s="528"/>
      <c r="D3763" s="528"/>
      <c r="E3763" s="528"/>
      <c r="F3763" s="528"/>
      <c r="G3763" s="528"/>
      <c r="H3763" s="568"/>
      <c r="I3763" s="425"/>
      <c r="J3763" s="424"/>
      <c r="K3763" s="567">
        <f>K3766+K3769</f>
        <v>6.65</v>
      </c>
      <c r="L3763" s="526"/>
      <c r="M3763" s="423">
        <f>K3763*12*I3762</f>
        <v>32223.240000000005</v>
      </c>
    </row>
    <row r="3764" spans="1:13">
      <c r="A3764" s="566" t="s">
        <v>59</v>
      </c>
      <c r="B3764" s="565"/>
      <c r="C3764" s="565"/>
      <c r="D3764" s="565"/>
      <c r="E3764" s="565"/>
      <c r="F3764" s="565"/>
      <c r="G3764" s="565"/>
      <c r="H3764" s="554"/>
      <c r="I3764" s="433"/>
      <c r="J3764" s="432"/>
      <c r="K3764" s="433"/>
      <c r="L3764" s="432"/>
      <c r="M3764" s="564"/>
    </row>
    <row r="3765" spans="1:13" ht="19.5" thickBot="1">
      <c r="A3765" s="545" t="s">
        <v>60</v>
      </c>
      <c r="B3765" s="563"/>
      <c r="C3765" s="563"/>
      <c r="D3765" s="563"/>
      <c r="E3765" s="563"/>
      <c r="F3765" s="563"/>
      <c r="G3765" s="563"/>
      <c r="H3765" s="562"/>
      <c r="I3765" s="419"/>
      <c r="J3765" s="418"/>
      <c r="K3765" s="419"/>
      <c r="L3765" s="418"/>
      <c r="M3765" s="417"/>
    </row>
    <row r="3766" spans="1:13">
      <c r="A3766" s="492" t="s">
        <v>61</v>
      </c>
      <c r="B3766" s="509"/>
      <c r="C3766" s="509"/>
      <c r="D3766" s="509"/>
      <c r="E3766" s="509"/>
      <c r="F3766" s="509"/>
      <c r="G3766" s="509"/>
      <c r="H3766" s="518"/>
      <c r="I3766" s="504" t="s">
        <v>8</v>
      </c>
      <c r="J3766" s="503"/>
      <c r="K3766" s="459">
        <v>3.98</v>
      </c>
      <c r="L3766" s="458"/>
      <c r="M3766" s="431">
        <f>K3766*12*I3762</f>
        <v>19285.488000000001</v>
      </c>
    </row>
    <row r="3767" spans="1:13">
      <c r="A3767" s="442" t="s">
        <v>68</v>
      </c>
      <c r="B3767" s="433"/>
      <c r="C3767" s="433"/>
      <c r="D3767" s="433"/>
      <c r="E3767" s="433"/>
      <c r="F3767" s="433"/>
      <c r="G3767" s="433"/>
      <c r="H3767" s="432"/>
      <c r="I3767" s="447" t="s">
        <v>57</v>
      </c>
      <c r="J3767" s="446"/>
      <c r="K3767" s="502"/>
      <c r="L3767" s="432"/>
      <c r="M3767" s="431"/>
    </row>
    <row r="3768" spans="1:13">
      <c r="A3768" s="492" t="s">
        <v>67</v>
      </c>
      <c r="B3768" s="509"/>
      <c r="C3768" s="509"/>
      <c r="D3768" s="509"/>
      <c r="E3768" s="509"/>
      <c r="F3768" s="509"/>
      <c r="G3768" s="509"/>
      <c r="H3768" s="518"/>
      <c r="I3768" s="504"/>
      <c r="J3768" s="503"/>
      <c r="K3768" s="502"/>
      <c r="L3768" s="432"/>
      <c r="M3768" s="431"/>
    </row>
    <row r="3769" spans="1:13">
      <c r="A3769" s="492" t="s">
        <v>62</v>
      </c>
      <c r="B3769" s="509"/>
      <c r="C3769" s="509"/>
      <c r="D3769" s="509"/>
      <c r="E3769" s="509"/>
      <c r="F3769" s="509"/>
      <c r="G3769" s="509"/>
      <c r="H3769" s="518"/>
      <c r="I3769" s="501" t="s">
        <v>11</v>
      </c>
      <c r="J3769" s="500"/>
      <c r="K3769" s="447">
        <v>2.67</v>
      </c>
      <c r="L3769" s="446"/>
      <c r="M3769" s="431">
        <f>K3769*12*I3762</f>
        <v>12937.752</v>
      </c>
    </row>
    <row r="3770" spans="1:13">
      <c r="A3770" s="485" t="s">
        <v>35</v>
      </c>
      <c r="B3770" s="539"/>
      <c r="C3770" s="539"/>
      <c r="D3770" s="539"/>
      <c r="E3770" s="539"/>
      <c r="F3770" s="539"/>
      <c r="G3770" s="539"/>
      <c r="H3770" s="538"/>
      <c r="I3770" s="447" t="s">
        <v>57</v>
      </c>
      <c r="J3770" s="446"/>
      <c r="K3770" s="555"/>
      <c r="L3770" s="554"/>
      <c r="M3770" s="431"/>
    </row>
    <row r="3771" spans="1:13">
      <c r="A3771" s="478" t="s">
        <v>36</v>
      </c>
      <c r="B3771" s="533"/>
      <c r="C3771" s="533"/>
      <c r="D3771" s="533"/>
      <c r="E3771" s="533"/>
      <c r="F3771" s="533"/>
      <c r="G3771" s="533"/>
      <c r="H3771" s="532"/>
      <c r="I3771" s="447"/>
      <c r="J3771" s="446"/>
      <c r="K3771" s="502"/>
      <c r="L3771" s="432"/>
      <c r="M3771" s="431"/>
    </row>
    <row r="3772" spans="1:13" ht="19.5" thickBot="1">
      <c r="A3772" s="492" t="s">
        <v>37</v>
      </c>
      <c r="B3772" s="491"/>
      <c r="C3772" s="491"/>
      <c r="D3772" s="491"/>
      <c r="E3772" s="491"/>
      <c r="F3772" s="491"/>
      <c r="G3772" s="491"/>
      <c r="H3772" s="490"/>
      <c r="I3772" s="509"/>
      <c r="J3772" s="518"/>
      <c r="K3772" s="480"/>
      <c r="L3772" s="479"/>
      <c r="M3772" s="431"/>
    </row>
    <row r="3773" spans="1:13">
      <c r="A3773" s="550" t="s">
        <v>14</v>
      </c>
      <c r="B3773" s="549"/>
      <c r="C3773" s="549"/>
      <c r="D3773" s="549"/>
      <c r="E3773" s="549"/>
      <c r="F3773" s="549"/>
      <c r="G3773" s="549"/>
      <c r="H3773" s="548"/>
      <c r="I3773" s="425"/>
      <c r="J3773" s="547"/>
      <c r="K3773" s="546">
        <f>K3775+K3780+K3783</f>
        <v>5.4399999999999995</v>
      </c>
      <c r="L3773" s="526"/>
      <c r="M3773" s="423">
        <f>K3773*12*I3762</f>
        <v>26360.064000000002</v>
      </c>
    </row>
    <row r="3774" spans="1:13" ht="19.5" thickBot="1">
      <c r="A3774" s="545" t="s">
        <v>34</v>
      </c>
      <c r="B3774" s="544"/>
      <c r="C3774" s="544"/>
      <c r="D3774" s="544"/>
      <c r="E3774" s="544"/>
      <c r="F3774" s="544"/>
      <c r="G3774" s="544"/>
      <c r="H3774" s="543"/>
      <c r="I3774" s="419"/>
      <c r="J3774" s="542"/>
      <c r="K3774" s="419"/>
      <c r="L3774" s="418"/>
      <c r="M3774" s="417"/>
    </row>
    <row r="3775" spans="1:13">
      <c r="A3775" s="442" t="s">
        <v>65</v>
      </c>
      <c r="B3775" s="441"/>
      <c r="C3775" s="441"/>
      <c r="D3775" s="441"/>
      <c r="E3775" s="441"/>
      <c r="F3775" s="441"/>
      <c r="G3775" s="441"/>
      <c r="H3775" s="439"/>
      <c r="I3775" s="447" t="s">
        <v>8</v>
      </c>
      <c r="J3775" s="446"/>
      <c r="K3775" s="459">
        <v>2.73</v>
      </c>
      <c r="L3775" s="458"/>
      <c r="M3775" s="431">
        <f>K3775*12*I3762</f>
        <v>13228.487999999999</v>
      </c>
    </row>
    <row r="3776" spans="1:13">
      <c r="A3776" s="492" t="s">
        <v>66</v>
      </c>
      <c r="B3776" s="491"/>
      <c r="C3776" s="491"/>
      <c r="D3776" s="491"/>
      <c r="E3776" s="491"/>
      <c r="F3776" s="491"/>
      <c r="G3776" s="491"/>
      <c r="H3776" s="490"/>
      <c r="I3776" s="541"/>
      <c r="J3776" s="540"/>
      <c r="K3776" s="502"/>
      <c r="L3776" s="432"/>
      <c r="M3776" s="431"/>
    </row>
    <row r="3777" spans="1:13">
      <c r="A3777" s="442" t="s">
        <v>68</v>
      </c>
      <c r="B3777" s="433"/>
      <c r="C3777" s="433"/>
      <c r="D3777" s="433"/>
      <c r="E3777" s="433"/>
      <c r="F3777" s="433"/>
      <c r="G3777" s="433"/>
      <c r="H3777" s="432"/>
      <c r="I3777" s="447" t="s">
        <v>57</v>
      </c>
      <c r="J3777" s="446"/>
      <c r="K3777" s="502"/>
      <c r="L3777" s="432"/>
      <c r="M3777" s="431"/>
    </row>
    <row r="3778" spans="1:13">
      <c r="A3778" s="492" t="s">
        <v>67</v>
      </c>
      <c r="B3778" s="509"/>
      <c r="C3778" s="509"/>
      <c r="D3778" s="509"/>
      <c r="E3778" s="509"/>
      <c r="F3778" s="509"/>
      <c r="G3778" s="509"/>
      <c r="H3778" s="518"/>
      <c r="I3778" s="504"/>
      <c r="J3778" s="503"/>
      <c r="K3778" s="502"/>
      <c r="L3778" s="432"/>
      <c r="M3778" s="431"/>
    </row>
    <row r="3779" spans="1:13">
      <c r="A3779" s="485" t="s">
        <v>63</v>
      </c>
      <c r="B3779" s="539"/>
      <c r="C3779" s="538"/>
      <c r="D3779" s="433"/>
      <c r="E3779" s="433"/>
      <c r="F3779" s="433"/>
      <c r="G3779" s="433"/>
      <c r="H3779" s="432"/>
      <c r="I3779" s="447" t="s">
        <v>57</v>
      </c>
      <c r="J3779" s="446"/>
      <c r="K3779" s="502"/>
      <c r="L3779" s="432"/>
      <c r="M3779" s="431"/>
    </row>
    <row r="3780" spans="1:13">
      <c r="A3780" s="442" t="s">
        <v>64</v>
      </c>
      <c r="B3780" s="433"/>
      <c r="C3780" s="433"/>
      <c r="D3780" s="539"/>
      <c r="E3780" s="539"/>
      <c r="F3780" s="539"/>
      <c r="G3780" s="539"/>
      <c r="H3780" s="538"/>
      <c r="I3780" s="501" t="s">
        <v>11</v>
      </c>
      <c r="J3780" s="500"/>
      <c r="K3780" s="447">
        <v>1.2</v>
      </c>
      <c r="L3780" s="446"/>
      <c r="M3780" s="431">
        <f>K3780*12*I3762</f>
        <v>5814.7199999999993</v>
      </c>
    </row>
    <row r="3781" spans="1:13">
      <c r="A3781" s="478" t="s">
        <v>41</v>
      </c>
      <c r="B3781" s="477"/>
      <c r="C3781" s="477"/>
      <c r="D3781" s="477"/>
      <c r="E3781" s="477"/>
      <c r="F3781" s="477"/>
      <c r="G3781" s="477"/>
      <c r="H3781" s="476"/>
      <c r="I3781" s="521" t="s">
        <v>40</v>
      </c>
      <c r="J3781" s="520"/>
      <c r="K3781" s="502"/>
      <c r="L3781" s="432"/>
      <c r="M3781" s="431"/>
    </row>
    <row r="3782" spans="1:13">
      <c r="A3782" s="492"/>
      <c r="B3782" s="491"/>
      <c r="C3782" s="491"/>
      <c r="D3782" s="491"/>
      <c r="E3782" s="491"/>
      <c r="F3782" s="491"/>
      <c r="G3782" s="491"/>
      <c r="H3782" s="490"/>
      <c r="I3782" s="509" t="s">
        <v>42</v>
      </c>
      <c r="J3782" s="518"/>
      <c r="K3782" s="502"/>
      <c r="L3782" s="432"/>
      <c r="M3782" s="431"/>
    </row>
    <row r="3783" spans="1:13">
      <c r="A3783" s="478" t="s">
        <v>43</v>
      </c>
      <c r="B3783" s="477"/>
      <c r="C3783" s="477"/>
      <c r="D3783" s="477"/>
      <c r="E3783" s="477"/>
      <c r="F3783" s="477"/>
      <c r="G3783" s="477"/>
      <c r="H3783" s="476"/>
      <c r="I3783" s="521" t="s">
        <v>11</v>
      </c>
      <c r="J3783" s="520"/>
      <c r="K3783" s="447">
        <v>1.51</v>
      </c>
      <c r="L3783" s="446"/>
      <c r="M3783" s="431">
        <f>K3783*12*I3762</f>
        <v>7316.8560000000007</v>
      </c>
    </row>
    <row r="3784" spans="1:13">
      <c r="A3784" s="492" t="s">
        <v>44</v>
      </c>
      <c r="B3784" s="491"/>
      <c r="C3784" s="491"/>
      <c r="D3784" s="491"/>
      <c r="E3784" s="491"/>
      <c r="F3784" s="491"/>
      <c r="G3784" s="491"/>
      <c r="H3784" s="490"/>
      <c r="I3784" s="509"/>
      <c r="J3784" s="518"/>
      <c r="K3784" s="502"/>
      <c r="L3784" s="432"/>
      <c r="M3784" s="431"/>
    </row>
    <row r="3785" spans="1:13">
      <c r="A3785" s="478" t="s">
        <v>45</v>
      </c>
      <c r="B3785" s="477"/>
      <c r="C3785" s="477"/>
      <c r="D3785" s="477"/>
      <c r="E3785" s="477"/>
      <c r="F3785" s="477"/>
      <c r="G3785" s="477"/>
      <c r="H3785" s="476"/>
      <c r="I3785" s="447" t="s">
        <v>57</v>
      </c>
      <c r="J3785" s="446"/>
      <c r="K3785" s="502"/>
      <c r="L3785" s="432"/>
      <c r="M3785" s="431"/>
    </row>
    <row r="3786" spans="1:13">
      <c r="A3786" s="478" t="s">
        <v>48</v>
      </c>
      <c r="B3786" s="477"/>
      <c r="C3786" s="477"/>
      <c r="D3786" s="477"/>
      <c r="E3786" s="477"/>
      <c r="F3786" s="477"/>
      <c r="G3786" s="477"/>
      <c r="H3786" s="476"/>
      <c r="I3786" s="521" t="s">
        <v>46</v>
      </c>
      <c r="J3786" s="520"/>
      <c r="K3786" s="533"/>
      <c r="L3786" s="532"/>
      <c r="M3786" s="531"/>
    </row>
    <row r="3787" spans="1:13" ht="19.5" thickBot="1">
      <c r="A3787" s="492"/>
      <c r="B3787" s="491"/>
      <c r="C3787" s="491"/>
      <c r="D3787" s="491"/>
      <c r="E3787" s="491"/>
      <c r="F3787" s="491"/>
      <c r="G3787" s="491"/>
      <c r="H3787" s="490"/>
      <c r="I3787" s="513" t="s">
        <v>47</v>
      </c>
      <c r="J3787" s="512"/>
      <c r="K3787" s="509"/>
      <c r="L3787" s="518"/>
      <c r="M3787" s="530"/>
    </row>
    <row r="3788" spans="1:13">
      <c r="A3788" s="529" t="s">
        <v>75</v>
      </c>
      <c r="B3788" s="528"/>
      <c r="C3788" s="528"/>
      <c r="D3788" s="528"/>
      <c r="E3788" s="528"/>
      <c r="F3788" s="528"/>
      <c r="G3788" s="425"/>
      <c r="H3788" s="424"/>
      <c r="I3788" s="425"/>
      <c r="J3788" s="424"/>
      <c r="K3788" s="527">
        <f>K3790+K3797+K3805+K3809+K3810+K3814</f>
        <v>32.6</v>
      </c>
      <c r="L3788" s="526"/>
      <c r="M3788" s="423">
        <f>M3790+M3797+M3805+M3809+M3810+M3814</f>
        <v>157966.56000000003</v>
      </c>
    </row>
    <row r="3789" spans="1:13" ht="19.5" thickBot="1">
      <c r="A3789" s="525"/>
      <c r="B3789" s="419"/>
      <c r="C3789" s="419"/>
      <c r="D3789" s="419"/>
      <c r="E3789" s="419"/>
      <c r="F3789" s="419"/>
      <c r="G3789" s="419"/>
      <c r="H3789" s="418"/>
      <c r="I3789" s="419"/>
      <c r="J3789" s="418"/>
      <c r="K3789" s="419"/>
      <c r="L3789" s="418"/>
      <c r="M3789" s="417"/>
    </row>
    <row r="3790" spans="1:13" ht="19.5" thickBot="1">
      <c r="A3790" s="405" t="s">
        <v>76</v>
      </c>
      <c r="B3790" s="404"/>
      <c r="C3790" s="404"/>
      <c r="D3790" s="404"/>
      <c r="E3790" s="404"/>
      <c r="F3790" s="404"/>
      <c r="G3790" s="404"/>
      <c r="H3790" s="456"/>
      <c r="I3790" s="455"/>
      <c r="J3790" s="454"/>
      <c r="K3790" s="523">
        <f>K3791+K3792+K3793+K3795+K3796</f>
        <v>4.9700000000000006</v>
      </c>
      <c r="L3790" s="511"/>
      <c r="M3790" s="451">
        <f>K3790*12*I3762</f>
        <v>24082.632000000005</v>
      </c>
    </row>
    <row r="3791" spans="1:13">
      <c r="A3791" s="492" t="s">
        <v>38</v>
      </c>
      <c r="B3791" s="491"/>
      <c r="C3791" s="491"/>
      <c r="D3791" s="491"/>
      <c r="E3791" s="491"/>
      <c r="F3791" s="491"/>
      <c r="G3791" s="491"/>
      <c r="H3791" s="490"/>
      <c r="I3791" s="504" t="s">
        <v>16</v>
      </c>
      <c r="J3791" s="503"/>
      <c r="K3791" s="459">
        <v>1.34</v>
      </c>
      <c r="L3791" s="458"/>
      <c r="M3791" s="431">
        <f>K3791*12*I3762</f>
        <v>6493.1040000000012</v>
      </c>
    </row>
    <row r="3792" spans="1:13">
      <c r="A3792" s="485" t="s">
        <v>39</v>
      </c>
      <c r="B3792" s="484"/>
      <c r="C3792" s="484"/>
      <c r="D3792" s="484"/>
      <c r="E3792" s="484"/>
      <c r="F3792" s="484"/>
      <c r="G3792" s="484"/>
      <c r="H3792" s="483"/>
      <c r="I3792" s="501" t="s">
        <v>10</v>
      </c>
      <c r="J3792" s="500"/>
      <c r="K3792" s="447">
        <v>3.16</v>
      </c>
      <c r="L3792" s="446"/>
      <c r="M3792" s="431">
        <f>K3792*12*I3762</f>
        <v>15312.096000000001</v>
      </c>
    </row>
    <row r="3793" spans="1:13">
      <c r="A3793" s="478" t="s">
        <v>31</v>
      </c>
      <c r="B3793" s="477"/>
      <c r="C3793" s="477"/>
      <c r="D3793" s="477"/>
      <c r="E3793" s="477"/>
      <c r="F3793" s="477"/>
      <c r="G3793" s="477"/>
      <c r="H3793" s="476"/>
      <c r="I3793" s="521" t="s">
        <v>11</v>
      </c>
      <c r="J3793" s="520"/>
      <c r="K3793" s="447">
        <v>0.36</v>
      </c>
      <c r="L3793" s="446"/>
      <c r="M3793" s="431">
        <f>K3793*12*I3762</f>
        <v>1744.4160000000002</v>
      </c>
    </row>
    <row r="3794" spans="1:13">
      <c r="A3794" s="519" t="s">
        <v>18</v>
      </c>
      <c r="B3794" s="509"/>
      <c r="C3794" s="509"/>
      <c r="D3794" s="509"/>
      <c r="E3794" s="491"/>
      <c r="F3794" s="491"/>
      <c r="G3794" s="491"/>
      <c r="H3794" s="490"/>
      <c r="I3794" s="509"/>
      <c r="J3794" s="518"/>
      <c r="K3794" s="433"/>
      <c r="L3794" s="432"/>
      <c r="M3794" s="431"/>
    </row>
    <row r="3795" spans="1:13">
      <c r="A3795" s="485" t="s">
        <v>32</v>
      </c>
      <c r="B3795" s="484"/>
      <c r="C3795" s="484"/>
      <c r="D3795" s="484"/>
      <c r="E3795" s="484"/>
      <c r="F3795" s="484"/>
      <c r="G3795" s="484"/>
      <c r="H3795" s="483"/>
      <c r="I3795" s="501" t="s">
        <v>8</v>
      </c>
      <c r="J3795" s="500"/>
      <c r="K3795" s="447">
        <v>0.11</v>
      </c>
      <c r="L3795" s="446"/>
      <c r="M3795" s="431">
        <f>K3795*12*I3762</f>
        <v>533.01600000000008</v>
      </c>
    </row>
    <row r="3796" spans="1:13" ht="19.5" thickBot="1">
      <c r="A3796" s="478" t="s">
        <v>73</v>
      </c>
      <c r="B3796" s="477"/>
      <c r="C3796" s="477"/>
      <c r="D3796" s="477"/>
      <c r="E3796" s="477"/>
      <c r="F3796" s="477"/>
      <c r="G3796" s="477"/>
      <c r="H3796" s="476"/>
      <c r="I3796" s="475" t="s">
        <v>8</v>
      </c>
      <c r="J3796" s="474"/>
      <c r="K3796" s="513"/>
      <c r="L3796" s="512"/>
      <c r="M3796" s="431"/>
    </row>
    <row r="3797" spans="1:13" ht="19.5" thickBot="1">
      <c r="A3797" s="713" t="s">
        <v>77</v>
      </c>
      <c r="B3797" s="712"/>
      <c r="C3797" s="712"/>
      <c r="D3797" s="712"/>
      <c r="E3797" s="712"/>
      <c r="F3797" s="712"/>
      <c r="G3797" s="712"/>
      <c r="H3797" s="711"/>
      <c r="I3797" s="455"/>
      <c r="J3797" s="454"/>
      <c r="K3797" s="453">
        <f>K3798+K3799+K3801+K3802+K3803+K3804</f>
        <v>2.11</v>
      </c>
      <c r="L3797" s="511"/>
      <c r="M3797" s="451">
        <f>K3797*12*I3762</f>
        <v>10224.216</v>
      </c>
    </row>
    <row r="3798" spans="1:13">
      <c r="A3798" s="510" t="s">
        <v>24</v>
      </c>
      <c r="B3798" s="509"/>
      <c r="C3798" s="509"/>
      <c r="D3798" s="509"/>
      <c r="E3798" s="509"/>
      <c r="F3798" s="491"/>
      <c r="G3798" s="491"/>
      <c r="H3798" s="490"/>
      <c r="I3798" s="508"/>
      <c r="J3798" s="432"/>
      <c r="K3798" s="459">
        <v>0.12</v>
      </c>
      <c r="L3798" s="458"/>
      <c r="M3798" s="431">
        <f>K3798*12*I3762</f>
        <v>581.47199999999998</v>
      </c>
    </row>
    <row r="3799" spans="1:13">
      <c r="A3799" s="572" t="s">
        <v>20</v>
      </c>
      <c r="B3799" s="533"/>
      <c r="C3799" s="533"/>
      <c r="D3799" s="533"/>
      <c r="E3799" s="533"/>
      <c r="F3799" s="477"/>
      <c r="G3799" s="477"/>
      <c r="H3799" s="476"/>
      <c r="I3799" s="447" t="s">
        <v>52</v>
      </c>
      <c r="J3799" s="446"/>
      <c r="K3799" s="447">
        <v>1.01</v>
      </c>
      <c r="L3799" s="446"/>
      <c r="M3799" s="431">
        <f>K3799*12*I3762</f>
        <v>4894.0560000000005</v>
      </c>
    </row>
    <row r="3800" spans="1:13">
      <c r="A3800" s="492" t="s">
        <v>19</v>
      </c>
      <c r="B3800" s="491"/>
      <c r="C3800" s="491"/>
      <c r="D3800" s="491"/>
      <c r="E3800" s="491"/>
      <c r="F3800" s="491"/>
      <c r="G3800" s="491"/>
      <c r="H3800" s="490"/>
      <c r="I3800" s="504" t="s">
        <v>53</v>
      </c>
      <c r="J3800" s="503"/>
      <c r="K3800" s="502"/>
      <c r="L3800" s="432"/>
      <c r="M3800" s="431"/>
    </row>
    <row r="3801" spans="1:13">
      <c r="A3801" s="485" t="s">
        <v>21</v>
      </c>
      <c r="B3801" s="484"/>
      <c r="C3801" s="484"/>
      <c r="D3801" s="484"/>
      <c r="E3801" s="484"/>
      <c r="F3801" s="484"/>
      <c r="G3801" s="484"/>
      <c r="H3801" s="483"/>
      <c r="I3801" s="501" t="s">
        <v>51</v>
      </c>
      <c r="J3801" s="500"/>
      <c r="K3801" s="447">
        <v>0.62</v>
      </c>
      <c r="L3801" s="446"/>
      <c r="M3801" s="431">
        <f>K3801*12*I3762</f>
        <v>3004.2719999999999</v>
      </c>
    </row>
    <row r="3802" spans="1:13">
      <c r="A3802" s="485" t="s">
        <v>22</v>
      </c>
      <c r="B3802" s="484"/>
      <c r="C3802" s="484"/>
      <c r="D3802" s="484"/>
      <c r="E3802" s="484"/>
      <c r="F3802" s="484"/>
      <c r="G3802" s="484"/>
      <c r="H3802" s="483"/>
      <c r="I3802" s="501" t="s">
        <v>69</v>
      </c>
      <c r="J3802" s="500"/>
      <c r="K3802" s="447">
        <v>0.15</v>
      </c>
      <c r="L3802" s="446"/>
      <c r="M3802" s="431">
        <f>K3802*12*I3762</f>
        <v>726.83999999999992</v>
      </c>
    </row>
    <row r="3803" spans="1:13">
      <c r="A3803" s="478" t="s">
        <v>23</v>
      </c>
      <c r="B3803" s="477"/>
      <c r="C3803" s="477"/>
      <c r="D3803" s="477"/>
      <c r="E3803" s="477"/>
      <c r="F3803" s="477"/>
      <c r="G3803" s="477"/>
      <c r="H3803" s="476"/>
      <c r="I3803" s="501" t="s">
        <v>54</v>
      </c>
      <c r="J3803" s="500"/>
      <c r="K3803" s="480">
        <v>0.08</v>
      </c>
      <c r="L3803" s="479"/>
      <c r="M3803" s="431">
        <f>K3803*12*I3762</f>
        <v>387.64800000000002</v>
      </c>
    </row>
    <row r="3804" spans="1:13" ht="19.5" thickBot="1">
      <c r="A3804" s="478" t="s">
        <v>71</v>
      </c>
      <c r="B3804" s="477"/>
      <c r="C3804" s="477"/>
      <c r="D3804" s="477"/>
      <c r="E3804" s="477"/>
      <c r="F3804" s="477"/>
      <c r="G3804" s="477"/>
      <c r="H3804" s="476"/>
      <c r="I3804" s="475" t="s">
        <v>72</v>
      </c>
      <c r="J3804" s="474"/>
      <c r="K3804" s="473">
        <v>0.13</v>
      </c>
      <c r="L3804" s="472"/>
      <c r="M3804" s="499">
        <f>K3804*12*I3762</f>
        <v>629.928</v>
      </c>
    </row>
    <row r="3805" spans="1:13" ht="19.5" thickBot="1">
      <c r="A3805" s="713" t="s">
        <v>202</v>
      </c>
      <c r="B3805" s="712"/>
      <c r="C3805" s="712"/>
      <c r="D3805" s="712"/>
      <c r="E3805" s="712"/>
      <c r="F3805" s="712"/>
      <c r="G3805" s="712"/>
      <c r="H3805" s="711"/>
      <c r="I3805" s="495"/>
      <c r="J3805" s="494"/>
      <c r="K3805" s="493">
        <f>K3806+K3807+K3808</f>
        <v>1.38</v>
      </c>
      <c r="L3805" s="452"/>
      <c r="M3805" s="451">
        <f>K3805*12*I3762</f>
        <v>6686.9279999999999</v>
      </c>
    </row>
    <row r="3806" spans="1:13">
      <c r="A3806" s="492" t="s">
        <v>25</v>
      </c>
      <c r="B3806" s="491"/>
      <c r="C3806" s="491"/>
      <c r="D3806" s="491"/>
      <c r="E3806" s="491"/>
      <c r="F3806" s="491"/>
      <c r="G3806" s="491"/>
      <c r="H3806" s="490"/>
      <c r="I3806" s="489" t="s">
        <v>70</v>
      </c>
      <c r="J3806" s="488"/>
      <c r="K3806" s="487">
        <v>0.66</v>
      </c>
      <c r="L3806" s="486"/>
      <c r="M3806" s="431">
        <f>K3806*12*I3762</f>
        <v>3198.096</v>
      </c>
    </row>
    <row r="3807" spans="1:13">
      <c r="A3807" s="485" t="s">
        <v>26</v>
      </c>
      <c r="B3807" s="484"/>
      <c r="C3807" s="484"/>
      <c r="D3807" s="484"/>
      <c r="E3807" s="484"/>
      <c r="F3807" s="484"/>
      <c r="G3807" s="484"/>
      <c r="H3807" s="483"/>
      <c r="I3807" s="539" t="s">
        <v>55</v>
      </c>
      <c r="J3807" s="538"/>
      <c r="K3807" s="480">
        <v>0.57999999999999996</v>
      </c>
      <c r="L3807" s="479"/>
      <c r="M3807" s="431">
        <f>K3807*12*I3762</f>
        <v>2810.4479999999999</v>
      </c>
    </row>
    <row r="3808" spans="1:13" ht="19.5" thickBot="1">
      <c r="A3808" s="478" t="s">
        <v>23</v>
      </c>
      <c r="B3808" s="477"/>
      <c r="C3808" s="477"/>
      <c r="D3808" s="477"/>
      <c r="E3808" s="477"/>
      <c r="F3808" s="477"/>
      <c r="G3808" s="477"/>
      <c r="H3808" s="476"/>
      <c r="I3808" s="475" t="s">
        <v>54</v>
      </c>
      <c r="J3808" s="474"/>
      <c r="K3808" s="473">
        <v>0.14000000000000001</v>
      </c>
      <c r="L3808" s="472"/>
      <c r="M3808" s="431">
        <f>K3808*12*I3762</f>
        <v>678.38400000000013</v>
      </c>
    </row>
    <row r="3809" spans="1:13" ht="19.5" thickBot="1">
      <c r="A3809" s="462" t="s">
        <v>201</v>
      </c>
      <c r="B3809" s="461"/>
      <c r="C3809" s="461"/>
      <c r="D3809" s="461"/>
      <c r="E3809" s="461"/>
      <c r="F3809" s="461"/>
      <c r="G3809" s="461"/>
      <c r="H3809" s="460"/>
      <c r="I3809" s="467" t="s">
        <v>56</v>
      </c>
      <c r="J3809" s="466"/>
      <c r="K3809" s="465">
        <v>22.32</v>
      </c>
      <c r="L3809" s="464"/>
      <c r="M3809" s="451">
        <f>K3809*12*I3762</f>
        <v>108153.79200000002</v>
      </c>
    </row>
    <row r="3810" spans="1:13" ht="19.5" thickBot="1">
      <c r="A3810" s="405" t="s">
        <v>158</v>
      </c>
      <c r="B3810" s="404"/>
      <c r="C3810" s="404"/>
      <c r="D3810" s="404"/>
      <c r="E3810" s="404"/>
      <c r="F3810" s="404"/>
      <c r="G3810" s="404"/>
      <c r="H3810" s="456"/>
      <c r="I3810" s="455"/>
      <c r="J3810" s="454"/>
      <c r="K3810" s="453">
        <v>1.74</v>
      </c>
      <c r="L3810" s="452"/>
      <c r="M3810" s="451">
        <f>K3810*12*I3762</f>
        <v>8431.3439999999991</v>
      </c>
    </row>
    <row r="3811" spans="1:13">
      <c r="A3811" s="442" t="s">
        <v>33</v>
      </c>
      <c r="B3811" s="441"/>
      <c r="C3811" s="441"/>
      <c r="D3811" s="441"/>
      <c r="E3811" s="441"/>
      <c r="F3811" s="441"/>
      <c r="G3811" s="441"/>
      <c r="H3811" s="439"/>
      <c r="I3811" s="459" t="s">
        <v>13</v>
      </c>
      <c r="J3811" s="458"/>
      <c r="K3811" s="438"/>
      <c r="L3811" s="437"/>
      <c r="M3811" s="431"/>
    </row>
    <row r="3812" spans="1:13">
      <c r="A3812" s="442" t="s">
        <v>27</v>
      </c>
      <c r="B3812" s="441"/>
      <c r="C3812" s="441"/>
      <c r="D3812" s="441"/>
      <c r="E3812" s="441"/>
      <c r="F3812" s="441"/>
      <c r="G3812" s="441"/>
      <c r="H3812" s="439"/>
      <c r="I3812" s="433"/>
      <c r="J3812" s="432"/>
      <c r="K3812" s="438"/>
      <c r="L3812" s="437"/>
      <c r="M3812" s="431"/>
    </row>
    <row r="3813" spans="1:13" ht="19.5" thickBot="1">
      <c r="A3813" s="442" t="s">
        <v>28</v>
      </c>
      <c r="B3813" s="441"/>
      <c r="C3813" s="441"/>
      <c r="D3813" s="441"/>
      <c r="E3813" s="441"/>
      <c r="F3813" s="441"/>
      <c r="G3813" s="441"/>
      <c r="H3813" s="439"/>
      <c r="I3813" s="463"/>
      <c r="J3813" s="432"/>
      <c r="K3813" s="438"/>
      <c r="L3813" s="437"/>
      <c r="M3813" s="431"/>
    </row>
    <row r="3814" spans="1:13" ht="19.5" thickBot="1">
      <c r="A3814" s="462" t="s">
        <v>157</v>
      </c>
      <c r="B3814" s="461"/>
      <c r="C3814" s="461"/>
      <c r="D3814" s="461"/>
      <c r="E3814" s="461"/>
      <c r="F3814" s="461"/>
      <c r="G3814" s="461"/>
      <c r="H3814" s="460"/>
      <c r="I3814" s="455"/>
      <c r="J3814" s="454"/>
      <c r="K3814" s="453">
        <v>0.08</v>
      </c>
      <c r="L3814" s="452"/>
      <c r="M3814" s="451">
        <f>K3814*12*I3762</f>
        <v>387.64800000000002</v>
      </c>
    </row>
    <row r="3815" spans="1:13">
      <c r="A3815" s="442" t="s">
        <v>29</v>
      </c>
      <c r="B3815" s="441"/>
      <c r="C3815" s="441"/>
      <c r="D3815" s="441"/>
      <c r="E3815" s="441"/>
      <c r="F3815" s="441"/>
      <c r="G3815" s="441"/>
      <c r="H3815" s="439"/>
      <c r="I3815" s="459" t="s">
        <v>8</v>
      </c>
      <c r="J3815" s="458"/>
      <c r="K3815" s="457"/>
      <c r="L3815" s="437"/>
      <c r="M3815" s="431"/>
    </row>
    <row r="3816" spans="1:13" ht="19.5" thickBot="1">
      <c r="A3816" s="442" t="s">
        <v>30</v>
      </c>
      <c r="B3816" s="441"/>
      <c r="C3816" s="441"/>
      <c r="D3816" s="441"/>
      <c r="E3816" s="441"/>
      <c r="F3816" s="441"/>
      <c r="G3816" s="441"/>
      <c r="H3816" s="439"/>
      <c r="I3816" s="433"/>
      <c r="J3816" s="432"/>
      <c r="K3816" s="457"/>
      <c r="L3816" s="437"/>
      <c r="M3816" s="431"/>
    </row>
    <row r="3817" spans="1:13" ht="19.5" thickBot="1">
      <c r="A3817" s="405" t="s">
        <v>104</v>
      </c>
      <c r="B3817" s="404"/>
      <c r="C3817" s="404"/>
      <c r="D3817" s="404"/>
      <c r="E3817" s="404"/>
      <c r="F3817" s="404"/>
      <c r="G3817" s="404"/>
      <c r="H3817" s="456"/>
      <c r="I3817" s="455"/>
      <c r="J3817" s="454"/>
      <c r="K3817" s="453">
        <v>6.42</v>
      </c>
      <c r="L3817" s="452"/>
      <c r="M3817" s="451">
        <f>K3817*12*I3762</f>
        <v>31108.751999999997</v>
      </c>
    </row>
    <row r="3818" spans="1:13">
      <c r="A3818" s="442" t="s">
        <v>85</v>
      </c>
      <c r="B3818" s="440"/>
      <c r="C3818" s="440"/>
      <c r="D3818" s="440"/>
      <c r="E3818" s="440"/>
      <c r="F3818" s="441"/>
      <c r="G3818" s="440"/>
      <c r="H3818" s="439"/>
      <c r="I3818" s="447" t="s">
        <v>86</v>
      </c>
      <c r="J3818" s="446"/>
      <c r="K3818" s="438"/>
      <c r="L3818" s="437"/>
      <c r="M3818" s="431"/>
    </row>
    <row r="3819" spans="1:13">
      <c r="A3819" s="442" t="s">
        <v>87</v>
      </c>
      <c r="B3819" s="440"/>
      <c r="C3819" s="440"/>
      <c r="D3819" s="440"/>
      <c r="E3819" s="440"/>
      <c r="F3819" s="441"/>
      <c r="G3819" s="440"/>
      <c r="H3819" s="439"/>
      <c r="I3819" s="447" t="s">
        <v>88</v>
      </c>
      <c r="J3819" s="446"/>
      <c r="K3819" s="438"/>
      <c r="L3819" s="437"/>
      <c r="M3819" s="431"/>
    </row>
    <row r="3820" spans="1:13">
      <c r="A3820" s="442" t="s">
        <v>89</v>
      </c>
      <c r="B3820" s="440"/>
      <c r="C3820" s="440"/>
      <c r="D3820" s="440"/>
      <c r="E3820" s="440"/>
      <c r="F3820" s="441"/>
      <c r="G3820" s="440"/>
      <c r="H3820" s="439"/>
      <c r="I3820" s="447" t="s">
        <v>90</v>
      </c>
      <c r="J3820" s="446"/>
      <c r="K3820" s="438"/>
      <c r="L3820" s="437"/>
      <c r="M3820" s="431"/>
    </row>
    <row r="3821" spans="1:13">
      <c r="A3821" s="442" t="s">
        <v>91</v>
      </c>
      <c r="B3821" s="440"/>
      <c r="C3821" s="440"/>
      <c r="D3821" s="440"/>
      <c r="E3821" s="440"/>
      <c r="F3821" s="441"/>
      <c r="G3821" s="440"/>
      <c r="H3821" s="439"/>
      <c r="I3821" s="447" t="s">
        <v>92</v>
      </c>
      <c r="J3821" s="446"/>
      <c r="K3821" s="438"/>
      <c r="L3821" s="437"/>
      <c r="M3821" s="431"/>
    </row>
    <row r="3822" spans="1:13">
      <c r="A3822" s="442" t="s">
        <v>93</v>
      </c>
      <c r="B3822" s="440"/>
      <c r="C3822" s="440"/>
      <c r="D3822" s="440"/>
      <c r="E3822" s="440"/>
      <c r="F3822" s="441"/>
      <c r="G3822" s="440"/>
      <c r="H3822" s="439"/>
      <c r="I3822" s="447" t="s">
        <v>94</v>
      </c>
      <c r="J3822" s="446"/>
      <c r="K3822" s="438"/>
      <c r="L3822" s="437"/>
      <c r="M3822" s="431"/>
    </row>
    <row r="3823" spans="1:13">
      <c r="A3823" s="442" t="s">
        <v>95</v>
      </c>
      <c r="B3823" s="440"/>
      <c r="C3823" s="440"/>
      <c r="D3823" s="440"/>
      <c r="E3823" s="440"/>
      <c r="F3823" s="441"/>
      <c r="G3823" s="440"/>
      <c r="H3823" s="439"/>
      <c r="I3823" s="433"/>
      <c r="J3823" s="432"/>
      <c r="K3823" s="438"/>
      <c r="L3823" s="437"/>
      <c r="M3823" s="431"/>
    </row>
    <row r="3824" spans="1:13">
      <c r="A3824" s="442" t="s">
        <v>96</v>
      </c>
      <c r="B3824" s="440"/>
      <c r="C3824" s="440"/>
      <c r="D3824" s="440"/>
      <c r="E3824" s="440"/>
      <c r="F3824" s="441"/>
      <c r="G3824" s="440"/>
      <c r="H3824" s="439"/>
      <c r="I3824" s="433"/>
      <c r="J3824" s="432"/>
      <c r="K3824" s="438"/>
      <c r="L3824" s="437"/>
      <c r="M3824" s="431"/>
    </row>
    <row r="3825" spans="1:13">
      <c r="A3825" s="442" t="s">
        <v>97</v>
      </c>
      <c r="B3825" s="440"/>
      <c r="C3825" s="440"/>
      <c r="D3825" s="440"/>
      <c r="E3825" s="440"/>
      <c r="F3825" s="441"/>
      <c r="G3825" s="440"/>
      <c r="H3825" s="439"/>
      <c r="I3825" s="433"/>
      <c r="J3825" s="432"/>
      <c r="K3825" s="438"/>
      <c r="L3825" s="437"/>
      <c r="M3825" s="431"/>
    </row>
    <row r="3826" spans="1:13">
      <c r="A3826" s="442" t="s">
        <v>98</v>
      </c>
      <c r="B3826" s="440"/>
      <c r="C3826" s="440"/>
      <c r="D3826" s="440"/>
      <c r="E3826" s="440"/>
      <c r="F3826" s="441"/>
      <c r="G3826" s="440"/>
      <c r="H3826" s="439"/>
      <c r="I3826" s="433"/>
      <c r="J3826" s="432"/>
      <c r="K3826" s="438"/>
      <c r="L3826" s="437"/>
      <c r="M3826" s="431"/>
    </row>
    <row r="3827" spans="1:13">
      <c r="A3827" s="442" t="s">
        <v>99</v>
      </c>
      <c r="B3827" s="440"/>
      <c r="C3827" s="440"/>
      <c r="D3827" s="440"/>
      <c r="E3827" s="440"/>
      <c r="F3827" s="441"/>
      <c r="G3827" s="440"/>
      <c r="H3827" s="439"/>
      <c r="I3827" s="433"/>
      <c r="J3827" s="432"/>
      <c r="K3827" s="438"/>
      <c r="L3827" s="437"/>
      <c r="M3827" s="431"/>
    </row>
    <row r="3828" spans="1:13" ht="19.5" thickBot="1">
      <c r="A3828" s="436" t="s">
        <v>100</v>
      </c>
      <c r="B3828" s="435"/>
      <c r="C3828" s="435"/>
      <c r="D3828" s="435"/>
      <c r="E3828" s="435"/>
      <c r="F3828" s="435"/>
      <c r="G3828" s="435"/>
      <c r="H3828" s="434"/>
      <c r="I3828" s="433"/>
      <c r="J3828" s="432"/>
      <c r="K3828" s="433"/>
      <c r="L3828" s="432"/>
      <c r="M3828" s="431"/>
    </row>
    <row r="3829" spans="1:13">
      <c r="A3829" s="586" t="s">
        <v>82</v>
      </c>
      <c r="B3829" s="585"/>
      <c r="C3829" s="585"/>
      <c r="D3829" s="585"/>
      <c r="E3829" s="585"/>
      <c r="F3829" s="585"/>
      <c r="G3829" s="585"/>
      <c r="H3829" s="585"/>
      <c r="I3829" s="459" t="s">
        <v>9</v>
      </c>
      <c r="J3829" s="458"/>
      <c r="K3829" s="425"/>
      <c r="L3829" s="424"/>
      <c r="M3829" s="423"/>
    </row>
    <row r="3830" spans="1:13" ht="19.5" thickBot="1">
      <c r="A3830" s="422" t="s">
        <v>49</v>
      </c>
      <c r="B3830" s="421"/>
      <c r="C3830" s="421"/>
      <c r="D3830" s="421"/>
      <c r="E3830" s="421"/>
      <c r="F3830" s="421"/>
      <c r="G3830" s="421"/>
      <c r="H3830" s="421"/>
      <c r="I3830" s="420"/>
      <c r="J3830" s="418"/>
      <c r="K3830" s="419"/>
      <c r="L3830" s="418"/>
      <c r="M3830" s="417"/>
    </row>
    <row r="3831" spans="1:13" ht="19.5" thickBot="1">
      <c r="A3831" s="405" t="s">
        <v>50</v>
      </c>
      <c r="B3831" s="404"/>
      <c r="C3831" s="404"/>
      <c r="D3831" s="404"/>
      <c r="E3831" s="404"/>
      <c r="F3831" s="404"/>
      <c r="G3831" s="404"/>
      <c r="H3831" s="622"/>
      <c r="I3831" s="413" t="s">
        <v>17</v>
      </c>
      <c r="J3831" s="412"/>
      <c r="K3831" s="407"/>
      <c r="L3831" s="406"/>
      <c r="M3831" s="400">
        <f>K3831*12*I3763</f>
        <v>0</v>
      </c>
    </row>
    <row r="3832" spans="1:13" ht="19.5" thickBot="1">
      <c r="A3832" s="411" t="s">
        <v>101</v>
      </c>
      <c r="B3832" s="410"/>
      <c r="C3832" s="410"/>
      <c r="D3832" s="410"/>
      <c r="E3832" s="410"/>
      <c r="F3832" s="410"/>
      <c r="G3832" s="410"/>
      <c r="H3832" s="410"/>
      <c r="I3832" s="409"/>
      <c r="J3832" s="408"/>
      <c r="K3832" s="407"/>
      <c r="L3832" s="406"/>
      <c r="M3832" s="400"/>
    </row>
    <row r="3833" spans="1:13" ht="19.5" thickBot="1">
      <c r="A3833" s="405" t="s">
        <v>58</v>
      </c>
      <c r="B3833" s="404"/>
      <c r="C3833" s="404"/>
      <c r="D3833" s="404"/>
      <c r="E3833" s="404"/>
      <c r="F3833" s="404"/>
      <c r="G3833" s="404"/>
      <c r="H3833" s="404"/>
      <c r="I3833" s="403"/>
      <c r="J3833" s="400"/>
      <c r="K3833" s="402">
        <f>K3763+K3773+K3788+K3817</f>
        <v>51.11</v>
      </c>
      <c r="L3833" s="401"/>
      <c r="M3833" s="400">
        <f>M3763+M3773+M3788+M3817</f>
        <v>247658.61600000004</v>
      </c>
    </row>
    <row r="3835" spans="1:13">
      <c r="A3835" s="576" t="s">
        <v>0</v>
      </c>
      <c r="B3835" s="576"/>
      <c r="C3835" s="576"/>
      <c r="D3835" s="576"/>
      <c r="E3835" s="576"/>
      <c r="F3835" s="576"/>
      <c r="G3835" s="576"/>
      <c r="H3835" s="576"/>
      <c r="I3835" s="576"/>
      <c r="J3835" s="576"/>
      <c r="K3835" s="576"/>
      <c r="L3835" s="576"/>
      <c r="M3835" s="502"/>
    </row>
    <row r="3836" spans="1:13">
      <c r="A3836" s="575" t="s">
        <v>12</v>
      </c>
      <c r="B3836" s="575"/>
      <c r="C3836" s="575"/>
      <c r="D3836" s="575"/>
      <c r="E3836" s="575"/>
      <c r="F3836" s="575"/>
      <c r="G3836" s="575"/>
      <c r="H3836" s="575"/>
      <c r="I3836" s="575"/>
      <c r="J3836" s="575"/>
      <c r="K3836" s="575"/>
      <c r="L3836" s="575"/>
      <c r="M3836" s="502"/>
    </row>
    <row r="3837" spans="1:13">
      <c r="A3837" s="555"/>
      <c r="B3837" s="555"/>
      <c r="C3837" s="555"/>
      <c r="D3837" s="555"/>
      <c r="E3837" s="555"/>
      <c r="F3837" s="555" t="s">
        <v>221</v>
      </c>
      <c r="G3837" s="555"/>
      <c r="H3837" s="555"/>
      <c r="I3837" s="555"/>
      <c r="J3837" s="555" t="s">
        <v>203</v>
      </c>
      <c r="K3837" s="555"/>
      <c r="L3837" s="555"/>
      <c r="M3837" s="502"/>
    </row>
    <row r="3838" spans="1:13">
      <c r="A3838" s="572"/>
      <c r="B3838" s="533"/>
      <c r="C3838" s="574" t="s">
        <v>15</v>
      </c>
      <c r="D3838" s="574"/>
      <c r="E3838" s="574"/>
      <c r="F3838" s="533"/>
      <c r="G3838" s="533"/>
      <c r="H3838" s="532"/>
      <c r="I3838" s="521" t="s">
        <v>1</v>
      </c>
      <c r="J3838" s="520"/>
      <c r="K3838" s="521" t="s">
        <v>2</v>
      </c>
      <c r="L3838" s="520"/>
      <c r="M3838" s="531"/>
    </row>
    <row r="3839" spans="1:13">
      <c r="A3839" s="463"/>
      <c r="B3839" s="433"/>
      <c r="C3839" s="433"/>
      <c r="D3839" s="433"/>
      <c r="E3839" s="433"/>
      <c r="F3839" s="433"/>
      <c r="G3839" s="433"/>
      <c r="H3839" s="432"/>
      <c r="I3839" s="433"/>
      <c r="J3839" s="432"/>
      <c r="K3839" s="447" t="s">
        <v>3</v>
      </c>
      <c r="L3839" s="446"/>
      <c r="M3839" s="573" t="s">
        <v>4</v>
      </c>
    </row>
    <row r="3840" spans="1:13">
      <c r="A3840" s="463"/>
      <c r="B3840" s="433"/>
      <c r="C3840" s="433"/>
      <c r="D3840" s="433"/>
      <c r="E3840" s="433"/>
      <c r="F3840" s="433"/>
      <c r="G3840" s="433"/>
      <c r="H3840" s="432"/>
      <c r="I3840" s="447" t="s">
        <v>5</v>
      </c>
      <c r="J3840" s="446"/>
      <c r="K3840" s="504" t="s">
        <v>6</v>
      </c>
      <c r="L3840" s="503"/>
      <c r="M3840" s="573" t="s">
        <v>7</v>
      </c>
    </row>
    <row r="3841" spans="1:13" ht="19.5" thickBot="1">
      <c r="A3841" s="572"/>
      <c r="B3841" s="533"/>
      <c r="C3841" s="533"/>
      <c r="D3841" s="533"/>
      <c r="E3841" s="533"/>
      <c r="F3841" s="533"/>
      <c r="G3841" s="533"/>
      <c r="H3841" s="532"/>
      <c r="I3841" s="571">
        <v>708.9</v>
      </c>
      <c r="J3841" s="570"/>
      <c r="K3841" s="475"/>
      <c r="L3841" s="474"/>
      <c r="M3841" s="569"/>
    </row>
    <row r="3842" spans="1:13">
      <c r="A3842" s="550" t="s">
        <v>74</v>
      </c>
      <c r="B3842" s="528"/>
      <c r="C3842" s="528"/>
      <c r="D3842" s="528"/>
      <c r="E3842" s="528"/>
      <c r="F3842" s="528"/>
      <c r="G3842" s="528"/>
      <c r="H3842" s="568"/>
      <c r="I3842" s="425"/>
      <c r="J3842" s="424"/>
      <c r="K3842" s="567">
        <f>K3845+K3848</f>
        <v>6.65</v>
      </c>
      <c r="L3842" s="526"/>
      <c r="M3842" s="423">
        <f>K3842*12*I3841</f>
        <v>56570.220000000008</v>
      </c>
    </row>
    <row r="3843" spans="1:13">
      <c r="A3843" s="566" t="s">
        <v>59</v>
      </c>
      <c r="B3843" s="565"/>
      <c r="C3843" s="565"/>
      <c r="D3843" s="565"/>
      <c r="E3843" s="565"/>
      <c r="F3843" s="565"/>
      <c r="G3843" s="565"/>
      <c r="H3843" s="554"/>
      <c r="I3843" s="433"/>
      <c r="J3843" s="432"/>
      <c r="K3843" s="433"/>
      <c r="L3843" s="432"/>
      <c r="M3843" s="564"/>
    </row>
    <row r="3844" spans="1:13" ht="19.5" thickBot="1">
      <c r="A3844" s="545" t="s">
        <v>60</v>
      </c>
      <c r="B3844" s="563"/>
      <c r="C3844" s="563"/>
      <c r="D3844" s="563"/>
      <c r="E3844" s="563"/>
      <c r="F3844" s="563"/>
      <c r="G3844" s="563"/>
      <c r="H3844" s="562"/>
      <c r="I3844" s="419"/>
      <c r="J3844" s="418"/>
      <c r="K3844" s="419"/>
      <c r="L3844" s="418"/>
      <c r="M3844" s="417"/>
    </row>
    <row r="3845" spans="1:13">
      <c r="A3845" s="492" t="s">
        <v>61</v>
      </c>
      <c r="B3845" s="509"/>
      <c r="C3845" s="509"/>
      <c r="D3845" s="509"/>
      <c r="E3845" s="509"/>
      <c r="F3845" s="509"/>
      <c r="G3845" s="509"/>
      <c r="H3845" s="518"/>
      <c r="I3845" s="504" t="s">
        <v>8</v>
      </c>
      <c r="J3845" s="503"/>
      <c r="K3845" s="459">
        <v>3.98</v>
      </c>
      <c r="L3845" s="458"/>
      <c r="M3845" s="431">
        <f>K3845*12*I3841</f>
        <v>33857.063999999998</v>
      </c>
    </row>
    <row r="3846" spans="1:13">
      <c r="A3846" s="442" t="s">
        <v>68</v>
      </c>
      <c r="B3846" s="433"/>
      <c r="C3846" s="433"/>
      <c r="D3846" s="433"/>
      <c r="E3846" s="433"/>
      <c r="F3846" s="433"/>
      <c r="G3846" s="433"/>
      <c r="H3846" s="432"/>
      <c r="I3846" s="447" t="s">
        <v>57</v>
      </c>
      <c r="J3846" s="446"/>
      <c r="K3846" s="502"/>
      <c r="L3846" s="432"/>
      <c r="M3846" s="431"/>
    </row>
    <row r="3847" spans="1:13">
      <c r="A3847" s="492" t="s">
        <v>67</v>
      </c>
      <c r="B3847" s="509"/>
      <c r="C3847" s="509"/>
      <c r="D3847" s="509"/>
      <c r="E3847" s="509"/>
      <c r="F3847" s="509"/>
      <c r="G3847" s="509"/>
      <c r="H3847" s="518"/>
      <c r="I3847" s="504"/>
      <c r="J3847" s="503"/>
      <c r="K3847" s="502"/>
      <c r="L3847" s="432"/>
      <c r="M3847" s="431"/>
    </row>
    <row r="3848" spans="1:13">
      <c r="A3848" s="492" t="s">
        <v>62</v>
      </c>
      <c r="B3848" s="509"/>
      <c r="C3848" s="509"/>
      <c r="D3848" s="509"/>
      <c r="E3848" s="509"/>
      <c r="F3848" s="509"/>
      <c r="G3848" s="509"/>
      <c r="H3848" s="518"/>
      <c r="I3848" s="501" t="s">
        <v>11</v>
      </c>
      <c r="J3848" s="500"/>
      <c r="K3848" s="447">
        <v>2.67</v>
      </c>
      <c r="L3848" s="446"/>
      <c r="M3848" s="431">
        <f>K3848*12*I3841</f>
        <v>22713.155999999999</v>
      </c>
    </row>
    <row r="3849" spans="1:13">
      <c r="A3849" s="485" t="s">
        <v>35</v>
      </c>
      <c r="B3849" s="539"/>
      <c r="C3849" s="539"/>
      <c r="D3849" s="539"/>
      <c r="E3849" s="539"/>
      <c r="F3849" s="539"/>
      <c r="G3849" s="539"/>
      <c r="H3849" s="538"/>
      <c r="I3849" s="447" t="s">
        <v>57</v>
      </c>
      <c r="J3849" s="446"/>
      <c r="K3849" s="555"/>
      <c r="L3849" s="554"/>
      <c r="M3849" s="431"/>
    </row>
    <row r="3850" spans="1:13">
      <c r="A3850" s="478" t="s">
        <v>36</v>
      </c>
      <c r="B3850" s="533"/>
      <c r="C3850" s="533"/>
      <c r="D3850" s="533"/>
      <c r="E3850" s="533"/>
      <c r="F3850" s="533"/>
      <c r="G3850" s="533"/>
      <c r="H3850" s="532"/>
      <c r="I3850" s="447"/>
      <c r="J3850" s="446"/>
      <c r="K3850" s="502"/>
      <c r="L3850" s="432"/>
      <c r="M3850" s="431"/>
    </row>
    <row r="3851" spans="1:13" ht="19.5" thickBot="1">
      <c r="A3851" s="492" t="s">
        <v>37</v>
      </c>
      <c r="B3851" s="491"/>
      <c r="C3851" s="491"/>
      <c r="D3851" s="491"/>
      <c r="E3851" s="491"/>
      <c r="F3851" s="491"/>
      <c r="G3851" s="491"/>
      <c r="H3851" s="490"/>
      <c r="I3851" s="509"/>
      <c r="J3851" s="518"/>
      <c r="K3851" s="480"/>
      <c r="L3851" s="479"/>
      <c r="M3851" s="431"/>
    </row>
    <row r="3852" spans="1:13">
      <c r="A3852" s="550" t="s">
        <v>14</v>
      </c>
      <c r="B3852" s="549"/>
      <c r="C3852" s="549"/>
      <c r="D3852" s="549"/>
      <c r="E3852" s="549"/>
      <c r="F3852" s="549"/>
      <c r="G3852" s="549"/>
      <c r="H3852" s="548"/>
      <c r="I3852" s="425"/>
      <c r="J3852" s="547"/>
      <c r="K3852" s="546">
        <f>K3854+K3859+K3862</f>
        <v>5.4399999999999995</v>
      </c>
      <c r="L3852" s="526"/>
      <c r="M3852" s="423">
        <f>K3852*12*I3841</f>
        <v>46276.991999999998</v>
      </c>
    </row>
    <row r="3853" spans="1:13" ht="19.5" thickBot="1">
      <c r="A3853" s="545" t="s">
        <v>34</v>
      </c>
      <c r="B3853" s="544"/>
      <c r="C3853" s="544"/>
      <c r="D3853" s="544"/>
      <c r="E3853" s="544"/>
      <c r="F3853" s="544"/>
      <c r="G3853" s="544"/>
      <c r="H3853" s="543"/>
      <c r="I3853" s="419"/>
      <c r="J3853" s="542"/>
      <c r="K3853" s="419"/>
      <c r="L3853" s="418"/>
      <c r="M3853" s="417"/>
    </row>
    <row r="3854" spans="1:13">
      <c r="A3854" s="442" t="s">
        <v>65</v>
      </c>
      <c r="B3854" s="441"/>
      <c r="C3854" s="441"/>
      <c r="D3854" s="441"/>
      <c r="E3854" s="441"/>
      <c r="F3854" s="441"/>
      <c r="G3854" s="441"/>
      <c r="H3854" s="439"/>
      <c r="I3854" s="447" t="s">
        <v>8</v>
      </c>
      <c r="J3854" s="446"/>
      <c r="K3854" s="459">
        <v>2.73</v>
      </c>
      <c r="L3854" s="458"/>
      <c r="M3854" s="431">
        <f>K3854*12*I3841</f>
        <v>23223.563999999998</v>
      </c>
    </row>
    <row r="3855" spans="1:13">
      <c r="A3855" s="492" t="s">
        <v>66</v>
      </c>
      <c r="B3855" s="491"/>
      <c r="C3855" s="491"/>
      <c r="D3855" s="491"/>
      <c r="E3855" s="491"/>
      <c r="F3855" s="491"/>
      <c r="G3855" s="491"/>
      <c r="H3855" s="490"/>
      <c r="I3855" s="541"/>
      <c r="J3855" s="540"/>
      <c r="K3855" s="502"/>
      <c r="L3855" s="432"/>
      <c r="M3855" s="431"/>
    </row>
    <row r="3856" spans="1:13">
      <c r="A3856" s="442" t="s">
        <v>68</v>
      </c>
      <c r="B3856" s="433"/>
      <c r="C3856" s="433"/>
      <c r="D3856" s="433"/>
      <c r="E3856" s="433"/>
      <c r="F3856" s="433"/>
      <c r="G3856" s="433"/>
      <c r="H3856" s="432"/>
      <c r="I3856" s="447" t="s">
        <v>57</v>
      </c>
      <c r="J3856" s="446"/>
      <c r="K3856" s="502"/>
      <c r="L3856" s="432"/>
      <c r="M3856" s="431"/>
    </row>
    <row r="3857" spans="1:13">
      <c r="A3857" s="492" t="s">
        <v>67</v>
      </c>
      <c r="B3857" s="509"/>
      <c r="C3857" s="509"/>
      <c r="D3857" s="509"/>
      <c r="E3857" s="509"/>
      <c r="F3857" s="509"/>
      <c r="G3857" s="509"/>
      <c r="H3857" s="518"/>
      <c r="I3857" s="504"/>
      <c r="J3857" s="503"/>
      <c r="K3857" s="502"/>
      <c r="L3857" s="432"/>
      <c r="M3857" s="431"/>
    </row>
    <row r="3858" spans="1:13">
      <c r="A3858" s="485" t="s">
        <v>63</v>
      </c>
      <c r="B3858" s="539"/>
      <c r="C3858" s="538"/>
      <c r="D3858" s="433"/>
      <c r="E3858" s="433"/>
      <c r="F3858" s="433"/>
      <c r="G3858" s="433"/>
      <c r="H3858" s="432"/>
      <c r="I3858" s="447" t="s">
        <v>57</v>
      </c>
      <c r="J3858" s="446"/>
      <c r="K3858" s="502"/>
      <c r="L3858" s="432"/>
      <c r="M3858" s="431"/>
    </row>
    <row r="3859" spans="1:13">
      <c r="A3859" s="442" t="s">
        <v>64</v>
      </c>
      <c r="B3859" s="433"/>
      <c r="C3859" s="433"/>
      <c r="D3859" s="539"/>
      <c r="E3859" s="539"/>
      <c r="F3859" s="539"/>
      <c r="G3859" s="539"/>
      <c r="H3859" s="538"/>
      <c r="I3859" s="501" t="s">
        <v>11</v>
      </c>
      <c r="J3859" s="500"/>
      <c r="K3859" s="447">
        <v>1.2</v>
      </c>
      <c r="L3859" s="446"/>
      <c r="M3859" s="431">
        <f>K3859*12*I3841</f>
        <v>10208.159999999998</v>
      </c>
    </row>
    <row r="3860" spans="1:13">
      <c r="A3860" s="478" t="s">
        <v>41</v>
      </c>
      <c r="B3860" s="477"/>
      <c r="C3860" s="477"/>
      <c r="D3860" s="477"/>
      <c r="E3860" s="477"/>
      <c r="F3860" s="477"/>
      <c r="G3860" s="477"/>
      <c r="H3860" s="476"/>
      <c r="I3860" s="521" t="s">
        <v>40</v>
      </c>
      <c r="J3860" s="520"/>
      <c r="K3860" s="502"/>
      <c r="L3860" s="432"/>
      <c r="M3860" s="431"/>
    </row>
    <row r="3861" spans="1:13">
      <c r="A3861" s="492"/>
      <c r="B3861" s="491"/>
      <c r="C3861" s="491"/>
      <c r="D3861" s="491"/>
      <c r="E3861" s="491"/>
      <c r="F3861" s="491"/>
      <c r="G3861" s="491"/>
      <c r="H3861" s="490"/>
      <c r="I3861" s="509" t="s">
        <v>42</v>
      </c>
      <c r="J3861" s="518"/>
      <c r="K3861" s="502"/>
      <c r="L3861" s="432"/>
      <c r="M3861" s="431"/>
    </row>
    <row r="3862" spans="1:13">
      <c r="A3862" s="478" t="s">
        <v>43</v>
      </c>
      <c r="B3862" s="477"/>
      <c r="C3862" s="477"/>
      <c r="D3862" s="477"/>
      <c r="E3862" s="477"/>
      <c r="F3862" s="477"/>
      <c r="G3862" s="477"/>
      <c r="H3862" s="476"/>
      <c r="I3862" s="521" t="s">
        <v>11</v>
      </c>
      <c r="J3862" s="520"/>
      <c r="K3862" s="447">
        <v>1.51</v>
      </c>
      <c r="L3862" s="446"/>
      <c r="M3862" s="431">
        <f>K3862*12*I3841</f>
        <v>12845.268</v>
      </c>
    </row>
    <row r="3863" spans="1:13">
      <c r="A3863" s="492" t="s">
        <v>44</v>
      </c>
      <c r="B3863" s="491"/>
      <c r="C3863" s="491"/>
      <c r="D3863" s="491"/>
      <c r="E3863" s="491"/>
      <c r="F3863" s="491"/>
      <c r="G3863" s="491"/>
      <c r="H3863" s="490"/>
      <c r="I3863" s="509"/>
      <c r="J3863" s="518"/>
      <c r="K3863" s="502"/>
      <c r="L3863" s="432"/>
      <c r="M3863" s="431"/>
    </row>
    <row r="3864" spans="1:13">
      <c r="A3864" s="478" t="s">
        <v>45</v>
      </c>
      <c r="B3864" s="477"/>
      <c r="C3864" s="477"/>
      <c r="D3864" s="477"/>
      <c r="E3864" s="477"/>
      <c r="F3864" s="477"/>
      <c r="G3864" s="477"/>
      <c r="H3864" s="476"/>
      <c r="I3864" s="447" t="s">
        <v>57</v>
      </c>
      <c r="J3864" s="446"/>
      <c r="K3864" s="502"/>
      <c r="L3864" s="432"/>
      <c r="M3864" s="431"/>
    </row>
    <row r="3865" spans="1:13">
      <c r="A3865" s="478" t="s">
        <v>48</v>
      </c>
      <c r="B3865" s="477"/>
      <c r="C3865" s="477"/>
      <c r="D3865" s="477"/>
      <c r="E3865" s="477"/>
      <c r="F3865" s="477"/>
      <c r="G3865" s="477"/>
      <c r="H3865" s="476"/>
      <c r="I3865" s="521" t="s">
        <v>46</v>
      </c>
      <c r="J3865" s="520"/>
      <c r="K3865" s="533"/>
      <c r="L3865" s="532"/>
      <c r="M3865" s="531"/>
    </row>
    <row r="3866" spans="1:13" ht="19.5" thickBot="1">
      <c r="A3866" s="492"/>
      <c r="B3866" s="491"/>
      <c r="C3866" s="491"/>
      <c r="D3866" s="491"/>
      <c r="E3866" s="491"/>
      <c r="F3866" s="491"/>
      <c r="G3866" s="491"/>
      <c r="H3866" s="490"/>
      <c r="I3866" s="513" t="s">
        <v>47</v>
      </c>
      <c r="J3866" s="512"/>
      <c r="K3866" s="509"/>
      <c r="L3866" s="518"/>
      <c r="M3866" s="530"/>
    </row>
    <row r="3867" spans="1:13">
      <c r="A3867" s="529" t="s">
        <v>75</v>
      </c>
      <c r="B3867" s="528"/>
      <c r="C3867" s="528"/>
      <c r="D3867" s="528"/>
      <c r="E3867" s="528"/>
      <c r="F3867" s="528"/>
      <c r="G3867" s="425"/>
      <c r="H3867" s="424"/>
      <c r="I3867" s="425"/>
      <c r="J3867" s="424"/>
      <c r="K3867" s="527">
        <f>K3869+K3876+K3884+K3888+K3889+K3893</f>
        <v>31.049999999999997</v>
      </c>
      <c r="L3867" s="526"/>
      <c r="M3867" s="423">
        <f>M3869+M3876+M3884+M3888+M3889+M3893</f>
        <v>264136.13999999996</v>
      </c>
    </row>
    <row r="3868" spans="1:13" ht="19.5" thickBot="1">
      <c r="A3868" s="525"/>
      <c r="B3868" s="419"/>
      <c r="C3868" s="419"/>
      <c r="D3868" s="419"/>
      <c r="E3868" s="419"/>
      <c r="F3868" s="419"/>
      <c r="G3868" s="419"/>
      <c r="H3868" s="418"/>
      <c r="I3868" s="419"/>
      <c r="J3868" s="418"/>
      <c r="K3868" s="419"/>
      <c r="L3868" s="418"/>
      <c r="M3868" s="417"/>
    </row>
    <row r="3869" spans="1:13" ht="19.5" thickBot="1">
      <c r="A3869" s="405" t="s">
        <v>76</v>
      </c>
      <c r="B3869" s="404"/>
      <c r="C3869" s="404"/>
      <c r="D3869" s="404"/>
      <c r="E3869" s="404"/>
      <c r="F3869" s="404"/>
      <c r="G3869" s="404"/>
      <c r="H3869" s="456"/>
      <c r="I3869" s="455"/>
      <c r="J3869" s="454"/>
      <c r="K3869" s="523">
        <f>K3870+K3871+K3872+K3874+K3875</f>
        <v>5.6800000000000006</v>
      </c>
      <c r="L3869" s="511"/>
      <c r="M3869" s="451">
        <f>K3869*12*I3841</f>
        <v>48318.624000000003</v>
      </c>
    </row>
    <row r="3870" spans="1:13">
      <c r="A3870" s="492" t="s">
        <v>38</v>
      </c>
      <c r="B3870" s="491"/>
      <c r="C3870" s="491"/>
      <c r="D3870" s="491"/>
      <c r="E3870" s="491"/>
      <c r="F3870" s="491"/>
      <c r="G3870" s="491"/>
      <c r="H3870" s="490"/>
      <c r="I3870" s="504" t="s">
        <v>16</v>
      </c>
      <c r="J3870" s="503"/>
      <c r="K3870" s="459">
        <v>1.34</v>
      </c>
      <c r="L3870" s="458"/>
      <c r="M3870" s="431">
        <f>K3870*12*I3841</f>
        <v>11399.112000000001</v>
      </c>
    </row>
    <row r="3871" spans="1:13">
      <c r="A3871" s="485" t="s">
        <v>39</v>
      </c>
      <c r="B3871" s="484"/>
      <c r="C3871" s="484"/>
      <c r="D3871" s="484"/>
      <c r="E3871" s="484"/>
      <c r="F3871" s="484"/>
      <c r="G3871" s="484"/>
      <c r="H3871" s="483"/>
      <c r="I3871" s="501" t="s">
        <v>10</v>
      </c>
      <c r="J3871" s="500"/>
      <c r="K3871" s="447">
        <v>3.16</v>
      </c>
      <c r="L3871" s="446"/>
      <c r="M3871" s="431">
        <f>K3871*12*I3841</f>
        <v>26881.488000000001</v>
      </c>
    </row>
    <row r="3872" spans="1:13">
      <c r="A3872" s="478" t="s">
        <v>31</v>
      </c>
      <c r="B3872" s="477"/>
      <c r="C3872" s="477"/>
      <c r="D3872" s="477"/>
      <c r="E3872" s="477"/>
      <c r="F3872" s="477"/>
      <c r="G3872" s="477"/>
      <c r="H3872" s="476"/>
      <c r="I3872" s="521" t="s">
        <v>11</v>
      </c>
      <c r="J3872" s="520"/>
      <c r="K3872" s="447">
        <v>0.36</v>
      </c>
      <c r="L3872" s="446"/>
      <c r="M3872" s="431">
        <f>K3872*12*I3841</f>
        <v>3062.4480000000003</v>
      </c>
    </row>
    <row r="3873" spans="1:13">
      <c r="A3873" s="519" t="s">
        <v>18</v>
      </c>
      <c r="B3873" s="509"/>
      <c r="C3873" s="509"/>
      <c r="D3873" s="509"/>
      <c r="E3873" s="491"/>
      <c r="F3873" s="491"/>
      <c r="G3873" s="491"/>
      <c r="H3873" s="490"/>
      <c r="I3873" s="509"/>
      <c r="J3873" s="518"/>
      <c r="K3873" s="433"/>
      <c r="L3873" s="432"/>
      <c r="M3873" s="431"/>
    </row>
    <row r="3874" spans="1:13">
      <c r="A3874" s="485" t="s">
        <v>32</v>
      </c>
      <c r="B3874" s="484"/>
      <c r="C3874" s="484"/>
      <c r="D3874" s="484"/>
      <c r="E3874" s="484"/>
      <c r="F3874" s="484"/>
      <c r="G3874" s="484"/>
      <c r="H3874" s="483"/>
      <c r="I3874" s="501" t="s">
        <v>8</v>
      </c>
      <c r="J3874" s="500"/>
      <c r="K3874" s="447">
        <v>0.11</v>
      </c>
      <c r="L3874" s="446"/>
      <c r="M3874" s="431">
        <f>K3874*12*I3841</f>
        <v>935.74800000000005</v>
      </c>
    </row>
    <row r="3875" spans="1:13" ht="19.5" thickBot="1">
      <c r="A3875" s="478" t="s">
        <v>73</v>
      </c>
      <c r="B3875" s="477"/>
      <c r="C3875" s="477"/>
      <c r="D3875" s="477"/>
      <c r="E3875" s="477"/>
      <c r="F3875" s="477"/>
      <c r="G3875" s="477"/>
      <c r="H3875" s="476"/>
      <c r="I3875" s="475" t="s">
        <v>8</v>
      </c>
      <c r="J3875" s="474"/>
      <c r="K3875" s="513">
        <v>0.71</v>
      </c>
      <c r="L3875" s="512"/>
      <c r="M3875" s="431">
        <f>K3875*12*I3841</f>
        <v>6039.8279999999995</v>
      </c>
    </row>
    <row r="3876" spans="1:13" ht="19.5" thickBot="1">
      <c r="A3876" s="713" t="s">
        <v>77</v>
      </c>
      <c r="B3876" s="712"/>
      <c r="C3876" s="712"/>
      <c r="D3876" s="712"/>
      <c r="E3876" s="712"/>
      <c r="F3876" s="712"/>
      <c r="G3876" s="712"/>
      <c r="H3876" s="711"/>
      <c r="I3876" s="455"/>
      <c r="J3876" s="454"/>
      <c r="K3876" s="453">
        <f>K3877+K3878+K3880+K3881+K3882+K3883</f>
        <v>2.11</v>
      </c>
      <c r="L3876" s="511"/>
      <c r="M3876" s="451">
        <f>K3876*12*I3841</f>
        <v>17949.347999999998</v>
      </c>
    </row>
    <row r="3877" spans="1:13">
      <c r="A3877" s="510" t="s">
        <v>24</v>
      </c>
      <c r="B3877" s="509"/>
      <c r="C3877" s="509"/>
      <c r="D3877" s="509"/>
      <c r="E3877" s="509"/>
      <c r="F3877" s="491"/>
      <c r="G3877" s="491"/>
      <c r="H3877" s="490"/>
      <c r="I3877" s="508"/>
      <c r="J3877" s="432"/>
      <c r="K3877" s="459">
        <v>0.12</v>
      </c>
      <c r="L3877" s="458"/>
      <c r="M3877" s="431">
        <f>K3877*12*I3841</f>
        <v>1020.8159999999999</v>
      </c>
    </row>
    <row r="3878" spans="1:13">
      <c r="A3878" s="572" t="s">
        <v>20</v>
      </c>
      <c r="B3878" s="533"/>
      <c r="C3878" s="533"/>
      <c r="D3878" s="533"/>
      <c r="E3878" s="533"/>
      <c r="F3878" s="477"/>
      <c r="G3878" s="477"/>
      <c r="H3878" s="476"/>
      <c r="I3878" s="447" t="s">
        <v>52</v>
      </c>
      <c r="J3878" s="446"/>
      <c r="K3878" s="447">
        <v>1.01</v>
      </c>
      <c r="L3878" s="446"/>
      <c r="M3878" s="431">
        <f>K3878*12*I3841</f>
        <v>8591.8680000000004</v>
      </c>
    </row>
    <row r="3879" spans="1:13">
      <c r="A3879" s="492" t="s">
        <v>19</v>
      </c>
      <c r="B3879" s="491"/>
      <c r="C3879" s="491"/>
      <c r="D3879" s="491"/>
      <c r="E3879" s="491"/>
      <c r="F3879" s="491"/>
      <c r="G3879" s="491"/>
      <c r="H3879" s="490"/>
      <c r="I3879" s="504" t="s">
        <v>53</v>
      </c>
      <c r="J3879" s="503"/>
      <c r="K3879" s="502"/>
      <c r="L3879" s="432"/>
      <c r="M3879" s="431"/>
    </row>
    <row r="3880" spans="1:13">
      <c r="A3880" s="485" t="s">
        <v>21</v>
      </c>
      <c r="B3880" s="484"/>
      <c r="C3880" s="484"/>
      <c r="D3880" s="484"/>
      <c r="E3880" s="484"/>
      <c r="F3880" s="484"/>
      <c r="G3880" s="484"/>
      <c r="H3880" s="483"/>
      <c r="I3880" s="501" t="s">
        <v>51</v>
      </c>
      <c r="J3880" s="500"/>
      <c r="K3880" s="447">
        <v>0.62</v>
      </c>
      <c r="L3880" s="446"/>
      <c r="M3880" s="431">
        <f>K3880*12*I3841</f>
        <v>5274.2159999999994</v>
      </c>
    </row>
    <row r="3881" spans="1:13">
      <c r="A3881" s="485" t="s">
        <v>22</v>
      </c>
      <c r="B3881" s="484"/>
      <c r="C3881" s="484"/>
      <c r="D3881" s="484"/>
      <c r="E3881" s="484"/>
      <c r="F3881" s="484"/>
      <c r="G3881" s="484"/>
      <c r="H3881" s="483"/>
      <c r="I3881" s="501" t="s">
        <v>69</v>
      </c>
      <c r="J3881" s="500"/>
      <c r="K3881" s="447">
        <v>0.15</v>
      </c>
      <c r="L3881" s="446"/>
      <c r="M3881" s="431">
        <f>K3881*12*I3841</f>
        <v>1276.0199999999998</v>
      </c>
    </row>
    <row r="3882" spans="1:13">
      <c r="A3882" s="478" t="s">
        <v>23</v>
      </c>
      <c r="B3882" s="477"/>
      <c r="C3882" s="477"/>
      <c r="D3882" s="477"/>
      <c r="E3882" s="477"/>
      <c r="F3882" s="477"/>
      <c r="G3882" s="477"/>
      <c r="H3882" s="476"/>
      <c r="I3882" s="501" t="s">
        <v>54</v>
      </c>
      <c r="J3882" s="500"/>
      <c r="K3882" s="480">
        <v>0.08</v>
      </c>
      <c r="L3882" s="479"/>
      <c r="M3882" s="431">
        <f>K3882*12*I3841</f>
        <v>680.54399999999998</v>
      </c>
    </row>
    <row r="3883" spans="1:13" ht="19.5" thickBot="1">
      <c r="A3883" s="478" t="s">
        <v>71</v>
      </c>
      <c r="B3883" s="477"/>
      <c r="C3883" s="477"/>
      <c r="D3883" s="477"/>
      <c r="E3883" s="477"/>
      <c r="F3883" s="477"/>
      <c r="G3883" s="477"/>
      <c r="H3883" s="476"/>
      <c r="I3883" s="475" t="s">
        <v>72</v>
      </c>
      <c r="J3883" s="474"/>
      <c r="K3883" s="473">
        <v>0.13</v>
      </c>
      <c r="L3883" s="472"/>
      <c r="M3883" s="499">
        <f>K3883*12*I3841</f>
        <v>1105.884</v>
      </c>
    </row>
    <row r="3884" spans="1:13" ht="19.5" thickBot="1">
      <c r="A3884" s="713" t="s">
        <v>202</v>
      </c>
      <c r="B3884" s="712"/>
      <c r="C3884" s="712"/>
      <c r="D3884" s="712"/>
      <c r="E3884" s="712"/>
      <c r="F3884" s="712"/>
      <c r="G3884" s="712"/>
      <c r="H3884" s="711"/>
      <c r="I3884" s="495"/>
      <c r="J3884" s="494"/>
      <c r="K3884" s="493">
        <f>K3885+K3886+K3887</f>
        <v>1.38</v>
      </c>
      <c r="L3884" s="452"/>
      <c r="M3884" s="451">
        <f>K3884*12*I3841</f>
        <v>11739.383999999998</v>
      </c>
    </row>
    <row r="3885" spans="1:13">
      <c r="A3885" s="492" t="s">
        <v>25</v>
      </c>
      <c r="B3885" s="491"/>
      <c r="C3885" s="491"/>
      <c r="D3885" s="491"/>
      <c r="E3885" s="491"/>
      <c r="F3885" s="491"/>
      <c r="G3885" s="491"/>
      <c r="H3885" s="490"/>
      <c r="I3885" s="489" t="s">
        <v>70</v>
      </c>
      <c r="J3885" s="488"/>
      <c r="K3885" s="487">
        <v>0.66</v>
      </c>
      <c r="L3885" s="486"/>
      <c r="M3885" s="431">
        <f>K3885*12*I3841</f>
        <v>5614.4879999999994</v>
      </c>
    </row>
    <row r="3886" spans="1:13">
      <c r="A3886" s="485" t="s">
        <v>26</v>
      </c>
      <c r="B3886" s="484"/>
      <c r="C3886" s="484"/>
      <c r="D3886" s="484"/>
      <c r="E3886" s="484"/>
      <c r="F3886" s="484"/>
      <c r="G3886" s="484"/>
      <c r="H3886" s="483"/>
      <c r="I3886" s="539" t="s">
        <v>55</v>
      </c>
      <c r="J3886" s="538"/>
      <c r="K3886" s="480">
        <v>0.57999999999999996</v>
      </c>
      <c r="L3886" s="479"/>
      <c r="M3886" s="431">
        <f>K3886*12*I3841</f>
        <v>4933.9439999999995</v>
      </c>
    </row>
    <row r="3887" spans="1:13" ht="19.5" thickBot="1">
      <c r="A3887" s="478" t="s">
        <v>23</v>
      </c>
      <c r="B3887" s="477"/>
      <c r="C3887" s="477"/>
      <c r="D3887" s="477"/>
      <c r="E3887" s="477"/>
      <c r="F3887" s="477"/>
      <c r="G3887" s="477"/>
      <c r="H3887" s="476"/>
      <c r="I3887" s="475" t="s">
        <v>54</v>
      </c>
      <c r="J3887" s="474"/>
      <c r="K3887" s="473">
        <v>0.14000000000000001</v>
      </c>
      <c r="L3887" s="472"/>
      <c r="M3887" s="431">
        <f>K3887*12*I3841</f>
        <v>1190.952</v>
      </c>
    </row>
    <row r="3888" spans="1:13" ht="19.5" thickBot="1">
      <c r="A3888" s="462" t="s">
        <v>201</v>
      </c>
      <c r="B3888" s="461"/>
      <c r="C3888" s="461"/>
      <c r="D3888" s="461"/>
      <c r="E3888" s="461"/>
      <c r="F3888" s="461"/>
      <c r="G3888" s="461"/>
      <c r="H3888" s="460"/>
      <c r="I3888" s="467" t="s">
        <v>56</v>
      </c>
      <c r="J3888" s="466"/>
      <c r="K3888" s="465">
        <v>20.059999999999999</v>
      </c>
      <c r="L3888" s="464"/>
      <c r="M3888" s="451">
        <f>K3888*12*I3841</f>
        <v>170646.40799999997</v>
      </c>
    </row>
    <row r="3889" spans="1:13" ht="19.5" thickBot="1">
      <c r="A3889" s="405" t="s">
        <v>158</v>
      </c>
      <c r="B3889" s="404"/>
      <c r="C3889" s="404"/>
      <c r="D3889" s="404"/>
      <c r="E3889" s="404"/>
      <c r="F3889" s="404"/>
      <c r="G3889" s="404"/>
      <c r="H3889" s="456"/>
      <c r="I3889" s="455"/>
      <c r="J3889" s="454"/>
      <c r="K3889" s="453">
        <v>1.74</v>
      </c>
      <c r="L3889" s="452"/>
      <c r="M3889" s="451">
        <f>K3889*12*I3841</f>
        <v>14801.831999999999</v>
      </c>
    </row>
    <row r="3890" spans="1:13">
      <c r="A3890" s="442" t="s">
        <v>33</v>
      </c>
      <c r="B3890" s="441"/>
      <c r="C3890" s="441"/>
      <c r="D3890" s="441"/>
      <c r="E3890" s="441"/>
      <c r="F3890" s="441"/>
      <c r="G3890" s="441"/>
      <c r="H3890" s="439"/>
      <c r="I3890" s="459" t="s">
        <v>13</v>
      </c>
      <c r="J3890" s="458"/>
      <c r="K3890" s="438"/>
      <c r="L3890" s="437"/>
      <c r="M3890" s="431"/>
    </row>
    <row r="3891" spans="1:13">
      <c r="A3891" s="442" t="s">
        <v>27</v>
      </c>
      <c r="B3891" s="441"/>
      <c r="C3891" s="441"/>
      <c r="D3891" s="441"/>
      <c r="E3891" s="441"/>
      <c r="F3891" s="441"/>
      <c r="G3891" s="441"/>
      <c r="H3891" s="439"/>
      <c r="I3891" s="433"/>
      <c r="J3891" s="432"/>
      <c r="K3891" s="438"/>
      <c r="L3891" s="437"/>
      <c r="M3891" s="431"/>
    </row>
    <row r="3892" spans="1:13" ht="19.5" thickBot="1">
      <c r="A3892" s="442" t="s">
        <v>28</v>
      </c>
      <c r="B3892" s="441"/>
      <c r="C3892" s="441"/>
      <c r="D3892" s="441"/>
      <c r="E3892" s="441"/>
      <c r="F3892" s="441"/>
      <c r="G3892" s="441"/>
      <c r="H3892" s="439"/>
      <c r="I3892" s="463"/>
      <c r="J3892" s="432"/>
      <c r="K3892" s="438"/>
      <c r="L3892" s="437"/>
      <c r="M3892" s="431"/>
    </row>
    <row r="3893" spans="1:13" ht="19.5" thickBot="1">
      <c r="A3893" s="462" t="s">
        <v>157</v>
      </c>
      <c r="B3893" s="461"/>
      <c r="C3893" s="461"/>
      <c r="D3893" s="461"/>
      <c r="E3893" s="461"/>
      <c r="F3893" s="461"/>
      <c r="G3893" s="461"/>
      <c r="H3893" s="460"/>
      <c r="I3893" s="455"/>
      <c r="J3893" s="454"/>
      <c r="K3893" s="453">
        <v>0.08</v>
      </c>
      <c r="L3893" s="452"/>
      <c r="M3893" s="451">
        <f>K3893*12*I3841</f>
        <v>680.54399999999998</v>
      </c>
    </row>
    <row r="3894" spans="1:13">
      <c r="A3894" s="442" t="s">
        <v>29</v>
      </c>
      <c r="B3894" s="441"/>
      <c r="C3894" s="441"/>
      <c r="D3894" s="441"/>
      <c r="E3894" s="441"/>
      <c r="F3894" s="441"/>
      <c r="G3894" s="441"/>
      <c r="H3894" s="439"/>
      <c r="I3894" s="459" t="s">
        <v>8</v>
      </c>
      <c r="J3894" s="458"/>
      <c r="K3894" s="457"/>
      <c r="L3894" s="437"/>
      <c r="M3894" s="431"/>
    </row>
    <row r="3895" spans="1:13" ht="19.5" thickBot="1">
      <c r="A3895" s="442" t="s">
        <v>30</v>
      </c>
      <c r="B3895" s="441"/>
      <c r="C3895" s="441"/>
      <c r="D3895" s="441"/>
      <c r="E3895" s="441"/>
      <c r="F3895" s="441"/>
      <c r="G3895" s="441"/>
      <c r="H3895" s="439"/>
      <c r="I3895" s="433"/>
      <c r="J3895" s="432"/>
      <c r="K3895" s="457"/>
      <c r="L3895" s="437"/>
      <c r="M3895" s="431"/>
    </row>
    <row r="3896" spans="1:13" ht="19.5" thickBot="1">
      <c r="A3896" s="405" t="s">
        <v>104</v>
      </c>
      <c r="B3896" s="404"/>
      <c r="C3896" s="404"/>
      <c r="D3896" s="404"/>
      <c r="E3896" s="404"/>
      <c r="F3896" s="404"/>
      <c r="G3896" s="404"/>
      <c r="H3896" s="456"/>
      <c r="I3896" s="455"/>
      <c r="J3896" s="454"/>
      <c r="K3896" s="453">
        <v>6.42</v>
      </c>
      <c r="L3896" s="452"/>
      <c r="M3896" s="451">
        <f>K3896*12*I3841</f>
        <v>54613.655999999995</v>
      </c>
    </row>
    <row r="3897" spans="1:13">
      <c r="A3897" s="442" t="s">
        <v>85</v>
      </c>
      <c r="B3897" s="440"/>
      <c r="C3897" s="440"/>
      <c r="D3897" s="440"/>
      <c r="E3897" s="440"/>
      <c r="F3897" s="441"/>
      <c r="G3897" s="440"/>
      <c r="H3897" s="439"/>
      <c r="I3897" s="447" t="s">
        <v>86</v>
      </c>
      <c r="J3897" s="446"/>
      <c r="K3897" s="438"/>
      <c r="L3897" s="437"/>
      <c r="M3897" s="431"/>
    </row>
    <row r="3898" spans="1:13">
      <c r="A3898" s="442" t="s">
        <v>87</v>
      </c>
      <c r="B3898" s="440"/>
      <c r="C3898" s="440"/>
      <c r="D3898" s="440"/>
      <c r="E3898" s="440"/>
      <c r="F3898" s="441"/>
      <c r="G3898" s="440"/>
      <c r="H3898" s="439"/>
      <c r="I3898" s="447" t="s">
        <v>88</v>
      </c>
      <c r="J3898" s="446"/>
      <c r="K3898" s="438"/>
      <c r="L3898" s="437"/>
      <c r="M3898" s="431"/>
    </row>
    <row r="3899" spans="1:13">
      <c r="A3899" s="442" t="s">
        <v>89</v>
      </c>
      <c r="B3899" s="440"/>
      <c r="C3899" s="440"/>
      <c r="D3899" s="440"/>
      <c r="E3899" s="440"/>
      <c r="F3899" s="441"/>
      <c r="G3899" s="440"/>
      <c r="H3899" s="439"/>
      <c r="I3899" s="447" t="s">
        <v>90</v>
      </c>
      <c r="J3899" s="446"/>
      <c r="K3899" s="438"/>
      <c r="L3899" s="437"/>
      <c r="M3899" s="431"/>
    </row>
    <row r="3900" spans="1:13">
      <c r="A3900" s="442" t="s">
        <v>91</v>
      </c>
      <c r="B3900" s="440"/>
      <c r="C3900" s="440"/>
      <c r="D3900" s="440"/>
      <c r="E3900" s="440"/>
      <c r="F3900" s="441"/>
      <c r="G3900" s="440"/>
      <c r="H3900" s="439"/>
      <c r="I3900" s="447" t="s">
        <v>92</v>
      </c>
      <c r="J3900" s="446"/>
      <c r="K3900" s="438"/>
      <c r="L3900" s="437"/>
      <c r="M3900" s="431"/>
    </row>
    <row r="3901" spans="1:13">
      <c r="A3901" s="442" t="s">
        <v>93</v>
      </c>
      <c r="B3901" s="440"/>
      <c r="C3901" s="440"/>
      <c r="D3901" s="440"/>
      <c r="E3901" s="440"/>
      <c r="F3901" s="441"/>
      <c r="G3901" s="440"/>
      <c r="H3901" s="439"/>
      <c r="I3901" s="447" t="s">
        <v>94</v>
      </c>
      <c r="J3901" s="446"/>
      <c r="K3901" s="438"/>
      <c r="L3901" s="437"/>
      <c r="M3901" s="431"/>
    </row>
    <row r="3902" spans="1:13">
      <c r="A3902" s="442" t="s">
        <v>95</v>
      </c>
      <c r="B3902" s="440"/>
      <c r="C3902" s="440"/>
      <c r="D3902" s="440"/>
      <c r="E3902" s="440"/>
      <c r="F3902" s="441"/>
      <c r="G3902" s="440"/>
      <c r="H3902" s="439"/>
      <c r="I3902" s="433"/>
      <c r="J3902" s="432"/>
      <c r="K3902" s="438"/>
      <c r="L3902" s="437"/>
      <c r="M3902" s="431"/>
    </row>
    <row r="3903" spans="1:13">
      <c r="A3903" s="442" t="s">
        <v>96</v>
      </c>
      <c r="B3903" s="440"/>
      <c r="C3903" s="440"/>
      <c r="D3903" s="440"/>
      <c r="E3903" s="440"/>
      <c r="F3903" s="441"/>
      <c r="G3903" s="440"/>
      <c r="H3903" s="439"/>
      <c r="I3903" s="433"/>
      <c r="J3903" s="432"/>
      <c r="K3903" s="438"/>
      <c r="L3903" s="437"/>
      <c r="M3903" s="431"/>
    </row>
    <row r="3904" spans="1:13">
      <c r="A3904" s="442" t="s">
        <v>97</v>
      </c>
      <c r="B3904" s="440"/>
      <c r="C3904" s="440"/>
      <c r="D3904" s="440"/>
      <c r="E3904" s="440"/>
      <c r="F3904" s="441"/>
      <c r="G3904" s="440"/>
      <c r="H3904" s="439"/>
      <c r="I3904" s="433"/>
      <c r="J3904" s="432"/>
      <c r="K3904" s="438"/>
      <c r="L3904" s="437"/>
      <c r="M3904" s="431"/>
    </row>
    <row r="3905" spans="1:13">
      <c r="A3905" s="442" t="s">
        <v>98</v>
      </c>
      <c r="B3905" s="440"/>
      <c r="C3905" s="440"/>
      <c r="D3905" s="440"/>
      <c r="E3905" s="440"/>
      <c r="F3905" s="441"/>
      <c r="G3905" s="440"/>
      <c r="H3905" s="439"/>
      <c r="I3905" s="433"/>
      <c r="J3905" s="432"/>
      <c r="K3905" s="438"/>
      <c r="L3905" s="437"/>
      <c r="M3905" s="431"/>
    </row>
    <row r="3906" spans="1:13">
      <c r="A3906" s="442" t="s">
        <v>99</v>
      </c>
      <c r="B3906" s="440"/>
      <c r="C3906" s="440"/>
      <c r="D3906" s="440"/>
      <c r="E3906" s="440"/>
      <c r="F3906" s="441"/>
      <c r="G3906" s="440"/>
      <c r="H3906" s="439"/>
      <c r="I3906" s="433"/>
      <c r="J3906" s="432"/>
      <c r="K3906" s="438"/>
      <c r="L3906" s="437"/>
      <c r="M3906" s="431"/>
    </row>
    <row r="3907" spans="1:13" ht="19.5" thickBot="1">
      <c r="A3907" s="436" t="s">
        <v>100</v>
      </c>
      <c r="B3907" s="435"/>
      <c r="C3907" s="435"/>
      <c r="D3907" s="435"/>
      <c r="E3907" s="435"/>
      <c r="F3907" s="435"/>
      <c r="G3907" s="435"/>
      <c r="H3907" s="434"/>
      <c r="I3907" s="433"/>
      <c r="J3907" s="432"/>
      <c r="K3907" s="433"/>
      <c r="L3907" s="432"/>
      <c r="M3907" s="431"/>
    </row>
    <row r="3908" spans="1:13">
      <c r="A3908" s="586" t="s">
        <v>82</v>
      </c>
      <c r="B3908" s="585"/>
      <c r="C3908" s="585"/>
      <c r="D3908" s="585"/>
      <c r="E3908" s="585"/>
      <c r="F3908" s="585"/>
      <c r="G3908" s="585"/>
      <c r="H3908" s="585"/>
      <c r="I3908" s="459" t="s">
        <v>9</v>
      </c>
      <c r="J3908" s="458"/>
      <c r="K3908" s="425"/>
      <c r="L3908" s="424"/>
      <c r="M3908" s="423"/>
    </row>
    <row r="3909" spans="1:13" ht="19.5" thickBot="1">
      <c r="A3909" s="422" t="s">
        <v>49</v>
      </c>
      <c r="B3909" s="421"/>
      <c r="C3909" s="421"/>
      <c r="D3909" s="421"/>
      <c r="E3909" s="421"/>
      <c r="F3909" s="421"/>
      <c r="G3909" s="421"/>
      <c r="H3909" s="421"/>
      <c r="I3909" s="420"/>
      <c r="J3909" s="418"/>
      <c r="K3909" s="419"/>
      <c r="L3909" s="418"/>
      <c r="M3909" s="417"/>
    </row>
    <row r="3910" spans="1:13" ht="19.5" thickBot="1">
      <c r="A3910" s="405" t="s">
        <v>50</v>
      </c>
      <c r="B3910" s="404"/>
      <c r="C3910" s="404"/>
      <c r="D3910" s="404"/>
      <c r="E3910" s="404"/>
      <c r="F3910" s="404"/>
      <c r="G3910" s="404"/>
      <c r="H3910" s="622"/>
      <c r="I3910" s="413" t="s">
        <v>17</v>
      </c>
      <c r="J3910" s="412"/>
      <c r="K3910" s="407">
        <v>1.58</v>
      </c>
      <c r="L3910" s="406"/>
      <c r="M3910" s="400">
        <f>K3910*12*I3841</f>
        <v>13440.744000000001</v>
      </c>
    </row>
    <row r="3911" spans="1:13" ht="19.5" thickBot="1">
      <c r="A3911" s="411" t="s">
        <v>101</v>
      </c>
      <c r="B3911" s="410"/>
      <c r="C3911" s="410"/>
      <c r="D3911" s="410"/>
      <c r="E3911" s="410"/>
      <c r="F3911" s="410"/>
      <c r="G3911" s="410"/>
      <c r="H3911" s="410"/>
      <c r="I3911" s="409"/>
      <c r="J3911" s="408"/>
      <c r="K3911" s="407"/>
      <c r="L3911" s="406"/>
      <c r="M3911" s="400">
        <f>K3911*12*I3841</f>
        <v>0</v>
      </c>
    </row>
    <row r="3912" spans="1:13" ht="19.5" thickBot="1">
      <c r="A3912" s="405" t="s">
        <v>58</v>
      </c>
      <c r="B3912" s="404"/>
      <c r="C3912" s="404"/>
      <c r="D3912" s="404"/>
      <c r="E3912" s="404"/>
      <c r="F3912" s="404"/>
      <c r="G3912" s="404"/>
      <c r="H3912" s="404"/>
      <c r="I3912" s="403"/>
      <c r="J3912" s="400"/>
      <c r="K3912" s="402">
        <f>K3842+K3852+K3867+K3896+K3910+K3911</f>
        <v>51.14</v>
      </c>
      <c r="L3912" s="401"/>
      <c r="M3912" s="400">
        <f>M3842+M3852+M3867+M3896+M3910+M3911</f>
        <v>435037.75199999998</v>
      </c>
    </row>
    <row r="3914" spans="1:13">
      <c r="A3914" s="576" t="s">
        <v>0</v>
      </c>
      <c r="B3914" s="576"/>
      <c r="C3914" s="576"/>
      <c r="D3914" s="576"/>
      <c r="E3914" s="576"/>
      <c r="F3914" s="576"/>
      <c r="G3914" s="576"/>
      <c r="H3914" s="576"/>
      <c r="I3914" s="576"/>
      <c r="J3914" s="576"/>
      <c r="K3914" s="576"/>
      <c r="L3914" s="576"/>
      <c r="M3914" s="502"/>
    </row>
    <row r="3915" spans="1:13">
      <c r="A3915" s="575" t="s">
        <v>12</v>
      </c>
      <c r="B3915" s="575"/>
      <c r="C3915" s="575"/>
      <c r="D3915" s="575"/>
      <c r="E3915" s="575"/>
      <c r="F3915" s="575"/>
      <c r="G3915" s="575"/>
      <c r="H3915" s="575"/>
      <c r="I3915" s="575"/>
      <c r="J3915" s="575"/>
      <c r="K3915" s="575"/>
      <c r="L3915" s="575"/>
      <c r="M3915" s="502"/>
    </row>
    <row r="3916" spans="1:13">
      <c r="A3916" s="555"/>
      <c r="B3916" s="555"/>
      <c r="C3916" s="555"/>
      <c r="D3916" s="555"/>
      <c r="E3916" s="555"/>
      <c r="F3916" s="555" t="s">
        <v>220</v>
      </c>
      <c r="G3916" s="555"/>
      <c r="H3916" s="555"/>
      <c r="I3916" s="555"/>
      <c r="J3916" s="555" t="s">
        <v>203</v>
      </c>
      <c r="K3916" s="555"/>
      <c r="L3916" s="555"/>
      <c r="M3916" s="502"/>
    </row>
    <row r="3917" spans="1:13">
      <c r="A3917" s="572"/>
      <c r="B3917" s="533"/>
      <c r="C3917" s="574" t="s">
        <v>15</v>
      </c>
      <c r="D3917" s="574"/>
      <c r="E3917" s="574"/>
      <c r="F3917" s="533"/>
      <c r="G3917" s="533"/>
      <c r="H3917" s="532"/>
      <c r="I3917" s="521" t="s">
        <v>1</v>
      </c>
      <c r="J3917" s="520"/>
      <c r="K3917" s="521" t="s">
        <v>2</v>
      </c>
      <c r="L3917" s="520"/>
      <c r="M3917" s="531"/>
    </row>
    <row r="3918" spans="1:13">
      <c r="A3918" s="463"/>
      <c r="B3918" s="433"/>
      <c r="C3918" s="433"/>
      <c r="D3918" s="433"/>
      <c r="E3918" s="433"/>
      <c r="F3918" s="433"/>
      <c r="G3918" s="433"/>
      <c r="H3918" s="432"/>
      <c r="I3918" s="433"/>
      <c r="J3918" s="432"/>
      <c r="K3918" s="447" t="s">
        <v>3</v>
      </c>
      <c r="L3918" s="446"/>
      <c r="M3918" s="573" t="s">
        <v>4</v>
      </c>
    </row>
    <row r="3919" spans="1:13">
      <c r="A3919" s="463"/>
      <c r="B3919" s="433"/>
      <c r="C3919" s="433"/>
      <c r="D3919" s="433"/>
      <c r="E3919" s="433"/>
      <c r="F3919" s="433"/>
      <c r="G3919" s="433"/>
      <c r="H3919" s="432"/>
      <c r="I3919" s="447" t="s">
        <v>5</v>
      </c>
      <c r="J3919" s="446"/>
      <c r="K3919" s="504" t="s">
        <v>6</v>
      </c>
      <c r="L3919" s="503"/>
      <c r="M3919" s="573" t="s">
        <v>7</v>
      </c>
    </row>
    <row r="3920" spans="1:13" ht="19.5" thickBot="1">
      <c r="A3920" s="572"/>
      <c r="B3920" s="533"/>
      <c r="C3920" s="533"/>
      <c r="D3920" s="533"/>
      <c r="E3920" s="533"/>
      <c r="F3920" s="533"/>
      <c r="G3920" s="533"/>
      <c r="H3920" s="532"/>
      <c r="I3920" s="571">
        <v>687.3</v>
      </c>
      <c r="J3920" s="570"/>
      <c r="K3920" s="475"/>
      <c r="L3920" s="474"/>
      <c r="M3920" s="569"/>
    </row>
    <row r="3921" spans="1:13">
      <c r="A3921" s="550" t="s">
        <v>74</v>
      </c>
      <c r="B3921" s="528"/>
      <c r="C3921" s="528"/>
      <c r="D3921" s="528"/>
      <c r="E3921" s="528"/>
      <c r="F3921" s="528"/>
      <c r="G3921" s="528"/>
      <c r="H3921" s="568"/>
      <c r="I3921" s="425"/>
      <c r="J3921" s="424"/>
      <c r="K3921" s="567">
        <f>K3924+K3927</f>
        <v>6.65</v>
      </c>
      <c r="L3921" s="526"/>
      <c r="M3921" s="423">
        <f>K3921*12*I3920</f>
        <v>54846.54</v>
      </c>
    </row>
    <row r="3922" spans="1:13">
      <c r="A3922" s="566" t="s">
        <v>59</v>
      </c>
      <c r="B3922" s="565"/>
      <c r="C3922" s="565"/>
      <c r="D3922" s="565"/>
      <c r="E3922" s="565"/>
      <c r="F3922" s="565"/>
      <c r="G3922" s="565"/>
      <c r="H3922" s="554"/>
      <c r="I3922" s="433"/>
      <c r="J3922" s="432"/>
      <c r="K3922" s="433"/>
      <c r="L3922" s="432"/>
      <c r="M3922" s="564"/>
    </row>
    <row r="3923" spans="1:13" ht="19.5" thickBot="1">
      <c r="A3923" s="545" t="s">
        <v>60</v>
      </c>
      <c r="B3923" s="563"/>
      <c r="C3923" s="563"/>
      <c r="D3923" s="563"/>
      <c r="E3923" s="563"/>
      <c r="F3923" s="563"/>
      <c r="G3923" s="563"/>
      <c r="H3923" s="562"/>
      <c r="I3923" s="419"/>
      <c r="J3923" s="418"/>
      <c r="K3923" s="419"/>
      <c r="L3923" s="418"/>
      <c r="M3923" s="417"/>
    </row>
    <row r="3924" spans="1:13">
      <c r="A3924" s="492" t="s">
        <v>61</v>
      </c>
      <c r="B3924" s="509"/>
      <c r="C3924" s="509"/>
      <c r="D3924" s="509"/>
      <c r="E3924" s="509"/>
      <c r="F3924" s="509"/>
      <c r="G3924" s="509"/>
      <c r="H3924" s="518"/>
      <c r="I3924" s="504" t="s">
        <v>8</v>
      </c>
      <c r="J3924" s="503"/>
      <c r="K3924" s="459">
        <v>3.98</v>
      </c>
      <c r="L3924" s="458"/>
      <c r="M3924" s="431">
        <f>K3924*12*I3920</f>
        <v>32825.447999999997</v>
      </c>
    </row>
    <row r="3925" spans="1:13">
      <c r="A3925" s="442" t="s">
        <v>68</v>
      </c>
      <c r="B3925" s="433"/>
      <c r="C3925" s="433"/>
      <c r="D3925" s="433"/>
      <c r="E3925" s="433"/>
      <c r="F3925" s="433"/>
      <c r="G3925" s="433"/>
      <c r="H3925" s="432"/>
      <c r="I3925" s="447" t="s">
        <v>57</v>
      </c>
      <c r="J3925" s="446"/>
      <c r="K3925" s="502"/>
      <c r="L3925" s="432"/>
      <c r="M3925" s="431"/>
    </row>
    <row r="3926" spans="1:13">
      <c r="A3926" s="492" t="s">
        <v>67</v>
      </c>
      <c r="B3926" s="509"/>
      <c r="C3926" s="509"/>
      <c r="D3926" s="509"/>
      <c r="E3926" s="509"/>
      <c r="F3926" s="509"/>
      <c r="G3926" s="509"/>
      <c r="H3926" s="518"/>
      <c r="I3926" s="504"/>
      <c r="J3926" s="503"/>
      <c r="K3926" s="502"/>
      <c r="L3926" s="432"/>
      <c r="M3926" s="431"/>
    </row>
    <row r="3927" spans="1:13">
      <c r="A3927" s="492" t="s">
        <v>62</v>
      </c>
      <c r="B3927" s="509"/>
      <c r="C3927" s="509"/>
      <c r="D3927" s="509"/>
      <c r="E3927" s="509"/>
      <c r="F3927" s="509"/>
      <c r="G3927" s="509"/>
      <c r="H3927" s="518"/>
      <c r="I3927" s="501" t="s">
        <v>11</v>
      </c>
      <c r="J3927" s="500"/>
      <c r="K3927" s="447">
        <v>2.67</v>
      </c>
      <c r="L3927" s="446"/>
      <c r="M3927" s="431">
        <f>K3927*12*I3920</f>
        <v>22021.091999999997</v>
      </c>
    </row>
    <row r="3928" spans="1:13">
      <c r="A3928" s="485" t="s">
        <v>35</v>
      </c>
      <c r="B3928" s="539"/>
      <c r="C3928" s="539"/>
      <c r="D3928" s="539"/>
      <c r="E3928" s="539"/>
      <c r="F3928" s="539"/>
      <c r="G3928" s="539"/>
      <c r="H3928" s="538"/>
      <c r="I3928" s="447" t="s">
        <v>57</v>
      </c>
      <c r="J3928" s="446"/>
      <c r="K3928" s="555"/>
      <c r="L3928" s="554"/>
      <c r="M3928" s="431"/>
    </row>
    <row r="3929" spans="1:13">
      <c r="A3929" s="478" t="s">
        <v>36</v>
      </c>
      <c r="B3929" s="533"/>
      <c r="C3929" s="533"/>
      <c r="D3929" s="533"/>
      <c r="E3929" s="533"/>
      <c r="F3929" s="533"/>
      <c r="G3929" s="533"/>
      <c r="H3929" s="532"/>
      <c r="I3929" s="447"/>
      <c r="J3929" s="446"/>
      <c r="K3929" s="502"/>
      <c r="L3929" s="432"/>
      <c r="M3929" s="431"/>
    </row>
    <row r="3930" spans="1:13" ht="19.5" thickBot="1">
      <c r="A3930" s="492" t="s">
        <v>37</v>
      </c>
      <c r="B3930" s="491"/>
      <c r="C3930" s="491"/>
      <c r="D3930" s="491"/>
      <c r="E3930" s="491"/>
      <c r="F3930" s="491"/>
      <c r="G3930" s="491"/>
      <c r="H3930" s="490"/>
      <c r="I3930" s="509"/>
      <c r="J3930" s="518"/>
      <c r="K3930" s="480"/>
      <c r="L3930" s="479"/>
      <c r="M3930" s="431"/>
    </row>
    <row r="3931" spans="1:13">
      <c r="A3931" s="550" t="s">
        <v>14</v>
      </c>
      <c r="B3931" s="549"/>
      <c r="C3931" s="549"/>
      <c r="D3931" s="549"/>
      <c r="E3931" s="549"/>
      <c r="F3931" s="549"/>
      <c r="G3931" s="549"/>
      <c r="H3931" s="548"/>
      <c r="I3931" s="425"/>
      <c r="J3931" s="547"/>
      <c r="K3931" s="546">
        <f>K3933+K3938+K3941</f>
        <v>5.4399999999999995</v>
      </c>
      <c r="L3931" s="526"/>
      <c r="M3931" s="423">
        <f>K3931*12*I3920</f>
        <v>44866.943999999996</v>
      </c>
    </row>
    <row r="3932" spans="1:13" ht="19.5" thickBot="1">
      <c r="A3932" s="545" t="s">
        <v>34</v>
      </c>
      <c r="B3932" s="544"/>
      <c r="C3932" s="544"/>
      <c r="D3932" s="544"/>
      <c r="E3932" s="544"/>
      <c r="F3932" s="544"/>
      <c r="G3932" s="544"/>
      <c r="H3932" s="543"/>
      <c r="I3932" s="419"/>
      <c r="J3932" s="542"/>
      <c r="K3932" s="419"/>
      <c r="L3932" s="418"/>
      <c r="M3932" s="417"/>
    </row>
    <row r="3933" spans="1:13">
      <c r="A3933" s="442" t="s">
        <v>65</v>
      </c>
      <c r="B3933" s="441"/>
      <c r="C3933" s="441"/>
      <c r="D3933" s="441"/>
      <c r="E3933" s="441"/>
      <c r="F3933" s="441"/>
      <c r="G3933" s="441"/>
      <c r="H3933" s="439"/>
      <c r="I3933" s="447" t="s">
        <v>8</v>
      </c>
      <c r="J3933" s="446"/>
      <c r="K3933" s="459">
        <v>2.73</v>
      </c>
      <c r="L3933" s="458"/>
      <c r="M3933" s="431">
        <f>K3933*12*I3920</f>
        <v>22515.947999999997</v>
      </c>
    </row>
    <row r="3934" spans="1:13">
      <c r="A3934" s="492" t="s">
        <v>66</v>
      </c>
      <c r="B3934" s="491"/>
      <c r="C3934" s="491"/>
      <c r="D3934" s="491"/>
      <c r="E3934" s="491"/>
      <c r="F3934" s="491"/>
      <c r="G3934" s="491"/>
      <c r="H3934" s="490"/>
      <c r="I3934" s="541"/>
      <c r="J3934" s="540"/>
      <c r="K3934" s="502"/>
      <c r="L3934" s="432"/>
      <c r="M3934" s="431"/>
    </row>
    <row r="3935" spans="1:13">
      <c r="A3935" s="442" t="s">
        <v>68</v>
      </c>
      <c r="B3935" s="433"/>
      <c r="C3935" s="433"/>
      <c r="D3935" s="433"/>
      <c r="E3935" s="433"/>
      <c r="F3935" s="433"/>
      <c r="G3935" s="433"/>
      <c r="H3935" s="432"/>
      <c r="I3935" s="447" t="s">
        <v>57</v>
      </c>
      <c r="J3935" s="446"/>
      <c r="K3935" s="502"/>
      <c r="L3935" s="432"/>
      <c r="M3935" s="431"/>
    </row>
    <row r="3936" spans="1:13">
      <c r="A3936" s="492" t="s">
        <v>67</v>
      </c>
      <c r="B3936" s="509"/>
      <c r="C3936" s="509"/>
      <c r="D3936" s="509"/>
      <c r="E3936" s="509"/>
      <c r="F3936" s="509"/>
      <c r="G3936" s="509"/>
      <c r="H3936" s="518"/>
      <c r="I3936" s="504"/>
      <c r="J3936" s="503"/>
      <c r="K3936" s="502"/>
      <c r="L3936" s="432"/>
      <c r="M3936" s="431"/>
    </row>
    <row r="3937" spans="1:13">
      <c r="A3937" s="485" t="s">
        <v>63</v>
      </c>
      <c r="B3937" s="539"/>
      <c r="C3937" s="538"/>
      <c r="D3937" s="433"/>
      <c r="E3937" s="433"/>
      <c r="F3937" s="433"/>
      <c r="G3937" s="433"/>
      <c r="H3937" s="432"/>
      <c r="I3937" s="447" t="s">
        <v>57</v>
      </c>
      <c r="J3937" s="446"/>
      <c r="K3937" s="502"/>
      <c r="L3937" s="432"/>
      <c r="M3937" s="431"/>
    </row>
    <row r="3938" spans="1:13">
      <c r="A3938" s="442" t="s">
        <v>64</v>
      </c>
      <c r="B3938" s="433"/>
      <c r="C3938" s="433"/>
      <c r="D3938" s="539"/>
      <c r="E3938" s="539"/>
      <c r="F3938" s="539"/>
      <c r="G3938" s="539"/>
      <c r="H3938" s="538"/>
      <c r="I3938" s="501" t="s">
        <v>11</v>
      </c>
      <c r="J3938" s="500"/>
      <c r="K3938" s="447">
        <v>1.2</v>
      </c>
      <c r="L3938" s="446"/>
      <c r="M3938" s="431">
        <f>K3938*12*I3920</f>
        <v>9897.119999999999</v>
      </c>
    </row>
    <row r="3939" spans="1:13">
      <c r="A3939" s="478" t="s">
        <v>41</v>
      </c>
      <c r="B3939" s="477"/>
      <c r="C3939" s="477"/>
      <c r="D3939" s="477"/>
      <c r="E3939" s="477"/>
      <c r="F3939" s="477"/>
      <c r="G3939" s="477"/>
      <c r="H3939" s="476"/>
      <c r="I3939" s="521" t="s">
        <v>40</v>
      </c>
      <c r="J3939" s="520"/>
      <c r="K3939" s="502"/>
      <c r="L3939" s="432"/>
      <c r="M3939" s="431"/>
    </row>
    <row r="3940" spans="1:13">
      <c r="A3940" s="492"/>
      <c r="B3940" s="491"/>
      <c r="C3940" s="491"/>
      <c r="D3940" s="491"/>
      <c r="E3940" s="491"/>
      <c r="F3940" s="491"/>
      <c r="G3940" s="491"/>
      <c r="H3940" s="490"/>
      <c r="I3940" s="509" t="s">
        <v>42</v>
      </c>
      <c r="J3940" s="518"/>
      <c r="K3940" s="502"/>
      <c r="L3940" s="432"/>
      <c r="M3940" s="431"/>
    </row>
    <row r="3941" spans="1:13">
      <c r="A3941" s="478" t="s">
        <v>43</v>
      </c>
      <c r="B3941" s="477"/>
      <c r="C3941" s="477"/>
      <c r="D3941" s="477"/>
      <c r="E3941" s="477"/>
      <c r="F3941" s="477"/>
      <c r="G3941" s="477"/>
      <c r="H3941" s="476"/>
      <c r="I3941" s="521" t="s">
        <v>11</v>
      </c>
      <c r="J3941" s="520"/>
      <c r="K3941" s="447">
        <v>1.51</v>
      </c>
      <c r="L3941" s="446"/>
      <c r="M3941" s="431">
        <f>K3941*12*I3920</f>
        <v>12453.876</v>
      </c>
    </row>
    <row r="3942" spans="1:13">
      <c r="A3942" s="492" t="s">
        <v>44</v>
      </c>
      <c r="B3942" s="491"/>
      <c r="C3942" s="491"/>
      <c r="D3942" s="491"/>
      <c r="E3942" s="491"/>
      <c r="F3942" s="491"/>
      <c r="G3942" s="491"/>
      <c r="H3942" s="490"/>
      <c r="I3942" s="509"/>
      <c r="J3942" s="518"/>
      <c r="K3942" s="502"/>
      <c r="L3942" s="432"/>
      <c r="M3942" s="431"/>
    </row>
    <row r="3943" spans="1:13">
      <c r="A3943" s="478" t="s">
        <v>45</v>
      </c>
      <c r="B3943" s="477"/>
      <c r="C3943" s="477"/>
      <c r="D3943" s="477"/>
      <c r="E3943" s="477"/>
      <c r="F3943" s="477"/>
      <c r="G3943" s="477"/>
      <c r="H3943" s="476"/>
      <c r="I3943" s="447" t="s">
        <v>57</v>
      </c>
      <c r="J3943" s="446"/>
      <c r="K3943" s="502"/>
      <c r="L3943" s="432"/>
      <c r="M3943" s="431"/>
    </row>
    <row r="3944" spans="1:13">
      <c r="A3944" s="478" t="s">
        <v>48</v>
      </c>
      <c r="B3944" s="477"/>
      <c r="C3944" s="477"/>
      <c r="D3944" s="477"/>
      <c r="E3944" s="477"/>
      <c r="F3944" s="477"/>
      <c r="G3944" s="477"/>
      <c r="H3944" s="476"/>
      <c r="I3944" s="521" t="s">
        <v>46</v>
      </c>
      <c r="J3944" s="520"/>
      <c r="K3944" s="533"/>
      <c r="L3944" s="532"/>
      <c r="M3944" s="531"/>
    </row>
    <row r="3945" spans="1:13" ht="19.5" thickBot="1">
      <c r="A3945" s="492"/>
      <c r="B3945" s="491"/>
      <c r="C3945" s="491"/>
      <c r="D3945" s="491"/>
      <c r="E3945" s="491"/>
      <c r="F3945" s="491"/>
      <c r="G3945" s="491"/>
      <c r="H3945" s="490"/>
      <c r="I3945" s="513" t="s">
        <v>47</v>
      </c>
      <c r="J3945" s="512"/>
      <c r="K3945" s="509"/>
      <c r="L3945" s="518"/>
      <c r="M3945" s="530"/>
    </row>
    <row r="3946" spans="1:13">
      <c r="A3946" s="529" t="s">
        <v>75</v>
      </c>
      <c r="B3946" s="528"/>
      <c r="C3946" s="528"/>
      <c r="D3946" s="528"/>
      <c r="E3946" s="528"/>
      <c r="F3946" s="528"/>
      <c r="G3946" s="425"/>
      <c r="H3946" s="424"/>
      <c r="I3946" s="425"/>
      <c r="J3946" s="424"/>
      <c r="K3946" s="527">
        <f>K3948+K3955+K3963+K3967+K3968+K3972</f>
        <v>27.419999999999998</v>
      </c>
      <c r="L3946" s="526"/>
      <c r="M3946" s="423">
        <f>M3948+M3955+M3963+M3967+M3968+M3972</f>
        <v>226149.19199999998</v>
      </c>
    </row>
    <row r="3947" spans="1:13" ht="19.5" thickBot="1">
      <c r="A3947" s="525"/>
      <c r="B3947" s="419"/>
      <c r="C3947" s="419"/>
      <c r="D3947" s="419"/>
      <c r="E3947" s="419"/>
      <c r="F3947" s="419"/>
      <c r="G3947" s="419"/>
      <c r="H3947" s="418"/>
      <c r="I3947" s="419"/>
      <c r="J3947" s="418"/>
      <c r="K3947" s="419"/>
      <c r="L3947" s="418"/>
      <c r="M3947" s="417"/>
    </row>
    <row r="3948" spans="1:13" ht="19.5" thickBot="1">
      <c r="A3948" s="405" t="s">
        <v>76</v>
      </c>
      <c r="B3948" s="404"/>
      <c r="C3948" s="404"/>
      <c r="D3948" s="404"/>
      <c r="E3948" s="404"/>
      <c r="F3948" s="404"/>
      <c r="G3948" s="404"/>
      <c r="H3948" s="456"/>
      <c r="I3948" s="455"/>
      <c r="J3948" s="454"/>
      <c r="K3948" s="523">
        <f>K3949+K3950+K3951+K3953+K3954</f>
        <v>5.7000000000000011</v>
      </c>
      <c r="L3948" s="511"/>
      <c r="M3948" s="451">
        <f>K3948*12*I3920</f>
        <v>47011.32</v>
      </c>
    </row>
    <row r="3949" spans="1:13">
      <c r="A3949" s="492" t="s">
        <v>38</v>
      </c>
      <c r="B3949" s="491"/>
      <c r="C3949" s="491"/>
      <c r="D3949" s="491"/>
      <c r="E3949" s="491"/>
      <c r="F3949" s="491"/>
      <c r="G3949" s="491"/>
      <c r="H3949" s="490"/>
      <c r="I3949" s="504" t="s">
        <v>16</v>
      </c>
      <c r="J3949" s="503"/>
      <c r="K3949" s="459">
        <v>1.34</v>
      </c>
      <c r="L3949" s="458"/>
      <c r="M3949" s="431">
        <f>K3949*12*I3920</f>
        <v>11051.784</v>
      </c>
    </row>
    <row r="3950" spans="1:13">
      <c r="A3950" s="485" t="s">
        <v>39</v>
      </c>
      <c r="B3950" s="484"/>
      <c r="C3950" s="484"/>
      <c r="D3950" s="484"/>
      <c r="E3950" s="484"/>
      <c r="F3950" s="484"/>
      <c r="G3950" s="484"/>
      <c r="H3950" s="483"/>
      <c r="I3950" s="501" t="s">
        <v>10</v>
      </c>
      <c r="J3950" s="500"/>
      <c r="K3950" s="447">
        <v>3.16</v>
      </c>
      <c r="L3950" s="446"/>
      <c r="M3950" s="431">
        <f>K3950*12*I3920</f>
        <v>26062.416000000001</v>
      </c>
    </row>
    <row r="3951" spans="1:13">
      <c r="A3951" s="478" t="s">
        <v>31</v>
      </c>
      <c r="B3951" s="477"/>
      <c r="C3951" s="477"/>
      <c r="D3951" s="477"/>
      <c r="E3951" s="477"/>
      <c r="F3951" s="477"/>
      <c r="G3951" s="477"/>
      <c r="H3951" s="476"/>
      <c r="I3951" s="521" t="s">
        <v>11</v>
      </c>
      <c r="J3951" s="520"/>
      <c r="K3951" s="447">
        <v>0.36</v>
      </c>
      <c r="L3951" s="446"/>
      <c r="M3951" s="431">
        <f>K3951*12*I3920</f>
        <v>2969.136</v>
      </c>
    </row>
    <row r="3952" spans="1:13">
      <c r="A3952" s="519" t="s">
        <v>18</v>
      </c>
      <c r="B3952" s="509"/>
      <c r="C3952" s="509"/>
      <c r="D3952" s="509"/>
      <c r="E3952" s="491"/>
      <c r="F3952" s="491"/>
      <c r="G3952" s="491"/>
      <c r="H3952" s="490"/>
      <c r="I3952" s="509"/>
      <c r="J3952" s="518"/>
      <c r="K3952" s="433"/>
      <c r="L3952" s="432"/>
      <c r="M3952" s="431"/>
    </row>
    <row r="3953" spans="1:13">
      <c r="A3953" s="485" t="s">
        <v>32</v>
      </c>
      <c r="B3953" s="484"/>
      <c r="C3953" s="484"/>
      <c r="D3953" s="484"/>
      <c r="E3953" s="484"/>
      <c r="F3953" s="484"/>
      <c r="G3953" s="484"/>
      <c r="H3953" s="483"/>
      <c r="I3953" s="501" t="s">
        <v>8</v>
      </c>
      <c r="J3953" s="500"/>
      <c r="K3953" s="447">
        <v>0.11</v>
      </c>
      <c r="L3953" s="446"/>
      <c r="M3953" s="431">
        <f>K3953*12*I3920</f>
        <v>907.23599999999999</v>
      </c>
    </row>
    <row r="3954" spans="1:13" ht="19.5" thickBot="1">
      <c r="A3954" s="478" t="s">
        <v>73</v>
      </c>
      <c r="B3954" s="477"/>
      <c r="C3954" s="477"/>
      <c r="D3954" s="477"/>
      <c r="E3954" s="477"/>
      <c r="F3954" s="477"/>
      <c r="G3954" s="477"/>
      <c r="H3954" s="476"/>
      <c r="I3954" s="475" t="s">
        <v>8</v>
      </c>
      <c r="J3954" s="474"/>
      <c r="K3954" s="513">
        <v>0.73</v>
      </c>
      <c r="L3954" s="512"/>
      <c r="M3954" s="431">
        <f>K3954*12*I3920</f>
        <v>6020.7479999999996</v>
      </c>
    </row>
    <row r="3955" spans="1:13" ht="19.5" thickBot="1">
      <c r="A3955" s="713" t="s">
        <v>77</v>
      </c>
      <c r="B3955" s="712"/>
      <c r="C3955" s="712"/>
      <c r="D3955" s="712"/>
      <c r="E3955" s="712"/>
      <c r="F3955" s="712"/>
      <c r="G3955" s="712"/>
      <c r="H3955" s="711"/>
      <c r="I3955" s="455"/>
      <c r="J3955" s="454"/>
      <c r="K3955" s="453">
        <f>K3956+K3957+K3959+K3960+K3961+K3962</f>
        <v>2.11</v>
      </c>
      <c r="L3955" s="511"/>
      <c r="M3955" s="451">
        <f>K3955*12*I3920</f>
        <v>17402.435999999998</v>
      </c>
    </row>
    <row r="3956" spans="1:13">
      <c r="A3956" s="510" t="s">
        <v>24</v>
      </c>
      <c r="B3956" s="509"/>
      <c r="C3956" s="509"/>
      <c r="D3956" s="509"/>
      <c r="E3956" s="509"/>
      <c r="F3956" s="491"/>
      <c r="G3956" s="491"/>
      <c r="H3956" s="490"/>
      <c r="I3956" s="508"/>
      <c r="J3956" s="432"/>
      <c r="K3956" s="459">
        <v>0.12</v>
      </c>
      <c r="L3956" s="458"/>
      <c r="M3956" s="431">
        <f>K3956*12*I3920</f>
        <v>989.71199999999988</v>
      </c>
    </row>
    <row r="3957" spans="1:13">
      <c r="A3957" s="572" t="s">
        <v>20</v>
      </c>
      <c r="B3957" s="533"/>
      <c r="C3957" s="533"/>
      <c r="D3957" s="533"/>
      <c r="E3957" s="533"/>
      <c r="F3957" s="477"/>
      <c r="G3957" s="477"/>
      <c r="H3957" s="476"/>
      <c r="I3957" s="447" t="s">
        <v>52</v>
      </c>
      <c r="J3957" s="446"/>
      <c r="K3957" s="447">
        <v>1.01</v>
      </c>
      <c r="L3957" s="446"/>
      <c r="M3957" s="431">
        <f>K3957*12*I3920</f>
        <v>8330.0760000000009</v>
      </c>
    </row>
    <row r="3958" spans="1:13">
      <c r="A3958" s="492" t="s">
        <v>19</v>
      </c>
      <c r="B3958" s="491"/>
      <c r="C3958" s="491"/>
      <c r="D3958" s="491"/>
      <c r="E3958" s="491"/>
      <c r="F3958" s="491"/>
      <c r="G3958" s="491"/>
      <c r="H3958" s="490"/>
      <c r="I3958" s="504" t="s">
        <v>53</v>
      </c>
      <c r="J3958" s="503"/>
      <c r="K3958" s="502"/>
      <c r="L3958" s="432"/>
      <c r="M3958" s="431"/>
    </row>
    <row r="3959" spans="1:13">
      <c r="A3959" s="485" t="s">
        <v>21</v>
      </c>
      <c r="B3959" s="484"/>
      <c r="C3959" s="484"/>
      <c r="D3959" s="484"/>
      <c r="E3959" s="484"/>
      <c r="F3959" s="484"/>
      <c r="G3959" s="484"/>
      <c r="H3959" s="483"/>
      <c r="I3959" s="501" t="s">
        <v>51</v>
      </c>
      <c r="J3959" s="500"/>
      <c r="K3959" s="447">
        <v>0.62</v>
      </c>
      <c r="L3959" s="446"/>
      <c r="M3959" s="431">
        <f>K3959*12*I3920</f>
        <v>5113.5119999999997</v>
      </c>
    </row>
    <row r="3960" spans="1:13">
      <c r="A3960" s="485" t="s">
        <v>22</v>
      </c>
      <c r="B3960" s="484"/>
      <c r="C3960" s="484"/>
      <c r="D3960" s="484"/>
      <c r="E3960" s="484"/>
      <c r="F3960" s="484"/>
      <c r="G3960" s="484"/>
      <c r="H3960" s="483"/>
      <c r="I3960" s="501" t="s">
        <v>69</v>
      </c>
      <c r="J3960" s="500"/>
      <c r="K3960" s="447">
        <v>0.15</v>
      </c>
      <c r="L3960" s="446"/>
      <c r="M3960" s="431">
        <f>K3960*12*I3920</f>
        <v>1237.1399999999999</v>
      </c>
    </row>
    <row r="3961" spans="1:13">
      <c r="A3961" s="478" t="s">
        <v>23</v>
      </c>
      <c r="B3961" s="477"/>
      <c r="C3961" s="477"/>
      <c r="D3961" s="477"/>
      <c r="E3961" s="477"/>
      <c r="F3961" s="477"/>
      <c r="G3961" s="477"/>
      <c r="H3961" s="476"/>
      <c r="I3961" s="501" t="s">
        <v>54</v>
      </c>
      <c r="J3961" s="500"/>
      <c r="K3961" s="480">
        <v>0.08</v>
      </c>
      <c r="L3961" s="479"/>
      <c r="M3961" s="431">
        <f>K3961*12*I3920</f>
        <v>659.80799999999988</v>
      </c>
    </row>
    <row r="3962" spans="1:13" ht="19.5" thickBot="1">
      <c r="A3962" s="478" t="s">
        <v>71</v>
      </c>
      <c r="B3962" s="477"/>
      <c r="C3962" s="477"/>
      <c r="D3962" s="477"/>
      <c r="E3962" s="477"/>
      <c r="F3962" s="477"/>
      <c r="G3962" s="477"/>
      <c r="H3962" s="476"/>
      <c r="I3962" s="475" t="s">
        <v>72</v>
      </c>
      <c r="J3962" s="474"/>
      <c r="K3962" s="473">
        <v>0.13</v>
      </c>
      <c r="L3962" s="472"/>
      <c r="M3962" s="499">
        <f>K3962*12*I3920</f>
        <v>1072.1879999999999</v>
      </c>
    </row>
    <row r="3963" spans="1:13" ht="19.5" thickBot="1">
      <c r="A3963" s="713" t="s">
        <v>202</v>
      </c>
      <c r="B3963" s="712"/>
      <c r="C3963" s="712"/>
      <c r="D3963" s="712"/>
      <c r="E3963" s="712"/>
      <c r="F3963" s="712"/>
      <c r="G3963" s="712"/>
      <c r="H3963" s="711"/>
      <c r="I3963" s="495"/>
      <c r="J3963" s="494"/>
      <c r="K3963" s="493">
        <f>K3964+K3965+K3966</f>
        <v>1.38</v>
      </c>
      <c r="L3963" s="452"/>
      <c r="M3963" s="451">
        <f>K3963*12*I3920</f>
        <v>11381.687999999998</v>
      </c>
    </row>
    <row r="3964" spans="1:13">
      <c r="A3964" s="492" t="s">
        <v>25</v>
      </c>
      <c r="B3964" s="491"/>
      <c r="C3964" s="491"/>
      <c r="D3964" s="491"/>
      <c r="E3964" s="491"/>
      <c r="F3964" s="491"/>
      <c r="G3964" s="491"/>
      <c r="H3964" s="490"/>
      <c r="I3964" s="489" t="s">
        <v>70</v>
      </c>
      <c r="J3964" s="488"/>
      <c r="K3964" s="487">
        <v>0.66</v>
      </c>
      <c r="L3964" s="486"/>
      <c r="M3964" s="431">
        <f>K3964*12*I3920</f>
        <v>5443.4159999999993</v>
      </c>
    </row>
    <row r="3965" spans="1:13">
      <c r="A3965" s="485" t="s">
        <v>26</v>
      </c>
      <c r="B3965" s="484"/>
      <c r="C3965" s="484"/>
      <c r="D3965" s="484"/>
      <c r="E3965" s="484"/>
      <c r="F3965" s="484"/>
      <c r="G3965" s="484"/>
      <c r="H3965" s="483"/>
      <c r="I3965" s="539" t="s">
        <v>55</v>
      </c>
      <c r="J3965" s="538"/>
      <c r="K3965" s="480">
        <v>0.57999999999999996</v>
      </c>
      <c r="L3965" s="479"/>
      <c r="M3965" s="431">
        <f>K3965*12*I3920</f>
        <v>4783.6079999999993</v>
      </c>
    </row>
    <row r="3966" spans="1:13" ht="19.5" thickBot="1">
      <c r="A3966" s="478" t="s">
        <v>23</v>
      </c>
      <c r="B3966" s="477"/>
      <c r="C3966" s="477"/>
      <c r="D3966" s="477"/>
      <c r="E3966" s="477"/>
      <c r="F3966" s="477"/>
      <c r="G3966" s="477"/>
      <c r="H3966" s="476"/>
      <c r="I3966" s="475" t="s">
        <v>54</v>
      </c>
      <c r="J3966" s="474"/>
      <c r="K3966" s="473">
        <v>0.14000000000000001</v>
      </c>
      <c r="L3966" s="472"/>
      <c r="M3966" s="431">
        <f>K3966*12*I3920</f>
        <v>1154.664</v>
      </c>
    </row>
    <row r="3967" spans="1:13" ht="19.5" thickBot="1">
      <c r="A3967" s="462" t="s">
        <v>201</v>
      </c>
      <c r="B3967" s="461"/>
      <c r="C3967" s="461"/>
      <c r="D3967" s="461"/>
      <c r="E3967" s="461"/>
      <c r="F3967" s="461"/>
      <c r="G3967" s="461"/>
      <c r="H3967" s="460"/>
      <c r="I3967" s="467" t="s">
        <v>56</v>
      </c>
      <c r="J3967" s="466"/>
      <c r="K3967" s="465">
        <v>16.41</v>
      </c>
      <c r="L3967" s="464"/>
      <c r="M3967" s="451">
        <f>K3967*12*I3920</f>
        <v>135343.11600000001</v>
      </c>
    </row>
    <row r="3968" spans="1:13" ht="19.5" thickBot="1">
      <c r="A3968" s="405" t="s">
        <v>158</v>
      </c>
      <c r="B3968" s="404"/>
      <c r="C3968" s="404"/>
      <c r="D3968" s="404"/>
      <c r="E3968" s="404"/>
      <c r="F3968" s="404"/>
      <c r="G3968" s="404"/>
      <c r="H3968" s="456"/>
      <c r="I3968" s="455"/>
      <c r="J3968" s="454"/>
      <c r="K3968" s="453">
        <v>1.74</v>
      </c>
      <c r="L3968" s="452"/>
      <c r="M3968" s="451">
        <f>K3968*12*I3920</f>
        <v>14350.823999999999</v>
      </c>
    </row>
    <row r="3969" spans="1:13">
      <c r="A3969" s="442" t="s">
        <v>33</v>
      </c>
      <c r="B3969" s="441"/>
      <c r="C3969" s="441"/>
      <c r="D3969" s="441"/>
      <c r="E3969" s="441"/>
      <c r="F3969" s="441"/>
      <c r="G3969" s="441"/>
      <c r="H3969" s="439"/>
      <c r="I3969" s="459" t="s">
        <v>13</v>
      </c>
      <c r="J3969" s="458"/>
      <c r="K3969" s="438"/>
      <c r="L3969" s="437"/>
      <c r="M3969" s="431"/>
    </row>
    <row r="3970" spans="1:13">
      <c r="A3970" s="442" t="s">
        <v>27</v>
      </c>
      <c r="B3970" s="441"/>
      <c r="C3970" s="441"/>
      <c r="D3970" s="441"/>
      <c r="E3970" s="441"/>
      <c r="F3970" s="441"/>
      <c r="G3970" s="441"/>
      <c r="H3970" s="439"/>
      <c r="I3970" s="433"/>
      <c r="J3970" s="432"/>
      <c r="K3970" s="438"/>
      <c r="L3970" s="437"/>
      <c r="M3970" s="431"/>
    </row>
    <row r="3971" spans="1:13" ht="19.5" thickBot="1">
      <c r="A3971" s="442" t="s">
        <v>28</v>
      </c>
      <c r="B3971" s="441"/>
      <c r="C3971" s="441"/>
      <c r="D3971" s="441"/>
      <c r="E3971" s="441"/>
      <c r="F3971" s="441"/>
      <c r="G3971" s="441"/>
      <c r="H3971" s="439"/>
      <c r="I3971" s="463"/>
      <c r="J3971" s="432"/>
      <c r="K3971" s="438"/>
      <c r="L3971" s="437"/>
      <c r="M3971" s="431"/>
    </row>
    <row r="3972" spans="1:13" ht="19.5" thickBot="1">
      <c r="A3972" s="462" t="s">
        <v>157</v>
      </c>
      <c r="B3972" s="461"/>
      <c r="C3972" s="461"/>
      <c r="D3972" s="461"/>
      <c r="E3972" s="461"/>
      <c r="F3972" s="461"/>
      <c r="G3972" s="461"/>
      <c r="H3972" s="460"/>
      <c r="I3972" s="455"/>
      <c r="J3972" s="454"/>
      <c r="K3972" s="453">
        <v>0.08</v>
      </c>
      <c r="L3972" s="452"/>
      <c r="M3972" s="451">
        <f>K3972*12*I3920</f>
        <v>659.80799999999988</v>
      </c>
    </row>
    <row r="3973" spans="1:13">
      <c r="A3973" s="442" t="s">
        <v>29</v>
      </c>
      <c r="B3973" s="441"/>
      <c r="C3973" s="441"/>
      <c r="D3973" s="441"/>
      <c r="E3973" s="441"/>
      <c r="F3973" s="441"/>
      <c r="G3973" s="441"/>
      <c r="H3973" s="439"/>
      <c r="I3973" s="459" t="s">
        <v>8</v>
      </c>
      <c r="J3973" s="458"/>
      <c r="K3973" s="457"/>
      <c r="L3973" s="437"/>
      <c r="M3973" s="431"/>
    </row>
    <row r="3974" spans="1:13" ht="19.5" thickBot="1">
      <c r="A3974" s="442" t="s">
        <v>30</v>
      </c>
      <c r="B3974" s="441"/>
      <c r="C3974" s="441"/>
      <c r="D3974" s="441"/>
      <c r="E3974" s="441"/>
      <c r="F3974" s="441"/>
      <c r="G3974" s="441"/>
      <c r="H3974" s="439"/>
      <c r="I3974" s="433"/>
      <c r="J3974" s="432"/>
      <c r="K3974" s="457"/>
      <c r="L3974" s="437"/>
      <c r="M3974" s="431"/>
    </row>
    <row r="3975" spans="1:13" ht="19.5" thickBot="1">
      <c r="A3975" s="405" t="s">
        <v>104</v>
      </c>
      <c r="B3975" s="404"/>
      <c r="C3975" s="404"/>
      <c r="D3975" s="404"/>
      <c r="E3975" s="404"/>
      <c r="F3975" s="404"/>
      <c r="G3975" s="404"/>
      <c r="H3975" s="456"/>
      <c r="I3975" s="455"/>
      <c r="J3975" s="454"/>
      <c r="K3975" s="453">
        <v>6.42</v>
      </c>
      <c r="L3975" s="452"/>
      <c r="M3975" s="451">
        <f>K3975*12*I3920</f>
        <v>52949.59199999999</v>
      </c>
    </row>
    <row r="3976" spans="1:13">
      <c r="A3976" s="442" t="s">
        <v>85</v>
      </c>
      <c r="B3976" s="440"/>
      <c r="C3976" s="440"/>
      <c r="D3976" s="440"/>
      <c r="E3976" s="440"/>
      <c r="F3976" s="441"/>
      <c r="G3976" s="440"/>
      <c r="H3976" s="439"/>
      <c r="I3976" s="447" t="s">
        <v>86</v>
      </c>
      <c r="J3976" s="446"/>
      <c r="K3976" s="438"/>
      <c r="L3976" s="437"/>
      <c r="M3976" s="431"/>
    </row>
    <row r="3977" spans="1:13">
      <c r="A3977" s="442" t="s">
        <v>87</v>
      </c>
      <c r="B3977" s="440"/>
      <c r="C3977" s="440"/>
      <c r="D3977" s="440"/>
      <c r="E3977" s="440"/>
      <c r="F3977" s="441"/>
      <c r="G3977" s="440"/>
      <c r="H3977" s="439"/>
      <c r="I3977" s="447" t="s">
        <v>88</v>
      </c>
      <c r="J3977" s="446"/>
      <c r="K3977" s="438"/>
      <c r="L3977" s="437"/>
      <c r="M3977" s="431"/>
    </row>
    <row r="3978" spans="1:13">
      <c r="A3978" s="442" t="s">
        <v>89</v>
      </c>
      <c r="B3978" s="440"/>
      <c r="C3978" s="440"/>
      <c r="D3978" s="440"/>
      <c r="E3978" s="440"/>
      <c r="F3978" s="441"/>
      <c r="G3978" s="440"/>
      <c r="H3978" s="439"/>
      <c r="I3978" s="447" t="s">
        <v>90</v>
      </c>
      <c r="J3978" s="446"/>
      <c r="K3978" s="438"/>
      <c r="L3978" s="437"/>
      <c r="M3978" s="431"/>
    </row>
    <row r="3979" spans="1:13">
      <c r="A3979" s="442" t="s">
        <v>91</v>
      </c>
      <c r="B3979" s="440"/>
      <c r="C3979" s="440"/>
      <c r="D3979" s="440"/>
      <c r="E3979" s="440"/>
      <c r="F3979" s="441"/>
      <c r="G3979" s="440"/>
      <c r="H3979" s="439"/>
      <c r="I3979" s="447" t="s">
        <v>92</v>
      </c>
      <c r="J3979" s="446"/>
      <c r="K3979" s="438"/>
      <c r="L3979" s="437"/>
      <c r="M3979" s="431"/>
    </row>
    <row r="3980" spans="1:13">
      <c r="A3980" s="442" t="s">
        <v>93</v>
      </c>
      <c r="B3980" s="440"/>
      <c r="C3980" s="440"/>
      <c r="D3980" s="440"/>
      <c r="E3980" s="440"/>
      <c r="F3980" s="441"/>
      <c r="G3980" s="440"/>
      <c r="H3980" s="439"/>
      <c r="I3980" s="447" t="s">
        <v>94</v>
      </c>
      <c r="J3980" s="446"/>
      <c r="K3980" s="438"/>
      <c r="L3980" s="437"/>
      <c r="M3980" s="431"/>
    </row>
    <row r="3981" spans="1:13">
      <c r="A3981" s="442" t="s">
        <v>95</v>
      </c>
      <c r="B3981" s="440"/>
      <c r="C3981" s="440"/>
      <c r="D3981" s="440"/>
      <c r="E3981" s="440"/>
      <c r="F3981" s="441"/>
      <c r="G3981" s="440"/>
      <c r="H3981" s="439"/>
      <c r="I3981" s="433"/>
      <c r="J3981" s="432"/>
      <c r="K3981" s="438"/>
      <c r="L3981" s="437"/>
      <c r="M3981" s="431"/>
    </row>
    <row r="3982" spans="1:13">
      <c r="A3982" s="442" t="s">
        <v>96</v>
      </c>
      <c r="B3982" s="440"/>
      <c r="C3982" s="440"/>
      <c r="D3982" s="440"/>
      <c r="E3982" s="440"/>
      <c r="F3982" s="441"/>
      <c r="G3982" s="440"/>
      <c r="H3982" s="439"/>
      <c r="I3982" s="433"/>
      <c r="J3982" s="432"/>
      <c r="K3982" s="438"/>
      <c r="L3982" s="437"/>
      <c r="M3982" s="431"/>
    </row>
    <row r="3983" spans="1:13">
      <c r="A3983" s="442" t="s">
        <v>97</v>
      </c>
      <c r="B3983" s="440"/>
      <c r="C3983" s="440"/>
      <c r="D3983" s="440"/>
      <c r="E3983" s="440"/>
      <c r="F3983" s="441"/>
      <c r="G3983" s="440"/>
      <c r="H3983" s="439"/>
      <c r="I3983" s="433"/>
      <c r="J3983" s="432"/>
      <c r="K3983" s="438"/>
      <c r="L3983" s="437"/>
      <c r="M3983" s="431"/>
    </row>
    <row r="3984" spans="1:13">
      <c r="A3984" s="442" t="s">
        <v>98</v>
      </c>
      <c r="B3984" s="440"/>
      <c r="C3984" s="440"/>
      <c r="D3984" s="440"/>
      <c r="E3984" s="440"/>
      <c r="F3984" s="441"/>
      <c r="G3984" s="440"/>
      <c r="H3984" s="439"/>
      <c r="I3984" s="433"/>
      <c r="J3984" s="432"/>
      <c r="K3984" s="438"/>
      <c r="L3984" s="437"/>
      <c r="M3984" s="431"/>
    </row>
    <row r="3985" spans="1:13">
      <c r="A3985" s="442" t="s">
        <v>99</v>
      </c>
      <c r="B3985" s="440"/>
      <c r="C3985" s="440"/>
      <c r="D3985" s="440"/>
      <c r="E3985" s="440"/>
      <c r="F3985" s="441"/>
      <c r="G3985" s="440"/>
      <c r="H3985" s="439"/>
      <c r="I3985" s="433"/>
      <c r="J3985" s="432"/>
      <c r="K3985" s="438"/>
      <c r="L3985" s="437"/>
      <c r="M3985" s="431"/>
    </row>
    <row r="3986" spans="1:13" ht="19.5" thickBot="1">
      <c r="A3986" s="436" t="s">
        <v>100</v>
      </c>
      <c r="B3986" s="435"/>
      <c r="C3986" s="435"/>
      <c r="D3986" s="435"/>
      <c r="E3986" s="435"/>
      <c r="F3986" s="435"/>
      <c r="G3986" s="435"/>
      <c r="H3986" s="434"/>
      <c r="I3986" s="433"/>
      <c r="J3986" s="432"/>
      <c r="K3986" s="433"/>
      <c r="L3986" s="432"/>
      <c r="M3986" s="431"/>
    </row>
    <row r="3987" spans="1:13">
      <c r="A3987" s="586" t="s">
        <v>82</v>
      </c>
      <c r="B3987" s="585"/>
      <c r="C3987" s="585"/>
      <c r="D3987" s="585"/>
      <c r="E3987" s="585"/>
      <c r="F3987" s="585"/>
      <c r="G3987" s="585"/>
      <c r="H3987" s="585"/>
      <c r="I3987" s="459" t="s">
        <v>9</v>
      </c>
      <c r="J3987" s="458"/>
      <c r="K3987" s="425"/>
      <c r="L3987" s="424"/>
      <c r="M3987" s="423"/>
    </row>
    <row r="3988" spans="1:13" ht="19.5" thickBot="1">
      <c r="A3988" s="422" t="s">
        <v>49</v>
      </c>
      <c r="B3988" s="421"/>
      <c r="C3988" s="421"/>
      <c r="D3988" s="421"/>
      <c r="E3988" s="421"/>
      <c r="F3988" s="421"/>
      <c r="G3988" s="421"/>
      <c r="H3988" s="421"/>
      <c r="I3988" s="420"/>
      <c r="J3988" s="418"/>
      <c r="K3988" s="419"/>
      <c r="L3988" s="418"/>
      <c r="M3988" s="417"/>
    </row>
    <row r="3989" spans="1:13" ht="19.5" thickBot="1">
      <c r="A3989" s="405" t="s">
        <v>50</v>
      </c>
      <c r="B3989" s="404"/>
      <c r="C3989" s="404"/>
      <c r="D3989" s="404"/>
      <c r="E3989" s="404"/>
      <c r="F3989" s="404"/>
      <c r="G3989" s="404"/>
      <c r="H3989" s="622"/>
      <c r="I3989" s="413" t="s">
        <v>17</v>
      </c>
      <c r="J3989" s="412"/>
      <c r="K3989" s="407">
        <v>1.58</v>
      </c>
      <c r="L3989" s="406"/>
      <c r="M3989" s="400">
        <f>K3989*12*I3920</f>
        <v>13031.208000000001</v>
      </c>
    </row>
    <row r="3990" spans="1:13" ht="19.5" thickBot="1">
      <c r="A3990" s="411" t="s">
        <v>101</v>
      </c>
      <c r="B3990" s="410"/>
      <c r="C3990" s="410"/>
      <c r="D3990" s="410"/>
      <c r="E3990" s="410"/>
      <c r="F3990" s="410"/>
      <c r="G3990" s="410"/>
      <c r="H3990" s="410"/>
      <c r="I3990" s="409"/>
      <c r="J3990" s="408"/>
      <c r="K3990" s="407"/>
      <c r="L3990" s="406"/>
      <c r="M3990" s="400">
        <f>K3990*12*I3920</f>
        <v>0</v>
      </c>
    </row>
    <row r="3991" spans="1:13" ht="19.5" thickBot="1">
      <c r="A3991" s="405" t="s">
        <v>58</v>
      </c>
      <c r="B3991" s="404"/>
      <c r="C3991" s="404"/>
      <c r="D3991" s="404"/>
      <c r="E3991" s="404"/>
      <c r="F3991" s="404"/>
      <c r="G3991" s="404"/>
      <c r="H3991" s="404"/>
      <c r="I3991" s="403"/>
      <c r="J3991" s="400"/>
      <c r="K3991" s="402">
        <f>K3921+K3931+K3946+K3975+K3989+K3990</f>
        <v>47.51</v>
      </c>
      <c r="L3991" s="401"/>
      <c r="M3991" s="400">
        <f>M3921+M3931+M3946+M3975+M3989+M3990</f>
        <v>391843.47599999997</v>
      </c>
    </row>
    <row r="3993" spans="1:13">
      <c r="A3993" s="576" t="s">
        <v>0</v>
      </c>
      <c r="B3993" s="576"/>
      <c r="C3993" s="576"/>
      <c r="D3993" s="576"/>
      <c r="E3993" s="576"/>
      <c r="F3993" s="576"/>
      <c r="G3993" s="576"/>
      <c r="H3993" s="576"/>
      <c r="I3993" s="576"/>
      <c r="J3993" s="576"/>
      <c r="K3993" s="576"/>
      <c r="L3993" s="576"/>
      <c r="M3993" s="502"/>
    </row>
    <row r="3994" spans="1:13">
      <c r="A3994" s="575" t="s">
        <v>12</v>
      </c>
      <c r="B3994" s="575"/>
      <c r="C3994" s="575"/>
      <c r="D3994" s="575"/>
      <c r="E3994" s="575"/>
      <c r="F3994" s="575"/>
      <c r="G3994" s="575"/>
      <c r="H3994" s="575"/>
      <c r="I3994" s="575"/>
      <c r="J3994" s="575"/>
      <c r="K3994" s="575"/>
      <c r="L3994" s="575"/>
      <c r="M3994" s="502"/>
    </row>
    <row r="3995" spans="1:13">
      <c r="A3995" s="555"/>
      <c r="B3995" s="555"/>
      <c r="C3995" s="555"/>
      <c r="D3995" s="555"/>
      <c r="E3995" s="555"/>
      <c r="F3995" s="555" t="s">
        <v>219</v>
      </c>
      <c r="G3995" s="555"/>
      <c r="H3995" s="555"/>
      <c r="I3995" s="555"/>
      <c r="J3995" s="555" t="s">
        <v>203</v>
      </c>
      <c r="K3995" s="555"/>
      <c r="L3995" s="555"/>
      <c r="M3995" s="502"/>
    </row>
    <row r="3996" spans="1:13">
      <c r="A3996" s="572"/>
      <c r="B3996" s="533"/>
      <c r="C3996" s="574" t="s">
        <v>15</v>
      </c>
      <c r="D3996" s="574"/>
      <c r="E3996" s="574"/>
      <c r="F3996" s="533"/>
      <c r="G3996" s="533"/>
      <c r="H3996" s="532"/>
      <c r="I3996" s="521" t="s">
        <v>1</v>
      </c>
      <c r="J3996" s="520"/>
      <c r="K3996" s="521" t="s">
        <v>2</v>
      </c>
      <c r="L3996" s="520"/>
      <c r="M3996" s="531"/>
    </row>
    <row r="3997" spans="1:13">
      <c r="A3997" s="463"/>
      <c r="B3997" s="433"/>
      <c r="C3997" s="433"/>
      <c r="D3997" s="433"/>
      <c r="E3997" s="433"/>
      <c r="F3997" s="433"/>
      <c r="G3997" s="433"/>
      <c r="H3997" s="432"/>
      <c r="I3997" s="433"/>
      <c r="J3997" s="432"/>
      <c r="K3997" s="447" t="s">
        <v>3</v>
      </c>
      <c r="L3997" s="446"/>
      <c r="M3997" s="573" t="s">
        <v>4</v>
      </c>
    </row>
    <row r="3998" spans="1:13">
      <c r="A3998" s="463"/>
      <c r="B3998" s="433"/>
      <c r="C3998" s="433"/>
      <c r="D3998" s="433"/>
      <c r="E3998" s="433"/>
      <c r="F3998" s="433"/>
      <c r="G3998" s="433"/>
      <c r="H3998" s="432"/>
      <c r="I3998" s="447" t="s">
        <v>5</v>
      </c>
      <c r="J3998" s="446"/>
      <c r="K3998" s="504" t="s">
        <v>6</v>
      </c>
      <c r="L3998" s="503"/>
      <c r="M3998" s="573" t="s">
        <v>7</v>
      </c>
    </row>
    <row r="3999" spans="1:13" ht="19.5" thickBot="1">
      <c r="A3999" s="572"/>
      <c r="B3999" s="533"/>
      <c r="C3999" s="533"/>
      <c r="D3999" s="533"/>
      <c r="E3999" s="533"/>
      <c r="F3999" s="533"/>
      <c r="G3999" s="533"/>
      <c r="H3999" s="532"/>
      <c r="I3999" s="571">
        <v>745.9</v>
      </c>
      <c r="J3999" s="570"/>
      <c r="K3999" s="475"/>
      <c r="L3999" s="474"/>
      <c r="M3999" s="569"/>
    </row>
    <row r="4000" spans="1:13">
      <c r="A4000" s="550" t="s">
        <v>74</v>
      </c>
      <c r="B4000" s="528"/>
      <c r="C4000" s="528"/>
      <c r="D4000" s="528"/>
      <c r="E4000" s="528"/>
      <c r="F4000" s="528"/>
      <c r="G4000" s="528"/>
      <c r="H4000" s="568"/>
      <c r="I4000" s="425"/>
      <c r="J4000" s="424"/>
      <c r="K4000" s="567">
        <f>K4003+K4006</f>
        <v>6.65</v>
      </c>
      <c r="L4000" s="526"/>
      <c r="M4000" s="423">
        <f>K4000*12*I3999</f>
        <v>59522.820000000007</v>
      </c>
    </row>
    <row r="4001" spans="1:13">
      <c r="A4001" s="566" t="s">
        <v>59</v>
      </c>
      <c r="B4001" s="565"/>
      <c r="C4001" s="565"/>
      <c r="D4001" s="565"/>
      <c r="E4001" s="565"/>
      <c r="F4001" s="565"/>
      <c r="G4001" s="565"/>
      <c r="H4001" s="554"/>
      <c r="I4001" s="433"/>
      <c r="J4001" s="432"/>
      <c r="K4001" s="433"/>
      <c r="L4001" s="432"/>
      <c r="M4001" s="564"/>
    </row>
    <row r="4002" spans="1:13" ht="19.5" thickBot="1">
      <c r="A4002" s="545" t="s">
        <v>60</v>
      </c>
      <c r="B4002" s="563"/>
      <c r="C4002" s="563"/>
      <c r="D4002" s="563"/>
      <c r="E4002" s="563"/>
      <c r="F4002" s="563"/>
      <c r="G4002" s="563"/>
      <c r="H4002" s="562"/>
      <c r="I4002" s="419"/>
      <c r="J4002" s="418"/>
      <c r="K4002" s="419"/>
      <c r="L4002" s="418"/>
      <c r="M4002" s="417"/>
    </row>
    <row r="4003" spans="1:13">
      <c r="A4003" s="492" t="s">
        <v>61</v>
      </c>
      <c r="B4003" s="509"/>
      <c r="C4003" s="509"/>
      <c r="D4003" s="509"/>
      <c r="E4003" s="509"/>
      <c r="F4003" s="509"/>
      <c r="G4003" s="509"/>
      <c r="H4003" s="518"/>
      <c r="I4003" s="504" t="s">
        <v>8</v>
      </c>
      <c r="J4003" s="503"/>
      <c r="K4003" s="459">
        <v>3.98</v>
      </c>
      <c r="L4003" s="458"/>
      <c r="M4003" s="431">
        <f>K4003*12*I3999</f>
        <v>35624.183999999994</v>
      </c>
    </row>
    <row r="4004" spans="1:13">
      <c r="A4004" s="442" t="s">
        <v>68</v>
      </c>
      <c r="B4004" s="433"/>
      <c r="C4004" s="433"/>
      <c r="D4004" s="433"/>
      <c r="E4004" s="433"/>
      <c r="F4004" s="433"/>
      <c r="G4004" s="433"/>
      <c r="H4004" s="432"/>
      <c r="I4004" s="447" t="s">
        <v>57</v>
      </c>
      <c r="J4004" s="446"/>
      <c r="K4004" s="502"/>
      <c r="L4004" s="432"/>
      <c r="M4004" s="431"/>
    </row>
    <row r="4005" spans="1:13">
      <c r="A4005" s="492" t="s">
        <v>67</v>
      </c>
      <c r="B4005" s="509"/>
      <c r="C4005" s="509"/>
      <c r="D4005" s="509"/>
      <c r="E4005" s="509"/>
      <c r="F4005" s="509"/>
      <c r="G4005" s="509"/>
      <c r="H4005" s="518"/>
      <c r="I4005" s="504"/>
      <c r="J4005" s="503"/>
      <c r="K4005" s="502"/>
      <c r="L4005" s="432"/>
      <c r="M4005" s="431"/>
    </row>
    <row r="4006" spans="1:13">
      <c r="A4006" s="492" t="s">
        <v>62</v>
      </c>
      <c r="B4006" s="509"/>
      <c r="C4006" s="509"/>
      <c r="D4006" s="509"/>
      <c r="E4006" s="509"/>
      <c r="F4006" s="509"/>
      <c r="G4006" s="509"/>
      <c r="H4006" s="518"/>
      <c r="I4006" s="501" t="s">
        <v>11</v>
      </c>
      <c r="J4006" s="500"/>
      <c r="K4006" s="447">
        <v>2.67</v>
      </c>
      <c r="L4006" s="446"/>
      <c r="M4006" s="431">
        <f>K4006*12*I3999</f>
        <v>23898.635999999999</v>
      </c>
    </row>
    <row r="4007" spans="1:13">
      <c r="A4007" s="485" t="s">
        <v>35</v>
      </c>
      <c r="B4007" s="539"/>
      <c r="C4007" s="539"/>
      <c r="D4007" s="539"/>
      <c r="E4007" s="539"/>
      <c r="F4007" s="539"/>
      <c r="G4007" s="539"/>
      <c r="H4007" s="538"/>
      <c r="I4007" s="447" t="s">
        <v>57</v>
      </c>
      <c r="J4007" s="446"/>
      <c r="K4007" s="555"/>
      <c r="L4007" s="554"/>
      <c r="M4007" s="431"/>
    </row>
    <row r="4008" spans="1:13">
      <c r="A4008" s="478" t="s">
        <v>36</v>
      </c>
      <c r="B4008" s="533"/>
      <c r="C4008" s="533"/>
      <c r="D4008" s="533"/>
      <c r="E4008" s="533"/>
      <c r="F4008" s="533"/>
      <c r="G4008" s="533"/>
      <c r="H4008" s="532"/>
      <c r="I4008" s="447"/>
      <c r="J4008" s="446"/>
      <c r="K4008" s="502"/>
      <c r="L4008" s="432"/>
      <c r="M4008" s="431"/>
    </row>
    <row r="4009" spans="1:13" ht="19.5" thickBot="1">
      <c r="A4009" s="492" t="s">
        <v>37</v>
      </c>
      <c r="B4009" s="491"/>
      <c r="C4009" s="491"/>
      <c r="D4009" s="491"/>
      <c r="E4009" s="491"/>
      <c r="F4009" s="491"/>
      <c r="G4009" s="491"/>
      <c r="H4009" s="490"/>
      <c r="I4009" s="509"/>
      <c r="J4009" s="518"/>
      <c r="K4009" s="480"/>
      <c r="L4009" s="479"/>
      <c r="M4009" s="431"/>
    </row>
    <row r="4010" spans="1:13">
      <c r="A4010" s="550" t="s">
        <v>14</v>
      </c>
      <c r="B4010" s="549"/>
      <c r="C4010" s="549"/>
      <c r="D4010" s="549"/>
      <c r="E4010" s="549"/>
      <c r="F4010" s="549"/>
      <c r="G4010" s="549"/>
      <c r="H4010" s="548"/>
      <c r="I4010" s="425"/>
      <c r="J4010" s="547"/>
      <c r="K4010" s="546">
        <f>K4012+K4017+K4020</f>
        <v>5.4399999999999995</v>
      </c>
      <c r="L4010" s="526"/>
      <c r="M4010" s="423">
        <f>K4010*12*I3999</f>
        <v>48692.351999999999</v>
      </c>
    </row>
    <row r="4011" spans="1:13" ht="19.5" thickBot="1">
      <c r="A4011" s="545" t="s">
        <v>34</v>
      </c>
      <c r="B4011" s="544"/>
      <c r="C4011" s="544"/>
      <c r="D4011" s="544"/>
      <c r="E4011" s="544"/>
      <c r="F4011" s="544"/>
      <c r="G4011" s="544"/>
      <c r="H4011" s="543"/>
      <c r="I4011" s="419"/>
      <c r="J4011" s="542"/>
      <c r="K4011" s="419"/>
      <c r="L4011" s="418"/>
      <c r="M4011" s="417"/>
    </row>
    <row r="4012" spans="1:13">
      <c r="A4012" s="442" t="s">
        <v>65</v>
      </c>
      <c r="B4012" s="441"/>
      <c r="C4012" s="441"/>
      <c r="D4012" s="441"/>
      <c r="E4012" s="441"/>
      <c r="F4012" s="441"/>
      <c r="G4012" s="441"/>
      <c r="H4012" s="439"/>
      <c r="I4012" s="447" t="s">
        <v>8</v>
      </c>
      <c r="J4012" s="446"/>
      <c r="K4012" s="459">
        <v>2.73</v>
      </c>
      <c r="L4012" s="458"/>
      <c r="M4012" s="431">
        <f>K4012*12*I3999</f>
        <v>24435.683999999997</v>
      </c>
    </row>
    <row r="4013" spans="1:13">
      <c r="A4013" s="492" t="s">
        <v>66</v>
      </c>
      <c r="B4013" s="491"/>
      <c r="C4013" s="491"/>
      <c r="D4013" s="491"/>
      <c r="E4013" s="491"/>
      <c r="F4013" s="491"/>
      <c r="G4013" s="491"/>
      <c r="H4013" s="490"/>
      <c r="I4013" s="541"/>
      <c r="J4013" s="540"/>
      <c r="K4013" s="502"/>
      <c r="L4013" s="432"/>
      <c r="M4013" s="431"/>
    </row>
    <row r="4014" spans="1:13">
      <c r="A4014" s="442" t="s">
        <v>68</v>
      </c>
      <c r="B4014" s="433"/>
      <c r="C4014" s="433"/>
      <c r="D4014" s="433"/>
      <c r="E4014" s="433"/>
      <c r="F4014" s="433"/>
      <c r="G4014" s="433"/>
      <c r="H4014" s="432"/>
      <c r="I4014" s="447" t="s">
        <v>57</v>
      </c>
      <c r="J4014" s="446"/>
      <c r="K4014" s="502"/>
      <c r="L4014" s="432"/>
      <c r="M4014" s="431"/>
    </row>
    <row r="4015" spans="1:13">
      <c r="A4015" s="492" t="s">
        <v>67</v>
      </c>
      <c r="B4015" s="509"/>
      <c r="C4015" s="509"/>
      <c r="D4015" s="509"/>
      <c r="E4015" s="509"/>
      <c r="F4015" s="509"/>
      <c r="G4015" s="509"/>
      <c r="H4015" s="518"/>
      <c r="I4015" s="504"/>
      <c r="J4015" s="503"/>
      <c r="K4015" s="502"/>
      <c r="L4015" s="432"/>
      <c r="M4015" s="431"/>
    </row>
    <row r="4016" spans="1:13">
      <c r="A4016" s="485" t="s">
        <v>63</v>
      </c>
      <c r="B4016" s="539"/>
      <c r="C4016" s="538"/>
      <c r="D4016" s="433"/>
      <c r="E4016" s="433"/>
      <c r="F4016" s="433"/>
      <c r="G4016" s="433"/>
      <c r="H4016" s="432"/>
      <c r="I4016" s="447" t="s">
        <v>57</v>
      </c>
      <c r="J4016" s="446"/>
      <c r="K4016" s="502"/>
      <c r="L4016" s="432"/>
      <c r="M4016" s="431"/>
    </row>
    <row r="4017" spans="1:13">
      <c r="A4017" s="442" t="s">
        <v>64</v>
      </c>
      <c r="B4017" s="433"/>
      <c r="C4017" s="433"/>
      <c r="D4017" s="539"/>
      <c r="E4017" s="539"/>
      <c r="F4017" s="539"/>
      <c r="G4017" s="539"/>
      <c r="H4017" s="538"/>
      <c r="I4017" s="501" t="s">
        <v>11</v>
      </c>
      <c r="J4017" s="500"/>
      <c r="K4017" s="447">
        <v>1.2</v>
      </c>
      <c r="L4017" s="446"/>
      <c r="M4017" s="431">
        <f>K4017*12*I3999</f>
        <v>10740.96</v>
      </c>
    </row>
    <row r="4018" spans="1:13">
      <c r="A4018" s="478" t="s">
        <v>41</v>
      </c>
      <c r="B4018" s="477"/>
      <c r="C4018" s="477"/>
      <c r="D4018" s="477"/>
      <c r="E4018" s="477"/>
      <c r="F4018" s="477"/>
      <c r="G4018" s="477"/>
      <c r="H4018" s="476"/>
      <c r="I4018" s="521" t="s">
        <v>40</v>
      </c>
      <c r="J4018" s="520"/>
      <c r="K4018" s="502"/>
      <c r="L4018" s="432"/>
      <c r="M4018" s="431"/>
    </row>
    <row r="4019" spans="1:13">
      <c r="A4019" s="492"/>
      <c r="B4019" s="491"/>
      <c r="C4019" s="491"/>
      <c r="D4019" s="491"/>
      <c r="E4019" s="491"/>
      <c r="F4019" s="491"/>
      <c r="G4019" s="491"/>
      <c r="H4019" s="490"/>
      <c r="I4019" s="509" t="s">
        <v>42</v>
      </c>
      <c r="J4019" s="518"/>
      <c r="K4019" s="502"/>
      <c r="L4019" s="432"/>
      <c r="M4019" s="431"/>
    </row>
    <row r="4020" spans="1:13">
      <c r="A4020" s="478" t="s">
        <v>43</v>
      </c>
      <c r="B4020" s="477"/>
      <c r="C4020" s="477"/>
      <c r="D4020" s="477"/>
      <c r="E4020" s="477"/>
      <c r="F4020" s="477"/>
      <c r="G4020" s="477"/>
      <c r="H4020" s="476"/>
      <c r="I4020" s="521" t="s">
        <v>11</v>
      </c>
      <c r="J4020" s="520"/>
      <c r="K4020" s="447">
        <v>1.51</v>
      </c>
      <c r="L4020" s="446"/>
      <c r="M4020" s="431">
        <f>K4020*12*I3999</f>
        <v>13515.708000000001</v>
      </c>
    </row>
    <row r="4021" spans="1:13">
      <c r="A4021" s="492" t="s">
        <v>44</v>
      </c>
      <c r="B4021" s="491"/>
      <c r="C4021" s="491"/>
      <c r="D4021" s="491"/>
      <c r="E4021" s="491"/>
      <c r="F4021" s="491"/>
      <c r="G4021" s="491"/>
      <c r="H4021" s="490"/>
      <c r="I4021" s="509"/>
      <c r="J4021" s="518"/>
      <c r="K4021" s="502"/>
      <c r="L4021" s="432"/>
      <c r="M4021" s="431"/>
    </row>
    <row r="4022" spans="1:13">
      <c r="A4022" s="478" t="s">
        <v>45</v>
      </c>
      <c r="B4022" s="477"/>
      <c r="C4022" s="477"/>
      <c r="D4022" s="477"/>
      <c r="E4022" s="477"/>
      <c r="F4022" s="477"/>
      <c r="G4022" s="477"/>
      <c r="H4022" s="476"/>
      <c r="I4022" s="447" t="s">
        <v>57</v>
      </c>
      <c r="J4022" s="446"/>
      <c r="K4022" s="502"/>
      <c r="L4022" s="432"/>
      <c r="M4022" s="431"/>
    </row>
    <row r="4023" spans="1:13">
      <c r="A4023" s="478" t="s">
        <v>48</v>
      </c>
      <c r="B4023" s="477"/>
      <c r="C4023" s="477"/>
      <c r="D4023" s="477"/>
      <c r="E4023" s="477"/>
      <c r="F4023" s="477"/>
      <c r="G4023" s="477"/>
      <c r="H4023" s="476"/>
      <c r="I4023" s="521" t="s">
        <v>46</v>
      </c>
      <c r="J4023" s="520"/>
      <c r="K4023" s="533"/>
      <c r="L4023" s="532"/>
      <c r="M4023" s="531"/>
    </row>
    <row r="4024" spans="1:13" ht="19.5" thickBot="1">
      <c r="A4024" s="492"/>
      <c r="B4024" s="491"/>
      <c r="C4024" s="491"/>
      <c r="D4024" s="491"/>
      <c r="E4024" s="491"/>
      <c r="F4024" s="491"/>
      <c r="G4024" s="491"/>
      <c r="H4024" s="490"/>
      <c r="I4024" s="513" t="s">
        <v>47</v>
      </c>
      <c r="J4024" s="512"/>
      <c r="K4024" s="509"/>
      <c r="L4024" s="518"/>
      <c r="M4024" s="530"/>
    </row>
    <row r="4025" spans="1:13">
      <c r="A4025" s="529" t="s">
        <v>75</v>
      </c>
      <c r="B4025" s="528"/>
      <c r="C4025" s="528"/>
      <c r="D4025" s="528"/>
      <c r="E4025" s="528"/>
      <c r="F4025" s="528"/>
      <c r="G4025" s="425"/>
      <c r="H4025" s="424"/>
      <c r="I4025" s="425"/>
      <c r="J4025" s="424"/>
      <c r="K4025" s="527">
        <f>K4027+K4034+K4042+K4046+K4047+K4051</f>
        <v>32.94</v>
      </c>
      <c r="L4025" s="526"/>
      <c r="M4025" s="423">
        <f>M4027+M4034+M4042+M4046+M4047+M4051</f>
        <v>294839.35200000001</v>
      </c>
    </row>
    <row r="4026" spans="1:13" ht="19.5" thickBot="1">
      <c r="A4026" s="525"/>
      <c r="B4026" s="419"/>
      <c r="C4026" s="419"/>
      <c r="D4026" s="419"/>
      <c r="E4026" s="419"/>
      <c r="F4026" s="419"/>
      <c r="G4026" s="419"/>
      <c r="H4026" s="418"/>
      <c r="I4026" s="419"/>
      <c r="J4026" s="418"/>
      <c r="K4026" s="419"/>
      <c r="L4026" s="418"/>
      <c r="M4026" s="417"/>
    </row>
    <row r="4027" spans="1:13" ht="19.5" thickBot="1">
      <c r="A4027" s="405" t="s">
        <v>76</v>
      </c>
      <c r="B4027" s="404"/>
      <c r="C4027" s="404"/>
      <c r="D4027" s="404"/>
      <c r="E4027" s="404"/>
      <c r="F4027" s="404"/>
      <c r="G4027" s="404"/>
      <c r="H4027" s="456"/>
      <c r="I4027" s="455"/>
      <c r="J4027" s="454"/>
      <c r="K4027" s="523">
        <f>K4028+K4029+K4030+K4032+K4033</f>
        <v>7.1000000000000005</v>
      </c>
      <c r="L4027" s="511"/>
      <c r="M4027" s="451">
        <f>K4027*12*I3999</f>
        <v>63550.68</v>
      </c>
    </row>
    <row r="4028" spans="1:13">
      <c r="A4028" s="492" t="s">
        <v>38</v>
      </c>
      <c r="B4028" s="491"/>
      <c r="C4028" s="491"/>
      <c r="D4028" s="491"/>
      <c r="E4028" s="491"/>
      <c r="F4028" s="491"/>
      <c r="G4028" s="491"/>
      <c r="H4028" s="490"/>
      <c r="I4028" s="504" t="s">
        <v>16</v>
      </c>
      <c r="J4028" s="503"/>
      <c r="K4028" s="459">
        <v>1.34</v>
      </c>
      <c r="L4028" s="458"/>
      <c r="M4028" s="431">
        <f>K4028*12*I3999</f>
        <v>11994.072</v>
      </c>
    </row>
    <row r="4029" spans="1:13">
      <c r="A4029" s="485" t="s">
        <v>39</v>
      </c>
      <c r="B4029" s="484"/>
      <c r="C4029" s="484"/>
      <c r="D4029" s="484"/>
      <c r="E4029" s="484"/>
      <c r="F4029" s="484"/>
      <c r="G4029" s="484"/>
      <c r="H4029" s="483"/>
      <c r="I4029" s="501" t="s">
        <v>10</v>
      </c>
      <c r="J4029" s="500"/>
      <c r="K4029" s="447">
        <v>3.16</v>
      </c>
      <c r="L4029" s="446"/>
      <c r="M4029" s="431">
        <f>K4029*12*I3999</f>
        <v>28284.528000000002</v>
      </c>
    </row>
    <row r="4030" spans="1:13">
      <c r="A4030" s="478" t="s">
        <v>31</v>
      </c>
      <c r="B4030" s="477"/>
      <c r="C4030" s="477"/>
      <c r="D4030" s="477"/>
      <c r="E4030" s="477"/>
      <c r="F4030" s="477"/>
      <c r="G4030" s="477"/>
      <c r="H4030" s="476"/>
      <c r="I4030" s="521" t="s">
        <v>11</v>
      </c>
      <c r="J4030" s="520"/>
      <c r="K4030" s="447">
        <v>0.36</v>
      </c>
      <c r="L4030" s="446"/>
      <c r="M4030" s="431">
        <f>K4030*12*I3999</f>
        <v>3222.288</v>
      </c>
    </row>
    <row r="4031" spans="1:13">
      <c r="A4031" s="519" t="s">
        <v>18</v>
      </c>
      <c r="B4031" s="509"/>
      <c r="C4031" s="509"/>
      <c r="D4031" s="509"/>
      <c r="E4031" s="491"/>
      <c r="F4031" s="491"/>
      <c r="G4031" s="491"/>
      <c r="H4031" s="490"/>
      <c r="I4031" s="509"/>
      <c r="J4031" s="518"/>
      <c r="K4031" s="433"/>
      <c r="L4031" s="432"/>
      <c r="M4031" s="431"/>
    </row>
    <row r="4032" spans="1:13">
      <c r="A4032" s="485" t="s">
        <v>32</v>
      </c>
      <c r="B4032" s="484"/>
      <c r="C4032" s="484"/>
      <c r="D4032" s="484"/>
      <c r="E4032" s="484"/>
      <c r="F4032" s="484"/>
      <c r="G4032" s="484"/>
      <c r="H4032" s="483"/>
      <c r="I4032" s="501" t="s">
        <v>8</v>
      </c>
      <c r="J4032" s="500"/>
      <c r="K4032" s="447">
        <v>0.11</v>
      </c>
      <c r="L4032" s="446"/>
      <c r="M4032" s="431">
        <f>K4032*12*I3999</f>
        <v>984.58799999999997</v>
      </c>
    </row>
    <row r="4033" spans="1:13" ht="19.5" thickBot="1">
      <c r="A4033" s="478" t="s">
        <v>73</v>
      </c>
      <c r="B4033" s="477"/>
      <c r="C4033" s="477"/>
      <c r="D4033" s="477"/>
      <c r="E4033" s="477"/>
      <c r="F4033" s="477"/>
      <c r="G4033" s="477"/>
      <c r="H4033" s="476"/>
      <c r="I4033" s="475" t="s">
        <v>8</v>
      </c>
      <c r="J4033" s="474"/>
      <c r="K4033" s="513">
        <v>2.13</v>
      </c>
      <c r="L4033" s="512"/>
      <c r="M4033" s="431">
        <f>K4033*12*I3999</f>
        <v>19065.203999999998</v>
      </c>
    </row>
    <row r="4034" spans="1:13" ht="19.5" thickBot="1">
      <c r="A4034" s="713" t="s">
        <v>77</v>
      </c>
      <c r="B4034" s="712"/>
      <c r="C4034" s="712"/>
      <c r="D4034" s="712"/>
      <c r="E4034" s="712"/>
      <c r="F4034" s="712"/>
      <c r="G4034" s="712"/>
      <c r="H4034" s="711"/>
      <c r="I4034" s="455"/>
      <c r="J4034" s="454"/>
      <c r="K4034" s="453">
        <f>K4035+K4036+K4038+K4039+K4040+K4041</f>
        <v>2.11</v>
      </c>
      <c r="L4034" s="511"/>
      <c r="M4034" s="451">
        <f>K4034*12*I3999</f>
        <v>18886.187999999998</v>
      </c>
    </row>
    <row r="4035" spans="1:13">
      <c r="A4035" s="510" t="s">
        <v>24</v>
      </c>
      <c r="B4035" s="509"/>
      <c r="C4035" s="509"/>
      <c r="D4035" s="509"/>
      <c r="E4035" s="509"/>
      <c r="F4035" s="491"/>
      <c r="G4035" s="491"/>
      <c r="H4035" s="490"/>
      <c r="I4035" s="508"/>
      <c r="J4035" s="432"/>
      <c r="K4035" s="459">
        <v>0.12</v>
      </c>
      <c r="L4035" s="458"/>
      <c r="M4035" s="431">
        <f>K4035*12*I3999</f>
        <v>1074.096</v>
      </c>
    </row>
    <row r="4036" spans="1:13">
      <c r="A4036" s="572" t="s">
        <v>20</v>
      </c>
      <c r="B4036" s="533"/>
      <c r="C4036" s="533"/>
      <c r="D4036" s="533"/>
      <c r="E4036" s="533"/>
      <c r="F4036" s="477"/>
      <c r="G4036" s="477"/>
      <c r="H4036" s="476"/>
      <c r="I4036" s="447" t="s">
        <v>52</v>
      </c>
      <c r="J4036" s="446"/>
      <c r="K4036" s="447">
        <v>1.01</v>
      </c>
      <c r="L4036" s="446"/>
      <c r="M4036" s="431">
        <f>K4036*12*I3999</f>
        <v>9040.3080000000009</v>
      </c>
    </row>
    <row r="4037" spans="1:13">
      <c r="A4037" s="492" t="s">
        <v>19</v>
      </c>
      <c r="B4037" s="491"/>
      <c r="C4037" s="491"/>
      <c r="D4037" s="491"/>
      <c r="E4037" s="491"/>
      <c r="F4037" s="491"/>
      <c r="G4037" s="491"/>
      <c r="H4037" s="490"/>
      <c r="I4037" s="504" t="s">
        <v>53</v>
      </c>
      <c r="J4037" s="503"/>
      <c r="K4037" s="502"/>
      <c r="L4037" s="432"/>
      <c r="M4037" s="431"/>
    </row>
    <row r="4038" spans="1:13">
      <c r="A4038" s="485" t="s">
        <v>21</v>
      </c>
      <c r="B4038" s="484"/>
      <c r="C4038" s="484"/>
      <c r="D4038" s="484"/>
      <c r="E4038" s="484"/>
      <c r="F4038" s="484"/>
      <c r="G4038" s="484"/>
      <c r="H4038" s="483"/>
      <c r="I4038" s="501" t="s">
        <v>51</v>
      </c>
      <c r="J4038" s="500"/>
      <c r="K4038" s="447">
        <v>0.62</v>
      </c>
      <c r="L4038" s="446"/>
      <c r="M4038" s="431">
        <f>K4038*12*I3999</f>
        <v>5549.4959999999992</v>
      </c>
    </row>
    <row r="4039" spans="1:13">
      <c r="A4039" s="485" t="s">
        <v>22</v>
      </c>
      <c r="B4039" s="484"/>
      <c r="C4039" s="484"/>
      <c r="D4039" s="484"/>
      <c r="E4039" s="484"/>
      <c r="F4039" s="484"/>
      <c r="G4039" s="484"/>
      <c r="H4039" s="483"/>
      <c r="I4039" s="501" t="s">
        <v>69</v>
      </c>
      <c r="J4039" s="500"/>
      <c r="K4039" s="447">
        <v>0.15</v>
      </c>
      <c r="L4039" s="446"/>
      <c r="M4039" s="431">
        <f>K4039*12*I3999</f>
        <v>1342.62</v>
      </c>
    </row>
    <row r="4040" spans="1:13">
      <c r="A4040" s="478" t="s">
        <v>23</v>
      </c>
      <c r="B4040" s="477"/>
      <c r="C4040" s="477"/>
      <c r="D4040" s="477"/>
      <c r="E4040" s="477"/>
      <c r="F4040" s="477"/>
      <c r="G4040" s="477"/>
      <c r="H4040" s="476"/>
      <c r="I4040" s="501" t="s">
        <v>54</v>
      </c>
      <c r="J4040" s="500"/>
      <c r="K4040" s="480">
        <v>0.08</v>
      </c>
      <c r="L4040" s="479"/>
      <c r="M4040" s="431">
        <f>K4040*12*I3999</f>
        <v>716.06399999999996</v>
      </c>
    </row>
    <row r="4041" spans="1:13" ht="19.5" thickBot="1">
      <c r="A4041" s="478" t="s">
        <v>71</v>
      </c>
      <c r="B4041" s="477"/>
      <c r="C4041" s="477"/>
      <c r="D4041" s="477"/>
      <c r="E4041" s="477"/>
      <c r="F4041" s="477"/>
      <c r="G4041" s="477"/>
      <c r="H4041" s="476"/>
      <c r="I4041" s="475" t="s">
        <v>72</v>
      </c>
      <c r="J4041" s="474"/>
      <c r="K4041" s="473">
        <v>0.13</v>
      </c>
      <c r="L4041" s="472"/>
      <c r="M4041" s="499">
        <f>K4041*12*I3999</f>
        <v>1163.604</v>
      </c>
    </row>
    <row r="4042" spans="1:13" ht="19.5" thickBot="1">
      <c r="A4042" s="713" t="s">
        <v>202</v>
      </c>
      <c r="B4042" s="712"/>
      <c r="C4042" s="712"/>
      <c r="D4042" s="712"/>
      <c r="E4042" s="712"/>
      <c r="F4042" s="712"/>
      <c r="G4042" s="712"/>
      <c r="H4042" s="711"/>
      <c r="I4042" s="495"/>
      <c r="J4042" s="494"/>
      <c r="K4042" s="493">
        <f>K4043+K4044+K4045</f>
        <v>1.38</v>
      </c>
      <c r="L4042" s="452"/>
      <c r="M4042" s="451">
        <f>K4042*12*I3999</f>
        <v>12352.103999999999</v>
      </c>
    </row>
    <row r="4043" spans="1:13">
      <c r="A4043" s="492" t="s">
        <v>25</v>
      </c>
      <c r="B4043" s="491"/>
      <c r="C4043" s="491"/>
      <c r="D4043" s="491"/>
      <c r="E4043" s="491"/>
      <c r="F4043" s="491"/>
      <c r="G4043" s="491"/>
      <c r="H4043" s="490"/>
      <c r="I4043" s="489" t="s">
        <v>70</v>
      </c>
      <c r="J4043" s="488"/>
      <c r="K4043" s="487">
        <v>0.66</v>
      </c>
      <c r="L4043" s="486"/>
      <c r="M4043" s="431">
        <f>K4043*12*I3999</f>
        <v>5907.5279999999993</v>
      </c>
    </row>
    <row r="4044" spans="1:13">
      <c r="A4044" s="485" t="s">
        <v>26</v>
      </c>
      <c r="B4044" s="484"/>
      <c r="C4044" s="484"/>
      <c r="D4044" s="484"/>
      <c r="E4044" s="484"/>
      <c r="F4044" s="484"/>
      <c r="G4044" s="484"/>
      <c r="H4044" s="483"/>
      <c r="I4044" s="539" t="s">
        <v>55</v>
      </c>
      <c r="J4044" s="538"/>
      <c r="K4044" s="480">
        <v>0.57999999999999996</v>
      </c>
      <c r="L4044" s="479"/>
      <c r="M4044" s="431">
        <f>K4044*12*I3999</f>
        <v>5191.463999999999</v>
      </c>
    </row>
    <row r="4045" spans="1:13" ht="19.5" thickBot="1">
      <c r="A4045" s="478" t="s">
        <v>23</v>
      </c>
      <c r="B4045" s="477"/>
      <c r="C4045" s="477"/>
      <c r="D4045" s="477"/>
      <c r="E4045" s="477"/>
      <c r="F4045" s="477"/>
      <c r="G4045" s="477"/>
      <c r="H4045" s="476"/>
      <c r="I4045" s="475" t="s">
        <v>54</v>
      </c>
      <c r="J4045" s="474"/>
      <c r="K4045" s="473">
        <v>0.14000000000000001</v>
      </c>
      <c r="L4045" s="472"/>
      <c r="M4045" s="431">
        <f>K4045*12*I3999</f>
        <v>1253.1120000000001</v>
      </c>
    </row>
    <row r="4046" spans="1:13" ht="19.5" thickBot="1">
      <c r="A4046" s="462" t="s">
        <v>201</v>
      </c>
      <c r="B4046" s="461"/>
      <c r="C4046" s="461"/>
      <c r="D4046" s="461"/>
      <c r="E4046" s="461"/>
      <c r="F4046" s="461"/>
      <c r="G4046" s="461"/>
      <c r="H4046" s="460"/>
      <c r="I4046" s="467" t="s">
        <v>56</v>
      </c>
      <c r="J4046" s="466"/>
      <c r="K4046" s="465">
        <v>20.53</v>
      </c>
      <c r="L4046" s="464"/>
      <c r="M4046" s="451">
        <f>K4046*12*I3999</f>
        <v>183759.924</v>
      </c>
    </row>
    <row r="4047" spans="1:13" ht="19.5" thickBot="1">
      <c r="A4047" s="405" t="s">
        <v>158</v>
      </c>
      <c r="B4047" s="404"/>
      <c r="C4047" s="404"/>
      <c r="D4047" s="404"/>
      <c r="E4047" s="404"/>
      <c r="F4047" s="404"/>
      <c r="G4047" s="404"/>
      <c r="H4047" s="456"/>
      <c r="I4047" s="455"/>
      <c r="J4047" s="454"/>
      <c r="K4047" s="453">
        <v>1.74</v>
      </c>
      <c r="L4047" s="452"/>
      <c r="M4047" s="451">
        <f>K4047*12*I3999</f>
        <v>15574.391999999998</v>
      </c>
    </row>
    <row r="4048" spans="1:13">
      <c r="A4048" s="442" t="s">
        <v>33</v>
      </c>
      <c r="B4048" s="441"/>
      <c r="C4048" s="441"/>
      <c r="D4048" s="441"/>
      <c r="E4048" s="441"/>
      <c r="F4048" s="441"/>
      <c r="G4048" s="441"/>
      <c r="H4048" s="439"/>
      <c r="I4048" s="459" t="s">
        <v>13</v>
      </c>
      <c r="J4048" s="458"/>
      <c r="K4048" s="438"/>
      <c r="L4048" s="437"/>
      <c r="M4048" s="431"/>
    </row>
    <row r="4049" spans="1:13">
      <c r="A4049" s="442" t="s">
        <v>27</v>
      </c>
      <c r="B4049" s="441"/>
      <c r="C4049" s="441"/>
      <c r="D4049" s="441"/>
      <c r="E4049" s="441"/>
      <c r="F4049" s="441"/>
      <c r="G4049" s="441"/>
      <c r="H4049" s="439"/>
      <c r="I4049" s="433"/>
      <c r="J4049" s="432"/>
      <c r="K4049" s="438"/>
      <c r="L4049" s="437"/>
      <c r="M4049" s="431"/>
    </row>
    <row r="4050" spans="1:13" ht="19.5" thickBot="1">
      <c r="A4050" s="442" t="s">
        <v>28</v>
      </c>
      <c r="B4050" s="441"/>
      <c r="C4050" s="441"/>
      <c r="D4050" s="441"/>
      <c r="E4050" s="441"/>
      <c r="F4050" s="441"/>
      <c r="G4050" s="441"/>
      <c r="H4050" s="439"/>
      <c r="I4050" s="463"/>
      <c r="J4050" s="432"/>
      <c r="K4050" s="438"/>
      <c r="L4050" s="437"/>
      <c r="M4050" s="431"/>
    </row>
    <row r="4051" spans="1:13" ht="19.5" thickBot="1">
      <c r="A4051" s="462" t="s">
        <v>157</v>
      </c>
      <c r="B4051" s="461"/>
      <c r="C4051" s="461"/>
      <c r="D4051" s="461"/>
      <c r="E4051" s="461"/>
      <c r="F4051" s="461"/>
      <c r="G4051" s="461"/>
      <c r="H4051" s="460"/>
      <c r="I4051" s="455"/>
      <c r="J4051" s="454"/>
      <c r="K4051" s="453">
        <v>0.08</v>
      </c>
      <c r="L4051" s="452"/>
      <c r="M4051" s="451">
        <f>K4051*12*I3999</f>
        <v>716.06399999999996</v>
      </c>
    </row>
    <row r="4052" spans="1:13">
      <c r="A4052" s="442" t="s">
        <v>29</v>
      </c>
      <c r="B4052" s="441"/>
      <c r="C4052" s="441"/>
      <c r="D4052" s="441"/>
      <c r="E4052" s="441"/>
      <c r="F4052" s="441"/>
      <c r="G4052" s="441"/>
      <c r="H4052" s="439"/>
      <c r="I4052" s="459" t="s">
        <v>8</v>
      </c>
      <c r="J4052" s="458"/>
      <c r="K4052" s="457"/>
      <c r="L4052" s="437"/>
      <c r="M4052" s="431"/>
    </row>
    <row r="4053" spans="1:13" ht="19.5" thickBot="1">
      <c r="A4053" s="442" t="s">
        <v>30</v>
      </c>
      <c r="B4053" s="441"/>
      <c r="C4053" s="441"/>
      <c r="D4053" s="441"/>
      <c r="E4053" s="441"/>
      <c r="F4053" s="441"/>
      <c r="G4053" s="441"/>
      <c r="H4053" s="439"/>
      <c r="I4053" s="433"/>
      <c r="J4053" s="432"/>
      <c r="K4053" s="457"/>
      <c r="L4053" s="437"/>
      <c r="M4053" s="431"/>
    </row>
    <row r="4054" spans="1:13" ht="19.5" thickBot="1">
      <c r="A4054" s="405" t="s">
        <v>104</v>
      </c>
      <c r="B4054" s="404"/>
      <c r="C4054" s="404"/>
      <c r="D4054" s="404"/>
      <c r="E4054" s="404"/>
      <c r="F4054" s="404"/>
      <c r="G4054" s="404"/>
      <c r="H4054" s="456"/>
      <c r="I4054" s="455"/>
      <c r="J4054" s="454"/>
      <c r="K4054" s="453">
        <v>6.42</v>
      </c>
      <c r="L4054" s="452"/>
      <c r="M4054" s="451">
        <f>K4054*12*I3999</f>
        <v>57464.135999999991</v>
      </c>
    </row>
    <row r="4055" spans="1:13">
      <c r="A4055" s="442" t="s">
        <v>85</v>
      </c>
      <c r="B4055" s="440"/>
      <c r="C4055" s="440"/>
      <c r="D4055" s="440"/>
      <c r="E4055" s="440"/>
      <c r="F4055" s="441"/>
      <c r="G4055" s="440"/>
      <c r="H4055" s="439"/>
      <c r="I4055" s="447" t="s">
        <v>86</v>
      </c>
      <c r="J4055" s="446"/>
      <c r="K4055" s="438"/>
      <c r="L4055" s="437"/>
      <c r="M4055" s="431"/>
    </row>
    <row r="4056" spans="1:13">
      <c r="A4056" s="442" t="s">
        <v>87</v>
      </c>
      <c r="B4056" s="440"/>
      <c r="C4056" s="440"/>
      <c r="D4056" s="440"/>
      <c r="E4056" s="440"/>
      <c r="F4056" s="441"/>
      <c r="G4056" s="440"/>
      <c r="H4056" s="439"/>
      <c r="I4056" s="447" t="s">
        <v>88</v>
      </c>
      <c r="J4056" s="446"/>
      <c r="K4056" s="438"/>
      <c r="L4056" s="437"/>
      <c r="M4056" s="431"/>
    </row>
    <row r="4057" spans="1:13">
      <c r="A4057" s="442" t="s">
        <v>89</v>
      </c>
      <c r="B4057" s="440"/>
      <c r="C4057" s="440"/>
      <c r="D4057" s="440"/>
      <c r="E4057" s="440"/>
      <c r="F4057" s="441"/>
      <c r="G4057" s="440"/>
      <c r="H4057" s="439"/>
      <c r="I4057" s="447" t="s">
        <v>90</v>
      </c>
      <c r="J4057" s="446"/>
      <c r="K4057" s="438"/>
      <c r="L4057" s="437"/>
      <c r="M4057" s="431"/>
    </row>
    <row r="4058" spans="1:13">
      <c r="A4058" s="442" t="s">
        <v>91</v>
      </c>
      <c r="B4058" s="440"/>
      <c r="C4058" s="440"/>
      <c r="D4058" s="440"/>
      <c r="E4058" s="440"/>
      <c r="F4058" s="441"/>
      <c r="G4058" s="440"/>
      <c r="H4058" s="439"/>
      <c r="I4058" s="447" t="s">
        <v>92</v>
      </c>
      <c r="J4058" s="446"/>
      <c r="K4058" s="438"/>
      <c r="L4058" s="437"/>
      <c r="M4058" s="431"/>
    </row>
    <row r="4059" spans="1:13">
      <c r="A4059" s="442" t="s">
        <v>93</v>
      </c>
      <c r="B4059" s="440"/>
      <c r="C4059" s="440"/>
      <c r="D4059" s="440"/>
      <c r="E4059" s="440"/>
      <c r="F4059" s="441"/>
      <c r="G4059" s="440"/>
      <c r="H4059" s="439"/>
      <c r="I4059" s="447" t="s">
        <v>94</v>
      </c>
      <c r="J4059" s="446"/>
      <c r="K4059" s="438"/>
      <c r="L4059" s="437"/>
      <c r="M4059" s="431"/>
    </row>
    <row r="4060" spans="1:13">
      <c r="A4060" s="442" t="s">
        <v>95</v>
      </c>
      <c r="B4060" s="440"/>
      <c r="C4060" s="440"/>
      <c r="D4060" s="440"/>
      <c r="E4060" s="440"/>
      <c r="F4060" s="441"/>
      <c r="G4060" s="440"/>
      <c r="H4060" s="439"/>
      <c r="I4060" s="433"/>
      <c r="J4060" s="432"/>
      <c r="K4060" s="438"/>
      <c r="L4060" s="437"/>
      <c r="M4060" s="431"/>
    </row>
    <row r="4061" spans="1:13">
      <c r="A4061" s="442" t="s">
        <v>96</v>
      </c>
      <c r="B4061" s="440"/>
      <c r="C4061" s="440"/>
      <c r="D4061" s="440"/>
      <c r="E4061" s="440"/>
      <c r="F4061" s="441"/>
      <c r="G4061" s="440"/>
      <c r="H4061" s="439"/>
      <c r="I4061" s="433"/>
      <c r="J4061" s="432"/>
      <c r="K4061" s="438"/>
      <c r="L4061" s="437"/>
      <c r="M4061" s="431"/>
    </row>
    <row r="4062" spans="1:13">
      <c r="A4062" s="442" t="s">
        <v>97</v>
      </c>
      <c r="B4062" s="440"/>
      <c r="C4062" s="440"/>
      <c r="D4062" s="440"/>
      <c r="E4062" s="440"/>
      <c r="F4062" s="441"/>
      <c r="G4062" s="440"/>
      <c r="H4062" s="439"/>
      <c r="I4062" s="433"/>
      <c r="J4062" s="432"/>
      <c r="K4062" s="438"/>
      <c r="L4062" s="437"/>
      <c r="M4062" s="431"/>
    </row>
    <row r="4063" spans="1:13">
      <c r="A4063" s="442" t="s">
        <v>98</v>
      </c>
      <c r="B4063" s="440"/>
      <c r="C4063" s="440"/>
      <c r="D4063" s="440"/>
      <c r="E4063" s="440"/>
      <c r="F4063" s="441"/>
      <c r="G4063" s="440"/>
      <c r="H4063" s="439"/>
      <c r="I4063" s="433"/>
      <c r="J4063" s="432"/>
      <c r="K4063" s="438"/>
      <c r="L4063" s="437"/>
      <c r="M4063" s="431"/>
    </row>
    <row r="4064" spans="1:13">
      <c r="A4064" s="442" t="s">
        <v>99</v>
      </c>
      <c r="B4064" s="440"/>
      <c r="C4064" s="440"/>
      <c r="D4064" s="440"/>
      <c r="E4064" s="440"/>
      <c r="F4064" s="441"/>
      <c r="G4064" s="440"/>
      <c r="H4064" s="439"/>
      <c r="I4064" s="433"/>
      <c r="J4064" s="432"/>
      <c r="K4064" s="438"/>
      <c r="L4064" s="437"/>
      <c r="M4064" s="431"/>
    </row>
    <row r="4065" spans="1:13" ht="19.5" thickBot="1">
      <c r="A4065" s="436" t="s">
        <v>100</v>
      </c>
      <c r="B4065" s="435"/>
      <c r="C4065" s="435"/>
      <c r="D4065" s="435"/>
      <c r="E4065" s="435"/>
      <c r="F4065" s="435"/>
      <c r="G4065" s="435"/>
      <c r="H4065" s="434"/>
      <c r="I4065" s="433"/>
      <c r="J4065" s="432"/>
      <c r="K4065" s="433"/>
      <c r="L4065" s="432"/>
      <c r="M4065" s="431"/>
    </row>
    <row r="4066" spans="1:13">
      <c r="A4066" s="586" t="s">
        <v>82</v>
      </c>
      <c r="B4066" s="585"/>
      <c r="C4066" s="585"/>
      <c r="D4066" s="585"/>
      <c r="E4066" s="585"/>
      <c r="F4066" s="585"/>
      <c r="G4066" s="585"/>
      <c r="H4066" s="585"/>
      <c r="I4066" s="459" t="s">
        <v>9</v>
      </c>
      <c r="J4066" s="458"/>
      <c r="K4066" s="425"/>
      <c r="L4066" s="424"/>
      <c r="M4066" s="423"/>
    </row>
    <row r="4067" spans="1:13" ht="19.5" thickBot="1">
      <c r="A4067" s="422" t="s">
        <v>49</v>
      </c>
      <c r="B4067" s="421"/>
      <c r="C4067" s="421"/>
      <c r="D4067" s="421"/>
      <c r="E4067" s="421"/>
      <c r="F4067" s="421"/>
      <c r="G4067" s="421"/>
      <c r="H4067" s="421"/>
      <c r="I4067" s="420"/>
      <c r="J4067" s="418"/>
      <c r="K4067" s="419"/>
      <c r="L4067" s="418"/>
      <c r="M4067" s="417"/>
    </row>
    <row r="4068" spans="1:13" ht="19.5" thickBot="1">
      <c r="A4068" s="405" t="s">
        <v>50</v>
      </c>
      <c r="B4068" s="404"/>
      <c r="C4068" s="404"/>
      <c r="D4068" s="404"/>
      <c r="E4068" s="404"/>
      <c r="F4068" s="404"/>
      <c r="G4068" s="404"/>
      <c r="H4068" s="622"/>
      <c r="I4068" s="413" t="s">
        <v>17</v>
      </c>
      <c r="J4068" s="412"/>
      <c r="K4068" s="407">
        <v>1.58</v>
      </c>
      <c r="L4068" s="406"/>
      <c r="M4068" s="400">
        <f>K4068*12*I3999</f>
        <v>14142.264000000001</v>
      </c>
    </row>
    <row r="4069" spans="1:13" ht="19.5" thickBot="1">
      <c r="A4069" s="411" t="s">
        <v>101</v>
      </c>
      <c r="B4069" s="410"/>
      <c r="C4069" s="410"/>
      <c r="D4069" s="410"/>
      <c r="E4069" s="410"/>
      <c r="F4069" s="410"/>
      <c r="G4069" s="410"/>
      <c r="H4069" s="410"/>
      <c r="I4069" s="409"/>
      <c r="J4069" s="408"/>
      <c r="K4069" s="407"/>
      <c r="L4069" s="406"/>
      <c r="M4069" s="400">
        <f>K4069*12*I3999</f>
        <v>0</v>
      </c>
    </row>
    <row r="4070" spans="1:13" ht="19.5" thickBot="1">
      <c r="A4070" s="405" t="s">
        <v>58</v>
      </c>
      <c r="B4070" s="404"/>
      <c r="C4070" s="404"/>
      <c r="D4070" s="404"/>
      <c r="E4070" s="404"/>
      <c r="F4070" s="404"/>
      <c r="G4070" s="404"/>
      <c r="H4070" s="404"/>
      <c r="I4070" s="403"/>
      <c r="J4070" s="400"/>
      <c r="K4070" s="402">
        <f>K4000+K4010+K4025+K4054+K4068+K4069</f>
        <v>53.03</v>
      </c>
      <c r="L4070" s="401"/>
      <c r="M4070" s="400">
        <f>M4000+M4010+M4025+M4054+M4068+M4069</f>
        <v>474660.92400000006</v>
      </c>
    </row>
    <row r="4072" spans="1:13">
      <c r="A4072" s="576" t="s">
        <v>0</v>
      </c>
      <c r="B4072" s="576"/>
      <c r="C4072" s="576"/>
      <c r="D4072" s="576"/>
      <c r="E4072" s="576"/>
      <c r="F4072" s="576"/>
      <c r="G4072" s="576"/>
      <c r="H4072" s="576"/>
      <c r="I4072" s="576"/>
      <c r="J4072" s="576"/>
      <c r="K4072" s="576"/>
      <c r="L4072" s="576"/>
      <c r="M4072" s="502"/>
    </row>
    <row r="4073" spans="1:13">
      <c r="A4073" s="575" t="s">
        <v>12</v>
      </c>
      <c r="B4073" s="575"/>
      <c r="C4073" s="575"/>
      <c r="D4073" s="575"/>
      <c r="E4073" s="575"/>
      <c r="F4073" s="575"/>
      <c r="G4073" s="575"/>
      <c r="H4073" s="575"/>
      <c r="I4073" s="575"/>
      <c r="J4073" s="575"/>
      <c r="K4073" s="575"/>
      <c r="L4073" s="575"/>
      <c r="M4073" s="502"/>
    </row>
    <row r="4074" spans="1:13">
      <c r="A4074" s="555"/>
      <c r="B4074" s="555"/>
      <c r="C4074" s="555"/>
      <c r="D4074" s="555"/>
      <c r="E4074" s="555"/>
      <c r="F4074" s="555" t="s">
        <v>218</v>
      </c>
      <c r="G4074" s="555"/>
      <c r="H4074" s="555"/>
      <c r="I4074" s="555"/>
      <c r="J4074" s="555" t="s">
        <v>203</v>
      </c>
      <c r="K4074" s="555"/>
      <c r="L4074" s="555"/>
      <c r="M4074" s="502"/>
    </row>
    <row r="4075" spans="1:13">
      <c r="A4075" s="572"/>
      <c r="B4075" s="533"/>
      <c r="C4075" s="574" t="s">
        <v>15</v>
      </c>
      <c r="D4075" s="574"/>
      <c r="E4075" s="574"/>
      <c r="F4075" s="533"/>
      <c r="G4075" s="533"/>
      <c r="H4075" s="532"/>
      <c r="I4075" s="521" t="s">
        <v>1</v>
      </c>
      <c r="J4075" s="520"/>
      <c r="K4075" s="521" t="s">
        <v>2</v>
      </c>
      <c r="L4075" s="520"/>
      <c r="M4075" s="531"/>
    </row>
    <row r="4076" spans="1:13">
      <c r="A4076" s="463"/>
      <c r="B4076" s="433"/>
      <c r="C4076" s="433"/>
      <c r="D4076" s="433"/>
      <c r="E4076" s="433"/>
      <c r="F4076" s="433"/>
      <c r="G4076" s="433"/>
      <c r="H4076" s="432"/>
      <c r="I4076" s="433"/>
      <c r="J4076" s="432"/>
      <c r="K4076" s="447" t="s">
        <v>3</v>
      </c>
      <c r="L4076" s="446"/>
      <c r="M4076" s="573" t="s">
        <v>4</v>
      </c>
    </row>
    <row r="4077" spans="1:13">
      <c r="A4077" s="463"/>
      <c r="B4077" s="433"/>
      <c r="C4077" s="433"/>
      <c r="D4077" s="433"/>
      <c r="E4077" s="433"/>
      <c r="F4077" s="433"/>
      <c r="G4077" s="433"/>
      <c r="H4077" s="432"/>
      <c r="I4077" s="447" t="s">
        <v>5</v>
      </c>
      <c r="J4077" s="446"/>
      <c r="K4077" s="504" t="s">
        <v>6</v>
      </c>
      <c r="L4077" s="503"/>
      <c r="M4077" s="573" t="s">
        <v>7</v>
      </c>
    </row>
    <row r="4078" spans="1:13" ht="19.5" thickBot="1">
      <c r="A4078" s="572"/>
      <c r="B4078" s="533"/>
      <c r="C4078" s="533"/>
      <c r="D4078" s="533"/>
      <c r="E4078" s="533"/>
      <c r="F4078" s="533"/>
      <c r="G4078" s="533"/>
      <c r="H4078" s="532"/>
      <c r="I4078" s="571">
        <v>641.1</v>
      </c>
      <c r="J4078" s="570"/>
      <c r="K4078" s="475"/>
      <c r="L4078" s="474"/>
      <c r="M4078" s="569"/>
    </row>
    <row r="4079" spans="1:13">
      <c r="A4079" s="550" t="s">
        <v>74</v>
      </c>
      <c r="B4079" s="528"/>
      <c r="C4079" s="528"/>
      <c r="D4079" s="528"/>
      <c r="E4079" s="528"/>
      <c r="F4079" s="528"/>
      <c r="G4079" s="528"/>
      <c r="H4079" s="568"/>
      <c r="I4079" s="425"/>
      <c r="J4079" s="424"/>
      <c r="K4079" s="567">
        <f>K4082+K4085</f>
        <v>6.65</v>
      </c>
      <c r="L4079" s="526"/>
      <c r="M4079" s="423">
        <f>K4079*12*I4078</f>
        <v>51159.780000000006</v>
      </c>
    </row>
    <row r="4080" spans="1:13">
      <c r="A4080" s="566" t="s">
        <v>59</v>
      </c>
      <c r="B4080" s="565"/>
      <c r="C4080" s="565"/>
      <c r="D4080" s="565"/>
      <c r="E4080" s="565"/>
      <c r="F4080" s="565"/>
      <c r="G4080" s="565"/>
      <c r="H4080" s="554"/>
      <c r="I4080" s="433"/>
      <c r="J4080" s="432"/>
      <c r="K4080" s="433"/>
      <c r="L4080" s="432"/>
      <c r="M4080" s="564"/>
    </row>
    <row r="4081" spans="1:13" ht="19.5" thickBot="1">
      <c r="A4081" s="545" t="s">
        <v>60</v>
      </c>
      <c r="B4081" s="563"/>
      <c r="C4081" s="563"/>
      <c r="D4081" s="563"/>
      <c r="E4081" s="563"/>
      <c r="F4081" s="563"/>
      <c r="G4081" s="563"/>
      <c r="H4081" s="562"/>
      <c r="I4081" s="419"/>
      <c r="J4081" s="418"/>
      <c r="K4081" s="419"/>
      <c r="L4081" s="418"/>
      <c r="M4081" s="417"/>
    </row>
    <row r="4082" spans="1:13">
      <c r="A4082" s="492" t="s">
        <v>61</v>
      </c>
      <c r="B4082" s="509"/>
      <c r="C4082" s="509"/>
      <c r="D4082" s="509"/>
      <c r="E4082" s="509"/>
      <c r="F4082" s="509"/>
      <c r="G4082" s="509"/>
      <c r="H4082" s="518"/>
      <c r="I4082" s="504" t="s">
        <v>8</v>
      </c>
      <c r="J4082" s="503"/>
      <c r="K4082" s="459">
        <v>3.98</v>
      </c>
      <c r="L4082" s="458"/>
      <c r="M4082" s="431">
        <f>K4082*12*I4078</f>
        <v>30618.936000000002</v>
      </c>
    </row>
    <row r="4083" spans="1:13">
      <c r="A4083" s="442" t="s">
        <v>68</v>
      </c>
      <c r="B4083" s="433"/>
      <c r="C4083" s="433"/>
      <c r="D4083" s="433"/>
      <c r="E4083" s="433"/>
      <c r="F4083" s="433"/>
      <c r="G4083" s="433"/>
      <c r="H4083" s="432"/>
      <c r="I4083" s="447" t="s">
        <v>57</v>
      </c>
      <c r="J4083" s="446"/>
      <c r="K4083" s="502"/>
      <c r="L4083" s="432"/>
      <c r="M4083" s="431"/>
    </row>
    <row r="4084" spans="1:13">
      <c r="A4084" s="492" t="s">
        <v>67</v>
      </c>
      <c r="B4084" s="509"/>
      <c r="C4084" s="509"/>
      <c r="D4084" s="509"/>
      <c r="E4084" s="509"/>
      <c r="F4084" s="509"/>
      <c r="G4084" s="509"/>
      <c r="H4084" s="518"/>
      <c r="I4084" s="504"/>
      <c r="J4084" s="503"/>
      <c r="K4084" s="502"/>
      <c r="L4084" s="432"/>
      <c r="M4084" s="431"/>
    </row>
    <row r="4085" spans="1:13">
      <c r="A4085" s="492" t="s">
        <v>62</v>
      </c>
      <c r="B4085" s="509"/>
      <c r="C4085" s="509"/>
      <c r="D4085" s="509"/>
      <c r="E4085" s="509"/>
      <c r="F4085" s="509"/>
      <c r="G4085" s="509"/>
      <c r="H4085" s="518"/>
      <c r="I4085" s="501" t="s">
        <v>11</v>
      </c>
      <c r="J4085" s="500"/>
      <c r="K4085" s="447">
        <v>2.67</v>
      </c>
      <c r="L4085" s="446"/>
      <c r="M4085" s="431">
        <f>K4085*12*I4078</f>
        <v>20540.844000000001</v>
      </c>
    </row>
    <row r="4086" spans="1:13">
      <c r="A4086" s="485" t="s">
        <v>35</v>
      </c>
      <c r="B4086" s="539"/>
      <c r="C4086" s="539"/>
      <c r="D4086" s="539"/>
      <c r="E4086" s="539"/>
      <c r="F4086" s="539"/>
      <c r="G4086" s="539"/>
      <c r="H4086" s="538"/>
      <c r="I4086" s="447" t="s">
        <v>57</v>
      </c>
      <c r="J4086" s="446"/>
      <c r="K4086" s="555"/>
      <c r="L4086" s="554"/>
      <c r="M4086" s="431"/>
    </row>
    <row r="4087" spans="1:13">
      <c r="A4087" s="478" t="s">
        <v>36</v>
      </c>
      <c r="B4087" s="533"/>
      <c r="C4087" s="533"/>
      <c r="D4087" s="533"/>
      <c r="E4087" s="533"/>
      <c r="F4087" s="533"/>
      <c r="G4087" s="533"/>
      <c r="H4087" s="532"/>
      <c r="I4087" s="447"/>
      <c r="J4087" s="446"/>
      <c r="K4087" s="502"/>
      <c r="L4087" s="432"/>
      <c r="M4087" s="431"/>
    </row>
    <row r="4088" spans="1:13" ht="19.5" thickBot="1">
      <c r="A4088" s="492" t="s">
        <v>37</v>
      </c>
      <c r="B4088" s="491"/>
      <c r="C4088" s="491"/>
      <c r="D4088" s="491"/>
      <c r="E4088" s="491"/>
      <c r="F4088" s="491"/>
      <c r="G4088" s="491"/>
      <c r="H4088" s="490"/>
      <c r="I4088" s="509"/>
      <c r="J4088" s="518"/>
      <c r="K4088" s="480"/>
      <c r="L4088" s="479"/>
      <c r="M4088" s="431"/>
    </row>
    <row r="4089" spans="1:13">
      <c r="A4089" s="550" t="s">
        <v>14</v>
      </c>
      <c r="B4089" s="549"/>
      <c r="C4089" s="549"/>
      <c r="D4089" s="549"/>
      <c r="E4089" s="549"/>
      <c r="F4089" s="549"/>
      <c r="G4089" s="549"/>
      <c r="H4089" s="548"/>
      <c r="I4089" s="425"/>
      <c r="J4089" s="547"/>
      <c r="K4089" s="546">
        <f>K4091+K4096+K4099</f>
        <v>5.4399999999999995</v>
      </c>
      <c r="L4089" s="526"/>
      <c r="M4089" s="423">
        <f>K4089*12*I4078</f>
        <v>41851.008000000002</v>
      </c>
    </row>
    <row r="4090" spans="1:13" ht="19.5" thickBot="1">
      <c r="A4090" s="545" t="s">
        <v>34</v>
      </c>
      <c r="B4090" s="544"/>
      <c r="C4090" s="544"/>
      <c r="D4090" s="544"/>
      <c r="E4090" s="544"/>
      <c r="F4090" s="544"/>
      <c r="G4090" s="544"/>
      <c r="H4090" s="543"/>
      <c r="I4090" s="419"/>
      <c r="J4090" s="542"/>
      <c r="K4090" s="419"/>
      <c r="L4090" s="418"/>
      <c r="M4090" s="417"/>
    </row>
    <row r="4091" spans="1:13">
      <c r="A4091" s="442" t="s">
        <v>65</v>
      </c>
      <c r="B4091" s="441"/>
      <c r="C4091" s="441"/>
      <c r="D4091" s="441"/>
      <c r="E4091" s="441"/>
      <c r="F4091" s="441"/>
      <c r="G4091" s="441"/>
      <c r="H4091" s="439"/>
      <c r="I4091" s="447" t="s">
        <v>8</v>
      </c>
      <c r="J4091" s="446"/>
      <c r="K4091" s="459">
        <v>2.73</v>
      </c>
      <c r="L4091" s="458"/>
      <c r="M4091" s="431">
        <f>K4091*12*I4078</f>
        <v>21002.435999999998</v>
      </c>
    </row>
    <row r="4092" spans="1:13">
      <c r="A4092" s="492" t="s">
        <v>66</v>
      </c>
      <c r="B4092" s="491"/>
      <c r="C4092" s="491"/>
      <c r="D4092" s="491"/>
      <c r="E4092" s="491"/>
      <c r="F4092" s="491"/>
      <c r="G4092" s="491"/>
      <c r="H4092" s="490"/>
      <c r="I4092" s="541"/>
      <c r="J4092" s="540"/>
      <c r="K4092" s="502"/>
      <c r="L4092" s="432"/>
      <c r="M4092" s="431"/>
    </row>
    <row r="4093" spans="1:13">
      <c r="A4093" s="442" t="s">
        <v>68</v>
      </c>
      <c r="B4093" s="433"/>
      <c r="C4093" s="433"/>
      <c r="D4093" s="433"/>
      <c r="E4093" s="433"/>
      <c r="F4093" s="433"/>
      <c r="G4093" s="433"/>
      <c r="H4093" s="432"/>
      <c r="I4093" s="447" t="s">
        <v>57</v>
      </c>
      <c r="J4093" s="446"/>
      <c r="K4093" s="502"/>
      <c r="L4093" s="432"/>
      <c r="M4093" s="431"/>
    </row>
    <row r="4094" spans="1:13">
      <c r="A4094" s="492" t="s">
        <v>67</v>
      </c>
      <c r="B4094" s="509"/>
      <c r="C4094" s="509"/>
      <c r="D4094" s="509"/>
      <c r="E4094" s="509"/>
      <c r="F4094" s="509"/>
      <c r="G4094" s="509"/>
      <c r="H4094" s="518"/>
      <c r="I4094" s="504"/>
      <c r="J4094" s="503"/>
      <c r="K4094" s="502"/>
      <c r="L4094" s="432"/>
      <c r="M4094" s="431"/>
    </row>
    <row r="4095" spans="1:13">
      <c r="A4095" s="485" t="s">
        <v>63</v>
      </c>
      <c r="B4095" s="539"/>
      <c r="C4095" s="538"/>
      <c r="D4095" s="433"/>
      <c r="E4095" s="433"/>
      <c r="F4095" s="433"/>
      <c r="G4095" s="433"/>
      <c r="H4095" s="432"/>
      <c r="I4095" s="447" t="s">
        <v>57</v>
      </c>
      <c r="J4095" s="446"/>
      <c r="K4095" s="502"/>
      <c r="L4095" s="432"/>
      <c r="M4095" s="431"/>
    </row>
    <row r="4096" spans="1:13">
      <c r="A4096" s="442" t="s">
        <v>64</v>
      </c>
      <c r="B4096" s="433"/>
      <c r="C4096" s="433"/>
      <c r="D4096" s="539"/>
      <c r="E4096" s="539"/>
      <c r="F4096" s="539"/>
      <c r="G4096" s="539"/>
      <c r="H4096" s="538"/>
      <c r="I4096" s="501" t="s">
        <v>11</v>
      </c>
      <c r="J4096" s="500"/>
      <c r="K4096" s="447">
        <v>1.2</v>
      </c>
      <c r="L4096" s="446"/>
      <c r="M4096" s="431">
        <f>K4096*12*I4078</f>
        <v>9231.84</v>
      </c>
    </row>
    <row r="4097" spans="1:13">
      <c r="A4097" s="478" t="s">
        <v>41</v>
      </c>
      <c r="B4097" s="477"/>
      <c r="C4097" s="477"/>
      <c r="D4097" s="477"/>
      <c r="E4097" s="477"/>
      <c r="F4097" s="477"/>
      <c r="G4097" s="477"/>
      <c r="H4097" s="476"/>
      <c r="I4097" s="521" t="s">
        <v>40</v>
      </c>
      <c r="J4097" s="520"/>
      <c r="K4097" s="502"/>
      <c r="L4097" s="432"/>
      <c r="M4097" s="431"/>
    </row>
    <row r="4098" spans="1:13">
      <c r="A4098" s="492"/>
      <c r="B4098" s="491"/>
      <c r="C4098" s="491"/>
      <c r="D4098" s="491"/>
      <c r="E4098" s="491"/>
      <c r="F4098" s="491"/>
      <c r="G4098" s="491"/>
      <c r="H4098" s="490"/>
      <c r="I4098" s="509" t="s">
        <v>42</v>
      </c>
      <c r="J4098" s="518"/>
      <c r="K4098" s="502"/>
      <c r="L4098" s="432"/>
      <c r="M4098" s="431"/>
    </row>
    <row r="4099" spans="1:13">
      <c r="A4099" s="478" t="s">
        <v>43</v>
      </c>
      <c r="B4099" s="477"/>
      <c r="C4099" s="477"/>
      <c r="D4099" s="477"/>
      <c r="E4099" s="477"/>
      <c r="F4099" s="477"/>
      <c r="G4099" s="477"/>
      <c r="H4099" s="476"/>
      <c r="I4099" s="521" t="s">
        <v>11</v>
      </c>
      <c r="J4099" s="520"/>
      <c r="K4099" s="447">
        <v>1.51</v>
      </c>
      <c r="L4099" s="446"/>
      <c r="M4099" s="431">
        <f>K4099*12*I4078</f>
        <v>11616.732000000002</v>
      </c>
    </row>
    <row r="4100" spans="1:13">
      <c r="A4100" s="492" t="s">
        <v>44</v>
      </c>
      <c r="B4100" s="491"/>
      <c r="C4100" s="491"/>
      <c r="D4100" s="491"/>
      <c r="E4100" s="491"/>
      <c r="F4100" s="491"/>
      <c r="G4100" s="491"/>
      <c r="H4100" s="490"/>
      <c r="I4100" s="509"/>
      <c r="J4100" s="518"/>
      <c r="K4100" s="502"/>
      <c r="L4100" s="432"/>
      <c r="M4100" s="431"/>
    </row>
    <row r="4101" spans="1:13">
      <c r="A4101" s="478" t="s">
        <v>45</v>
      </c>
      <c r="B4101" s="477"/>
      <c r="C4101" s="477"/>
      <c r="D4101" s="477"/>
      <c r="E4101" s="477"/>
      <c r="F4101" s="477"/>
      <c r="G4101" s="477"/>
      <c r="H4101" s="476"/>
      <c r="I4101" s="447" t="s">
        <v>57</v>
      </c>
      <c r="J4101" s="446"/>
      <c r="K4101" s="502"/>
      <c r="L4101" s="432"/>
      <c r="M4101" s="431"/>
    </row>
    <row r="4102" spans="1:13">
      <c r="A4102" s="478" t="s">
        <v>48</v>
      </c>
      <c r="B4102" s="477"/>
      <c r="C4102" s="477"/>
      <c r="D4102" s="477"/>
      <c r="E4102" s="477"/>
      <c r="F4102" s="477"/>
      <c r="G4102" s="477"/>
      <c r="H4102" s="476"/>
      <c r="I4102" s="521" t="s">
        <v>46</v>
      </c>
      <c r="J4102" s="520"/>
      <c r="K4102" s="533"/>
      <c r="L4102" s="532"/>
      <c r="M4102" s="531"/>
    </row>
    <row r="4103" spans="1:13" ht="19.5" thickBot="1">
      <c r="A4103" s="492"/>
      <c r="B4103" s="491"/>
      <c r="C4103" s="491"/>
      <c r="D4103" s="491"/>
      <c r="E4103" s="491"/>
      <c r="F4103" s="491"/>
      <c r="G4103" s="491"/>
      <c r="H4103" s="490"/>
      <c r="I4103" s="513" t="s">
        <v>47</v>
      </c>
      <c r="J4103" s="512"/>
      <c r="K4103" s="509"/>
      <c r="L4103" s="518"/>
      <c r="M4103" s="530"/>
    </row>
    <row r="4104" spans="1:13">
      <c r="A4104" s="529" t="s">
        <v>75</v>
      </c>
      <c r="B4104" s="528"/>
      <c r="C4104" s="528"/>
      <c r="D4104" s="528"/>
      <c r="E4104" s="528"/>
      <c r="F4104" s="528"/>
      <c r="G4104" s="425"/>
      <c r="H4104" s="424"/>
      <c r="I4104" s="425"/>
      <c r="J4104" s="424"/>
      <c r="K4104" s="527">
        <f>K4106+K4113+K4121+K4125+K4126+K4130</f>
        <v>32.1</v>
      </c>
      <c r="L4104" s="526"/>
      <c r="M4104" s="423">
        <f>M4106+M4113+M4121+M4125+M4126+M4130</f>
        <v>246951.72</v>
      </c>
    </row>
    <row r="4105" spans="1:13" ht="19.5" thickBot="1">
      <c r="A4105" s="525"/>
      <c r="B4105" s="419"/>
      <c r="C4105" s="419"/>
      <c r="D4105" s="419"/>
      <c r="E4105" s="419"/>
      <c r="F4105" s="419"/>
      <c r="G4105" s="419"/>
      <c r="H4105" s="418"/>
      <c r="I4105" s="419"/>
      <c r="J4105" s="418"/>
      <c r="K4105" s="419"/>
      <c r="L4105" s="418"/>
      <c r="M4105" s="417"/>
    </row>
    <row r="4106" spans="1:13" ht="19.5" thickBot="1">
      <c r="A4106" s="405" t="s">
        <v>76</v>
      </c>
      <c r="B4106" s="404"/>
      <c r="C4106" s="404"/>
      <c r="D4106" s="404"/>
      <c r="E4106" s="404"/>
      <c r="F4106" s="404"/>
      <c r="G4106" s="404"/>
      <c r="H4106" s="456"/>
      <c r="I4106" s="455"/>
      <c r="J4106" s="454"/>
      <c r="K4106" s="523">
        <f>K4107+K4108+K4109+K4111+K4112</f>
        <v>5.7500000000000009</v>
      </c>
      <c r="L4106" s="511"/>
      <c r="M4106" s="451">
        <f>K4106*12*I4078</f>
        <v>44235.900000000009</v>
      </c>
    </row>
    <row r="4107" spans="1:13">
      <c r="A4107" s="492" t="s">
        <v>38</v>
      </c>
      <c r="B4107" s="491"/>
      <c r="C4107" s="491"/>
      <c r="D4107" s="491"/>
      <c r="E4107" s="491"/>
      <c r="F4107" s="491"/>
      <c r="G4107" s="491"/>
      <c r="H4107" s="490"/>
      <c r="I4107" s="504" t="s">
        <v>16</v>
      </c>
      <c r="J4107" s="503"/>
      <c r="K4107" s="459">
        <v>1.34</v>
      </c>
      <c r="L4107" s="458"/>
      <c r="M4107" s="431">
        <f>K4107*12*I4078</f>
        <v>10308.888000000001</v>
      </c>
    </row>
    <row r="4108" spans="1:13">
      <c r="A4108" s="485" t="s">
        <v>39</v>
      </c>
      <c r="B4108" s="484"/>
      <c r="C4108" s="484"/>
      <c r="D4108" s="484"/>
      <c r="E4108" s="484"/>
      <c r="F4108" s="484"/>
      <c r="G4108" s="484"/>
      <c r="H4108" s="483"/>
      <c r="I4108" s="501" t="s">
        <v>10</v>
      </c>
      <c r="J4108" s="500"/>
      <c r="K4108" s="447">
        <v>3.16</v>
      </c>
      <c r="L4108" s="446"/>
      <c r="M4108" s="431">
        <f>K4108*12*I4078</f>
        <v>24310.512000000002</v>
      </c>
    </row>
    <row r="4109" spans="1:13">
      <c r="A4109" s="478" t="s">
        <v>31</v>
      </c>
      <c r="B4109" s="477"/>
      <c r="C4109" s="477"/>
      <c r="D4109" s="477"/>
      <c r="E4109" s="477"/>
      <c r="F4109" s="477"/>
      <c r="G4109" s="477"/>
      <c r="H4109" s="476"/>
      <c r="I4109" s="521" t="s">
        <v>11</v>
      </c>
      <c r="J4109" s="520"/>
      <c r="K4109" s="447">
        <v>0.36</v>
      </c>
      <c r="L4109" s="446"/>
      <c r="M4109" s="431">
        <f>K4109*12*I4078</f>
        <v>2769.5520000000001</v>
      </c>
    </row>
    <row r="4110" spans="1:13">
      <c r="A4110" s="519" t="s">
        <v>18</v>
      </c>
      <c r="B4110" s="509"/>
      <c r="C4110" s="509"/>
      <c r="D4110" s="509"/>
      <c r="E4110" s="491"/>
      <c r="F4110" s="491"/>
      <c r="G4110" s="491"/>
      <c r="H4110" s="490"/>
      <c r="I4110" s="509"/>
      <c r="J4110" s="518"/>
      <c r="K4110" s="433"/>
      <c r="L4110" s="432"/>
      <c r="M4110" s="431"/>
    </row>
    <row r="4111" spans="1:13">
      <c r="A4111" s="485" t="s">
        <v>32</v>
      </c>
      <c r="B4111" s="484"/>
      <c r="C4111" s="484"/>
      <c r="D4111" s="484"/>
      <c r="E4111" s="484"/>
      <c r="F4111" s="484"/>
      <c r="G4111" s="484"/>
      <c r="H4111" s="483"/>
      <c r="I4111" s="501" t="s">
        <v>8</v>
      </c>
      <c r="J4111" s="500"/>
      <c r="K4111" s="447">
        <v>0.11</v>
      </c>
      <c r="L4111" s="446"/>
      <c r="M4111" s="431">
        <f>K4111*12*I4078</f>
        <v>846.25200000000007</v>
      </c>
    </row>
    <row r="4112" spans="1:13" ht="19.5" thickBot="1">
      <c r="A4112" s="478" t="s">
        <v>73</v>
      </c>
      <c r="B4112" s="477"/>
      <c r="C4112" s="477"/>
      <c r="D4112" s="477"/>
      <c r="E4112" s="477"/>
      <c r="F4112" s="477"/>
      <c r="G4112" s="477"/>
      <c r="H4112" s="476"/>
      <c r="I4112" s="475" t="s">
        <v>8</v>
      </c>
      <c r="J4112" s="474"/>
      <c r="K4112" s="513">
        <v>0.78</v>
      </c>
      <c r="L4112" s="512"/>
      <c r="M4112" s="431">
        <f>K4112*12*I4078</f>
        <v>6000.6959999999999</v>
      </c>
    </row>
    <row r="4113" spans="1:13" ht="19.5" thickBot="1">
      <c r="A4113" s="713" t="s">
        <v>77</v>
      </c>
      <c r="B4113" s="712"/>
      <c r="C4113" s="712"/>
      <c r="D4113" s="712"/>
      <c r="E4113" s="712"/>
      <c r="F4113" s="712"/>
      <c r="G4113" s="712"/>
      <c r="H4113" s="711"/>
      <c r="I4113" s="455"/>
      <c r="J4113" s="454"/>
      <c r="K4113" s="453">
        <f>K4114+K4115+K4117+K4118+K4119+K4120</f>
        <v>2.11</v>
      </c>
      <c r="L4113" s="511"/>
      <c r="M4113" s="451">
        <f>K4113*12*I4078</f>
        <v>16232.652</v>
      </c>
    </row>
    <row r="4114" spans="1:13">
      <c r="A4114" s="510" t="s">
        <v>24</v>
      </c>
      <c r="B4114" s="509"/>
      <c r="C4114" s="509"/>
      <c r="D4114" s="509"/>
      <c r="E4114" s="509"/>
      <c r="F4114" s="491"/>
      <c r="G4114" s="491"/>
      <c r="H4114" s="490"/>
      <c r="I4114" s="508"/>
      <c r="J4114" s="432"/>
      <c r="K4114" s="459">
        <v>0.12</v>
      </c>
      <c r="L4114" s="458"/>
      <c r="M4114" s="431">
        <f>K4114*12*I4078</f>
        <v>923.18399999999997</v>
      </c>
    </row>
    <row r="4115" spans="1:13">
      <c r="A4115" s="572" t="s">
        <v>20</v>
      </c>
      <c r="B4115" s="533"/>
      <c r="C4115" s="533"/>
      <c r="D4115" s="533"/>
      <c r="E4115" s="533"/>
      <c r="F4115" s="477"/>
      <c r="G4115" s="477"/>
      <c r="H4115" s="476"/>
      <c r="I4115" s="447" t="s">
        <v>52</v>
      </c>
      <c r="J4115" s="446"/>
      <c r="K4115" s="447">
        <v>1.01</v>
      </c>
      <c r="L4115" s="446"/>
      <c r="M4115" s="431">
        <f>K4115*12*I4078</f>
        <v>7770.1320000000005</v>
      </c>
    </row>
    <row r="4116" spans="1:13">
      <c r="A4116" s="492" t="s">
        <v>19</v>
      </c>
      <c r="B4116" s="491"/>
      <c r="C4116" s="491"/>
      <c r="D4116" s="491"/>
      <c r="E4116" s="491"/>
      <c r="F4116" s="491"/>
      <c r="G4116" s="491"/>
      <c r="H4116" s="490"/>
      <c r="I4116" s="504" t="s">
        <v>53</v>
      </c>
      <c r="J4116" s="503"/>
      <c r="K4116" s="502"/>
      <c r="L4116" s="432"/>
      <c r="M4116" s="431"/>
    </row>
    <row r="4117" spans="1:13">
      <c r="A4117" s="485" t="s">
        <v>21</v>
      </c>
      <c r="B4117" s="484"/>
      <c r="C4117" s="484"/>
      <c r="D4117" s="484"/>
      <c r="E4117" s="484"/>
      <c r="F4117" s="484"/>
      <c r="G4117" s="484"/>
      <c r="H4117" s="483"/>
      <c r="I4117" s="501" t="s">
        <v>51</v>
      </c>
      <c r="J4117" s="500"/>
      <c r="K4117" s="447">
        <v>0.62</v>
      </c>
      <c r="L4117" s="446"/>
      <c r="M4117" s="431">
        <f>K4117*12*I4078</f>
        <v>4769.7839999999997</v>
      </c>
    </row>
    <row r="4118" spans="1:13">
      <c r="A4118" s="485" t="s">
        <v>22</v>
      </c>
      <c r="B4118" s="484"/>
      <c r="C4118" s="484"/>
      <c r="D4118" s="484"/>
      <c r="E4118" s="484"/>
      <c r="F4118" s="484"/>
      <c r="G4118" s="484"/>
      <c r="H4118" s="483"/>
      <c r="I4118" s="501" t="s">
        <v>69</v>
      </c>
      <c r="J4118" s="500"/>
      <c r="K4118" s="447">
        <v>0.15</v>
      </c>
      <c r="L4118" s="446"/>
      <c r="M4118" s="431">
        <f>K4118*12*I4078</f>
        <v>1153.98</v>
      </c>
    </row>
    <row r="4119" spans="1:13">
      <c r="A4119" s="478" t="s">
        <v>23</v>
      </c>
      <c r="B4119" s="477"/>
      <c r="C4119" s="477"/>
      <c r="D4119" s="477"/>
      <c r="E4119" s="477"/>
      <c r="F4119" s="477"/>
      <c r="G4119" s="477"/>
      <c r="H4119" s="476"/>
      <c r="I4119" s="501" t="s">
        <v>54</v>
      </c>
      <c r="J4119" s="500"/>
      <c r="K4119" s="480">
        <v>0.08</v>
      </c>
      <c r="L4119" s="479"/>
      <c r="M4119" s="431">
        <f>K4119*12*I4078</f>
        <v>615.45600000000002</v>
      </c>
    </row>
    <row r="4120" spans="1:13" ht="19.5" thickBot="1">
      <c r="A4120" s="478" t="s">
        <v>71</v>
      </c>
      <c r="B4120" s="477"/>
      <c r="C4120" s="477"/>
      <c r="D4120" s="477"/>
      <c r="E4120" s="477"/>
      <c r="F4120" s="477"/>
      <c r="G4120" s="477"/>
      <c r="H4120" s="476"/>
      <c r="I4120" s="475" t="s">
        <v>72</v>
      </c>
      <c r="J4120" s="474"/>
      <c r="K4120" s="473">
        <v>0.13</v>
      </c>
      <c r="L4120" s="472"/>
      <c r="M4120" s="499">
        <f>K4120*12*I4078</f>
        <v>1000.1160000000001</v>
      </c>
    </row>
    <row r="4121" spans="1:13" ht="19.5" thickBot="1">
      <c r="A4121" s="713" t="s">
        <v>202</v>
      </c>
      <c r="B4121" s="712"/>
      <c r="C4121" s="712"/>
      <c r="D4121" s="712"/>
      <c r="E4121" s="712"/>
      <c r="F4121" s="712"/>
      <c r="G4121" s="712"/>
      <c r="H4121" s="711"/>
      <c r="I4121" s="495"/>
      <c r="J4121" s="494"/>
      <c r="K4121" s="493">
        <f>K4122+K4123+K4124</f>
        <v>1.38</v>
      </c>
      <c r="L4121" s="452"/>
      <c r="M4121" s="451">
        <f>K4121*12*I4078</f>
        <v>10616.616</v>
      </c>
    </row>
    <row r="4122" spans="1:13">
      <c r="A4122" s="492" t="s">
        <v>25</v>
      </c>
      <c r="B4122" s="491"/>
      <c r="C4122" s="491"/>
      <c r="D4122" s="491"/>
      <c r="E4122" s="491"/>
      <c r="F4122" s="491"/>
      <c r="G4122" s="491"/>
      <c r="H4122" s="490"/>
      <c r="I4122" s="489" t="s">
        <v>70</v>
      </c>
      <c r="J4122" s="488"/>
      <c r="K4122" s="487">
        <v>0.66</v>
      </c>
      <c r="L4122" s="486"/>
      <c r="M4122" s="431">
        <f>K4122*12*I4078</f>
        <v>5077.5119999999997</v>
      </c>
    </row>
    <row r="4123" spans="1:13">
      <c r="A4123" s="485" t="s">
        <v>26</v>
      </c>
      <c r="B4123" s="484"/>
      <c r="C4123" s="484"/>
      <c r="D4123" s="484"/>
      <c r="E4123" s="484"/>
      <c r="F4123" s="484"/>
      <c r="G4123" s="484"/>
      <c r="H4123" s="483"/>
      <c r="I4123" s="539" t="s">
        <v>55</v>
      </c>
      <c r="J4123" s="538"/>
      <c r="K4123" s="480">
        <v>0.57999999999999996</v>
      </c>
      <c r="L4123" s="479"/>
      <c r="M4123" s="431">
        <f>K4123*12*I4078</f>
        <v>4462.0559999999996</v>
      </c>
    </row>
    <row r="4124" spans="1:13" ht="19.5" thickBot="1">
      <c r="A4124" s="478" t="s">
        <v>23</v>
      </c>
      <c r="B4124" s="477"/>
      <c r="C4124" s="477"/>
      <c r="D4124" s="477"/>
      <c r="E4124" s="477"/>
      <c r="F4124" s="477"/>
      <c r="G4124" s="477"/>
      <c r="H4124" s="476"/>
      <c r="I4124" s="475" t="s">
        <v>54</v>
      </c>
      <c r="J4124" s="474"/>
      <c r="K4124" s="473">
        <v>0.14000000000000001</v>
      </c>
      <c r="L4124" s="472"/>
      <c r="M4124" s="431">
        <f>K4124*12*I4078</f>
        <v>1077.0480000000002</v>
      </c>
    </row>
    <row r="4125" spans="1:13" ht="19.5" thickBot="1">
      <c r="A4125" s="462" t="s">
        <v>201</v>
      </c>
      <c r="B4125" s="461"/>
      <c r="C4125" s="461"/>
      <c r="D4125" s="461"/>
      <c r="E4125" s="461"/>
      <c r="F4125" s="461"/>
      <c r="G4125" s="461"/>
      <c r="H4125" s="460"/>
      <c r="I4125" s="467" t="s">
        <v>56</v>
      </c>
      <c r="J4125" s="466"/>
      <c r="K4125" s="465">
        <v>21.04</v>
      </c>
      <c r="L4125" s="464"/>
      <c r="M4125" s="451">
        <f>K4125*12*I4078</f>
        <v>161864.92799999999</v>
      </c>
    </row>
    <row r="4126" spans="1:13" ht="19.5" thickBot="1">
      <c r="A4126" s="405" t="s">
        <v>158</v>
      </c>
      <c r="B4126" s="404"/>
      <c r="C4126" s="404"/>
      <c r="D4126" s="404"/>
      <c r="E4126" s="404"/>
      <c r="F4126" s="404"/>
      <c r="G4126" s="404"/>
      <c r="H4126" s="456"/>
      <c r="I4126" s="455"/>
      <c r="J4126" s="454"/>
      <c r="K4126" s="453">
        <v>1.74</v>
      </c>
      <c r="L4126" s="452"/>
      <c r="M4126" s="451">
        <f>K4126*12*I4078</f>
        <v>13386.168</v>
      </c>
    </row>
    <row r="4127" spans="1:13">
      <c r="A4127" s="442" t="s">
        <v>33</v>
      </c>
      <c r="B4127" s="441"/>
      <c r="C4127" s="441"/>
      <c r="D4127" s="441"/>
      <c r="E4127" s="441"/>
      <c r="F4127" s="441"/>
      <c r="G4127" s="441"/>
      <c r="H4127" s="439"/>
      <c r="I4127" s="459" t="s">
        <v>13</v>
      </c>
      <c r="J4127" s="458"/>
      <c r="K4127" s="438"/>
      <c r="L4127" s="437"/>
      <c r="M4127" s="431"/>
    </row>
    <row r="4128" spans="1:13">
      <c r="A4128" s="442" t="s">
        <v>27</v>
      </c>
      <c r="B4128" s="441"/>
      <c r="C4128" s="441"/>
      <c r="D4128" s="441"/>
      <c r="E4128" s="441"/>
      <c r="F4128" s="441"/>
      <c r="G4128" s="441"/>
      <c r="H4128" s="439"/>
      <c r="I4128" s="433"/>
      <c r="J4128" s="432"/>
      <c r="K4128" s="438"/>
      <c r="L4128" s="437"/>
      <c r="M4128" s="431"/>
    </row>
    <row r="4129" spans="1:13" ht="19.5" thickBot="1">
      <c r="A4129" s="442" t="s">
        <v>28</v>
      </c>
      <c r="B4129" s="441"/>
      <c r="C4129" s="441"/>
      <c r="D4129" s="441"/>
      <c r="E4129" s="441"/>
      <c r="F4129" s="441"/>
      <c r="G4129" s="441"/>
      <c r="H4129" s="439"/>
      <c r="I4129" s="463"/>
      <c r="J4129" s="432"/>
      <c r="K4129" s="438"/>
      <c r="L4129" s="437"/>
      <c r="M4129" s="431"/>
    </row>
    <row r="4130" spans="1:13" ht="19.5" thickBot="1">
      <c r="A4130" s="462" t="s">
        <v>157</v>
      </c>
      <c r="B4130" s="461"/>
      <c r="C4130" s="461"/>
      <c r="D4130" s="461"/>
      <c r="E4130" s="461"/>
      <c r="F4130" s="461"/>
      <c r="G4130" s="461"/>
      <c r="H4130" s="460"/>
      <c r="I4130" s="455"/>
      <c r="J4130" s="454"/>
      <c r="K4130" s="453">
        <v>0.08</v>
      </c>
      <c r="L4130" s="452"/>
      <c r="M4130" s="451">
        <f>K4130*12*I4078</f>
        <v>615.45600000000002</v>
      </c>
    </row>
    <row r="4131" spans="1:13">
      <c r="A4131" s="442" t="s">
        <v>29</v>
      </c>
      <c r="B4131" s="441"/>
      <c r="C4131" s="441"/>
      <c r="D4131" s="441"/>
      <c r="E4131" s="441"/>
      <c r="F4131" s="441"/>
      <c r="G4131" s="441"/>
      <c r="H4131" s="439"/>
      <c r="I4131" s="459" t="s">
        <v>8</v>
      </c>
      <c r="J4131" s="458"/>
      <c r="K4131" s="457"/>
      <c r="L4131" s="437"/>
      <c r="M4131" s="431"/>
    </row>
    <row r="4132" spans="1:13" ht="19.5" thickBot="1">
      <c r="A4132" s="442" t="s">
        <v>30</v>
      </c>
      <c r="B4132" s="441"/>
      <c r="C4132" s="441"/>
      <c r="D4132" s="441"/>
      <c r="E4132" s="441"/>
      <c r="F4132" s="441"/>
      <c r="G4132" s="441"/>
      <c r="H4132" s="439"/>
      <c r="I4132" s="433"/>
      <c r="J4132" s="432"/>
      <c r="K4132" s="457"/>
      <c r="L4132" s="437"/>
      <c r="M4132" s="431"/>
    </row>
    <row r="4133" spans="1:13" ht="19.5" thickBot="1">
      <c r="A4133" s="405" t="s">
        <v>104</v>
      </c>
      <c r="B4133" s="404"/>
      <c r="C4133" s="404"/>
      <c r="D4133" s="404"/>
      <c r="E4133" s="404"/>
      <c r="F4133" s="404"/>
      <c r="G4133" s="404"/>
      <c r="H4133" s="456"/>
      <c r="I4133" s="455"/>
      <c r="J4133" s="454"/>
      <c r="K4133" s="453">
        <v>6.42</v>
      </c>
      <c r="L4133" s="452"/>
      <c r="M4133" s="451">
        <f>K4133*12*I4078</f>
        <v>49390.343999999997</v>
      </c>
    </row>
    <row r="4134" spans="1:13">
      <c r="A4134" s="442" t="s">
        <v>85</v>
      </c>
      <c r="B4134" s="440"/>
      <c r="C4134" s="440"/>
      <c r="D4134" s="440"/>
      <c r="E4134" s="440"/>
      <c r="F4134" s="441"/>
      <c r="G4134" s="440"/>
      <c r="H4134" s="439"/>
      <c r="I4134" s="447" t="s">
        <v>86</v>
      </c>
      <c r="J4134" s="446"/>
      <c r="K4134" s="438"/>
      <c r="L4134" s="437"/>
      <c r="M4134" s="431"/>
    </row>
    <row r="4135" spans="1:13">
      <c r="A4135" s="442" t="s">
        <v>87</v>
      </c>
      <c r="B4135" s="440"/>
      <c r="C4135" s="440"/>
      <c r="D4135" s="440"/>
      <c r="E4135" s="440"/>
      <c r="F4135" s="441"/>
      <c r="G4135" s="440"/>
      <c r="H4135" s="439"/>
      <c r="I4135" s="447" t="s">
        <v>88</v>
      </c>
      <c r="J4135" s="446"/>
      <c r="K4135" s="438"/>
      <c r="L4135" s="437"/>
      <c r="M4135" s="431"/>
    </row>
    <row r="4136" spans="1:13">
      <c r="A4136" s="442" t="s">
        <v>89</v>
      </c>
      <c r="B4136" s="440"/>
      <c r="C4136" s="440"/>
      <c r="D4136" s="440"/>
      <c r="E4136" s="440"/>
      <c r="F4136" s="441"/>
      <c r="G4136" s="440"/>
      <c r="H4136" s="439"/>
      <c r="I4136" s="447" t="s">
        <v>90</v>
      </c>
      <c r="J4136" s="446"/>
      <c r="K4136" s="438"/>
      <c r="L4136" s="437"/>
      <c r="M4136" s="431"/>
    </row>
    <row r="4137" spans="1:13">
      <c r="A4137" s="442" t="s">
        <v>91</v>
      </c>
      <c r="B4137" s="440"/>
      <c r="C4137" s="440"/>
      <c r="D4137" s="440"/>
      <c r="E4137" s="440"/>
      <c r="F4137" s="441"/>
      <c r="G4137" s="440"/>
      <c r="H4137" s="439"/>
      <c r="I4137" s="447" t="s">
        <v>92</v>
      </c>
      <c r="J4137" s="446"/>
      <c r="K4137" s="438"/>
      <c r="L4137" s="437"/>
      <c r="M4137" s="431"/>
    </row>
    <row r="4138" spans="1:13">
      <c r="A4138" s="442" t="s">
        <v>93</v>
      </c>
      <c r="B4138" s="440"/>
      <c r="C4138" s="440"/>
      <c r="D4138" s="440"/>
      <c r="E4138" s="440"/>
      <c r="F4138" s="441"/>
      <c r="G4138" s="440"/>
      <c r="H4138" s="439"/>
      <c r="I4138" s="447" t="s">
        <v>94</v>
      </c>
      <c r="J4138" s="446"/>
      <c r="K4138" s="438"/>
      <c r="L4138" s="437"/>
      <c r="M4138" s="431"/>
    </row>
    <row r="4139" spans="1:13">
      <c r="A4139" s="442" t="s">
        <v>95</v>
      </c>
      <c r="B4139" s="440"/>
      <c r="C4139" s="440"/>
      <c r="D4139" s="440"/>
      <c r="E4139" s="440"/>
      <c r="F4139" s="441"/>
      <c r="G4139" s="440"/>
      <c r="H4139" s="439"/>
      <c r="I4139" s="433"/>
      <c r="J4139" s="432"/>
      <c r="K4139" s="438"/>
      <c r="L4139" s="437"/>
      <c r="M4139" s="431"/>
    </row>
    <row r="4140" spans="1:13">
      <c r="A4140" s="442" t="s">
        <v>96</v>
      </c>
      <c r="B4140" s="440"/>
      <c r="C4140" s="440"/>
      <c r="D4140" s="440"/>
      <c r="E4140" s="440"/>
      <c r="F4140" s="441"/>
      <c r="G4140" s="440"/>
      <c r="H4140" s="439"/>
      <c r="I4140" s="433"/>
      <c r="J4140" s="432"/>
      <c r="K4140" s="438"/>
      <c r="L4140" s="437"/>
      <c r="M4140" s="431"/>
    </row>
    <row r="4141" spans="1:13">
      <c r="A4141" s="442" t="s">
        <v>97</v>
      </c>
      <c r="B4141" s="440"/>
      <c r="C4141" s="440"/>
      <c r="D4141" s="440"/>
      <c r="E4141" s="440"/>
      <c r="F4141" s="441"/>
      <c r="G4141" s="440"/>
      <c r="H4141" s="439"/>
      <c r="I4141" s="433"/>
      <c r="J4141" s="432"/>
      <c r="K4141" s="438"/>
      <c r="L4141" s="437"/>
      <c r="M4141" s="431"/>
    </row>
    <row r="4142" spans="1:13">
      <c r="A4142" s="442" t="s">
        <v>98</v>
      </c>
      <c r="B4142" s="440"/>
      <c r="C4142" s="440"/>
      <c r="D4142" s="440"/>
      <c r="E4142" s="440"/>
      <c r="F4142" s="441"/>
      <c r="G4142" s="440"/>
      <c r="H4142" s="439"/>
      <c r="I4142" s="433"/>
      <c r="J4142" s="432"/>
      <c r="K4142" s="438"/>
      <c r="L4142" s="437"/>
      <c r="M4142" s="431"/>
    </row>
    <row r="4143" spans="1:13">
      <c r="A4143" s="442" t="s">
        <v>99</v>
      </c>
      <c r="B4143" s="440"/>
      <c r="C4143" s="440"/>
      <c r="D4143" s="440"/>
      <c r="E4143" s="440"/>
      <c r="F4143" s="441"/>
      <c r="G4143" s="440"/>
      <c r="H4143" s="439"/>
      <c r="I4143" s="433"/>
      <c r="J4143" s="432"/>
      <c r="K4143" s="438"/>
      <c r="L4143" s="437"/>
      <c r="M4143" s="431"/>
    </row>
    <row r="4144" spans="1:13" ht="19.5" thickBot="1">
      <c r="A4144" s="436" t="s">
        <v>100</v>
      </c>
      <c r="B4144" s="435"/>
      <c r="C4144" s="435"/>
      <c r="D4144" s="435"/>
      <c r="E4144" s="435"/>
      <c r="F4144" s="435"/>
      <c r="G4144" s="435"/>
      <c r="H4144" s="434"/>
      <c r="I4144" s="433"/>
      <c r="J4144" s="432"/>
      <c r="K4144" s="433"/>
      <c r="L4144" s="432"/>
      <c r="M4144" s="431"/>
    </row>
    <row r="4145" spans="1:13">
      <c r="A4145" s="586" t="s">
        <v>82</v>
      </c>
      <c r="B4145" s="585"/>
      <c r="C4145" s="585"/>
      <c r="D4145" s="585"/>
      <c r="E4145" s="585"/>
      <c r="F4145" s="585"/>
      <c r="G4145" s="585"/>
      <c r="H4145" s="585"/>
      <c r="I4145" s="459" t="s">
        <v>9</v>
      </c>
      <c r="J4145" s="458"/>
      <c r="K4145" s="425"/>
      <c r="L4145" s="424"/>
      <c r="M4145" s="423"/>
    </row>
    <row r="4146" spans="1:13" ht="19.5" thickBot="1">
      <c r="A4146" s="422" t="s">
        <v>49</v>
      </c>
      <c r="B4146" s="421"/>
      <c r="C4146" s="421"/>
      <c r="D4146" s="421"/>
      <c r="E4146" s="421"/>
      <c r="F4146" s="421"/>
      <c r="G4146" s="421"/>
      <c r="H4146" s="421"/>
      <c r="I4146" s="420"/>
      <c r="J4146" s="418"/>
      <c r="K4146" s="419"/>
      <c r="L4146" s="418"/>
      <c r="M4146" s="417"/>
    </row>
    <row r="4147" spans="1:13" ht="19.5" thickBot="1">
      <c r="A4147" s="405" t="s">
        <v>50</v>
      </c>
      <c r="B4147" s="404"/>
      <c r="C4147" s="404"/>
      <c r="D4147" s="404"/>
      <c r="E4147" s="404"/>
      <c r="F4147" s="404"/>
      <c r="G4147" s="404"/>
      <c r="H4147" s="622"/>
      <c r="I4147" s="413" t="s">
        <v>17</v>
      </c>
      <c r="J4147" s="412"/>
      <c r="K4147" s="407">
        <v>1.58</v>
      </c>
      <c r="L4147" s="406"/>
      <c r="M4147" s="400">
        <f>K4147*12*I4078</f>
        <v>12155.256000000001</v>
      </c>
    </row>
    <row r="4148" spans="1:13" ht="19.5" thickBot="1">
      <c r="A4148" s="411" t="s">
        <v>101</v>
      </c>
      <c r="B4148" s="410"/>
      <c r="C4148" s="410"/>
      <c r="D4148" s="410"/>
      <c r="E4148" s="410"/>
      <c r="F4148" s="410"/>
      <c r="G4148" s="410"/>
      <c r="H4148" s="410"/>
      <c r="I4148" s="409"/>
      <c r="J4148" s="408"/>
      <c r="K4148" s="407">
        <v>2.1</v>
      </c>
      <c r="L4148" s="406"/>
      <c r="M4148" s="400">
        <f>K4148*12*I4078</f>
        <v>16155.720000000003</v>
      </c>
    </row>
    <row r="4149" spans="1:13" ht="19.5" thickBot="1">
      <c r="A4149" s="405" t="s">
        <v>58</v>
      </c>
      <c r="B4149" s="404"/>
      <c r="C4149" s="404"/>
      <c r="D4149" s="404"/>
      <c r="E4149" s="404"/>
      <c r="F4149" s="404"/>
      <c r="G4149" s="404"/>
      <c r="H4149" s="404"/>
      <c r="I4149" s="403"/>
      <c r="J4149" s="400"/>
      <c r="K4149" s="402">
        <f>K4079+K4089+K4104+K4133+K4147+K4148</f>
        <v>54.29</v>
      </c>
      <c r="L4149" s="401"/>
      <c r="M4149" s="400">
        <f>M4079+M4089+M4104+M4133+M4147+M4148</f>
        <v>417663.82800000004</v>
      </c>
    </row>
    <row r="4151" spans="1:13">
      <c r="A4151" s="576" t="s">
        <v>0</v>
      </c>
      <c r="B4151" s="576"/>
      <c r="C4151" s="576"/>
      <c r="D4151" s="576"/>
      <c r="E4151" s="576"/>
      <c r="F4151" s="576"/>
      <c r="G4151" s="576"/>
      <c r="H4151" s="576"/>
      <c r="I4151" s="576"/>
      <c r="J4151" s="576"/>
      <c r="K4151" s="576"/>
      <c r="L4151" s="576"/>
      <c r="M4151" s="502"/>
    </row>
    <row r="4152" spans="1:13">
      <c r="A4152" s="575" t="s">
        <v>12</v>
      </c>
      <c r="B4152" s="575"/>
      <c r="C4152" s="575"/>
      <c r="D4152" s="575"/>
      <c r="E4152" s="575"/>
      <c r="F4152" s="575"/>
      <c r="G4152" s="575"/>
      <c r="H4152" s="575"/>
      <c r="I4152" s="575"/>
      <c r="J4152" s="575"/>
      <c r="K4152" s="575"/>
      <c r="L4152" s="575"/>
      <c r="M4152" s="502"/>
    </row>
    <row r="4153" spans="1:13">
      <c r="A4153" s="555"/>
      <c r="B4153" s="555"/>
      <c r="C4153" s="555"/>
      <c r="D4153" s="555"/>
      <c r="E4153" s="555"/>
      <c r="F4153" s="555" t="s">
        <v>217</v>
      </c>
      <c r="G4153" s="555"/>
      <c r="H4153" s="555"/>
      <c r="I4153" s="555"/>
      <c r="J4153" s="555" t="s">
        <v>203</v>
      </c>
      <c r="K4153" s="555"/>
      <c r="L4153" s="555"/>
      <c r="M4153" s="502"/>
    </row>
    <row r="4154" spans="1:13">
      <c r="A4154" s="572"/>
      <c r="B4154" s="533"/>
      <c r="C4154" s="574" t="s">
        <v>15</v>
      </c>
      <c r="D4154" s="574"/>
      <c r="E4154" s="574"/>
      <c r="F4154" s="533"/>
      <c r="G4154" s="533"/>
      <c r="H4154" s="532"/>
      <c r="I4154" s="521" t="s">
        <v>1</v>
      </c>
      <c r="J4154" s="520"/>
      <c r="K4154" s="521" t="s">
        <v>2</v>
      </c>
      <c r="L4154" s="520"/>
      <c r="M4154" s="531"/>
    </row>
    <row r="4155" spans="1:13">
      <c r="A4155" s="463"/>
      <c r="B4155" s="433"/>
      <c r="C4155" s="433"/>
      <c r="D4155" s="433"/>
      <c r="E4155" s="433"/>
      <c r="F4155" s="433"/>
      <c r="G4155" s="433"/>
      <c r="H4155" s="432"/>
      <c r="I4155" s="433"/>
      <c r="J4155" s="432"/>
      <c r="K4155" s="447" t="s">
        <v>3</v>
      </c>
      <c r="L4155" s="446"/>
      <c r="M4155" s="573" t="s">
        <v>4</v>
      </c>
    </row>
    <row r="4156" spans="1:13">
      <c r="A4156" s="463"/>
      <c r="B4156" s="433"/>
      <c r="C4156" s="433"/>
      <c r="D4156" s="433"/>
      <c r="E4156" s="433"/>
      <c r="F4156" s="433"/>
      <c r="G4156" s="433"/>
      <c r="H4156" s="432"/>
      <c r="I4156" s="447" t="s">
        <v>5</v>
      </c>
      <c r="J4156" s="446"/>
      <c r="K4156" s="504" t="s">
        <v>6</v>
      </c>
      <c r="L4156" s="503"/>
      <c r="M4156" s="573" t="s">
        <v>7</v>
      </c>
    </row>
    <row r="4157" spans="1:13" ht="19.5" thickBot="1">
      <c r="A4157" s="572"/>
      <c r="B4157" s="533"/>
      <c r="C4157" s="533"/>
      <c r="D4157" s="533"/>
      <c r="E4157" s="533"/>
      <c r="F4157" s="533"/>
      <c r="G4157" s="533"/>
      <c r="H4157" s="532"/>
      <c r="I4157" s="571">
        <v>667.7</v>
      </c>
      <c r="J4157" s="570"/>
      <c r="K4157" s="475"/>
      <c r="L4157" s="474"/>
      <c r="M4157" s="569"/>
    </row>
    <row r="4158" spans="1:13">
      <c r="A4158" s="550" t="s">
        <v>74</v>
      </c>
      <c r="B4158" s="528"/>
      <c r="C4158" s="528"/>
      <c r="D4158" s="528"/>
      <c r="E4158" s="528"/>
      <c r="F4158" s="528"/>
      <c r="G4158" s="528"/>
      <c r="H4158" s="568"/>
      <c r="I4158" s="425"/>
      <c r="J4158" s="424"/>
      <c r="K4158" s="567">
        <f>K4161+K4164</f>
        <v>6.65</v>
      </c>
      <c r="L4158" s="526"/>
      <c r="M4158" s="423">
        <f>K4158*12*I4157</f>
        <v>53282.460000000014</v>
      </c>
    </row>
    <row r="4159" spans="1:13">
      <c r="A4159" s="566" t="s">
        <v>59</v>
      </c>
      <c r="B4159" s="565"/>
      <c r="C4159" s="565"/>
      <c r="D4159" s="565"/>
      <c r="E4159" s="565"/>
      <c r="F4159" s="565"/>
      <c r="G4159" s="565"/>
      <c r="H4159" s="554"/>
      <c r="I4159" s="433"/>
      <c r="J4159" s="432"/>
      <c r="K4159" s="433"/>
      <c r="L4159" s="432"/>
      <c r="M4159" s="564"/>
    </row>
    <row r="4160" spans="1:13" ht="19.5" thickBot="1">
      <c r="A4160" s="545" t="s">
        <v>60</v>
      </c>
      <c r="B4160" s="563"/>
      <c r="C4160" s="563"/>
      <c r="D4160" s="563"/>
      <c r="E4160" s="563"/>
      <c r="F4160" s="563"/>
      <c r="G4160" s="563"/>
      <c r="H4160" s="562"/>
      <c r="I4160" s="419"/>
      <c r="J4160" s="418"/>
      <c r="K4160" s="419"/>
      <c r="L4160" s="418"/>
      <c r="M4160" s="417"/>
    </row>
    <row r="4161" spans="1:13">
      <c r="A4161" s="492" t="s">
        <v>61</v>
      </c>
      <c r="B4161" s="509"/>
      <c r="C4161" s="509"/>
      <c r="D4161" s="509"/>
      <c r="E4161" s="509"/>
      <c r="F4161" s="509"/>
      <c r="G4161" s="509"/>
      <c r="H4161" s="518"/>
      <c r="I4161" s="504" t="s">
        <v>8</v>
      </c>
      <c r="J4161" s="503"/>
      <c r="K4161" s="459">
        <v>3.98</v>
      </c>
      <c r="L4161" s="458"/>
      <c r="M4161" s="431">
        <f>K4161*12*I4157</f>
        <v>31889.352000000003</v>
      </c>
    </row>
    <row r="4162" spans="1:13">
      <c r="A4162" s="442" t="s">
        <v>68</v>
      </c>
      <c r="B4162" s="433"/>
      <c r="C4162" s="433"/>
      <c r="D4162" s="433"/>
      <c r="E4162" s="433"/>
      <c r="F4162" s="433"/>
      <c r="G4162" s="433"/>
      <c r="H4162" s="432"/>
      <c r="I4162" s="447" t="s">
        <v>57</v>
      </c>
      <c r="J4162" s="446"/>
      <c r="K4162" s="502"/>
      <c r="L4162" s="432"/>
      <c r="M4162" s="431"/>
    </row>
    <row r="4163" spans="1:13">
      <c r="A4163" s="492" t="s">
        <v>67</v>
      </c>
      <c r="B4163" s="509"/>
      <c r="C4163" s="509"/>
      <c r="D4163" s="509"/>
      <c r="E4163" s="509"/>
      <c r="F4163" s="509"/>
      <c r="G4163" s="509"/>
      <c r="H4163" s="518"/>
      <c r="I4163" s="504"/>
      <c r="J4163" s="503"/>
      <c r="K4163" s="502"/>
      <c r="L4163" s="432"/>
      <c r="M4163" s="431"/>
    </row>
    <row r="4164" spans="1:13">
      <c r="A4164" s="492" t="s">
        <v>62</v>
      </c>
      <c r="B4164" s="509"/>
      <c r="C4164" s="509"/>
      <c r="D4164" s="509"/>
      <c r="E4164" s="509"/>
      <c r="F4164" s="509"/>
      <c r="G4164" s="509"/>
      <c r="H4164" s="518"/>
      <c r="I4164" s="501" t="s">
        <v>11</v>
      </c>
      <c r="J4164" s="500"/>
      <c r="K4164" s="447">
        <v>2.67</v>
      </c>
      <c r="L4164" s="446"/>
      <c r="M4164" s="431">
        <f>K4164*12*I4157</f>
        <v>21393.108</v>
      </c>
    </row>
    <row r="4165" spans="1:13">
      <c r="A4165" s="485" t="s">
        <v>35</v>
      </c>
      <c r="B4165" s="539"/>
      <c r="C4165" s="539"/>
      <c r="D4165" s="539"/>
      <c r="E4165" s="539"/>
      <c r="F4165" s="539"/>
      <c r="G4165" s="539"/>
      <c r="H4165" s="538"/>
      <c r="I4165" s="447" t="s">
        <v>57</v>
      </c>
      <c r="J4165" s="446"/>
      <c r="K4165" s="555"/>
      <c r="L4165" s="554"/>
      <c r="M4165" s="431"/>
    </row>
    <row r="4166" spans="1:13">
      <c r="A4166" s="478" t="s">
        <v>36</v>
      </c>
      <c r="B4166" s="533"/>
      <c r="C4166" s="533"/>
      <c r="D4166" s="533"/>
      <c r="E4166" s="533"/>
      <c r="F4166" s="533"/>
      <c r="G4166" s="533"/>
      <c r="H4166" s="532"/>
      <c r="I4166" s="447"/>
      <c r="J4166" s="446"/>
      <c r="K4166" s="502"/>
      <c r="L4166" s="432"/>
      <c r="M4166" s="431"/>
    </row>
    <row r="4167" spans="1:13" ht="19.5" thickBot="1">
      <c r="A4167" s="492" t="s">
        <v>37</v>
      </c>
      <c r="B4167" s="491"/>
      <c r="C4167" s="491"/>
      <c r="D4167" s="491"/>
      <c r="E4167" s="491"/>
      <c r="F4167" s="491"/>
      <c r="G4167" s="491"/>
      <c r="H4167" s="490"/>
      <c r="I4167" s="509"/>
      <c r="J4167" s="518"/>
      <c r="K4167" s="480"/>
      <c r="L4167" s="479"/>
      <c r="M4167" s="431"/>
    </row>
    <row r="4168" spans="1:13">
      <c r="A4168" s="550" t="s">
        <v>14</v>
      </c>
      <c r="B4168" s="549"/>
      <c r="C4168" s="549"/>
      <c r="D4168" s="549"/>
      <c r="E4168" s="549"/>
      <c r="F4168" s="549"/>
      <c r="G4168" s="549"/>
      <c r="H4168" s="548"/>
      <c r="I4168" s="425"/>
      <c r="J4168" s="547"/>
      <c r="K4168" s="546">
        <f>K4170+K4175+K4178</f>
        <v>5.4399999999999995</v>
      </c>
      <c r="L4168" s="526"/>
      <c r="M4168" s="423">
        <f>K4168*12*I4157</f>
        <v>43587.456000000006</v>
      </c>
    </row>
    <row r="4169" spans="1:13" ht="19.5" thickBot="1">
      <c r="A4169" s="545" t="s">
        <v>34</v>
      </c>
      <c r="B4169" s="544"/>
      <c r="C4169" s="544"/>
      <c r="D4169" s="544"/>
      <c r="E4169" s="544"/>
      <c r="F4169" s="544"/>
      <c r="G4169" s="544"/>
      <c r="H4169" s="543"/>
      <c r="I4169" s="419"/>
      <c r="J4169" s="542"/>
      <c r="K4169" s="419"/>
      <c r="L4169" s="418"/>
      <c r="M4169" s="417"/>
    </row>
    <row r="4170" spans="1:13">
      <c r="A4170" s="442" t="s">
        <v>65</v>
      </c>
      <c r="B4170" s="441"/>
      <c r="C4170" s="441"/>
      <c r="D4170" s="441"/>
      <c r="E4170" s="441"/>
      <c r="F4170" s="441"/>
      <c r="G4170" s="441"/>
      <c r="H4170" s="439"/>
      <c r="I4170" s="447" t="s">
        <v>8</v>
      </c>
      <c r="J4170" s="446"/>
      <c r="K4170" s="459">
        <v>2.73</v>
      </c>
      <c r="L4170" s="458"/>
      <c r="M4170" s="431">
        <f>K4170*12*I4157</f>
        <v>21873.851999999999</v>
      </c>
    </row>
    <row r="4171" spans="1:13">
      <c r="A4171" s="492" t="s">
        <v>66</v>
      </c>
      <c r="B4171" s="491"/>
      <c r="C4171" s="491"/>
      <c r="D4171" s="491"/>
      <c r="E4171" s="491"/>
      <c r="F4171" s="491"/>
      <c r="G4171" s="491"/>
      <c r="H4171" s="490"/>
      <c r="I4171" s="541"/>
      <c r="J4171" s="540"/>
      <c r="K4171" s="502"/>
      <c r="L4171" s="432"/>
      <c r="M4171" s="431"/>
    </row>
    <row r="4172" spans="1:13">
      <c r="A4172" s="442" t="s">
        <v>68</v>
      </c>
      <c r="B4172" s="433"/>
      <c r="C4172" s="433"/>
      <c r="D4172" s="433"/>
      <c r="E4172" s="433"/>
      <c r="F4172" s="433"/>
      <c r="G4172" s="433"/>
      <c r="H4172" s="432"/>
      <c r="I4172" s="447" t="s">
        <v>57</v>
      </c>
      <c r="J4172" s="446"/>
      <c r="K4172" s="502"/>
      <c r="L4172" s="432"/>
      <c r="M4172" s="431"/>
    </row>
    <row r="4173" spans="1:13">
      <c r="A4173" s="492" t="s">
        <v>67</v>
      </c>
      <c r="B4173" s="509"/>
      <c r="C4173" s="509"/>
      <c r="D4173" s="509"/>
      <c r="E4173" s="509"/>
      <c r="F4173" s="509"/>
      <c r="G4173" s="509"/>
      <c r="H4173" s="518"/>
      <c r="I4173" s="504"/>
      <c r="J4173" s="503"/>
      <c r="K4173" s="502"/>
      <c r="L4173" s="432"/>
      <c r="M4173" s="431"/>
    </row>
    <row r="4174" spans="1:13">
      <c r="A4174" s="485" t="s">
        <v>63</v>
      </c>
      <c r="B4174" s="539"/>
      <c r="C4174" s="538"/>
      <c r="D4174" s="433"/>
      <c r="E4174" s="433"/>
      <c r="F4174" s="433"/>
      <c r="G4174" s="433"/>
      <c r="H4174" s="432"/>
      <c r="I4174" s="447" t="s">
        <v>57</v>
      </c>
      <c r="J4174" s="446"/>
      <c r="K4174" s="502"/>
      <c r="L4174" s="432"/>
      <c r="M4174" s="431"/>
    </row>
    <row r="4175" spans="1:13">
      <c r="A4175" s="442" t="s">
        <v>64</v>
      </c>
      <c r="B4175" s="433"/>
      <c r="C4175" s="433"/>
      <c r="D4175" s="539"/>
      <c r="E4175" s="539"/>
      <c r="F4175" s="539"/>
      <c r="G4175" s="539"/>
      <c r="H4175" s="538"/>
      <c r="I4175" s="501" t="s">
        <v>11</v>
      </c>
      <c r="J4175" s="500"/>
      <c r="K4175" s="447">
        <v>1.2</v>
      </c>
      <c r="L4175" s="446"/>
      <c r="M4175" s="431">
        <f>K4175*12*I4157</f>
        <v>9614.8799999999992</v>
      </c>
    </row>
    <row r="4176" spans="1:13">
      <c r="A4176" s="478" t="s">
        <v>41</v>
      </c>
      <c r="B4176" s="477"/>
      <c r="C4176" s="477"/>
      <c r="D4176" s="477"/>
      <c r="E4176" s="477"/>
      <c r="F4176" s="477"/>
      <c r="G4176" s="477"/>
      <c r="H4176" s="476"/>
      <c r="I4176" s="521" t="s">
        <v>40</v>
      </c>
      <c r="J4176" s="520"/>
      <c r="K4176" s="502"/>
      <c r="L4176" s="432"/>
      <c r="M4176" s="431"/>
    </row>
    <row r="4177" spans="1:13">
      <c r="A4177" s="492"/>
      <c r="B4177" s="491"/>
      <c r="C4177" s="491"/>
      <c r="D4177" s="491"/>
      <c r="E4177" s="491"/>
      <c r="F4177" s="491"/>
      <c r="G4177" s="491"/>
      <c r="H4177" s="490"/>
      <c r="I4177" s="509" t="s">
        <v>42</v>
      </c>
      <c r="J4177" s="518"/>
      <c r="K4177" s="502"/>
      <c r="L4177" s="432"/>
      <c r="M4177" s="431"/>
    </row>
    <row r="4178" spans="1:13">
      <c r="A4178" s="478" t="s">
        <v>43</v>
      </c>
      <c r="B4178" s="477"/>
      <c r="C4178" s="477"/>
      <c r="D4178" s="477"/>
      <c r="E4178" s="477"/>
      <c r="F4178" s="477"/>
      <c r="G4178" s="477"/>
      <c r="H4178" s="476"/>
      <c r="I4178" s="521" t="s">
        <v>11</v>
      </c>
      <c r="J4178" s="520"/>
      <c r="K4178" s="447">
        <v>1.51</v>
      </c>
      <c r="L4178" s="446"/>
      <c r="M4178" s="431">
        <f>K4178*12*I4157</f>
        <v>12098.724000000002</v>
      </c>
    </row>
    <row r="4179" spans="1:13">
      <c r="A4179" s="492" t="s">
        <v>44</v>
      </c>
      <c r="B4179" s="491"/>
      <c r="C4179" s="491"/>
      <c r="D4179" s="491"/>
      <c r="E4179" s="491"/>
      <c r="F4179" s="491"/>
      <c r="G4179" s="491"/>
      <c r="H4179" s="490"/>
      <c r="I4179" s="509"/>
      <c r="J4179" s="518"/>
      <c r="K4179" s="502"/>
      <c r="L4179" s="432"/>
      <c r="M4179" s="431"/>
    </row>
    <row r="4180" spans="1:13">
      <c r="A4180" s="478" t="s">
        <v>45</v>
      </c>
      <c r="B4180" s="477"/>
      <c r="C4180" s="477"/>
      <c r="D4180" s="477"/>
      <c r="E4180" s="477"/>
      <c r="F4180" s="477"/>
      <c r="G4180" s="477"/>
      <c r="H4180" s="476"/>
      <c r="I4180" s="447" t="s">
        <v>57</v>
      </c>
      <c r="J4180" s="446"/>
      <c r="K4180" s="502"/>
      <c r="L4180" s="432"/>
      <c r="M4180" s="431"/>
    </row>
    <row r="4181" spans="1:13">
      <c r="A4181" s="478" t="s">
        <v>48</v>
      </c>
      <c r="B4181" s="477"/>
      <c r="C4181" s="477"/>
      <c r="D4181" s="477"/>
      <c r="E4181" s="477"/>
      <c r="F4181" s="477"/>
      <c r="G4181" s="477"/>
      <c r="H4181" s="476"/>
      <c r="I4181" s="521" t="s">
        <v>46</v>
      </c>
      <c r="J4181" s="520"/>
      <c r="K4181" s="533"/>
      <c r="L4181" s="532"/>
      <c r="M4181" s="531"/>
    </row>
    <row r="4182" spans="1:13" ht="19.5" thickBot="1">
      <c r="A4182" s="492"/>
      <c r="B4182" s="491"/>
      <c r="C4182" s="491"/>
      <c r="D4182" s="491"/>
      <c r="E4182" s="491"/>
      <c r="F4182" s="491"/>
      <c r="G4182" s="491"/>
      <c r="H4182" s="490"/>
      <c r="I4182" s="513" t="s">
        <v>47</v>
      </c>
      <c r="J4182" s="512"/>
      <c r="K4182" s="509"/>
      <c r="L4182" s="518"/>
      <c r="M4182" s="530"/>
    </row>
    <row r="4183" spans="1:13">
      <c r="A4183" s="529" t="s">
        <v>75</v>
      </c>
      <c r="B4183" s="528"/>
      <c r="C4183" s="528"/>
      <c r="D4183" s="528"/>
      <c r="E4183" s="528"/>
      <c r="F4183" s="528"/>
      <c r="G4183" s="425"/>
      <c r="H4183" s="424"/>
      <c r="I4183" s="425"/>
      <c r="J4183" s="424"/>
      <c r="K4183" s="527">
        <f>K4185+K4192+K4200+K4204+K4205+K4209</f>
        <v>27.56</v>
      </c>
      <c r="L4183" s="526"/>
      <c r="M4183" s="423">
        <f>M4185+M4192+M4200+M4204+M4205+M4209</f>
        <v>220821.74400000004</v>
      </c>
    </row>
    <row r="4184" spans="1:13" ht="19.5" thickBot="1">
      <c r="A4184" s="525"/>
      <c r="B4184" s="419"/>
      <c r="C4184" s="419"/>
      <c r="D4184" s="419"/>
      <c r="E4184" s="419"/>
      <c r="F4184" s="419"/>
      <c r="G4184" s="419"/>
      <c r="H4184" s="418"/>
      <c r="I4184" s="419"/>
      <c r="J4184" s="418"/>
      <c r="K4184" s="419"/>
      <c r="L4184" s="418"/>
      <c r="M4184" s="417"/>
    </row>
    <row r="4185" spans="1:13" ht="19.5" thickBot="1">
      <c r="A4185" s="405" t="s">
        <v>76</v>
      </c>
      <c r="B4185" s="404"/>
      <c r="C4185" s="404"/>
      <c r="D4185" s="404"/>
      <c r="E4185" s="404"/>
      <c r="F4185" s="404"/>
      <c r="G4185" s="404"/>
      <c r="H4185" s="456"/>
      <c r="I4185" s="455"/>
      <c r="J4185" s="454"/>
      <c r="K4185" s="523">
        <f>K4186+K4187+K4188+K4190+K4191</f>
        <v>4.9700000000000006</v>
      </c>
      <c r="L4185" s="511"/>
      <c r="M4185" s="451">
        <f>K4185*12*I4157</f>
        <v>39821.628000000004</v>
      </c>
    </row>
    <row r="4186" spans="1:13">
      <c r="A4186" s="492" t="s">
        <v>38</v>
      </c>
      <c r="B4186" s="491"/>
      <c r="C4186" s="491"/>
      <c r="D4186" s="491"/>
      <c r="E4186" s="491"/>
      <c r="F4186" s="491"/>
      <c r="G4186" s="491"/>
      <c r="H4186" s="490"/>
      <c r="I4186" s="504" t="s">
        <v>16</v>
      </c>
      <c r="J4186" s="503"/>
      <c r="K4186" s="459">
        <v>1.34</v>
      </c>
      <c r="L4186" s="458"/>
      <c r="M4186" s="431">
        <f>K4186*12*I4157</f>
        <v>10736.616000000002</v>
      </c>
    </row>
    <row r="4187" spans="1:13">
      <c r="A4187" s="485" t="s">
        <v>39</v>
      </c>
      <c r="B4187" s="484"/>
      <c r="C4187" s="484"/>
      <c r="D4187" s="484"/>
      <c r="E4187" s="484"/>
      <c r="F4187" s="484"/>
      <c r="G4187" s="484"/>
      <c r="H4187" s="483"/>
      <c r="I4187" s="501" t="s">
        <v>10</v>
      </c>
      <c r="J4187" s="500"/>
      <c r="K4187" s="447">
        <v>3.16</v>
      </c>
      <c r="L4187" s="446"/>
      <c r="M4187" s="431">
        <f>K4187*12*I4157</f>
        <v>25319.184000000001</v>
      </c>
    </row>
    <row r="4188" spans="1:13">
      <c r="A4188" s="478" t="s">
        <v>31</v>
      </c>
      <c r="B4188" s="477"/>
      <c r="C4188" s="477"/>
      <c r="D4188" s="477"/>
      <c r="E4188" s="477"/>
      <c r="F4188" s="477"/>
      <c r="G4188" s="477"/>
      <c r="H4188" s="476"/>
      <c r="I4188" s="521" t="s">
        <v>11</v>
      </c>
      <c r="J4188" s="520"/>
      <c r="K4188" s="447">
        <v>0.36</v>
      </c>
      <c r="L4188" s="446"/>
      <c r="M4188" s="431">
        <f>K4188*12*I4157</f>
        <v>2884.4640000000004</v>
      </c>
    </row>
    <row r="4189" spans="1:13">
      <c r="A4189" s="519" t="s">
        <v>18</v>
      </c>
      <c r="B4189" s="509"/>
      <c r="C4189" s="509"/>
      <c r="D4189" s="509"/>
      <c r="E4189" s="491"/>
      <c r="F4189" s="491"/>
      <c r="G4189" s="491"/>
      <c r="H4189" s="490"/>
      <c r="I4189" s="509"/>
      <c r="J4189" s="518"/>
      <c r="K4189" s="433"/>
      <c r="L4189" s="432"/>
      <c r="M4189" s="431"/>
    </row>
    <row r="4190" spans="1:13">
      <c r="A4190" s="485" t="s">
        <v>32</v>
      </c>
      <c r="B4190" s="484"/>
      <c r="C4190" s="484"/>
      <c r="D4190" s="484"/>
      <c r="E4190" s="484"/>
      <c r="F4190" s="484"/>
      <c r="G4190" s="484"/>
      <c r="H4190" s="483"/>
      <c r="I4190" s="501" t="s">
        <v>8</v>
      </c>
      <c r="J4190" s="500"/>
      <c r="K4190" s="447">
        <v>0.11</v>
      </c>
      <c r="L4190" s="446"/>
      <c r="M4190" s="431">
        <f>K4190*12*I4157</f>
        <v>881.36400000000015</v>
      </c>
    </row>
    <row r="4191" spans="1:13" ht="19.5" thickBot="1">
      <c r="A4191" s="478" t="s">
        <v>73</v>
      </c>
      <c r="B4191" s="477"/>
      <c r="C4191" s="477"/>
      <c r="D4191" s="477"/>
      <c r="E4191" s="477"/>
      <c r="F4191" s="477"/>
      <c r="G4191" s="477"/>
      <c r="H4191" s="476"/>
      <c r="I4191" s="475" t="s">
        <v>8</v>
      </c>
      <c r="J4191" s="474"/>
      <c r="K4191" s="513"/>
      <c r="L4191" s="512"/>
      <c r="M4191" s="431"/>
    </row>
    <row r="4192" spans="1:13" ht="19.5" thickBot="1">
      <c r="A4192" s="713" t="s">
        <v>77</v>
      </c>
      <c r="B4192" s="712"/>
      <c r="C4192" s="712"/>
      <c r="D4192" s="712"/>
      <c r="E4192" s="712"/>
      <c r="F4192" s="712"/>
      <c r="G4192" s="712"/>
      <c r="H4192" s="711"/>
      <c r="I4192" s="455"/>
      <c r="J4192" s="454"/>
      <c r="K4192" s="453">
        <f>K4193+K4194+K4196+K4197+K4198+K4199</f>
        <v>2.11</v>
      </c>
      <c r="L4192" s="511"/>
      <c r="M4192" s="451">
        <f>K4192*12*I4157</f>
        <v>16906.164000000001</v>
      </c>
    </row>
    <row r="4193" spans="1:13">
      <c r="A4193" s="510" t="s">
        <v>24</v>
      </c>
      <c r="B4193" s="509"/>
      <c r="C4193" s="509"/>
      <c r="D4193" s="509"/>
      <c r="E4193" s="509"/>
      <c r="F4193" s="491"/>
      <c r="G4193" s="491"/>
      <c r="H4193" s="490"/>
      <c r="I4193" s="508"/>
      <c r="J4193" s="432"/>
      <c r="K4193" s="459">
        <v>0.12</v>
      </c>
      <c r="L4193" s="458"/>
      <c r="M4193" s="431">
        <f>K4193*12*I4157</f>
        <v>961.48800000000006</v>
      </c>
    </row>
    <row r="4194" spans="1:13">
      <c r="A4194" s="572" t="s">
        <v>20</v>
      </c>
      <c r="B4194" s="533"/>
      <c r="C4194" s="533"/>
      <c r="D4194" s="533"/>
      <c r="E4194" s="533"/>
      <c r="F4194" s="477"/>
      <c r="G4194" s="477"/>
      <c r="H4194" s="476"/>
      <c r="I4194" s="447" t="s">
        <v>52</v>
      </c>
      <c r="J4194" s="446"/>
      <c r="K4194" s="447">
        <v>1.01</v>
      </c>
      <c r="L4194" s="446"/>
      <c r="M4194" s="431">
        <f>K4194*12*I4157</f>
        <v>8092.5240000000013</v>
      </c>
    </row>
    <row r="4195" spans="1:13">
      <c r="A4195" s="492" t="s">
        <v>19</v>
      </c>
      <c r="B4195" s="491"/>
      <c r="C4195" s="491"/>
      <c r="D4195" s="491"/>
      <c r="E4195" s="491"/>
      <c r="F4195" s="491"/>
      <c r="G4195" s="491"/>
      <c r="H4195" s="490"/>
      <c r="I4195" s="504" t="s">
        <v>53</v>
      </c>
      <c r="J4195" s="503"/>
      <c r="K4195" s="502"/>
      <c r="L4195" s="432"/>
      <c r="M4195" s="431"/>
    </row>
    <row r="4196" spans="1:13">
      <c r="A4196" s="485" t="s">
        <v>21</v>
      </c>
      <c r="B4196" s="484"/>
      <c r="C4196" s="484"/>
      <c r="D4196" s="484"/>
      <c r="E4196" s="484"/>
      <c r="F4196" s="484"/>
      <c r="G4196" s="484"/>
      <c r="H4196" s="483"/>
      <c r="I4196" s="501" t="s">
        <v>51</v>
      </c>
      <c r="J4196" s="500"/>
      <c r="K4196" s="447">
        <v>0.62</v>
      </c>
      <c r="L4196" s="446"/>
      <c r="M4196" s="431">
        <f>K4196*12*I4157</f>
        <v>4967.6880000000001</v>
      </c>
    </row>
    <row r="4197" spans="1:13">
      <c r="A4197" s="485" t="s">
        <v>22</v>
      </c>
      <c r="B4197" s="484"/>
      <c r="C4197" s="484"/>
      <c r="D4197" s="484"/>
      <c r="E4197" s="484"/>
      <c r="F4197" s="484"/>
      <c r="G4197" s="484"/>
      <c r="H4197" s="483"/>
      <c r="I4197" s="501" t="s">
        <v>69</v>
      </c>
      <c r="J4197" s="500"/>
      <c r="K4197" s="447">
        <v>0.15</v>
      </c>
      <c r="L4197" s="446"/>
      <c r="M4197" s="431">
        <f>K4197*12*I4157</f>
        <v>1201.8599999999999</v>
      </c>
    </row>
    <row r="4198" spans="1:13">
      <c r="A4198" s="478" t="s">
        <v>23</v>
      </c>
      <c r="B4198" s="477"/>
      <c r="C4198" s="477"/>
      <c r="D4198" s="477"/>
      <c r="E4198" s="477"/>
      <c r="F4198" s="477"/>
      <c r="G4198" s="477"/>
      <c r="H4198" s="476"/>
      <c r="I4198" s="501" t="s">
        <v>54</v>
      </c>
      <c r="J4198" s="500"/>
      <c r="K4198" s="480">
        <v>0.08</v>
      </c>
      <c r="L4198" s="479"/>
      <c r="M4198" s="431">
        <f>K4198*12*I4157</f>
        <v>640.99200000000008</v>
      </c>
    </row>
    <row r="4199" spans="1:13" ht="19.5" thickBot="1">
      <c r="A4199" s="478" t="s">
        <v>71</v>
      </c>
      <c r="B4199" s="477"/>
      <c r="C4199" s="477"/>
      <c r="D4199" s="477"/>
      <c r="E4199" s="477"/>
      <c r="F4199" s="477"/>
      <c r="G4199" s="477"/>
      <c r="H4199" s="476"/>
      <c r="I4199" s="475" t="s">
        <v>72</v>
      </c>
      <c r="J4199" s="474"/>
      <c r="K4199" s="473">
        <v>0.13</v>
      </c>
      <c r="L4199" s="472"/>
      <c r="M4199" s="499">
        <f>K4199*12*I4157</f>
        <v>1041.6120000000001</v>
      </c>
    </row>
    <row r="4200" spans="1:13" ht="19.5" thickBot="1">
      <c r="A4200" s="713" t="s">
        <v>202</v>
      </c>
      <c r="B4200" s="712"/>
      <c r="C4200" s="712"/>
      <c r="D4200" s="712"/>
      <c r="E4200" s="712"/>
      <c r="F4200" s="712"/>
      <c r="G4200" s="712"/>
      <c r="H4200" s="711"/>
      <c r="I4200" s="495"/>
      <c r="J4200" s="494"/>
      <c r="K4200" s="493">
        <f>K4201+K4202+K4203</f>
        <v>1.38</v>
      </c>
      <c r="L4200" s="452"/>
      <c r="M4200" s="451">
        <f>K4200*12*I4157</f>
        <v>11057.111999999999</v>
      </c>
    </row>
    <row r="4201" spans="1:13">
      <c r="A4201" s="492" t="s">
        <v>25</v>
      </c>
      <c r="B4201" s="491"/>
      <c r="C4201" s="491"/>
      <c r="D4201" s="491"/>
      <c r="E4201" s="491"/>
      <c r="F4201" s="491"/>
      <c r="G4201" s="491"/>
      <c r="H4201" s="490"/>
      <c r="I4201" s="489" t="s">
        <v>70</v>
      </c>
      <c r="J4201" s="488"/>
      <c r="K4201" s="487">
        <v>0.66</v>
      </c>
      <c r="L4201" s="486"/>
      <c r="M4201" s="431">
        <f>K4201*12*I4157</f>
        <v>5288.1840000000002</v>
      </c>
    </row>
    <row r="4202" spans="1:13">
      <c r="A4202" s="485" t="s">
        <v>26</v>
      </c>
      <c r="B4202" s="484"/>
      <c r="C4202" s="484"/>
      <c r="D4202" s="484"/>
      <c r="E4202" s="484"/>
      <c r="F4202" s="484"/>
      <c r="G4202" s="484"/>
      <c r="H4202" s="483"/>
      <c r="I4202" s="539" t="s">
        <v>55</v>
      </c>
      <c r="J4202" s="538"/>
      <c r="K4202" s="480">
        <v>0.57999999999999996</v>
      </c>
      <c r="L4202" s="479"/>
      <c r="M4202" s="431">
        <f>K4202*12*I4157</f>
        <v>4647.192</v>
      </c>
    </row>
    <row r="4203" spans="1:13" ht="19.5" thickBot="1">
      <c r="A4203" s="478" t="s">
        <v>23</v>
      </c>
      <c r="B4203" s="477"/>
      <c r="C4203" s="477"/>
      <c r="D4203" s="477"/>
      <c r="E4203" s="477"/>
      <c r="F4203" s="477"/>
      <c r="G4203" s="477"/>
      <c r="H4203" s="476"/>
      <c r="I4203" s="475" t="s">
        <v>54</v>
      </c>
      <c r="J4203" s="474"/>
      <c r="K4203" s="473">
        <v>0.14000000000000001</v>
      </c>
      <c r="L4203" s="472"/>
      <c r="M4203" s="431">
        <f>K4203*12*I4157</f>
        <v>1121.7360000000001</v>
      </c>
    </row>
    <row r="4204" spans="1:13" ht="19.5" thickBot="1">
      <c r="A4204" s="462" t="s">
        <v>201</v>
      </c>
      <c r="B4204" s="461"/>
      <c r="C4204" s="461"/>
      <c r="D4204" s="461"/>
      <c r="E4204" s="461"/>
      <c r="F4204" s="461"/>
      <c r="G4204" s="461"/>
      <c r="H4204" s="460"/>
      <c r="I4204" s="467" t="s">
        <v>56</v>
      </c>
      <c r="J4204" s="466"/>
      <c r="K4204" s="465">
        <v>17.28</v>
      </c>
      <c r="L4204" s="464"/>
      <c r="M4204" s="451">
        <f>K4204*12*I4157</f>
        <v>138454.27200000003</v>
      </c>
    </row>
    <row r="4205" spans="1:13" ht="19.5" thickBot="1">
      <c r="A4205" s="405" t="s">
        <v>158</v>
      </c>
      <c r="B4205" s="404"/>
      <c r="C4205" s="404"/>
      <c r="D4205" s="404"/>
      <c r="E4205" s="404"/>
      <c r="F4205" s="404"/>
      <c r="G4205" s="404"/>
      <c r="H4205" s="456"/>
      <c r="I4205" s="455"/>
      <c r="J4205" s="454"/>
      <c r="K4205" s="453">
        <v>1.74</v>
      </c>
      <c r="L4205" s="452"/>
      <c r="M4205" s="451">
        <f>K4205*12*I4157</f>
        <v>13941.576000000001</v>
      </c>
    </row>
    <row r="4206" spans="1:13">
      <c r="A4206" s="442" t="s">
        <v>33</v>
      </c>
      <c r="B4206" s="441"/>
      <c r="C4206" s="441"/>
      <c r="D4206" s="441"/>
      <c r="E4206" s="441"/>
      <c r="F4206" s="441"/>
      <c r="G4206" s="441"/>
      <c r="H4206" s="439"/>
      <c r="I4206" s="459" t="s">
        <v>13</v>
      </c>
      <c r="J4206" s="458"/>
      <c r="K4206" s="438"/>
      <c r="L4206" s="437"/>
      <c r="M4206" s="431"/>
    </row>
    <row r="4207" spans="1:13">
      <c r="A4207" s="442" t="s">
        <v>27</v>
      </c>
      <c r="B4207" s="441"/>
      <c r="C4207" s="441"/>
      <c r="D4207" s="441"/>
      <c r="E4207" s="441"/>
      <c r="F4207" s="441"/>
      <c r="G4207" s="441"/>
      <c r="H4207" s="439"/>
      <c r="I4207" s="433"/>
      <c r="J4207" s="432"/>
      <c r="K4207" s="438"/>
      <c r="L4207" s="437"/>
      <c r="M4207" s="431"/>
    </row>
    <row r="4208" spans="1:13" ht="19.5" thickBot="1">
      <c r="A4208" s="442" t="s">
        <v>28</v>
      </c>
      <c r="B4208" s="441"/>
      <c r="C4208" s="441"/>
      <c r="D4208" s="441"/>
      <c r="E4208" s="441"/>
      <c r="F4208" s="441"/>
      <c r="G4208" s="441"/>
      <c r="H4208" s="439"/>
      <c r="I4208" s="463"/>
      <c r="J4208" s="432"/>
      <c r="K4208" s="438"/>
      <c r="L4208" s="437"/>
      <c r="M4208" s="431"/>
    </row>
    <row r="4209" spans="1:13" ht="19.5" thickBot="1">
      <c r="A4209" s="462" t="s">
        <v>157</v>
      </c>
      <c r="B4209" s="461"/>
      <c r="C4209" s="461"/>
      <c r="D4209" s="461"/>
      <c r="E4209" s="461"/>
      <c r="F4209" s="461"/>
      <c r="G4209" s="461"/>
      <c r="H4209" s="460"/>
      <c r="I4209" s="455"/>
      <c r="J4209" s="454"/>
      <c r="K4209" s="453">
        <v>0.08</v>
      </c>
      <c r="L4209" s="452"/>
      <c r="M4209" s="451">
        <f>K4209*12*I4157</f>
        <v>640.99200000000008</v>
      </c>
    </row>
    <row r="4210" spans="1:13">
      <c r="A4210" s="442" t="s">
        <v>29</v>
      </c>
      <c r="B4210" s="441"/>
      <c r="C4210" s="441"/>
      <c r="D4210" s="441"/>
      <c r="E4210" s="441"/>
      <c r="F4210" s="441"/>
      <c r="G4210" s="441"/>
      <c r="H4210" s="439"/>
      <c r="I4210" s="459" t="s">
        <v>8</v>
      </c>
      <c r="J4210" s="458"/>
      <c r="K4210" s="457"/>
      <c r="L4210" s="437"/>
      <c r="M4210" s="431"/>
    </row>
    <row r="4211" spans="1:13" ht="19.5" thickBot="1">
      <c r="A4211" s="442" t="s">
        <v>30</v>
      </c>
      <c r="B4211" s="441"/>
      <c r="C4211" s="441"/>
      <c r="D4211" s="441"/>
      <c r="E4211" s="441"/>
      <c r="F4211" s="441"/>
      <c r="G4211" s="441"/>
      <c r="H4211" s="439"/>
      <c r="I4211" s="433"/>
      <c r="J4211" s="432"/>
      <c r="K4211" s="457"/>
      <c r="L4211" s="437"/>
      <c r="M4211" s="431"/>
    </row>
    <row r="4212" spans="1:13" ht="19.5" thickBot="1">
      <c r="A4212" s="405" t="s">
        <v>104</v>
      </c>
      <c r="B4212" s="404"/>
      <c r="C4212" s="404"/>
      <c r="D4212" s="404"/>
      <c r="E4212" s="404"/>
      <c r="F4212" s="404"/>
      <c r="G4212" s="404"/>
      <c r="H4212" s="456"/>
      <c r="I4212" s="455"/>
      <c r="J4212" s="454"/>
      <c r="K4212" s="453">
        <v>6.42</v>
      </c>
      <c r="L4212" s="452"/>
      <c r="M4212" s="451">
        <f>K4212*12*I4157</f>
        <v>51439.608</v>
      </c>
    </row>
    <row r="4213" spans="1:13">
      <c r="A4213" s="442" t="s">
        <v>85</v>
      </c>
      <c r="B4213" s="440"/>
      <c r="C4213" s="440"/>
      <c r="D4213" s="440"/>
      <c r="E4213" s="440"/>
      <c r="F4213" s="441"/>
      <c r="G4213" s="440"/>
      <c r="H4213" s="439"/>
      <c r="I4213" s="447" t="s">
        <v>86</v>
      </c>
      <c r="J4213" s="446"/>
      <c r="K4213" s="438"/>
      <c r="L4213" s="437"/>
      <c r="M4213" s="431"/>
    </row>
    <row r="4214" spans="1:13">
      <c r="A4214" s="442" t="s">
        <v>87</v>
      </c>
      <c r="B4214" s="440"/>
      <c r="C4214" s="440"/>
      <c r="D4214" s="440"/>
      <c r="E4214" s="440"/>
      <c r="F4214" s="441"/>
      <c r="G4214" s="440"/>
      <c r="H4214" s="439"/>
      <c r="I4214" s="447" t="s">
        <v>88</v>
      </c>
      <c r="J4214" s="446"/>
      <c r="K4214" s="438"/>
      <c r="L4214" s="437"/>
      <c r="M4214" s="431"/>
    </row>
    <row r="4215" spans="1:13">
      <c r="A4215" s="442" t="s">
        <v>89</v>
      </c>
      <c r="B4215" s="440"/>
      <c r="C4215" s="440"/>
      <c r="D4215" s="440"/>
      <c r="E4215" s="440"/>
      <c r="F4215" s="441"/>
      <c r="G4215" s="440"/>
      <c r="H4215" s="439"/>
      <c r="I4215" s="447" t="s">
        <v>90</v>
      </c>
      <c r="J4215" s="446"/>
      <c r="K4215" s="438"/>
      <c r="L4215" s="437"/>
      <c r="M4215" s="431"/>
    </row>
    <row r="4216" spans="1:13">
      <c r="A4216" s="442" t="s">
        <v>91</v>
      </c>
      <c r="B4216" s="440"/>
      <c r="C4216" s="440"/>
      <c r="D4216" s="440"/>
      <c r="E4216" s="440"/>
      <c r="F4216" s="441"/>
      <c r="G4216" s="440"/>
      <c r="H4216" s="439"/>
      <c r="I4216" s="447" t="s">
        <v>92</v>
      </c>
      <c r="J4216" s="446"/>
      <c r="K4216" s="438"/>
      <c r="L4216" s="437"/>
      <c r="M4216" s="431"/>
    </row>
    <row r="4217" spans="1:13">
      <c r="A4217" s="442" t="s">
        <v>93</v>
      </c>
      <c r="B4217" s="440"/>
      <c r="C4217" s="440"/>
      <c r="D4217" s="440"/>
      <c r="E4217" s="440"/>
      <c r="F4217" s="441"/>
      <c r="G4217" s="440"/>
      <c r="H4217" s="439"/>
      <c r="I4217" s="447" t="s">
        <v>94</v>
      </c>
      <c r="J4217" s="446"/>
      <c r="K4217" s="438"/>
      <c r="L4217" s="437"/>
      <c r="M4217" s="431"/>
    </row>
    <row r="4218" spans="1:13">
      <c r="A4218" s="442" t="s">
        <v>95</v>
      </c>
      <c r="B4218" s="440"/>
      <c r="C4218" s="440"/>
      <c r="D4218" s="440"/>
      <c r="E4218" s="440"/>
      <c r="F4218" s="441"/>
      <c r="G4218" s="440"/>
      <c r="H4218" s="439"/>
      <c r="I4218" s="433"/>
      <c r="J4218" s="432"/>
      <c r="K4218" s="438"/>
      <c r="L4218" s="437"/>
      <c r="M4218" s="431"/>
    </row>
    <row r="4219" spans="1:13">
      <c r="A4219" s="442" t="s">
        <v>96</v>
      </c>
      <c r="B4219" s="440"/>
      <c r="C4219" s="440"/>
      <c r="D4219" s="440"/>
      <c r="E4219" s="440"/>
      <c r="F4219" s="441"/>
      <c r="G4219" s="440"/>
      <c r="H4219" s="439"/>
      <c r="I4219" s="433"/>
      <c r="J4219" s="432"/>
      <c r="K4219" s="438"/>
      <c r="L4219" s="437"/>
      <c r="M4219" s="431"/>
    </row>
    <row r="4220" spans="1:13">
      <c r="A4220" s="442" t="s">
        <v>97</v>
      </c>
      <c r="B4220" s="440"/>
      <c r="C4220" s="440"/>
      <c r="D4220" s="440"/>
      <c r="E4220" s="440"/>
      <c r="F4220" s="441"/>
      <c r="G4220" s="440"/>
      <c r="H4220" s="439"/>
      <c r="I4220" s="433"/>
      <c r="J4220" s="432"/>
      <c r="K4220" s="438"/>
      <c r="L4220" s="437"/>
      <c r="M4220" s="431"/>
    </row>
    <row r="4221" spans="1:13">
      <c r="A4221" s="442" t="s">
        <v>98</v>
      </c>
      <c r="B4221" s="440"/>
      <c r="C4221" s="440"/>
      <c r="D4221" s="440"/>
      <c r="E4221" s="440"/>
      <c r="F4221" s="441"/>
      <c r="G4221" s="440"/>
      <c r="H4221" s="439"/>
      <c r="I4221" s="433"/>
      <c r="J4221" s="432"/>
      <c r="K4221" s="438"/>
      <c r="L4221" s="437"/>
      <c r="M4221" s="431"/>
    </row>
    <row r="4222" spans="1:13">
      <c r="A4222" s="442" t="s">
        <v>99</v>
      </c>
      <c r="B4222" s="440"/>
      <c r="C4222" s="440"/>
      <c r="D4222" s="440"/>
      <c r="E4222" s="440"/>
      <c r="F4222" s="441"/>
      <c r="G4222" s="440"/>
      <c r="H4222" s="439"/>
      <c r="I4222" s="433"/>
      <c r="J4222" s="432"/>
      <c r="K4222" s="438"/>
      <c r="L4222" s="437"/>
      <c r="M4222" s="431"/>
    </row>
    <row r="4223" spans="1:13" ht="19.5" thickBot="1">
      <c r="A4223" s="436" t="s">
        <v>100</v>
      </c>
      <c r="B4223" s="435"/>
      <c r="C4223" s="435"/>
      <c r="D4223" s="435"/>
      <c r="E4223" s="435"/>
      <c r="F4223" s="435"/>
      <c r="G4223" s="435"/>
      <c r="H4223" s="434"/>
      <c r="I4223" s="433"/>
      <c r="J4223" s="432"/>
      <c r="K4223" s="433"/>
      <c r="L4223" s="432"/>
      <c r="M4223" s="431"/>
    </row>
    <row r="4224" spans="1:13">
      <c r="A4224" s="586" t="s">
        <v>82</v>
      </c>
      <c r="B4224" s="585"/>
      <c r="C4224" s="585"/>
      <c r="D4224" s="585"/>
      <c r="E4224" s="585"/>
      <c r="F4224" s="585"/>
      <c r="G4224" s="585"/>
      <c r="H4224" s="585"/>
      <c r="I4224" s="459" t="s">
        <v>9</v>
      </c>
      <c r="J4224" s="458"/>
      <c r="K4224" s="425"/>
      <c r="L4224" s="424"/>
      <c r="M4224" s="423"/>
    </row>
    <row r="4225" spans="1:13" ht="19.5" thickBot="1">
      <c r="A4225" s="422" t="s">
        <v>49</v>
      </c>
      <c r="B4225" s="421"/>
      <c r="C4225" s="421"/>
      <c r="D4225" s="421"/>
      <c r="E4225" s="421"/>
      <c r="F4225" s="421"/>
      <c r="G4225" s="421"/>
      <c r="H4225" s="421"/>
      <c r="I4225" s="420"/>
      <c r="J4225" s="418"/>
      <c r="K4225" s="419"/>
      <c r="L4225" s="418"/>
      <c r="M4225" s="417"/>
    </row>
    <row r="4226" spans="1:13" ht="19.5" thickBot="1">
      <c r="A4226" s="405" t="s">
        <v>50</v>
      </c>
      <c r="B4226" s="404"/>
      <c r="C4226" s="404"/>
      <c r="D4226" s="404"/>
      <c r="E4226" s="404"/>
      <c r="F4226" s="404"/>
      <c r="G4226" s="404"/>
      <c r="H4226" s="622"/>
      <c r="I4226" s="413" t="s">
        <v>17</v>
      </c>
      <c r="J4226" s="412"/>
      <c r="K4226" s="407">
        <v>1.58</v>
      </c>
      <c r="L4226" s="406"/>
      <c r="M4226" s="400">
        <f>K4226*12*I4157</f>
        <v>12659.592000000001</v>
      </c>
    </row>
    <row r="4227" spans="1:13" ht="19.5" thickBot="1">
      <c r="A4227" s="411" t="s">
        <v>101</v>
      </c>
      <c r="B4227" s="410"/>
      <c r="C4227" s="410"/>
      <c r="D4227" s="410"/>
      <c r="E4227" s="410"/>
      <c r="F4227" s="410"/>
      <c r="G4227" s="410"/>
      <c r="H4227" s="410"/>
      <c r="I4227" s="409"/>
      <c r="J4227" s="408"/>
      <c r="K4227" s="407"/>
      <c r="L4227" s="406"/>
      <c r="M4227" s="400"/>
    </row>
    <row r="4228" spans="1:13" ht="19.5" thickBot="1">
      <c r="A4228" s="405" t="s">
        <v>58</v>
      </c>
      <c r="B4228" s="404"/>
      <c r="C4228" s="404"/>
      <c r="D4228" s="404"/>
      <c r="E4228" s="404"/>
      <c r="F4228" s="404"/>
      <c r="G4228" s="404"/>
      <c r="H4228" s="404"/>
      <c r="I4228" s="403"/>
      <c r="J4228" s="400"/>
      <c r="K4228" s="402">
        <f>K4158+K4168+K4183+K4212+K4226+K4227</f>
        <v>47.65</v>
      </c>
      <c r="L4228" s="401"/>
      <c r="M4228" s="400">
        <f>M4158+M4168+M4183+M4212+M4226+M4227</f>
        <v>381790.86000000004</v>
      </c>
    </row>
    <row r="4230" spans="1:13">
      <c r="A4230" s="576" t="s">
        <v>0</v>
      </c>
      <c r="B4230" s="576"/>
      <c r="C4230" s="576"/>
      <c r="D4230" s="576"/>
      <c r="E4230" s="576"/>
      <c r="F4230" s="576"/>
      <c r="G4230" s="576"/>
      <c r="H4230" s="576"/>
      <c r="I4230" s="576"/>
      <c r="J4230" s="576"/>
      <c r="K4230" s="576"/>
      <c r="L4230" s="576"/>
      <c r="M4230" s="502"/>
    </row>
    <row r="4231" spans="1:13">
      <c r="A4231" s="575" t="s">
        <v>12</v>
      </c>
      <c r="B4231" s="575"/>
      <c r="C4231" s="575"/>
      <c r="D4231" s="575"/>
      <c r="E4231" s="575"/>
      <c r="F4231" s="575"/>
      <c r="G4231" s="575"/>
      <c r="H4231" s="575"/>
      <c r="I4231" s="575"/>
      <c r="J4231" s="575"/>
      <c r="K4231" s="575"/>
      <c r="L4231" s="575"/>
      <c r="M4231" s="502"/>
    </row>
    <row r="4232" spans="1:13">
      <c r="A4232" s="555"/>
      <c r="B4232" s="555"/>
      <c r="C4232" s="555"/>
      <c r="D4232" s="555"/>
      <c r="E4232" s="555"/>
      <c r="F4232" s="555" t="s">
        <v>216</v>
      </c>
      <c r="G4232" s="555"/>
      <c r="H4232" s="555"/>
      <c r="I4232" s="555"/>
      <c r="J4232" s="555" t="s">
        <v>203</v>
      </c>
      <c r="K4232" s="555"/>
      <c r="L4232" s="555"/>
      <c r="M4232" s="502"/>
    </row>
    <row r="4233" spans="1:13">
      <c r="A4233" s="572"/>
      <c r="B4233" s="533"/>
      <c r="C4233" s="574" t="s">
        <v>15</v>
      </c>
      <c r="D4233" s="574"/>
      <c r="E4233" s="574"/>
      <c r="F4233" s="533"/>
      <c r="G4233" s="533"/>
      <c r="H4233" s="532"/>
      <c r="I4233" s="521" t="s">
        <v>1</v>
      </c>
      <c r="J4233" s="520"/>
      <c r="K4233" s="521" t="s">
        <v>2</v>
      </c>
      <c r="L4233" s="520"/>
      <c r="M4233" s="531"/>
    </row>
    <row r="4234" spans="1:13">
      <c r="A4234" s="463"/>
      <c r="B4234" s="433"/>
      <c r="C4234" s="433"/>
      <c r="D4234" s="433"/>
      <c r="E4234" s="433"/>
      <c r="F4234" s="433"/>
      <c r="G4234" s="433"/>
      <c r="H4234" s="432"/>
      <c r="I4234" s="433"/>
      <c r="J4234" s="432"/>
      <c r="K4234" s="447" t="s">
        <v>3</v>
      </c>
      <c r="L4234" s="446"/>
      <c r="M4234" s="573" t="s">
        <v>4</v>
      </c>
    </row>
    <row r="4235" spans="1:13">
      <c r="A4235" s="463"/>
      <c r="B4235" s="433"/>
      <c r="C4235" s="433"/>
      <c r="D4235" s="433"/>
      <c r="E4235" s="433"/>
      <c r="F4235" s="433"/>
      <c r="G4235" s="433"/>
      <c r="H4235" s="432"/>
      <c r="I4235" s="447" t="s">
        <v>5</v>
      </c>
      <c r="J4235" s="446"/>
      <c r="K4235" s="504" t="s">
        <v>6</v>
      </c>
      <c r="L4235" s="503"/>
      <c r="M4235" s="573" t="s">
        <v>7</v>
      </c>
    </row>
    <row r="4236" spans="1:13" ht="19.5" thickBot="1">
      <c r="A4236" s="572"/>
      <c r="B4236" s="533"/>
      <c r="C4236" s="533"/>
      <c r="D4236" s="533"/>
      <c r="E4236" s="533"/>
      <c r="F4236" s="533"/>
      <c r="G4236" s="533"/>
      <c r="H4236" s="532"/>
      <c r="I4236" s="571">
        <v>520.9</v>
      </c>
      <c r="J4236" s="570"/>
      <c r="K4236" s="475"/>
      <c r="L4236" s="474"/>
      <c r="M4236" s="569"/>
    </row>
    <row r="4237" spans="1:13">
      <c r="A4237" s="550" t="s">
        <v>74</v>
      </c>
      <c r="B4237" s="528"/>
      <c r="C4237" s="528"/>
      <c r="D4237" s="528"/>
      <c r="E4237" s="528"/>
      <c r="F4237" s="528"/>
      <c r="G4237" s="528"/>
      <c r="H4237" s="568"/>
      <c r="I4237" s="425"/>
      <c r="J4237" s="424"/>
      <c r="K4237" s="567">
        <f>K4240+K4243</f>
        <v>6.65</v>
      </c>
      <c r="L4237" s="526"/>
      <c r="M4237" s="423">
        <f>K4237*12*I4236</f>
        <v>41567.820000000007</v>
      </c>
    </row>
    <row r="4238" spans="1:13">
      <c r="A4238" s="566" t="s">
        <v>59</v>
      </c>
      <c r="B4238" s="565"/>
      <c r="C4238" s="565"/>
      <c r="D4238" s="565"/>
      <c r="E4238" s="565"/>
      <c r="F4238" s="565"/>
      <c r="G4238" s="565"/>
      <c r="H4238" s="554"/>
      <c r="I4238" s="433"/>
      <c r="J4238" s="432"/>
      <c r="K4238" s="433"/>
      <c r="L4238" s="432"/>
      <c r="M4238" s="564"/>
    </row>
    <row r="4239" spans="1:13" ht="19.5" thickBot="1">
      <c r="A4239" s="545" t="s">
        <v>60</v>
      </c>
      <c r="B4239" s="563"/>
      <c r="C4239" s="563"/>
      <c r="D4239" s="563"/>
      <c r="E4239" s="563"/>
      <c r="F4239" s="563"/>
      <c r="G4239" s="563"/>
      <c r="H4239" s="562"/>
      <c r="I4239" s="419"/>
      <c r="J4239" s="418"/>
      <c r="K4239" s="419"/>
      <c r="L4239" s="418"/>
      <c r="M4239" s="417"/>
    </row>
    <row r="4240" spans="1:13">
      <c r="A4240" s="492" t="s">
        <v>61</v>
      </c>
      <c r="B4240" s="509"/>
      <c r="C4240" s="509"/>
      <c r="D4240" s="509"/>
      <c r="E4240" s="509"/>
      <c r="F4240" s="509"/>
      <c r="G4240" s="509"/>
      <c r="H4240" s="518"/>
      <c r="I4240" s="504" t="s">
        <v>8</v>
      </c>
      <c r="J4240" s="503"/>
      <c r="K4240" s="459">
        <v>3.98</v>
      </c>
      <c r="L4240" s="458"/>
      <c r="M4240" s="431">
        <f>K4240*12*I4236</f>
        <v>24878.183999999997</v>
      </c>
    </row>
    <row r="4241" spans="1:13">
      <c r="A4241" s="442" t="s">
        <v>68</v>
      </c>
      <c r="B4241" s="433"/>
      <c r="C4241" s="433"/>
      <c r="D4241" s="433"/>
      <c r="E4241" s="433"/>
      <c r="F4241" s="433"/>
      <c r="G4241" s="433"/>
      <c r="H4241" s="432"/>
      <c r="I4241" s="447" t="s">
        <v>57</v>
      </c>
      <c r="J4241" s="446"/>
      <c r="K4241" s="502"/>
      <c r="L4241" s="432"/>
      <c r="M4241" s="431"/>
    </row>
    <row r="4242" spans="1:13">
      <c r="A4242" s="492" t="s">
        <v>67</v>
      </c>
      <c r="B4242" s="509"/>
      <c r="C4242" s="509"/>
      <c r="D4242" s="509"/>
      <c r="E4242" s="509"/>
      <c r="F4242" s="509"/>
      <c r="G4242" s="509"/>
      <c r="H4242" s="518"/>
      <c r="I4242" s="504"/>
      <c r="J4242" s="503"/>
      <c r="K4242" s="502"/>
      <c r="L4242" s="432"/>
      <c r="M4242" s="431"/>
    </row>
    <row r="4243" spans="1:13">
      <c r="A4243" s="492" t="s">
        <v>62</v>
      </c>
      <c r="B4243" s="509"/>
      <c r="C4243" s="509"/>
      <c r="D4243" s="509"/>
      <c r="E4243" s="509"/>
      <c r="F4243" s="509"/>
      <c r="G4243" s="509"/>
      <c r="H4243" s="518"/>
      <c r="I4243" s="501" t="s">
        <v>11</v>
      </c>
      <c r="J4243" s="500"/>
      <c r="K4243" s="447">
        <v>2.67</v>
      </c>
      <c r="L4243" s="446"/>
      <c r="M4243" s="431">
        <f>K4243*12*I4236</f>
        <v>16689.635999999999</v>
      </c>
    </row>
    <row r="4244" spans="1:13">
      <c r="A4244" s="485" t="s">
        <v>35</v>
      </c>
      <c r="B4244" s="539"/>
      <c r="C4244" s="539"/>
      <c r="D4244" s="539"/>
      <c r="E4244" s="539"/>
      <c r="F4244" s="539"/>
      <c r="G4244" s="539"/>
      <c r="H4244" s="538"/>
      <c r="I4244" s="447" t="s">
        <v>57</v>
      </c>
      <c r="J4244" s="446"/>
      <c r="K4244" s="555"/>
      <c r="L4244" s="554"/>
      <c r="M4244" s="431"/>
    </row>
    <row r="4245" spans="1:13">
      <c r="A4245" s="478" t="s">
        <v>36</v>
      </c>
      <c r="B4245" s="533"/>
      <c r="C4245" s="533"/>
      <c r="D4245" s="533"/>
      <c r="E4245" s="533"/>
      <c r="F4245" s="533"/>
      <c r="G4245" s="533"/>
      <c r="H4245" s="532"/>
      <c r="I4245" s="447"/>
      <c r="J4245" s="446"/>
      <c r="K4245" s="502"/>
      <c r="L4245" s="432"/>
      <c r="M4245" s="431"/>
    </row>
    <row r="4246" spans="1:13" ht="19.5" thickBot="1">
      <c r="A4246" s="492" t="s">
        <v>37</v>
      </c>
      <c r="B4246" s="491"/>
      <c r="C4246" s="491"/>
      <c r="D4246" s="491"/>
      <c r="E4246" s="491"/>
      <c r="F4246" s="491"/>
      <c r="G4246" s="491"/>
      <c r="H4246" s="490"/>
      <c r="I4246" s="509"/>
      <c r="J4246" s="518"/>
      <c r="K4246" s="480"/>
      <c r="L4246" s="479"/>
      <c r="M4246" s="431"/>
    </row>
    <row r="4247" spans="1:13">
      <c r="A4247" s="550" t="s">
        <v>14</v>
      </c>
      <c r="B4247" s="549"/>
      <c r="C4247" s="549"/>
      <c r="D4247" s="549"/>
      <c r="E4247" s="549"/>
      <c r="F4247" s="549"/>
      <c r="G4247" s="549"/>
      <c r="H4247" s="548"/>
      <c r="I4247" s="425"/>
      <c r="J4247" s="547"/>
      <c r="K4247" s="546">
        <f>K4249+K4254+K4257</f>
        <v>5.4399999999999995</v>
      </c>
      <c r="L4247" s="526"/>
      <c r="M4247" s="423">
        <f>K4247*12*I4236</f>
        <v>34004.351999999999</v>
      </c>
    </row>
    <row r="4248" spans="1:13" ht="19.5" thickBot="1">
      <c r="A4248" s="545" t="s">
        <v>34</v>
      </c>
      <c r="B4248" s="544"/>
      <c r="C4248" s="544"/>
      <c r="D4248" s="544"/>
      <c r="E4248" s="544"/>
      <c r="F4248" s="544"/>
      <c r="G4248" s="544"/>
      <c r="H4248" s="543"/>
      <c r="I4248" s="419"/>
      <c r="J4248" s="542"/>
      <c r="K4248" s="419"/>
      <c r="L4248" s="418"/>
      <c r="M4248" s="417"/>
    </row>
    <row r="4249" spans="1:13">
      <c r="A4249" s="442" t="s">
        <v>65</v>
      </c>
      <c r="B4249" s="441"/>
      <c r="C4249" s="441"/>
      <c r="D4249" s="441"/>
      <c r="E4249" s="441"/>
      <c r="F4249" s="441"/>
      <c r="G4249" s="441"/>
      <c r="H4249" s="439"/>
      <c r="I4249" s="447" t="s">
        <v>8</v>
      </c>
      <c r="J4249" s="446"/>
      <c r="K4249" s="459">
        <v>2.73</v>
      </c>
      <c r="L4249" s="458"/>
      <c r="M4249" s="431">
        <f>K4249*12*I4236</f>
        <v>17064.683999999997</v>
      </c>
    </row>
    <row r="4250" spans="1:13">
      <c r="A4250" s="492" t="s">
        <v>66</v>
      </c>
      <c r="B4250" s="491"/>
      <c r="C4250" s="491"/>
      <c r="D4250" s="491"/>
      <c r="E4250" s="491"/>
      <c r="F4250" s="491"/>
      <c r="G4250" s="491"/>
      <c r="H4250" s="490"/>
      <c r="I4250" s="541"/>
      <c r="J4250" s="540"/>
      <c r="K4250" s="502"/>
      <c r="L4250" s="432"/>
      <c r="M4250" s="431"/>
    </row>
    <row r="4251" spans="1:13">
      <c r="A4251" s="442" t="s">
        <v>68</v>
      </c>
      <c r="B4251" s="433"/>
      <c r="C4251" s="433"/>
      <c r="D4251" s="433"/>
      <c r="E4251" s="433"/>
      <c r="F4251" s="433"/>
      <c r="G4251" s="433"/>
      <c r="H4251" s="432"/>
      <c r="I4251" s="447" t="s">
        <v>57</v>
      </c>
      <c r="J4251" s="446"/>
      <c r="K4251" s="502"/>
      <c r="L4251" s="432"/>
      <c r="M4251" s="431"/>
    </row>
    <row r="4252" spans="1:13">
      <c r="A4252" s="492" t="s">
        <v>67</v>
      </c>
      <c r="B4252" s="509"/>
      <c r="C4252" s="509"/>
      <c r="D4252" s="509"/>
      <c r="E4252" s="509"/>
      <c r="F4252" s="509"/>
      <c r="G4252" s="509"/>
      <c r="H4252" s="518"/>
      <c r="I4252" s="504"/>
      <c r="J4252" s="503"/>
      <c r="K4252" s="502"/>
      <c r="L4252" s="432"/>
      <c r="M4252" s="431"/>
    </row>
    <row r="4253" spans="1:13">
      <c r="A4253" s="485" t="s">
        <v>63</v>
      </c>
      <c r="B4253" s="539"/>
      <c r="C4253" s="538"/>
      <c r="D4253" s="433"/>
      <c r="E4253" s="433"/>
      <c r="F4253" s="433"/>
      <c r="G4253" s="433"/>
      <c r="H4253" s="432"/>
      <c r="I4253" s="447" t="s">
        <v>57</v>
      </c>
      <c r="J4253" s="446"/>
      <c r="K4253" s="502"/>
      <c r="L4253" s="432"/>
      <c r="M4253" s="431"/>
    </row>
    <row r="4254" spans="1:13">
      <c r="A4254" s="442" t="s">
        <v>64</v>
      </c>
      <c r="B4254" s="433"/>
      <c r="C4254" s="433"/>
      <c r="D4254" s="539"/>
      <c r="E4254" s="539"/>
      <c r="F4254" s="539"/>
      <c r="G4254" s="539"/>
      <c r="H4254" s="538"/>
      <c r="I4254" s="501" t="s">
        <v>11</v>
      </c>
      <c r="J4254" s="500"/>
      <c r="K4254" s="447">
        <v>1.2</v>
      </c>
      <c r="L4254" s="446"/>
      <c r="M4254" s="431">
        <f>K4254*12*I4236</f>
        <v>7500.9599999999991</v>
      </c>
    </row>
    <row r="4255" spans="1:13">
      <c r="A4255" s="478" t="s">
        <v>41</v>
      </c>
      <c r="B4255" s="477"/>
      <c r="C4255" s="477"/>
      <c r="D4255" s="477"/>
      <c r="E4255" s="477"/>
      <c r="F4255" s="477"/>
      <c r="G4255" s="477"/>
      <c r="H4255" s="476"/>
      <c r="I4255" s="521" t="s">
        <v>40</v>
      </c>
      <c r="J4255" s="520"/>
      <c r="K4255" s="502"/>
      <c r="L4255" s="432"/>
      <c r="M4255" s="431"/>
    </row>
    <row r="4256" spans="1:13">
      <c r="A4256" s="492"/>
      <c r="B4256" s="491"/>
      <c r="C4256" s="491"/>
      <c r="D4256" s="491"/>
      <c r="E4256" s="491"/>
      <c r="F4256" s="491"/>
      <c r="G4256" s="491"/>
      <c r="H4256" s="490"/>
      <c r="I4256" s="509" t="s">
        <v>42</v>
      </c>
      <c r="J4256" s="518"/>
      <c r="K4256" s="502"/>
      <c r="L4256" s="432"/>
      <c r="M4256" s="431"/>
    </row>
    <row r="4257" spans="1:13">
      <c r="A4257" s="478" t="s">
        <v>43</v>
      </c>
      <c r="B4257" s="477"/>
      <c r="C4257" s="477"/>
      <c r="D4257" s="477"/>
      <c r="E4257" s="477"/>
      <c r="F4257" s="477"/>
      <c r="G4257" s="477"/>
      <c r="H4257" s="476"/>
      <c r="I4257" s="521" t="s">
        <v>11</v>
      </c>
      <c r="J4257" s="520"/>
      <c r="K4257" s="447">
        <v>1.51</v>
      </c>
      <c r="L4257" s="446"/>
      <c r="M4257" s="431">
        <f>K4257*12*I4236</f>
        <v>9438.7080000000005</v>
      </c>
    </row>
    <row r="4258" spans="1:13">
      <c r="A4258" s="492" t="s">
        <v>44</v>
      </c>
      <c r="B4258" s="491"/>
      <c r="C4258" s="491"/>
      <c r="D4258" s="491"/>
      <c r="E4258" s="491"/>
      <c r="F4258" s="491"/>
      <c r="G4258" s="491"/>
      <c r="H4258" s="490"/>
      <c r="I4258" s="509"/>
      <c r="J4258" s="518"/>
      <c r="K4258" s="502"/>
      <c r="L4258" s="432"/>
      <c r="M4258" s="431"/>
    </row>
    <row r="4259" spans="1:13">
      <c r="A4259" s="478" t="s">
        <v>45</v>
      </c>
      <c r="B4259" s="477"/>
      <c r="C4259" s="477"/>
      <c r="D4259" s="477"/>
      <c r="E4259" s="477"/>
      <c r="F4259" s="477"/>
      <c r="G4259" s="477"/>
      <c r="H4259" s="476"/>
      <c r="I4259" s="447" t="s">
        <v>57</v>
      </c>
      <c r="J4259" s="446"/>
      <c r="K4259" s="502"/>
      <c r="L4259" s="432"/>
      <c r="M4259" s="431"/>
    </row>
    <row r="4260" spans="1:13">
      <c r="A4260" s="478" t="s">
        <v>48</v>
      </c>
      <c r="B4260" s="477"/>
      <c r="C4260" s="477"/>
      <c r="D4260" s="477"/>
      <c r="E4260" s="477"/>
      <c r="F4260" s="477"/>
      <c r="G4260" s="477"/>
      <c r="H4260" s="476"/>
      <c r="I4260" s="521" t="s">
        <v>46</v>
      </c>
      <c r="J4260" s="520"/>
      <c r="K4260" s="533"/>
      <c r="L4260" s="532"/>
      <c r="M4260" s="531"/>
    </row>
    <row r="4261" spans="1:13" ht="19.5" thickBot="1">
      <c r="A4261" s="492"/>
      <c r="B4261" s="491"/>
      <c r="C4261" s="491"/>
      <c r="D4261" s="491"/>
      <c r="E4261" s="491"/>
      <c r="F4261" s="491"/>
      <c r="G4261" s="491"/>
      <c r="H4261" s="490"/>
      <c r="I4261" s="513" t="s">
        <v>47</v>
      </c>
      <c r="J4261" s="512"/>
      <c r="K4261" s="509"/>
      <c r="L4261" s="518"/>
      <c r="M4261" s="530"/>
    </row>
    <row r="4262" spans="1:13">
      <c r="A4262" s="529" t="s">
        <v>75</v>
      </c>
      <c r="B4262" s="528"/>
      <c r="C4262" s="528"/>
      <c r="D4262" s="528"/>
      <c r="E4262" s="528"/>
      <c r="F4262" s="528"/>
      <c r="G4262" s="425"/>
      <c r="H4262" s="424"/>
      <c r="I4262" s="425"/>
      <c r="J4262" s="424"/>
      <c r="K4262" s="527">
        <f>K4264+K4271+K4279+K4283+K4284+K4288</f>
        <v>27.629999999999995</v>
      </c>
      <c r="L4262" s="526"/>
      <c r="M4262" s="423">
        <f>M4264+M4271+M4279+M4283+M4284+M4288</f>
        <v>172709.60399999999</v>
      </c>
    </row>
    <row r="4263" spans="1:13" ht="19.5" thickBot="1">
      <c r="A4263" s="525"/>
      <c r="B4263" s="419"/>
      <c r="C4263" s="419"/>
      <c r="D4263" s="419"/>
      <c r="E4263" s="419"/>
      <c r="F4263" s="419"/>
      <c r="G4263" s="419"/>
      <c r="H4263" s="418"/>
      <c r="I4263" s="419"/>
      <c r="J4263" s="418"/>
      <c r="K4263" s="419"/>
      <c r="L4263" s="418"/>
      <c r="M4263" s="417"/>
    </row>
    <row r="4264" spans="1:13" ht="19.5" thickBot="1">
      <c r="A4264" s="405" t="s">
        <v>76</v>
      </c>
      <c r="B4264" s="404"/>
      <c r="C4264" s="404"/>
      <c r="D4264" s="404"/>
      <c r="E4264" s="404"/>
      <c r="F4264" s="404"/>
      <c r="G4264" s="404"/>
      <c r="H4264" s="456"/>
      <c r="I4264" s="455"/>
      <c r="J4264" s="454"/>
      <c r="K4264" s="523">
        <f>K4265+K4266+K4267+K4269+K4270</f>
        <v>5.94</v>
      </c>
      <c r="L4264" s="511"/>
      <c r="M4264" s="451">
        <f>K4264*12*I4236</f>
        <v>37129.752</v>
      </c>
    </row>
    <row r="4265" spans="1:13">
      <c r="A4265" s="492" t="s">
        <v>38</v>
      </c>
      <c r="B4265" s="491"/>
      <c r="C4265" s="491"/>
      <c r="D4265" s="491"/>
      <c r="E4265" s="491"/>
      <c r="F4265" s="491"/>
      <c r="G4265" s="491"/>
      <c r="H4265" s="490"/>
      <c r="I4265" s="504" t="s">
        <v>16</v>
      </c>
      <c r="J4265" s="503"/>
      <c r="K4265" s="459">
        <v>1.34</v>
      </c>
      <c r="L4265" s="458"/>
      <c r="M4265" s="431">
        <f>K4265*12*I4236</f>
        <v>8376.0720000000001</v>
      </c>
    </row>
    <row r="4266" spans="1:13">
      <c r="A4266" s="485" t="s">
        <v>39</v>
      </c>
      <c r="B4266" s="484"/>
      <c r="C4266" s="484"/>
      <c r="D4266" s="484"/>
      <c r="E4266" s="484"/>
      <c r="F4266" s="484"/>
      <c r="G4266" s="484"/>
      <c r="H4266" s="483"/>
      <c r="I4266" s="501" t="s">
        <v>10</v>
      </c>
      <c r="J4266" s="500"/>
      <c r="K4266" s="447">
        <v>3.16</v>
      </c>
      <c r="L4266" s="446"/>
      <c r="M4266" s="431">
        <f>K4266*12*I4236</f>
        <v>19752.527999999998</v>
      </c>
    </row>
    <row r="4267" spans="1:13">
      <c r="A4267" s="478" t="s">
        <v>31</v>
      </c>
      <c r="B4267" s="477"/>
      <c r="C4267" s="477"/>
      <c r="D4267" s="477"/>
      <c r="E4267" s="477"/>
      <c r="F4267" s="477"/>
      <c r="G4267" s="477"/>
      <c r="H4267" s="476"/>
      <c r="I4267" s="521" t="s">
        <v>11</v>
      </c>
      <c r="J4267" s="520"/>
      <c r="K4267" s="447">
        <v>0.36</v>
      </c>
      <c r="L4267" s="446"/>
      <c r="M4267" s="431">
        <f>K4267*12*I4236</f>
        <v>2250.288</v>
      </c>
    </row>
    <row r="4268" spans="1:13">
      <c r="A4268" s="519" t="s">
        <v>18</v>
      </c>
      <c r="B4268" s="509"/>
      <c r="C4268" s="509"/>
      <c r="D4268" s="509"/>
      <c r="E4268" s="491"/>
      <c r="F4268" s="491"/>
      <c r="G4268" s="491"/>
      <c r="H4268" s="490"/>
      <c r="I4268" s="509"/>
      <c r="J4268" s="518"/>
      <c r="K4268" s="433"/>
      <c r="L4268" s="432"/>
      <c r="M4268" s="431"/>
    </row>
    <row r="4269" spans="1:13">
      <c r="A4269" s="485" t="s">
        <v>32</v>
      </c>
      <c r="B4269" s="484"/>
      <c r="C4269" s="484"/>
      <c r="D4269" s="484"/>
      <c r="E4269" s="484"/>
      <c r="F4269" s="484"/>
      <c r="G4269" s="484"/>
      <c r="H4269" s="483"/>
      <c r="I4269" s="501" t="s">
        <v>8</v>
      </c>
      <c r="J4269" s="500"/>
      <c r="K4269" s="447">
        <v>0.11</v>
      </c>
      <c r="L4269" s="446"/>
      <c r="M4269" s="431">
        <f>K4269*12*I4236</f>
        <v>687.58799999999997</v>
      </c>
    </row>
    <row r="4270" spans="1:13" ht="19.5" thickBot="1">
      <c r="A4270" s="478" t="s">
        <v>73</v>
      </c>
      <c r="B4270" s="477"/>
      <c r="C4270" s="477"/>
      <c r="D4270" s="477"/>
      <c r="E4270" s="477"/>
      <c r="F4270" s="477"/>
      <c r="G4270" s="477"/>
      <c r="H4270" s="476"/>
      <c r="I4270" s="475" t="s">
        <v>8</v>
      </c>
      <c r="J4270" s="474"/>
      <c r="K4270" s="513">
        <v>0.97</v>
      </c>
      <c r="L4270" s="512"/>
      <c r="M4270" s="431">
        <f>K4270*12*I4236</f>
        <v>6063.2759999999998</v>
      </c>
    </row>
    <row r="4271" spans="1:13" ht="19.5" thickBot="1">
      <c r="A4271" s="713" t="s">
        <v>77</v>
      </c>
      <c r="B4271" s="712"/>
      <c r="C4271" s="712"/>
      <c r="D4271" s="712"/>
      <c r="E4271" s="712"/>
      <c r="F4271" s="712"/>
      <c r="G4271" s="712"/>
      <c r="H4271" s="711"/>
      <c r="I4271" s="455"/>
      <c r="J4271" s="454"/>
      <c r="K4271" s="453">
        <f>K4272+K4273+K4275+K4276+K4277+K4278</f>
        <v>2.11</v>
      </c>
      <c r="L4271" s="511"/>
      <c r="M4271" s="451">
        <f>K4271*12*I4236</f>
        <v>13189.188</v>
      </c>
    </row>
    <row r="4272" spans="1:13">
      <c r="A4272" s="510" t="s">
        <v>24</v>
      </c>
      <c r="B4272" s="509"/>
      <c r="C4272" s="509"/>
      <c r="D4272" s="509"/>
      <c r="E4272" s="509"/>
      <c r="F4272" s="491"/>
      <c r="G4272" s="491"/>
      <c r="H4272" s="490"/>
      <c r="I4272" s="508"/>
      <c r="J4272" s="432"/>
      <c r="K4272" s="459">
        <v>0.12</v>
      </c>
      <c r="L4272" s="458"/>
      <c r="M4272" s="431">
        <f>K4272*12*I4236</f>
        <v>750.09599999999989</v>
      </c>
    </row>
    <row r="4273" spans="1:13">
      <c r="A4273" s="572" t="s">
        <v>20</v>
      </c>
      <c r="B4273" s="533"/>
      <c r="C4273" s="533"/>
      <c r="D4273" s="533"/>
      <c r="E4273" s="533"/>
      <c r="F4273" s="477"/>
      <c r="G4273" s="477"/>
      <c r="H4273" s="476"/>
      <c r="I4273" s="447" t="s">
        <v>52</v>
      </c>
      <c r="J4273" s="446"/>
      <c r="K4273" s="447">
        <v>1.01</v>
      </c>
      <c r="L4273" s="446"/>
      <c r="M4273" s="431">
        <f>K4273*12*I4236</f>
        <v>6313.308</v>
      </c>
    </row>
    <row r="4274" spans="1:13">
      <c r="A4274" s="492" t="s">
        <v>19</v>
      </c>
      <c r="B4274" s="491"/>
      <c r="C4274" s="491"/>
      <c r="D4274" s="491"/>
      <c r="E4274" s="491"/>
      <c r="F4274" s="491"/>
      <c r="G4274" s="491"/>
      <c r="H4274" s="490"/>
      <c r="I4274" s="504" t="s">
        <v>53</v>
      </c>
      <c r="J4274" s="503"/>
      <c r="K4274" s="502"/>
      <c r="L4274" s="432"/>
      <c r="M4274" s="431"/>
    </row>
    <row r="4275" spans="1:13">
      <c r="A4275" s="485" t="s">
        <v>21</v>
      </c>
      <c r="B4275" s="484"/>
      <c r="C4275" s="484"/>
      <c r="D4275" s="484"/>
      <c r="E4275" s="484"/>
      <c r="F4275" s="484"/>
      <c r="G4275" s="484"/>
      <c r="H4275" s="483"/>
      <c r="I4275" s="501" t="s">
        <v>51</v>
      </c>
      <c r="J4275" s="500"/>
      <c r="K4275" s="447">
        <v>0.62</v>
      </c>
      <c r="L4275" s="446"/>
      <c r="M4275" s="431">
        <f>K4275*12*I4236</f>
        <v>3875.4959999999996</v>
      </c>
    </row>
    <row r="4276" spans="1:13">
      <c r="A4276" s="485" t="s">
        <v>22</v>
      </c>
      <c r="B4276" s="484"/>
      <c r="C4276" s="484"/>
      <c r="D4276" s="484"/>
      <c r="E4276" s="484"/>
      <c r="F4276" s="484"/>
      <c r="G4276" s="484"/>
      <c r="H4276" s="483"/>
      <c r="I4276" s="501" t="s">
        <v>69</v>
      </c>
      <c r="J4276" s="500"/>
      <c r="K4276" s="447">
        <v>0.15</v>
      </c>
      <c r="L4276" s="446"/>
      <c r="M4276" s="431">
        <f>K4276*12*I4236</f>
        <v>937.61999999999989</v>
      </c>
    </row>
    <row r="4277" spans="1:13">
      <c r="A4277" s="478" t="s">
        <v>23</v>
      </c>
      <c r="B4277" s="477"/>
      <c r="C4277" s="477"/>
      <c r="D4277" s="477"/>
      <c r="E4277" s="477"/>
      <c r="F4277" s="477"/>
      <c r="G4277" s="477"/>
      <c r="H4277" s="476"/>
      <c r="I4277" s="501" t="s">
        <v>54</v>
      </c>
      <c r="J4277" s="500"/>
      <c r="K4277" s="480">
        <v>0.08</v>
      </c>
      <c r="L4277" s="479"/>
      <c r="M4277" s="431">
        <f>K4277*12*I4236</f>
        <v>500.06399999999996</v>
      </c>
    </row>
    <row r="4278" spans="1:13" ht="19.5" thickBot="1">
      <c r="A4278" s="478" t="s">
        <v>71</v>
      </c>
      <c r="B4278" s="477"/>
      <c r="C4278" s="477"/>
      <c r="D4278" s="477"/>
      <c r="E4278" s="477"/>
      <c r="F4278" s="477"/>
      <c r="G4278" s="477"/>
      <c r="H4278" s="476"/>
      <c r="I4278" s="475" t="s">
        <v>72</v>
      </c>
      <c r="J4278" s="474"/>
      <c r="K4278" s="473">
        <v>0.13</v>
      </c>
      <c r="L4278" s="472"/>
      <c r="M4278" s="499">
        <f>K4278*12*I4236</f>
        <v>812.60400000000004</v>
      </c>
    </row>
    <row r="4279" spans="1:13" ht="19.5" thickBot="1">
      <c r="A4279" s="713" t="s">
        <v>202</v>
      </c>
      <c r="B4279" s="712"/>
      <c r="C4279" s="712"/>
      <c r="D4279" s="712"/>
      <c r="E4279" s="712"/>
      <c r="F4279" s="712"/>
      <c r="G4279" s="712"/>
      <c r="H4279" s="711"/>
      <c r="I4279" s="495"/>
      <c r="J4279" s="494"/>
      <c r="K4279" s="493">
        <f>K4280+K4281+K4282</f>
        <v>1.38</v>
      </c>
      <c r="L4279" s="452"/>
      <c r="M4279" s="451">
        <f>K4279*12*I4236</f>
        <v>8626.1039999999994</v>
      </c>
    </row>
    <row r="4280" spans="1:13">
      <c r="A4280" s="492" t="s">
        <v>25</v>
      </c>
      <c r="B4280" s="491"/>
      <c r="C4280" s="491"/>
      <c r="D4280" s="491"/>
      <c r="E4280" s="491"/>
      <c r="F4280" s="491"/>
      <c r="G4280" s="491"/>
      <c r="H4280" s="490"/>
      <c r="I4280" s="489" t="s">
        <v>70</v>
      </c>
      <c r="J4280" s="488"/>
      <c r="K4280" s="487">
        <v>0.66</v>
      </c>
      <c r="L4280" s="486"/>
      <c r="M4280" s="431">
        <f>K4280*12*I4236</f>
        <v>4125.5279999999993</v>
      </c>
    </row>
    <row r="4281" spans="1:13">
      <c r="A4281" s="485" t="s">
        <v>26</v>
      </c>
      <c r="B4281" s="484"/>
      <c r="C4281" s="484"/>
      <c r="D4281" s="484"/>
      <c r="E4281" s="484"/>
      <c r="F4281" s="484"/>
      <c r="G4281" s="484"/>
      <c r="H4281" s="483"/>
      <c r="I4281" s="539" t="s">
        <v>55</v>
      </c>
      <c r="J4281" s="538"/>
      <c r="K4281" s="480">
        <v>0.57999999999999996</v>
      </c>
      <c r="L4281" s="479"/>
      <c r="M4281" s="431">
        <f>K4281*12*I4236</f>
        <v>3625.4639999999995</v>
      </c>
    </row>
    <row r="4282" spans="1:13" ht="19.5" thickBot="1">
      <c r="A4282" s="478" t="s">
        <v>23</v>
      </c>
      <c r="B4282" s="477"/>
      <c r="C4282" s="477"/>
      <c r="D4282" s="477"/>
      <c r="E4282" s="477"/>
      <c r="F4282" s="477"/>
      <c r="G4282" s="477"/>
      <c r="H4282" s="476"/>
      <c r="I4282" s="475" t="s">
        <v>54</v>
      </c>
      <c r="J4282" s="474"/>
      <c r="K4282" s="473">
        <v>0.14000000000000001</v>
      </c>
      <c r="L4282" s="472"/>
      <c r="M4282" s="431">
        <f>K4282*12*I4236</f>
        <v>875.11200000000008</v>
      </c>
    </row>
    <row r="4283" spans="1:13" ht="19.5" thickBot="1">
      <c r="A4283" s="462" t="s">
        <v>201</v>
      </c>
      <c r="B4283" s="461"/>
      <c r="C4283" s="461"/>
      <c r="D4283" s="461"/>
      <c r="E4283" s="461"/>
      <c r="F4283" s="461"/>
      <c r="G4283" s="461"/>
      <c r="H4283" s="460"/>
      <c r="I4283" s="467" t="s">
        <v>56</v>
      </c>
      <c r="J4283" s="466"/>
      <c r="K4283" s="465">
        <v>16.38</v>
      </c>
      <c r="L4283" s="464"/>
      <c r="M4283" s="451">
        <f>K4283*12*I4236</f>
        <v>102388.10399999999</v>
      </c>
    </row>
    <row r="4284" spans="1:13" ht="19.5" thickBot="1">
      <c r="A4284" s="405" t="s">
        <v>158</v>
      </c>
      <c r="B4284" s="404"/>
      <c r="C4284" s="404"/>
      <c r="D4284" s="404"/>
      <c r="E4284" s="404"/>
      <c r="F4284" s="404"/>
      <c r="G4284" s="404"/>
      <c r="H4284" s="456"/>
      <c r="I4284" s="455"/>
      <c r="J4284" s="454"/>
      <c r="K4284" s="453">
        <v>1.74</v>
      </c>
      <c r="L4284" s="452"/>
      <c r="M4284" s="451">
        <f>K4284*12*I4236</f>
        <v>10876.392</v>
      </c>
    </row>
    <row r="4285" spans="1:13">
      <c r="A4285" s="442" t="s">
        <v>33</v>
      </c>
      <c r="B4285" s="441"/>
      <c r="C4285" s="441"/>
      <c r="D4285" s="441"/>
      <c r="E4285" s="441"/>
      <c r="F4285" s="441"/>
      <c r="G4285" s="441"/>
      <c r="H4285" s="439"/>
      <c r="I4285" s="459" t="s">
        <v>13</v>
      </c>
      <c r="J4285" s="458"/>
      <c r="K4285" s="438"/>
      <c r="L4285" s="437"/>
      <c r="M4285" s="431"/>
    </row>
    <row r="4286" spans="1:13">
      <c r="A4286" s="442" t="s">
        <v>27</v>
      </c>
      <c r="B4286" s="441"/>
      <c r="C4286" s="441"/>
      <c r="D4286" s="441"/>
      <c r="E4286" s="441"/>
      <c r="F4286" s="441"/>
      <c r="G4286" s="441"/>
      <c r="H4286" s="439"/>
      <c r="I4286" s="433"/>
      <c r="J4286" s="432"/>
      <c r="K4286" s="438"/>
      <c r="L4286" s="437"/>
      <c r="M4286" s="431"/>
    </row>
    <row r="4287" spans="1:13" ht="19.5" thickBot="1">
      <c r="A4287" s="442" t="s">
        <v>28</v>
      </c>
      <c r="B4287" s="441"/>
      <c r="C4287" s="441"/>
      <c r="D4287" s="441"/>
      <c r="E4287" s="441"/>
      <c r="F4287" s="441"/>
      <c r="G4287" s="441"/>
      <c r="H4287" s="439"/>
      <c r="I4287" s="463"/>
      <c r="J4287" s="432"/>
      <c r="K4287" s="438"/>
      <c r="L4287" s="437"/>
      <c r="M4287" s="431"/>
    </row>
    <row r="4288" spans="1:13" ht="19.5" thickBot="1">
      <c r="A4288" s="462" t="s">
        <v>157</v>
      </c>
      <c r="B4288" s="461"/>
      <c r="C4288" s="461"/>
      <c r="D4288" s="461"/>
      <c r="E4288" s="461"/>
      <c r="F4288" s="461"/>
      <c r="G4288" s="461"/>
      <c r="H4288" s="460"/>
      <c r="I4288" s="455"/>
      <c r="J4288" s="454"/>
      <c r="K4288" s="453">
        <v>0.08</v>
      </c>
      <c r="L4288" s="452"/>
      <c r="M4288" s="451">
        <f>K4288*12*I4236</f>
        <v>500.06399999999996</v>
      </c>
    </row>
    <row r="4289" spans="1:13">
      <c r="A4289" s="442" t="s">
        <v>29</v>
      </c>
      <c r="B4289" s="441"/>
      <c r="C4289" s="441"/>
      <c r="D4289" s="441"/>
      <c r="E4289" s="441"/>
      <c r="F4289" s="441"/>
      <c r="G4289" s="441"/>
      <c r="H4289" s="439"/>
      <c r="I4289" s="459" t="s">
        <v>8</v>
      </c>
      <c r="J4289" s="458"/>
      <c r="K4289" s="457"/>
      <c r="L4289" s="437"/>
      <c r="M4289" s="431"/>
    </row>
    <row r="4290" spans="1:13" ht="19.5" thickBot="1">
      <c r="A4290" s="442" t="s">
        <v>30</v>
      </c>
      <c r="B4290" s="441"/>
      <c r="C4290" s="441"/>
      <c r="D4290" s="441"/>
      <c r="E4290" s="441"/>
      <c r="F4290" s="441"/>
      <c r="G4290" s="441"/>
      <c r="H4290" s="439"/>
      <c r="I4290" s="433"/>
      <c r="J4290" s="432"/>
      <c r="K4290" s="457"/>
      <c r="L4290" s="437"/>
      <c r="M4290" s="431"/>
    </row>
    <row r="4291" spans="1:13" ht="19.5" thickBot="1">
      <c r="A4291" s="405" t="s">
        <v>104</v>
      </c>
      <c r="B4291" s="404"/>
      <c r="C4291" s="404"/>
      <c r="D4291" s="404"/>
      <c r="E4291" s="404"/>
      <c r="F4291" s="404"/>
      <c r="G4291" s="404"/>
      <c r="H4291" s="456"/>
      <c r="I4291" s="455"/>
      <c r="J4291" s="454"/>
      <c r="K4291" s="453">
        <v>6.42</v>
      </c>
      <c r="L4291" s="452"/>
      <c r="M4291" s="451">
        <f>K4291*12*I4236</f>
        <v>40130.135999999991</v>
      </c>
    </row>
    <row r="4292" spans="1:13">
      <c r="A4292" s="442" t="s">
        <v>85</v>
      </c>
      <c r="B4292" s="440"/>
      <c r="C4292" s="440"/>
      <c r="D4292" s="440"/>
      <c r="E4292" s="440"/>
      <c r="F4292" s="441"/>
      <c r="G4292" s="440"/>
      <c r="H4292" s="439"/>
      <c r="I4292" s="447" t="s">
        <v>86</v>
      </c>
      <c r="J4292" s="446"/>
      <c r="K4292" s="438"/>
      <c r="L4292" s="437"/>
      <c r="M4292" s="431"/>
    </row>
    <row r="4293" spans="1:13">
      <c r="A4293" s="442" t="s">
        <v>87</v>
      </c>
      <c r="B4293" s="440"/>
      <c r="C4293" s="440"/>
      <c r="D4293" s="440"/>
      <c r="E4293" s="440"/>
      <c r="F4293" s="441"/>
      <c r="G4293" s="440"/>
      <c r="H4293" s="439"/>
      <c r="I4293" s="447" t="s">
        <v>88</v>
      </c>
      <c r="J4293" s="446"/>
      <c r="K4293" s="438"/>
      <c r="L4293" s="437"/>
      <c r="M4293" s="431"/>
    </row>
    <row r="4294" spans="1:13">
      <c r="A4294" s="442" t="s">
        <v>89</v>
      </c>
      <c r="B4294" s="440"/>
      <c r="C4294" s="440"/>
      <c r="D4294" s="440"/>
      <c r="E4294" s="440"/>
      <c r="F4294" s="441"/>
      <c r="G4294" s="440"/>
      <c r="H4294" s="439"/>
      <c r="I4294" s="447" t="s">
        <v>90</v>
      </c>
      <c r="J4294" s="446"/>
      <c r="K4294" s="438"/>
      <c r="L4294" s="437"/>
      <c r="M4294" s="431"/>
    </row>
    <row r="4295" spans="1:13">
      <c r="A4295" s="442" t="s">
        <v>91</v>
      </c>
      <c r="B4295" s="440"/>
      <c r="C4295" s="440"/>
      <c r="D4295" s="440"/>
      <c r="E4295" s="440"/>
      <c r="F4295" s="441"/>
      <c r="G4295" s="440"/>
      <c r="H4295" s="439"/>
      <c r="I4295" s="447" t="s">
        <v>92</v>
      </c>
      <c r="J4295" s="446"/>
      <c r="K4295" s="438"/>
      <c r="L4295" s="437"/>
      <c r="M4295" s="431"/>
    </row>
    <row r="4296" spans="1:13">
      <c r="A4296" s="442" t="s">
        <v>93</v>
      </c>
      <c r="B4296" s="440"/>
      <c r="C4296" s="440"/>
      <c r="D4296" s="440"/>
      <c r="E4296" s="440"/>
      <c r="F4296" s="441"/>
      <c r="G4296" s="440"/>
      <c r="H4296" s="439"/>
      <c r="I4296" s="447" t="s">
        <v>94</v>
      </c>
      <c r="J4296" s="446"/>
      <c r="K4296" s="438"/>
      <c r="L4296" s="437"/>
      <c r="M4296" s="431"/>
    </row>
    <row r="4297" spans="1:13">
      <c r="A4297" s="442" t="s">
        <v>95</v>
      </c>
      <c r="B4297" s="440"/>
      <c r="C4297" s="440"/>
      <c r="D4297" s="440"/>
      <c r="E4297" s="440"/>
      <c r="F4297" s="441"/>
      <c r="G4297" s="440"/>
      <c r="H4297" s="439"/>
      <c r="I4297" s="433"/>
      <c r="J4297" s="432"/>
      <c r="K4297" s="438"/>
      <c r="L4297" s="437"/>
      <c r="M4297" s="431"/>
    </row>
    <row r="4298" spans="1:13">
      <c r="A4298" s="442" t="s">
        <v>96</v>
      </c>
      <c r="B4298" s="440"/>
      <c r="C4298" s="440"/>
      <c r="D4298" s="440"/>
      <c r="E4298" s="440"/>
      <c r="F4298" s="441"/>
      <c r="G4298" s="440"/>
      <c r="H4298" s="439"/>
      <c r="I4298" s="433"/>
      <c r="J4298" s="432"/>
      <c r="K4298" s="438"/>
      <c r="L4298" s="437"/>
      <c r="M4298" s="431"/>
    </row>
    <row r="4299" spans="1:13">
      <c r="A4299" s="442" t="s">
        <v>97</v>
      </c>
      <c r="B4299" s="440"/>
      <c r="C4299" s="440"/>
      <c r="D4299" s="440"/>
      <c r="E4299" s="440"/>
      <c r="F4299" s="441"/>
      <c r="G4299" s="440"/>
      <c r="H4299" s="439"/>
      <c r="I4299" s="433"/>
      <c r="J4299" s="432"/>
      <c r="K4299" s="438"/>
      <c r="L4299" s="437"/>
      <c r="M4299" s="431"/>
    </row>
    <row r="4300" spans="1:13">
      <c r="A4300" s="442" t="s">
        <v>98</v>
      </c>
      <c r="B4300" s="440"/>
      <c r="C4300" s="440"/>
      <c r="D4300" s="440"/>
      <c r="E4300" s="440"/>
      <c r="F4300" s="441"/>
      <c r="G4300" s="440"/>
      <c r="H4300" s="439"/>
      <c r="I4300" s="433"/>
      <c r="J4300" s="432"/>
      <c r="K4300" s="438"/>
      <c r="L4300" s="437"/>
      <c r="M4300" s="431"/>
    </row>
    <row r="4301" spans="1:13">
      <c r="A4301" s="442" t="s">
        <v>99</v>
      </c>
      <c r="B4301" s="440"/>
      <c r="C4301" s="440"/>
      <c r="D4301" s="440"/>
      <c r="E4301" s="440"/>
      <c r="F4301" s="441"/>
      <c r="G4301" s="440"/>
      <c r="H4301" s="439"/>
      <c r="I4301" s="433"/>
      <c r="J4301" s="432"/>
      <c r="K4301" s="438"/>
      <c r="L4301" s="437"/>
      <c r="M4301" s="431"/>
    </row>
    <row r="4302" spans="1:13" ht="19.5" thickBot="1">
      <c r="A4302" s="436" t="s">
        <v>100</v>
      </c>
      <c r="B4302" s="435"/>
      <c r="C4302" s="435"/>
      <c r="D4302" s="435"/>
      <c r="E4302" s="435"/>
      <c r="F4302" s="435"/>
      <c r="G4302" s="435"/>
      <c r="H4302" s="434"/>
      <c r="I4302" s="433"/>
      <c r="J4302" s="432"/>
      <c r="K4302" s="433"/>
      <c r="L4302" s="432"/>
      <c r="M4302" s="431"/>
    </row>
    <row r="4303" spans="1:13">
      <c r="A4303" s="586" t="s">
        <v>82</v>
      </c>
      <c r="B4303" s="585"/>
      <c r="C4303" s="585"/>
      <c r="D4303" s="585"/>
      <c r="E4303" s="585"/>
      <c r="F4303" s="585"/>
      <c r="G4303" s="585"/>
      <c r="H4303" s="585"/>
      <c r="I4303" s="459" t="s">
        <v>9</v>
      </c>
      <c r="J4303" s="458"/>
      <c r="K4303" s="425"/>
      <c r="L4303" s="424"/>
      <c r="M4303" s="423"/>
    </row>
    <row r="4304" spans="1:13" ht="19.5" thickBot="1">
      <c r="A4304" s="422" t="s">
        <v>49</v>
      </c>
      <c r="B4304" s="421"/>
      <c r="C4304" s="421"/>
      <c r="D4304" s="421"/>
      <c r="E4304" s="421"/>
      <c r="F4304" s="421"/>
      <c r="G4304" s="421"/>
      <c r="H4304" s="421"/>
      <c r="I4304" s="420"/>
      <c r="J4304" s="418"/>
      <c r="K4304" s="419"/>
      <c r="L4304" s="418"/>
      <c r="M4304" s="417"/>
    </row>
    <row r="4305" spans="1:13" ht="19.5" thickBot="1">
      <c r="A4305" s="405" t="s">
        <v>50</v>
      </c>
      <c r="B4305" s="404"/>
      <c r="C4305" s="404"/>
      <c r="D4305" s="404"/>
      <c r="E4305" s="404"/>
      <c r="F4305" s="404"/>
      <c r="G4305" s="404"/>
      <c r="H4305" s="622"/>
      <c r="I4305" s="413" t="s">
        <v>17</v>
      </c>
      <c r="J4305" s="412"/>
      <c r="K4305" s="407">
        <v>1.58</v>
      </c>
      <c r="L4305" s="406"/>
      <c r="M4305" s="400">
        <f>K4305*12*I4236</f>
        <v>9876.2639999999992</v>
      </c>
    </row>
    <row r="4306" spans="1:13" ht="19.5" thickBot="1">
      <c r="A4306" s="411" t="s">
        <v>101</v>
      </c>
      <c r="B4306" s="410"/>
      <c r="C4306" s="410"/>
      <c r="D4306" s="410"/>
      <c r="E4306" s="410"/>
      <c r="F4306" s="410"/>
      <c r="G4306" s="410"/>
      <c r="H4306" s="410"/>
      <c r="I4306" s="409"/>
      <c r="J4306" s="408"/>
      <c r="K4306" s="407"/>
      <c r="L4306" s="406"/>
      <c r="M4306" s="400">
        <f>K4306*12*I4236</f>
        <v>0</v>
      </c>
    </row>
    <row r="4307" spans="1:13" ht="19.5" thickBot="1">
      <c r="A4307" s="405" t="s">
        <v>58</v>
      </c>
      <c r="B4307" s="404"/>
      <c r="C4307" s="404"/>
      <c r="D4307" s="404"/>
      <c r="E4307" s="404"/>
      <c r="F4307" s="404"/>
      <c r="G4307" s="404"/>
      <c r="H4307" s="404"/>
      <c r="I4307" s="403"/>
      <c r="J4307" s="400"/>
      <c r="K4307" s="402">
        <f>K4237+K4247+K4262+K4291+K4305+K4306</f>
        <v>47.72</v>
      </c>
      <c r="L4307" s="401"/>
      <c r="M4307" s="400">
        <f>M4237+M4247+M4262+M4291+M4305+M4306</f>
        <v>298288.17600000004</v>
      </c>
    </row>
    <row r="4309" spans="1:13">
      <c r="A4309" s="576" t="s">
        <v>0</v>
      </c>
      <c r="B4309" s="576"/>
      <c r="C4309" s="576"/>
      <c r="D4309" s="576"/>
      <c r="E4309" s="576"/>
      <c r="F4309" s="576"/>
      <c r="G4309" s="576"/>
      <c r="H4309" s="576"/>
      <c r="I4309" s="576"/>
      <c r="J4309" s="576"/>
      <c r="K4309" s="576"/>
      <c r="L4309" s="576"/>
      <c r="M4309" s="502"/>
    </row>
    <row r="4310" spans="1:13">
      <c r="A4310" s="575" t="s">
        <v>12</v>
      </c>
      <c r="B4310" s="575"/>
      <c r="C4310" s="575"/>
      <c r="D4310" s="575"/>
      <c r="E4310" s="575"/>
      <c r="F4310" s="575"/>
      <c r="G4310" s="575"/>
      <c r="H4310" s="575"/>
      <c r="I4310" s="575"/>
      <c r="J4310" s="575"/>
      <c r="K4310" s="575"/>
      <c r="L4310" s="575"/>
      <c r="M4310" s="502"/>
    </row>
    <row r="4311" spans="1:13">
      <c r="A4311" s="555"/>
      <c r="B4311" s="555"/>
      <c r="C4311" s="555"/>
      <c r="D4311" s="555"/>
      <c r="E4311" s="555"/>
      <c r="F4311" s="555" t="s">
        <v>215</v>
      </c>
      <c r="G4311" s="555"/>
      <c r="H4311" s="555"/>
      <c r="I4311" s="555"/>
      <c r="J4311" s="555" t="s">
        <v>203</v>
      </c>
      <c r="K4311" s="555"/>
      <c r="L4311" s="555"/>
      <c r="M4311" s="502"/>
    </row>
    <row r="4312" spans="1:13">
      <c r="A4312" s="572"/>
      <c r="B4312" s="533"/>
      <c r="C4312" s="574" t="s">
        <v>15</v>
      </c>
      <c r="D4312" s="574"/>
      <c r="E4312" s="574"/>
      <c r="F4312" s="533"/>
      <c r="G4312" s="533"/>
      <c r="H4312" s="532"/>
      <c r="I4312" s="521" t="s">
        <v>1</v>
      </c>
      <c r="J4312" s="520"/>
      <c r="K4312" s="521" t="s">
        <v>2</v>
      </c>
      <c r="L4312" s="520"/>
      <c r="M4312" s="531"/>
    </row>
    <row r="4313" spans="1:13">
      <c r="A4313" s="463"/>
      <c r="B4313" s="433"/>
      <c r="C4313" s="433"/>
      <c r="D4313" s="433"/>
      <c r="E4313" s="433"/>
      <c r="F4313" s="433"/>
      <c r="G4313" s="433"/>
      <c r="H4313" s="432"/>
      <c r="I4313" s="433"/>
      <c r="J4313" s="432"/>
      <c r="K4313" s="447" t="s">
        <v>3</v>
      </c>
      <c r="L4313" s="446"/>
      <c r="M4313" s="573" t="s">
        <v>4</v>
      </c>
    </row>
    <row r="4314" spans="1:13">
      <c r="A4314" s="463"/>
      <c r="B4314" s="433"/>
      <c r="C4314" s="433"/>
      <c r="D4314" s="433"/>
      <c r="E4314" s="433"/>
      <c r="F4314" s="433"/>
      <c r="G4314" s="433"/>
      <c r="H4314" s="432"/>
      <c r="I4314" s="447" t="s">
        <v>5</v>
      </c>
      <c r="J4314" s="446"/>
      <c r="K4314" s="504" t="s">
        <v>6</v>
      </c>
      <c r="L4314" s="503"/>
      <c r="M4314" s="573" t="s">
        <v>7</v>
      </c>
    </row>
    <row r="4315" spans="1:13" ht="19.5" thickBot="1">
      <c r="A4315" s="572"/>
      <c r="B4315" s="533"/>
      <c r="C4315" s="533"/>
      <c r="D4315" s="533"/>
      <c r="E4315" s="533"/>
      <c r="F4315" s="533"/>
      <c r="G4315" s="533"/>
      <c r="H4315" s="532"/>
      <c r="I4315" s="571">
        <v>373</v>
      </c>
      <c r="J4315" s="570"/>
      <c r="K4315" s="475"/>
      <c r="L4315" s="474"/>
      <c r="M4315" s="569"/>
    </row>
    <row r="4316" spans="1:13">
      <c r="A4316" s="550" t="s">
        <v>74</v>
      </c>
      <c r="B4316" s="528"/>
      <c r="C4316" s="528"/>
      <c r="D4316" s="528"/>
      <c r="E4316" s="528"/>
      <c r="F4316" s="528"/>
      <c r="G4316" s="528"/>
      <c r="H4316" s="568"/>
      <c r="I4316" s="425"/>
      <c r="J4316" s="424"/>
      <c r="K4316" s="567">
        <f>K4319+K4322</f>
        <v>6.65</v>
      </c>
      <c r="L4316" s="526"/>
      <c r="M4316" s="423">
        <f>K4316*12*I4315</f>
        <v>29765.400000000005</v>
      </c>
    </row>
    <row r="4317" spans="1:13">
      <c r="A4317" s="566" t="s">
        <v>59</v>
      </c>
      <c r="B4317" s="565"/>
      <c r="C4317" s="565"/>
      <c r="D4317" s="565"/>
      <c r="E4317" s="565"/>
      <c r="F4317" s="565"/>
      <c r="G4317" s="565"/>
      <c r="H4317" s="554"/>
      <c r="I4317" s="433"/>
      <c r="J4317" s="432"/>
      <c r="K4317" s="433"/>
      <c r="L4317" s="432"/>
      <c r="M4317" s="564"/>
    </row>
    <row r="4318" spans="1:13" ht="19.5" thickBot="1">
      <c r="A4318" s="545" t="s">
        <v>60</v>
      </c>
      <c r="B4318" s="563"/>
      <c r="C4318" s="563"/>
      <c r="D4318" s="563"/>
      <c r="E4318" s="563"/>
      <c r="F4318" s="563"/>
      <c r="G4318" s="563"/>
      <c r="H4318" s="562"/>
      <c r="I4318" s="419"/>
      <c r="J4318" s="418"/>
      <c r="K4318" s="419"/>
      <c r="L4318" s="418"/>
      <c r="M4318" s="417"/>
    </row>
    <row r="4319" spans="1:13">
      <c r="A4319" s="492" t="s">
        <v>61</v>
      </c>
      <c r="B4319" s="509"/>
      <c r="C4319" s="509"/>
      <c r="D4319" s="509"/>
      <c r="E4319" s="509"/>
      <c r="F4319" s="509"/>
      <c r="G4319" s="509"/>
      <c r="H4319" s="518"/>
      <c r="I4319" s="504" t="s">
        <v>8</v>
      </c>
      <c r="J4319" s="503"/>
      <c r="K4319" s="459">
        <v>3.98</v>
      </c>
      <c r="L4319" s="458"/>
      <c r="M4319" s="431">
        <f>K4319*12*I4315</f>
        <v>17814.48</v>
      </c>
    </row>
    <row r="4320" spans="1:13">
      <c r="A4320" s="442" t="s">
        <v>68</v>
      </c>
      <c r="B4320" s="433"/>
      <c r="C4320" s="433"/>
      <c r="D4320" s="433"/>
      <c r="E4320" s="433"/>
      <c r="F4320" s="433"/>
      <c r="G4320" s="433"/>
      <c r="H4320" s="432"/>
      <c r="I4320" s="447" t="s">
        <v>57</v>
      </c>
      <c r="J4320" s="446"/>
      <c r="K4320" s="502"/>
      <c r="L4320" s="432"/>
      <c r="M4320" s="431"/>
    </row>
    <row r="4321" spans="1:13">
      <c r="A4321" s="492" t="s">
        <v>67</v>
      </c>
      <c r="B4321" s="509"/>
      <c r="C4321" s="509"/>
      <c r="D4321" s="509"/>
      <c r="E4321" s="509"/>
      <c r="F4321" s="509"/>
      <c r="G4321" s="509"/>
      <c r="H4321" s="518"/>
      <c r="I4321" s="504"/>
      <c r="J4321" s="503"/>
      <c r="K4321" s="502"/>
      <c r="L4321" s="432"/>
      <c r="M4321" s="431"/>
    </row>
    <row r="4322" spans="1:13">
      <c r="A4322" s="492" t="s">
        <v>62</v>
      </c>
      <c r="B4322" s="509"/>
      <c r="C4322" s="509"/>
      <c r="D4322" s="509"/>
      <c r="E4322" s="509"/>
      <c r="F4322" s="509"/>
      <c r="G4322" s="509"/>
      <c r="H4322" s="518"/>
      <c r="I4322" s="501" t="s">
        <v>11</v>
      </c>
      <c r="J4322" s="500"/>
      <c r="K4322" s="447">
        <v>2.67</v>
      </c>
      <c r="L4322" s="446"/>
      <c r="M4322" s="431">
        <f>K4322*12*I4315</f>
        <v>11950.92</v>
      </c>
    </row>
    <row r="4323" spans="1:13">
      <c r="A4323" s="485" t="s">
        <v>35</v>
      </c>
      <c r="B4323" s="539"/>
      <c r="C4323" s="539"/>
      <c r="D4323" s="539"/>
      <c r="E4323" s="539"/>
      <c r="F4323" s="539"/>
      <c r="G4323" s="539"/>
      <c r="H4323" s="538"/>
      <c r="I4323" s="447" t="s">
        <v>57</v>
      </c>
      <c r="J4323" s="446"/>
      <c r="K4323" s="555"/>
      <c r="L4323" s="554"/>
      <c r="M4323" s="431"/>
    </row>
    <row r="4324" spans="1:13">
      <c r="A4324" s="478" t="s">
        <v>36</v>
      </c>
      <c r="B4324" s="533"/>
      <c r="C4324" s="533"/>
      <c r="D4324" s="533"/>
      <c r="E4324" s="533"/>
      <c r="F4324" s="533"/>
      <c r="G4324" s="533"/>
      <c r="H4324" s="532"/>
      <c r="I4324" s="447"/>
      <c r="J4324" s="446"/>
      <c r="K4324" s="502"/>
      <c r="L4324" s="432"/>
      <c r="M4324" s="431"/>
    </row>
    <row r="4325" spans="1:13" ht="19.5" thickBot="1">
      <c r="A4325" s="492" t="s">
        <v>37</v>
      </c>
      <c r="B4325" s="491"/>
      <c r="C4325" s="491"/>
      <c r="D4325" s="491"/>
      <c r="E4325" s="491"/>
      <c r="F4325" s="491"/>
      <c r="G4325" s="491"/>
      <c r="H4325" s="490"/>
      <c r="I4325" s="509"/>
      <c r="J4325" s="518"/>
      <c r="K4325" s="480"/>
      <c r="L4325" s="479"/>
      <c r="M4325" s="431"/>
    </row>
    <row r="4326" spans="1:13">
      <c r="A4326" s="550" t="s">
        <v>14</v>
      </c>
      <c r="B4326" s="549"/>
      <c r="C4326" s="549"/>
      <c r="D4326" s="549"/>
      <c r="E4326" s="549"/>
      <c r="F4326" s="549"/>
      <c r="G4326" s="549"/>
      <c r="H4326" s="548"/>
      <c r="I4326" s="425"/>
      <c r="J4326" s="547"/>
      <c r="K4326" s="546">
        <f>K4328+K4333+K4336</f>
        <v>5.4399999999999995</v>
      </c>
      <c r="L4326" s="526"/>
      <c r="M4326" s="423">
        <f>K4326*12*I4315</f>
        <v>24349.439999999999</v>
      </c>
    </row>
    <row r="4327" spans="1:13" ht="19.5" thickBot="1">
      <c r="A4327" s="545" t="s">
        <v>34</v>
      </c>
      <c r="B4327" s="544"/>
      <c r="C4327" s="544"/>
      <c r="D4327" s="544"/>
      <c r="E4327" s="544"/>
      <c r="F4327" s="544"/>
      <c r="G4327" s="544"/>
      <c r="H4327" s="543"/>
      <c r="I4327" s="419"/>
      <c r="J4327" s="542"/>
      <c r="K4327" s="419"/>
      <c r="L4327" s="418"/>
      <c r="M4327" s="417"/>
    </row>
    <row r="4328" spans="1:13">
      <c r="A4328" s="442" t="s">
        <v>65</v>
      </c>
      <c r="B4328" s="441"/>
      <c r="C4328" s="441"/>
      <c r="D4328" s="441"/>
      <c r="E4328" s="441"/>
      <c r="F4328" s="441"/>
      <c r="G4328" s="441"/>
      <c r="H4328" s="439"/>
      <c r="I4328" s="447" t="s">
        <v>8</v>
      </c>
      <c r="J4328" s="446"/>
      <c r="K4328" s="459">
        <v>2.73</v>
      </c>
      <c r="L4328" s="458"/>
      <c r="M4328" s="431">
        <f>K4328*12*I4315</f>
        <v>12219.48</v>
      </c>
    </row>
    <row r="4329" spans="1:13">
      <c r="A4329" s="492" t="s">
        <v>66</v>
      </c>
      <c r="B4329" s="491"/>
      <c r="C4329" s="491"/>
      <c r="D4329" s="491"/>
      <c r="E4329" s="491"/>
      <c r="F4329" s="491"/>
      <c r="G4329" s="491"/>
      <c r="H4329" s="490"/>
      <c r="I4329" s="541"/>
      <c r="J4329" s="540"/>
      <c r="K4329" s="502"/>
      <c r="L4329" s="432"/>
      <c r="M4329" s="431"/>
    </row>
    <row r="4330" spans="1:13">
      <c r="A4330" s="442" t="s">
        <v>68</v>
      </c>
      <c r="B4330" s="433"/>
      <c r="C4330" s="433"/>
      <c r="D4330" s="433"/>
      <c r="E4330" s="433"/>
      <c r="F4330" s="433"/>
      <c r="G4330" s="433"/>
      <c r="H4330" s="432"/>
      <c r="I4330" s="447" t="s">
        <v>57</v>
      </c>
      <c r="J4330" s="446"/>
      <c r="K4330" s="502"/>
      <c r="L4330" s="432"/>
      <c r="M4330" s="431"/>
    </row>
    <row r="4331" spans="1:13">
      <c r="A4331" s="492" t="s">
        <v>67</v>
      </c>
      <c r="B4331" s="509"/>
      <c r="C4331" s="509"/>
      <c r="D4331" s="509"/>
      <c r="E4331" s="509"/>
      <c r="F4331" s="509"/>
      <c r="G4331" s="509"/>
      <c r="H4331" s="518"/>
      <c r="I4331" s="504"/>
      <c r="J4331" s="503"/>
      <c r="K4331" s="502"/>
      <c r="L4331" s="432"/>
      <c r="M4331" s="431"/>
    </row>
    <row r="4332" spans="1:13">
      <c r="A4332" s="485" t="s">
        <v>63</v>
      </c>
      <c r="B4332" s="539"/>
      <c r="C4332" s="538"/>
      <c r="D4332" s="433"/>
      <c r="E4332" s="433"/>
      <c r="F4332" s="433"/>
      <c r="G4332" s="433"/>
      <c r="H4332" s="432"/>
      <c r="I4332" s="447" t="s">
        <v>57</v>
      </c>
      <c r="J4332" s="446"/>
      <c r="K4332" s="502"/>
      <c r="L4332" s="432"/>
      <c r="M4332" s="431"/>
    </row>
    <row r="4333" spans="1:13">
      <c r="A4333" s="442" t="s">
        <v>64</v>
      </c>
      <c r="B4333" s="433"/>
      <c r="C4333" s="433"/>
      <c r="D4333" s="539"/>
      <c r="E4333" s="539"/>
      <c r="F4333" s="539"/>
      <c r="G4333" s="539"/>
      <c r="H4333" s="538"/>
      <c r="I4333" s="501" t="s">
        <v>11</v>
      </c>
      <c r="J4333" s="500"/>
      <c r="K4333" s="447">
        <v>1.2</v>
      </c>
      <c r="L4333" s="446"/>
      <c r="M4333" s="431">
        <f>K4333*12*I4315</f>
        <v>5371.2</v>
      </c>
    </row>
    <row r="4334" spans="1:13">
      <c r="A4334" s="478" t="s">
        <v>41</v>
      </c>
      <c r="B4334" s="477"/>
      <c r="C4334" s="477"/>
      <c r="D4334" s="477"/>
      <c r="E4334" s="477"/>
      <c r="F4334" s="477"/>
      <c r="G4334" s="477"/>
      <c r="H4334" s="476"/>
      <c r="I4334" s="521" t="s">
        <v>40</v>
      </c>
      <c r="J4334" s="520"/>
      <c r="K4334" s="502"/>
      <c r="L4334" s="432"/>
      <c r="M4334" s="431"/>
    </row>
    <row r="4335" spans="1:13">
      <c r="A4335" s="492"/>
      <c r="B4335" s="491"/>
      <c r="C4335" s="491"/>
      <c r="D4335" s="491"/>
      <c r="E4335" s="491"/>
      <c r="F4335" s="491"/>
      <c r="G4335" s="491"/>
      <c r="H4335" s="490"/>
      <c r="I4335" s="509" t="s">
        <v>42</v>
      </c>
      <c r="J4335" s="518"/>
      <c r="K4335" s="502"/>
      <c r="L4335" s="432"/>
      <c r="M4335" s="431"/>
    </row>
    <row r="4336" spans="1:13">
      <c r="A4336" s="478" t="s">
        <v>43</v>
      </c>
      <c r="B4336" s="477"/>
      <c r="C4336" s="477"/>
      <c r="D4336" s="477"/>
      <c r="E4336" s="477"/>
      <c r="F4336" s="477"/>
      <c r="G4336" s="477"/>
      <c r="H4336" s="476"/>
      <c r="I4336" s="521" t="s">
        <v>11</v>
      </c>
      <c r="J4336" s="520"/>
      <c r="K4336" s="447">
        <v>1.51</v>
      </c>
      <c r="L4336" s="446"/>
      <c r="M4336" s="431">
        <f>K4336*12*I4315</f>
        <v>6758.76</v>
      </c>
    </row>
    <row r="4337" spans="1:13">
      <c r="A4337" s="492" t="s">
        <v>44</v>
      </c>
      <c r="B4337" s="491"/>
      <c r="C4337" s="491"/>
      <c r="D4337" s="491"/>
      <c r="E4337" s="491"/>
      <c r="F4337" s="491"/>
      <c r="G4337" s="491"/>
      <c r="H4337" s="490"/>
      <c r="I4337" s="509"/>
      <c r="J4337" s="518"/>
      <c r="K4337" s="502"/>
      <c r="L4337" s="432"/>
      <c r="M4337" s="431"/>
    </row>
    <row r="4338" spans="1:13">
      <c r="A4338" s="478" t="s">
        <v>45</v>
      </c>
      <c r="B4338" s="477"/>
      <c r="C4338" s="477"/>
      <c r="D4338" s="477"/>
      <c r="E4338" s="477"/>
      <c r="F4338" s="477"/>
      <c r="G4338" s="477"/>
      <c r="H4338" s="476"/>
      <c r="I4338" s="447" t="s">
        <v>57</v>
      </c>
      <c r="J4338" s="446"/>
      <c r="K4338" s="502"/>
      <c r="L4338" s="432"/>
      <c r="M4338" s="431"/>
    </row>
    <row r="4339" spans="1:13">
      <c r="A4339" s="478" t="s">
        <v>48</v>
      </c>
      <c r="B4339" s="477"/>
      <c r="C4339" s="477"/>
      <c r="D4339" s="477"/>
      <c r="E4339" s="477"/>
      <c r="F4339" s="477"/>
      <c r="G4339" s="477"/>
      <c r="H4339" s="476"/>
      <c r="I4339" s="521" t="s">
        <v>46</v>
      </c>
      <c r="J4339" s="520"/>
      <c r="K4339" s="533"/>
      <c r="L4339" s="532"/>
      <c r="M4339" s="531"/>
    </row>
    <row r="4340" spans="1:13" ht="19.5" thickBot="1">
      <c r="A4340" s="492"/>
      <c r="B4340" s="491"/>
      <c r="C4340" s="491"/>
      <c r="D4340" s="491"/>
      <c r="E4340" s="491"/>
      <c r="F4340" s="491"/>
      <c r="G4340" s="491"/>
      <c r="H4340" s="490"/>
      <c r="I4340" s="513" t="s">
        <v>47</v>
      </c>
      <c r="J4340" s="512"/>
      <c r="K4340" s="509"/>
      <c r="L4340" s="518"/>
      <c r="M4340" s="530"/>
    </row>
    <row r="4341" spans="1:13">
      <c r="A4341" s="529" t="s">
        <v>75</v>
      </c>
      <c r="B4341" s="528"/>
      <c r="C4341" s="528"/>
      <c r="D4341" s="528"/>
      <c r="E4341" s="528"/>
      <c r="F4341" s="528"/>
      <c r="G4341" s="425"/>
      <c r="H4341" s="424"/>
      <c r="I4341" s="425"/>
      <c r="J4341" s="424"/>
      <c r="K4341" s="527">
        <f>K4343+K4350+K4358+K4362+K4366</f>
        <v>10.280000000000001</v>
      </c>
      <c r="L4341" s="526"/>
      <c r="M4341" s="423">
        <f>M4343+M4350+M4358+M4362+M4366</f>
        <v>46013.279999999999</v>
      </c>
    </row>
    <row r="4342" spans="1:13" ht="19.5" thickBot="1">
      <c r="A4342" s="525"/>
      <c r="B4342" s="419"/>
      <c r="C4342" s="419"/>
      <c r="D4342" s="419"/>
      <c r="E4342" s="419"/>
      <c r="F4342" s="419"/>
      <c r="G4342" s="419"/>
      <c r="H4342" s="418"/>
      <c r="I4342" s="419"/>
      <c r="J4342" s="418"/>
      <c r="K4342" s="419"/>
      <c r="L4342" s="418"/>
      <c r="M4342" s="417"/>
    </row>
    <row r="4343" spans="1:13" ht="19.5" thickBot="1">
      <c r="A4343" s="405" t="s">
        <v>76</v>
      </c>
      <c r="B4343" s="404"/>
      <c r="C4343" s="404"/>
      <c r="D4343" s="404"/>
      <c r="E4343" s="404"/>
      <c r="F4343" s="404"/>
      <c r="G4343" s="404"/>
      <c r="H4343" s="456"/>
      <c r="I4343" s="455"/>
      <c r="J4343" s="454"/>
      <c r="K4343" s="523">
        <f>K4344+K4345+K4346+K4348+K4349</f>
        <v>4.9700000000000006</v>
      </c>
      <c r="L4343" s="511"/>
      <c r="M4343" s="451">
        <f>K4343*12*I4315</f>
        <v>22245.72</v>
      </c>
    </row>
    <row r="4344" spans="1:13">
      <c r="A4344" s="492" t="s">
        <v>38</v>
      </c>
      <c r="B4344" s="491"/>
      <c r="C4344" s="491"/>
      <c r="D4344" s="491"/>
      <c r="E4344" s="491"/>
      <c r="F4344" s="491"/>
      <c r="G4344" s="491"/>
      <c r="H4344" s="490"/>
      <c r="I4344" s="504" t="s">
        <v>16</v>
      </c>
      <c r="J4344" s="503"/>
      <c r="K4344" s="459">
        <v>1.34</v>
      </c>
      <c r="L4344" s="458"/>
      <c r="M4344" s="431">
        <f>K4344*12*I4315</f>
        <v>5997.8400000000011</v>
      </c>
    </row>
    <row r="4345" spans="1:13">
      <c r="A4345" s="485" t="s">
        <v>39</v>
      </c>
      <c r="B4345" s="484"/>
      <c r="C4345" s="484"/>
      <c r="D4345" s="484"/>
      <c r="E4345" s="484"/>
      <c r="F4345" s="484"/>
      <c r="G4345" s="484"/>
      <c r="H4345" s="483"/>
      <c r="I4345" s="501" t="s">
        <v>10</v>
      </c>
      <c r="J4345" s="500"/>
      <c r="K4345" s="447">
        <v>3.16</v>
      </c>
      <c r="L4345" s="446"/>
      <c r="M4345" s="431">
        <f>K4345*12*I4315</f>
        <v>14144.16</v>
      </c>
    </row>
    <row r="4346" spans="1:13">
      <c r="A4346" s="478" t="s">
        <v>31</v>
      </c>
      <c r="B4346" s="477"/>
      <c r="C4346" s="477"/>
      <c r="D4346" s="477"/>
      <c r="E4346" s="477"/>
      <c r="F4346" s="477"/>
      <c r="G4346" s="477"/>
      <c r="H4346" s="476"/>
      <c r="I4346" s="521" t="s">
        <v>11</v>
      </c>
      <c r="J4346" s="520"/>
      <c r="K4346" s="447">
        <v>0.36</v>
      </c>
      <c r="L4346" s="446"/>
      <c r="M4346" s="431">
        <f>K4346*12*I4315</f>
        <v>1611.3600000000001</v>
      </c>
    </row>
    <row r="4347" spans="1:13">
      <c r="A4347" s="519" t="s">
        <v>18</v>
      </c>
      <c r="B4347" s="509"/>
      <c r="C4347" s="509"/>
      <c r="D4347" s="509"/>
      <c r="E4347" s="491"/>
      <c r="F4347" s="491"/>
      <c r="G4347" s="491"/>
      <c r="H4347" s="490"/>
      <c r="I4347" s="509"/>
      <c r="J4347" s="518"/>
      <c r="K4347" s="433"/>
      <c r="L4347" s="432"/>
      <c r="M4347" s="431"/>
    </row>
    <row r="4348" spans="1:13">
      <c r="A4348" s="485" t="s">
        <v>32</v>
      </c>
      <c r="B4348" s="484"/>
      <c r="C4348" s="484"/>
      <c r="D4348" s="484"/>
      <c r="E4348" s="484"/>
      <c r="F4348" s="484"/>
      <c r="G4348" s="484"/>
      <c r="H4348" s="483"/>
      <c r="I4348" s="501" t="s">
        <v>8</v>
      </c>
      <c r="J4348" s="500"/>
      <c r="K4348" s="447">
        <v>0.11</v>
      </c>
      <c r="L4348" s="446"/>
      <c r="M4348" s="431">
        <f>K4348*12*I4315</f>
        <v>492.36</v>
      </c>
    </row>
    <row r="4349" spans="1:13" ht="19.5" thickBot="1">
      <c r="A4349" s="478" t="s">
        <v>73</v>
      </c>
      <c r="B4349" s="477"/>
      <c r="C4349" s="477"/>
      <c r="D4349" s="477"/>
      <c r="E4349" s="477"/>
      <c r="F4349" s="477"/>
      <c r="G4349" s="477"/>
      <c r="H4349" s="476"/>
      <c r="I4349" s="475" t="s">
        <v>8</v>
      </c>
      <c r="J4349" s="474"/>
      <c r="K4349" s="513"/>
      <c r="L4349" s="512"/>
      <c r="M4349" s="431"/>
    </row>
    <row r="4350" spans="1:13" ht="19.5" thickBot="1">
      <c r="A4350" s="713" t="s">
        <v>77</v>
      </c>
      <c r="B4350" s="712"/>
      <c r="C4350" s="712"/>
      <c r="D4350" s="712"/>
      <c r="E4350" s="712"/>
      <c r="F4350" s="712"/>
      <c r="G4350" s="712"/>
      <c r="H4350" s="711"/>
      <c r="I4350" s="455"/>
      <c r="J4350" s="454"/>
      <c r="K4350" s="453">
        <f>K4351+K4352+K4354+K4355+K4356+K4357</f>
        <v>2.11</v>
      </c>
      <c r="L4350" s="511"/>
      <c r="M4350" s="451">
        <f>K4350*12*I4315</f>
        <v>9444.36</v>
      </c>
    </row>
    <row r="4351" spans="1:13">
      <c r="A4351" s="510" t="s">
        <v>24</v>
      </c>
      <c r="B4351" s="509"/>
      <c r="C4351" s="509"/>
      <c r="D4351" s="509"/>
      <c r="E4351" s="509"/>
      <c r="F4351" s="491"/>
      <c r="G4351" s="491"/>
      <c r="H4351" s="490"/>
      <c r="I4351" s="508"/>
      <c r="J4351" s="432"/>
      <c r="K4351" s="459">
        <v>0.12</v>
      </c>
      <c r="L4351" s="458"/>
      <c r="M4351" s="431">
        <f>K4351*12*I4315</f>
        <v>537.12</v>
      </c>
    </row>
    <row r="4352" spans="1:13">
      <c r="A4352" s="572" t="s">
        <v>20</v>
      </c>
      <c r="B4352" s="533"/>
      <c r="C4352" s="533"/>
      <c r="D4352" s="533"/>
      <c r="E4352" s="533"/>
      <c r="F4352" s="477"/>
      <c r="G4352" s="477"/>
      <c r="H4352" s="476"/>
      <c r="I4352" s="447" t="s">
        <v>52</v>
      </c>
      <c r="J4352" s="446"/>
      <c r="K4352" s="447">
        <v>1.01</v>
      </c>
      <c r="L4352" s="446"/>
      <c r="M4352" s="431">
        <f>K4352*12*I4315</f>
        <v>4520.76</v>
      </c>
    </row>
    <row r="4353" spans="1:13">
      <c r="A4353" s="492" t="s">
        <v>19</v>
      </c>
      <c r="B4353" s="491"/>
      <c r="C4353" s="491"/>
      <c r="D4353" s="491"/>
      <c r="E4353" s="491"/>
      <c r="F4353" s="491"/>
      <c r="G4353" s="491"/>
      <c r="H4353" s="490"/>
      <c r="I4353" s="504" t="s">
        <v>53</v>
      </c>
      <c r="J4353" s="503"/>
      <c r="K4353" s="502"/>
      <c r="L4353" s="432"/>
      <c r="M4353" s="431"/>
    </row>
    <row r="4354" spans="1:13">
      <c r="A4354" s="485" t="s">
        <v>21</v>
      </c>
      <c r="B4354" s="484"/>
      <c r="C4354" s="484"/>
      <c r="D4354" s="484"/>
      <c r="E4354" s="484"/>
      <c r="F4354" s="484"/>
      <c r="G4354" s="484"/>
      <c r="H4354" s="483"/>
      <c r="I4354" s="501" t="s">
        <v>51</v>
      </c>
      <c r="J4354" s="500"/>
      <c r="K4354" s="447">
        <v>0.62</v>
      </c>
      <c r="L4354" s="446"/>
      <c r="M4354" s="431">
        <f>K4354*12*I4315</f>
        <v>2775.12</v>
      </c>
    </row>
    <row r="4355" spans="1:13">
      <c r="A4355" s="485" t="s">
        <v>22</v>
      </c>
      <c r="B4355" s="484"/>
      <c r="C4355" s="484"/>
      <c r="D4355" s="484"/>
      <c r="E4355" s="484"/>
      <c r="F4355" s="484"/>
      <c r="G4355" s="484"/>
      <c r="H4355" s="483"/>
      <c r="I4355" s="501" t="s">
        <v>69</v>
      </c>
      <c r="J4355" s="500"/>
      <c r="K4355" s="447">
        <v>0.15</v>
      </c>
      <c r="L4355" s="446"/>
      <c r="M4355" s="431">
        <f>K4355*12*I4315</f>
        <v>671.4</v>
      </c>
    </row>
    <row r="4356" spans="1:13">
      <c r="A4356" s="478" t="s">
        <v>23</v>
      </c>
      <c r="B4356" s="477"/>
      <c r="C4356" s="477"/>
      <c r="D4356" s="477"/>
      <c r="E4356" s="477"/>
      <c r="F4356" s="477"/>
      <c r="G4356" s="477"/>
      <c r="H4356" s="476"/>
      <c r="I4356" s="501" t="s">
        <v>54</v>
      </c>
      <c r="J4356" s="500"/>
      <c r="K4356" s="480">
        <v>0.08</v>
      </c>
      <c r="L4356" s="479"/>
      <c r="M4356" s="431">
        <f>K4356*12*I4315</f>
        <v>358.08</v>
      </c>
    </row>
    <row r="4357" spans="1:13" ht="19.5" thickBot="1">
      <c r="A4357" s="478" t="s">
        <v>71</v>
      </c>
      <c r="B4357" s="477"/>
      <c r="C4357" s="477"/>
      <c r="D4357" s="477"/>
      <c r="E4357" s="477"/>
      <c r="F4357" s="477"/>
      <c r="G4357" s="477"/>
      <c r="H4357" s="476"/>
      <c r="I4357" s="475" t="s">
        <v>72</v>
      </c>
      <c r="J4357" s="474"/>
      <c r="K4357" s="473">
        <v>0.13</v>
      </c>
      <c r="L4357" s="472"/>
      <c r="M4357" s="499">
        <f>K4357*12*I4315</f>
        <v>581.88</v>
      </c>
    </row>
    <row r="4358" spans="1:13" ht="19.5" thickBot="1">
      <c r="A4358" s="713" t="s">
        <v>202</v>
      </c>
      <c r="B4358" s="712"/>
      <c r="C4358" s="712"/>
      <c r="D4358" s="712"/>
      <c r="E4358" s="712"/>
      <c r="F4358" s="712"/>
      <c r="G4358" s="712"/>
      <c r="H4358" s="711"/>
      <c r="I4358" s="495"/>
      <c r="J4358" s="494"/>
      <c r="K4358" s="493">
        <f>K4359+K4360+K4361</f>
        <v>1.38</v>
      </c>
      <c r="L4358" s="452"/>
      <c r="M4358" s="451">
        <f>K4358*12*I4315</f>
        <v>6176.8799999999992</v>
      </c>
    </row>
    <row r="4359" spans="1:13">
      <c r="A4359" s="492" t="s">
        <v>25</v>
      </c>
      <c r="B4359" s="491"/>
      <c r="C4359" s="491"/>
      <c r="D4359" s="491"/>
      <c r="E4359" s="491"/>
      <c r="F4359" s="491"/>
      <c r="G4359" s="491"/>
      <c r="H4359" s="490"/>
      <c r="I4359" s="489" t="s">
        <v>70</v>
      </c>
      <c r="J4359" s="488"/>
      <c r="K4359" s="487">
        <v>0.66</v>
      </c>
      <c r="L4359" s="486"/>
      <c r="M4359" s="431">
        <f>K4359*12*I4315</f>
        <v>2954.16</v>
      </c>
    </row>
    <row r="4360" spans="1:13">
      <c r="A4360" s="485" t="s">
        <v>26</v>
      </c>
      <c r="B4360" s="484"/>
      <c r="C4360" s="484"/>
      <c r="D4360" s="484"/>
      <c r="E4360" s="484"/>
      <c r="F4360" s="484"/>
      <c r="G4360" s="484"/>
      <c r="H4360" s="483"/>
      <c r="I4360" s="539" t="s">
        <v>55</v>
      </c>
      <c r="J4360" s="538"/>
      <c r="K4360" s="480">
        <v>0.57999999999999996</v>
      </c>
      <c r="L4360" s="479"/>
      <c r="M4360" s="431">
        <f>K4360*12*I4315</f>
        <v>2596.0799999999995</v>
      </c>
    </row>
    <row r="4361" spans="1:13" ht="19.5" thickBot="1">
      <c r="A4361" s="478" t="s">
        <v>23</v>
      </c>
      <c r="B4361" s="477"/>
      <c r="C4361" s="477"/>
      <c r="D4361" s="477"/>
      <c r="E4361" s="477"/>
      <c r="F4361" s="477"/>
      <c r="G4361" s="477"/>
      <c r="H4361" s="476"/>
      <c r="I4361" s="475" t="s">
        <v>54</v>
      </c>
      <c r="J4361" s="474"/>
      <c r="K4361" s="473">
        <v>0.14000000000000001</v>
      </c>
      <c r="L4361" s="472"/>
      <c r="M4361" s="431">
        <f>K4361*12*I4315</f>
        <v>626.6400000000001</v>
      </c>
    </row>
    <row r="4362" spans="1:13" ht="19.5" thickBot="1">
      <c r="A4362" s="405" t="s">
        <v>80</v>
      </c>
      <c r="B4362" s="404"/>
      <c r="C4362" s="404"/>
      <c r="D4362" s="404"/>
      <c r="E4362" s="404"/>
      <c r="F4362" s="404"/>
      <c r="G4362" s="404"/>
      <c r="H4362" s="456"/>
      <c r="I4362" s="455"/>
      <c r="J4362" s="454"/>
      <c r="K4362" s="453">
        <v>1.74</v>
      </c>
      <c r="L4362" s="452"/>
      <c r="M4362" s="451">
        <f>K4362*12*I4315</f>
        <v>7788.24</v>
      </c>
    </row>
    <row r="4363" spans="1:13">
      <c r="A4363" s="442" t="s">
        <v>33</v>
      </c>
      <c r="B4363" s="441"/>
      <c r="C4363" s="441"/>
      <c r="D4363" s="441"/>
      <c r="E4363" s="441"/>
      <c r="F4363" s="441"/>
      <c r="G4363" s="441"/>
      <c r="H4363" s="439"/>
      <c r="I4363" s="459" t="s">
        <v>13</v>
      </c>
      <c r="J4363" s="458"/>
      <c r="K4363" s="438"/>
      <c r="L4363" s="437"/>
      <c r="M4363" s="431"/>
    </row>
    <row r="4364" spans="1:13">
      <c r="A4364" s="442" t="s">
        <v>27</v>
      </c>
      <c r="B4364" s="441"/>
      <c r="C4364" s="441"/>
      <c r="D4364" s="441"/>
      <c r="E4364" s="441"/>
      <c r="F4364" s="441"/>
      <c r="G4364" s="441"/>
      <c r="H4364" s="439"/>
      <c r="I4364" s="433"/>
      <c r="J4364" s="432"/>
      <c r="K4364" s="438"/>
      <c r="L4364" s="437"/>
      <c r="M4364" s="431"/>
    </row>
    <row r="4365" spans="1:13" ht="19.5" thickBot="1">
      <c r="A4365" s="442" t="s">
        <v>28</v>
      </c>
      <c r="B4365" s="441"/>
      <c r="C4365" s="441"/>
      <c r="D4365" s="441"/>
      <c r="E4365" s="441"/>
      <c r="F4365" s="441"/>
      <c r="G4365" s="441"/>
      <c r="H4365" s="439"/>
      <c r="I4365" s="463"/>
      <c r="J4365" s="432"/>
      <c r="K4365" s="438"/>
      <c r="L4365" s="437"/>
      <c r="M4365" s="431"/>
    </row>
    <row r="4366" spans="1:13" ht="19.5" thickBot="1">
      <c r="A4366" s="462" t="s">
        <v>81</v>
      </c>
      <c r="B4366" s="461"/>
      <c r="C4366" s="461"/>
      <c r="D4366" s="461"/>
      <c r="E4366" s="461"/>
      <c r="F4366" s="461"/>
      <c r="G4366" s="461"/>
      <c r="H4366" s="460"/>
      <c r="I4366" s="455"/>
      <c r="J4366" s="454"/>
      <c r="K4366" s="453">
        <v>0.08</v>
      </c>
      <c r="L4366" s="452"/>
      <c r="M4366" s="451">
        <f>K4366*12*I4315</f>
        <v>358.08</v>
      </c>
    </row>
    <row r="4367" spans="1:13">
      <c r="A4367" s="442" t="s">
        <v>29</v>
      </c>
      <c r="B4367" s="441"/>
      <c r="C4367" s="441"/>
      <c r="D4367" s="441"/>
      <c r="E4367" s="441"/>
      <c r="F4367" s="441"/>
      <c r="G4367" s="441"/>
      <c r="H4367" s="439"/>
      <c r="I4367" s="459" t="s">
        <v>8</v>
      </c>
      <c r="J4367" s="458"/>
      <c r="K4367" s="457"/>
      <c r="L4367" s="437"/>
      <c r="M4367" s="431"/>
    </row>
    <row r="4368" spans="1:13" ht="19.5" thickBot="1">
      <c r="A4368" s="442" t="s">
        <v>30</v>
      </c>
      <c r="B4368" s="441"/>
      <c r="C4368" s="441"/>
      <c r="D4368" s="441"/>
      <c r="E4368" s="441"/>
      <c r="F4368" s="441"/>
      <c r="G4368" s="441"/>
      <c r="H4368" s="439"/>
      <c r="I4368" s="433"/>
      <c r="J4368" s="432"/>
      <c r="K4368" s="457"/>
      <c r="L4368" s="437"/>
      <c r="M4368" s="431"/>
    </row>
    <row r="4369" spans="1:13" ht="19.5" thickBot="1">
      <c r="A4369" s="405" t="s">
        <v>104</v>
      </c>
      <c r="B4369" s="404"/>
      <c r="C4369" s="404"/>
      <c r="D4369" s="404"/>
      <c r="E4369" s="404"/>
      <c r="F4369" s="404"/>
      <c r="G4369" s="404"/>
      <c r="H4369" s="456"/>
      <c r="I4369" s="455"/>
      <c r="J4369" s="454"/>
      <c r="K4369" s="453">
        <v>6.42</v>
      </c>
      <c r="L4369" s="452"/>
      <c r="M4369" s="451">
        <f>K4369*12*I4315</f>
        <v>28735.919999999998</v>
      </c>
    </row>
    <row r="4370" spans="1:13">
      <c r="A4370" s="442" t="s">
        <v>85</v>
      </c>
      <c r="B4370" s="440"/>
      <c r="C4370" s="440"/>
      <c r="D4370" s="440"/>
      <c r="E4370" s="440"/>
      <c r="F4370" s="441"/>
      <c r="G4370" s="440"/>
      <c r="H4370" s="439"/>
      <c r="I4370" s="447" t="s">
        <v>86</v>
      </c>
      <c r="J4370" s="446"/>
      <c r="K4370" s="438"/>
      <c r="L4370" s="437"/>
      <c r="M4370" s="431"/>
    </row>
    <row r="4371" spans="1:13">
      <c r="A4371" s="442" t="s">
        <v>87</v>
      </c>
      <c r="B4371" s="440"/>
      <c r="C4371" s="440"/>
      <c r="D4371" s="440"/>
      <c r="E4371" s="440"/>
      <c r="F4371" s="441"/>
      <c r="G4371" s="440"/>
      <c r="H4371" s="439"/>
      <c r="I4371" s="447" t="s">
        <v>88</v>
      </c>
      <c r="J4371" s="446"/>
      <c r="K4371" s="438"/>
      <c r="L4371" s="437"/>
      <c r="M4371" s="431"/>
    </row>
    <row r="4372" spans="1:13">
      <c r="A4372" s="442" t="s">
        <v>89</v>
      </c>
      <c r="B4372" s="440"/>
      <c r="C4372" s="440"/>
      <c r="D4372" s="440"/>
      <c r="E4372" s="440"/>
      <c r="F4372" s="441"/>
      <c r="G4372" s="440"/>
      <c r="H4372" s="439"/>
      <c r="I4372" s="447" t="s">
        <v>90</v>
      </c>
      <c r="J4372" s="446"/>
      <c r="K4372" s="438"/>
      <c r="L4372" s="437"/>
      <c r="M4372" s="431"/>
    </row>
    <row r="4373" spans="1:13">
      <c r="A4373" s="442" t="s">
        <v>91</v>
      </c>
      <c r="B4373" s="440"/>
      <c r="C4373" s="440"/>
      <c r="D4373" s="440"/>
      <c r="E4373" s="440"/>
      <c r="F4373" s="441"/>
      <c r="G4373" s="440"/>
      <c r="H4373" s="439"/>
      <c r="I4373" s="447" t="s">
        <v>92</v>
      </c>
      <c r="J4373" s="446"/>
      <c r="K4373" s="438"/>
      <c r="L4373" s="437"/>
      <c r="M4373" s="431"/>
    </row>
    <row r="4374" spans="1:13">
      <c r="A4374" s="442" t="s">
        <v>93</v>
      </c>
      <c r="B4374" s="440"/>
      <c r="C4374" s="440"/>
      <c r="D4374" s="440"/>
      <c r="E4374" s="440"/>
      <c r="F4374" s="441"/>
      <c r="G4374" s="440"/>
      <c r="H4374" s="439"/>
      <c r="I4374" s="447" t="s">
        <v>94</v>
      </c>
      <c r="J4374" s="446"/>
      <c r="K4374" s="438"/>
      <c r="L4374" s="437"/>
      <c r="M4374" s="431"/>
    </row>
    <row r="4375" spans="1:13">
      <c r="A4375" s="442" t="s">
        <v>95</v>
      </c>
      <c r="B4375" s="440"/>
      <c r="C4375" s="440"/>
      <c r="D4375" s="440"/>
      <c r="E4375" s="440"/>
      <c r="F4375" s="441"/>
      <c r="G4375" s="440"/>
      <c r="H4375" s="439"/>
      <c r="I4375" s="433"/>
      <c r="J4375" s="432"/>
      <c r="K4375" s="438"/>
      <c r="L4375" s="437"/>
      <c r="M4375" s="431"/>
    </row>
    <row r="4376" spans="1:13">
      <c r="A4376" s="442" t="s">
        <v>96</v>
      </c>
      <c r="B4376" s="440"/>
      <c r="C4376" s="440"/>
      <c r="D4376" s="440"/>
      <c r="E4376" s="440"/>
      <c r="F4376" s="441"/>
      <c r="G4376" s="440"/>
      <c r="H4376" s="439"/>
      <c r="I4376" s="433"/>
      <c r="J4376" s="432"/>
      <c r="K4376" s="438"/>
      <c r="L4376" s="437"/>
      <c r="M4376" s="431"/>
    </row>
    <row r="4377" spans="1:13">
      <c r="A4377" s="442" t="s">
        <v>97</v>
      </c>
      <c r="B4377" s="440"/>
      <c r="C4377" s="440"/>
      <c r="D4377" s="440"/>
      <c r="E4377" s="440"/>
      <c r="F4377" s="441"/>
      <c r="G4377" s="440"/>
      <c r="H4377" s="439"/>
      <c r="I4377" s="433"/>
      <c r="J4377" s="432"/>
      <c r="K4377" s="438"/>
      <c r="L4377" s="437"/>
      <c r="M4377" s="431"/>
    </row>
    <row r="4378" spans="1:13">
      <c r="A4378" s="442" t="s">
        <v>98</v>
      </c>
      <c r="B4378" s="440"/>
      <c r="C4378" s="440"/>
      <c r="D4378" s="440"/>
      <c r="E4378" s="440"/>
      <c r="F4378" s="441"/>
      <c r="G4378" s="440"/>
      <c r="H4378" s="439"/>
      <c r="I4378" s="433"/>
      <c r="J4378" s="432"/>
      <c r="K4378" s="438"/>
      <c r="L4378" s="437"/>
      <c r="M4378" s="431"/>
    </row>
    <row r="4379" spans="1:13">
      <c r="A4379" s="442" t="s">
        <v>99</v>
      </c>
      <c r="B4379" s="440"/>
      <c r="C4379" s="440"/>
      <c r="D4379" s="440"/>
      <c r="E4379" s="440"/>
      <c r="F4379" s="441"/>
      <c r="G4379" s="440"/>
      <c r="H4379" s="439"/>
      <c r="I4379" s="433"/>
      <c r="J4379" s="432"/>
      <c r="K4379" s="438"/>
      <c r="L4379" s="437"/>
      <c r="M4379" s="431"/>
    </row>
    <row r="4380" spans="1:13" ht="19.5" thickBot="1">
      <c r="A4380" s="436" t="s">
        <v>100</v>
      </c>
      <c r="B4380" s="435"/>
      <c r="C4380" s="435"/>
      <c r="D4380" s="435"/>
      <c r="E4380" s="435"/>
      <c r="F4380" s="435"/>
      <c r="G4380" s="435"/>
      <c r="H4380" s="434"/>
      <c r="I4380" s="433"/>
      <c r="J4380" s="432"/>
      <c r="K4380" s="433"/>
      <c r="L4380" s="432"/>
      <c r="M4380" s="431"/>
    </row>
    <row r="4381" spans="1:13">
      <c r="A4381" s="586" t="s">
        <v>82</v>
      </c>
      <c r="B4381" s="585"/>
      <c r="C4381" s="585"/>
      <c r="D4381" s="585"/>
      <c r="E4381" s="585"/>
      <c r="F4381" s="585"/>
      <c r="G4381" s="585"/>
      <c r="H4381" s="585"/>
      <c r="I4381" s="459" t="s">
        <v>9</v>
      </c>
      <c r="J4381" s="458"/>
      <c r="K4381" s="425"/>
      <c r="L4381" s="424"/>
      <c r="M4381" s="423"/>
    </row>
    <row r="4382" spans="1:13" ht="19.5" thickBot="1">
      <c r="A4382" s="422" t="s">
        <v>49</v>
      </c>
      <c r="B4382" s="421"/>
      <c r="C4382" s="421"/>
      <c r="D4382" s="421"/>
      <c r="E4382" s="421"/>
      <c r="F4382" s="421"/>
      <c r="G4382" s="421"/>
      <c r="H4382" s="421"/>
      <c r="I4382" s="420"/>
      <c r="J4382" s="418"/>
      <c r="K4382" s="419"/>
      <c r="L4382" s="418"/>
      <c r="M4382" s="417"/>
    </row>
    <row r="4383" spans="1:13" ht="19.5" thickBot="1">
      <c r="A4383" s="405" t="s">
        <v>50</v>
      </c>
      <c r="B4383" s="404"/>
      <c r="C4383" s="404"/>
      <c r="D4383" s="404"/>
      <c r="E4383" s="404"/>
      <c r="F4383" s="404"/>
      <c r="G4383" s="404"/>
      <c r="H4383" s="622"/>
      <c r="I4383" s="413" t="s">
        <v>17</v>
      </c>
      <c r="J4383" s="412"/>
      <c r="K4383" s="407">
        <v>1.58</v>
      </c>
      <c r="L4383" s="406"/>
      <c r="M4383" s="400">
        <f>K4383*12*I4315</f>
        <v>7072.08</v>
      </c>
    </row>
    <row r="4384" spans="1:13" ht="19.5" thickBot="1">
      <c r="A4384" s="411" t="s">
        <v>101</v>
      </c>
      <c r="B4384" s="410"/>
      <c r="C4384" s="410"/>
      <c r="D4384" s="410"/>
      <c r="E4384" s="410"/>
      <c r="F4384" s="410"/>
      <c r="G4384" s="410"/>
      <c r="H4384" s="410"/>
      <c r="I4384" s="409"/>
      <c r="J4384" s="408"/>
      <c r="K4384" s="407"/>
      <c r="L4384" s="406"/>
      <c r="M4384" s="400">
        <f>K4384*12*I4315</f>
        <v>0</v>
      </c>
    </row>
    <row r="4385" spans="1:13" ht="19.5" thickBot="1">
      <c r="A4385" s="405" t="s">
        <v>58</v>
      </c>
      <c r="B4385" s="404"/>
      <c r="C4385" s="404"/>
      <c r="D4385" s="404"/>
      <c r="E4385" s="404"/>
      <c r="F4385" s="404"/>
      <c r="G4385" s="404"/>
      <c r="H4385" s="404"/>
      <c r="I4385" s="403"/>
      <c r="J4385" s="400"/>
      <c r="K4385" s="402">
        <f>K4316+K4326+K4341+K4369+K4383+K4384</f>
        <v>30.369999999999997</v>
      </c>
      <c r="L4385" s="401"/>
      <c r="M4385" s="400">
        <f>M4316+M4326+M4341+M4369+M4383+M4384</f>
        <v>135936.12</v>
      </c>
    </row>
    <row r="4387" spans="1:13">
      <c r="A4387" s="576" t="s">
        <v>0</v>
      </c>
      <c r="B4387" s="576"/>
      <c r="C4387" s="576"/>
      <c r="D4387" s="576"/>
      <c r="E4387" s="576"/>
      <c r="F4387" s="576"/>
      <c r="G4387" s="576"/>
      <c r="H4387" s="576"/>
      <c r="I4387" s="576"/>
      <c r="J4387" s="576"/>
      <c r="K4387" s="576"/>
      <c r="L4387" s="576"/>
      <c r="M4387" s="502"/>
    </row>
    <row r="4388" spans="1:13">
      <c r="A4388" s="575" t="s">
        <v>12</v>
      </c>
      <c r="B4388" s="575"/>
      <c r="C4388" s="575"/>
      <c r="D4388" s="575"/>
      <c r="E4388" s="575"/>
      <c r="F4388" s="575"/>
      <c r="G4388" s="575"/>
      <c r="H4388" s="575"/>
      <c r="I4388" s="575"/>
      <c r="J4388" s="575"/>
      <c r="K4388" s="575"/>
      <c r="L4388" s="575"/>
      <c r="M4388" s="502"/>
    </row>
    <row r="4389" spans="1:13">
      <c r="A4389" s="555"/>
      <c r="B4389" s="555"/>
      <c r="C4389" s="555"/>
      <c r="D4389" s="555"/>
      <c r="E4389" s="555"/>
      <c r="F4389" s="555" t="s">
        <v>214</v>
      </c>
      <c r="G4389" s="555"/>
      <c r="H4389" s="555"/>
      <c r="I4389" s="555"/>
      <c r="J4389" s="555" t="s">
        <v>203</v>
      </c>
      <c r="K4389" s="555"/>
      <c r="L4389" s="555"/>
      <c r="M4389" s="502"/>
    </row>
    <row r="4390" spans="1:13">
      <c r="A4390" s="572"/>
      <c r="B4390" s="533"/>
      <c r="C4390" s="574" t="s">
        <v>15</v>
      </c>
      <c r="D4390" s="574"/>
      <c r="E4390" s="574"/>
      <c r="F4390" s="533"/>
      <c r="G4390" s="533"/>
      <c r="H4390" s="532"/>
      <c r="I4390" s="521" t="s">
        <v>1</v>
      </c>
      <c r="J4390" s="520"/>
      <c r="K4390" s="521" t="s">
        <v>2</v>
      </c>
      <c r="L4390" s="520"/>
      <c r="M4390" s="531"/>
    </row>
    <row r="4391" spans="1:13">
      <c r="A4391" s="463"/>
      <c r="B4391" s="433"/>
      <c r="C4391" s="433"/>
      <c r="D4391" s="433"/>
      <c r="E4391" s="433"/>
      <c r="F4391" s="433"/>
      <c r="G4391" s="433"/>
      <c r="H4391" s="432"/>
      <c r="I4391" s="433"/>
      <c r="J4391" s="432"/>
      <c r="K4391" s="447" t="s">
        <v>3</v>
      </c>
      <c r="L4391" s="446"/>
      <c r="M4391" s="573" t="s">
        <v>4</v>
      </c>
    </row>
    <row r="4392" spans="1:13">
      <c r="A4392" s="463"/>
      <c r="B4392" s="433"/>
      <c r="C4392" s="433"/>
      <c r="D4392" s="433"/>
      <c r="E4392" s="433"/>
      <c r="F4392" s="433"/>
      <c r="G4392" s="433"/>
      <c r="H4392" s="432"/>
      <c r="I4392" s="447" t="s">
        <v>5</v>
      </c>
      <c r="J4392" s="446"/>
      <c r="K4392" s="504" t="s">
        <v>6</v>
      </c>
      <c r="L4392" s="503"/>
      <c r="M4392" s="573" t="s">
        <v>7</v>
      </c>
    </row>
    <row r="4393" spans="1:13" ht="19.5" thickBot="1">
      <c r="A4393" s="572"/>
      <c r="B4393" s="533"/>
      <c r="C4393" s="533"/>
      <c r="D4393" s="533"/>
      <c r="E4393" s="533"/>
      <c r="F4393" s="533"/>
      <c r="G4393" s="533"/>
      <c r="H4393" s="532"/>
      <c r="I4393" s="571">
        <v>713.6</v>
      </c>
      <c r="J4393" s="570"/>
      <c r="K4393" s="475"/>
      <c r="L4393" s="474"/>
      <c r="M4393" s="569"/>
    </row>
    <row r="4394" spans="1:13">
      <c r="A4394" s="550" t="s">
        <v>74</v>
      </c>
      <c r="B4394" s="528"/>
      <c r="C4394" s="528"/>
      <c r="D4394" s="528"/>
      <c r="E4394" s="528"/>
      <c r="F4394" s="528"/>
      <c r="G4394" s="528"/>
      <c r="H4394" s="568"/>
      <c r="I4394" s="425"/>
      <c r="J4394" s="424"/>
      <c r="K4394" s="567">
        <f>K4397+K4400</f>
        <v>6.65</v>
      </c>
      <c r="L4394" s="526"/>
      <c r="M4394" s="423">
        <f>K4394*12*I4393</f>
        <v>56945.280000000013</v>
      </c>
    </row>
    <row r="4395" spans="1:13">
      <c r="A4395" s="566" t="s">
        <v>59</v>
      </c>
      <c r="B4395" s="565"/>
      <c r="C4395" s="565"/>
      <c r="D4395" s="565"/>
      <c r="E4395" s="565"/>
      <c r="F4395" s="565"/>
      <c r="G4395" s="565"/>
      <c r="H4395" s="554"/>
      <c r="I4395" s="433"/>
      <c r="J4395" s="432"/>
      <c r="K4395" s="433"/>
      <c r="L4395" s="432"/>
      <c r="M4395" s="564"/>
    </row>
    <row r="4396" spans="1:13" ht="19.5" thickBot="1">
      <c r="A4396" s="545" t="s">
        <v>60</v>
      </c>
      <c r="B4396" s="563"/>
      <c r="C4396" s="563"/>
      <c r="D4396" s="563"/>
      <c r="E4396" s="563"/>
      <c r="F4396" s="563"/>
      <c r="G4396" s="563"/>
      <c r="H4396" s="562"/>
      <c r="I4396" s="419"/>
      <c r="J4396" s="418"/>
      <c r="K4396" s="419"/>
      <c r="L4396" s="418"/>
      <c r="M4396" s="417"/>
    </row>
    <row r="4397" spans="1:13">
      <c r="A4397" s="492" t="s">
        <v>61</v>
      </c>
      <c r="B4397" s="509"/>
      <c r="C4397" s="509"/>
      <c r="D4397" s="509"/>
      <c r="E4397" s="509"/>
      <c r="F4397" s="509"/>
      <c r="G4397" s="509"/>
      <c r="H4397" s="518"/>
      <c r="I4397" s="504" t="s">
        <v>8</v>
      </c>
      <c r="J4397" s="503"/>
      <c r="K4397" s="459">
        <v>3.98</v>
      </c>
      <c r="L4397" s="458"/>
      <c r="M4397" s="431">
        <f>K4397*12*I4393</f>
        <v>34081.536</v>
      </c>
    </row>
    <row r="4398" spans="1:13">
      <c r="A4398" s="442" t="s">
        <v>68</v>
      </c>
      <c r="B4398" s="433"/>
      <c r="C4398" s="433"/>
      <c r="D4398" s="433"/>
      <c r="E4398" s="433"/>
      <c r="F4398" s="433"/>
      <c r="G4398" s="433"/>
      <c r="H4398" s="432"/>
      <c r="I4398" s="447" t="s">
        <v>57</v>
      </c>
      <c r="J4398" s="446"/>
      <c r="K4398" s="502"/>
      <c r="L4398" s="432"/>
      <c r="M4398" s="431"/>
    </row>
    <row r="4399" spans="1:13">
      <c r="A4399" s="492" t="s">
        <v>67</v>
      </c>
      <c r="B4399" s="509"/>
      <c r="C4399" s="509"/>
      <c r="D4399" s="509"/>
      <c r="E4399" s="509"/>
      <c r="F4399" s="509"/>
      <c r="G4399" s="509"/>
      <c r="H4399" s="518"/>
      <c r="I4399" s="504"/>
      <c r="J4399" s="503"/>
      <c r="K4399" s="502"/>
      <c r="L4399" s="432"/>
      <c r="M4399" s="431"/>
    </row>
    <row r="4400" spans="1:13">
      <c r="A4400" s="492" t="s">
        <v>62</v>
      </c>
      <c r="B4400" s="509"/>
      <c r="C4400" s="509"/>
      <c r="D4400" s="509"/>
      <c r="E4400" s="509"/>
      <c r="F4400" s="509"/>
      <c r="G4400" s="509"/>
      <c r="H4400" s="518"/>
      <c r="I4400" s="501" t="s">
        <v>11</v>
      </c>
      <c r="J4400" s="500"/>
      <c r="K4400" s="447">
        <v>2.67</v>
      </c>
      <c r="L4400" s="446"/>
      <c r="M4400" s="431">
        <f>K4400*12*I4393</f>
        <v>22863.743999999999</v>
      </c>
    </row>
    <row r="4401" spans="1:13">
      <c r="A4401" s="485" t="s">
        <v>35</v>
      </c>
      <c r="B4401" s="539"/>
      <c r="C4401" s="539"/>
      <c r="D4401" s="539"/>
      <c r="E4401" s="539"/>
      <c r="F4401" s="539"/>
      <c r="G4401" s="539"/>
      <c r="H4401" s="538"/>
      <c r="I4401" s="447" t="s">
        <v>57</v>
      </c>
      <c r="J4401" s="446"/>
      <c r="K4401" s="555"/>
      <c r="L4401" s="554"/>
      <c r="M4401" s="431"/>
    </row>
    <row r="4402" spans="1:13">
      <c r="A4402" s="478" t="s">
        <v>36</v>
      </c>
      <c r="B4402" s="533"/>
      <c r="C4402" s="533"/>
      <c r="D4402" s="533"/>
      <c r="E4402" s="533"/>
      <c r="F4402" s="533"/>
      <c r="G4402" s="533"/>
      <c r="H4402" s="532"/>
      <c r="I4402" s="447"/>
      <c r="J4402" s="446"/>
      <c r="K4402" s="502"/>
      <c r="L4402" s="432"/>
      <c r="M4402" s="431"/>
    </row>
    <row r="4403" spans="1:13" ht="19.5" thickBot="1">
      <c r="A4403" s="492" t="s">
        <v>37</v>
      </c>
      <c r="B4403" s="491"/>
      <c r="C4403" s="491"/>
      <c r="D4403" s="491"/>
      <c r="E4403" s="491"/>
      <c r="F4403" s="491"/>
      <c r="G4403" s="491"/>
      <c r="H4403" s="490"/>
      <c r="I4403" s="509"/>
      <c r="J4403" s="518"/>
      <c r="K4403" s="480"/>
      <c r="L4403" s="479"/>
      <c r="M4403" s="431"/>
    </row>
    <row r="4404" spans="1:13">
      <c r="A4404" s="550" t="s">
        <v>14</v>
      </c>
      <c r="B4404" s="549"/>
      <c r="C4404" s="549"/>
      <c r="D4404" s="549"/>
      <c r="E4404" s="549"/>
      <c r="F4404" s="549"/>
      <c r="G4404" s="549"/>
      <c r="H4404" s="548"/>
      <c r="I4404" s="425"/>
      <c r="J4404" s="547"/>
      <c r="K4404" s="546">
        <f>K4406+K4411+K4414</f>
        <v>5.4399999999999995</v>
      </c>
      <c r="L4404" s="526"/>
      <c r="M4404" s="423">
        <f>K4404*12*I4393</f>
        <v>46583.808000000005</v>
      </c>
    </row>
    <row r="4405" spans="1:13" ht="19.5" thickBot="1">
      <c r="A4405" s="545" t="s">
        <v>34</v>
      </c>
      <c r="B4405" s="544"/>
      <c r="C4405" s="544"/>
      <c r="D4405" s="544"/>
      <c r="E4405" s="544"/>
      <c r="F4405" s="544"/>
      <c r="G4405" s="544"/>
      <c r="H4405" s="543"/>
      <c r="I4405" s="419"/>
      <c r="J4405" s="542"/>
      <c r="K4405" s="419"/>
      <c r="L4405" s="418"/>
      <c r="M4405" s="417"/>
    </row>
    <row r="4406" spans="1:13">
      <c r="A4406" s="442" t="s">
        <v>65</v>
      </c>
      <c r="B4406" s="441"/>
      <c r="C4406" s="441"/>
      <c r="D4406" s="441"/>
      <c r="E4406" s="441"/>
      <c r="F4406" s="441"/>
      <c r="G4406" s="441"/>
      <c r="H4406" s="439"/>
      <c r="I4406" s="447" t="s">
        <v>8</v>
      </c>
      <c r="J4406" s="446"/>
      <c r="K4406" s="459">
        <v>2.73</v>
      </c>
      <c r="L4406" s="458"/>
      <c r="M4406" s="431">
        <f>K4406*12*I4393</f>
        <v>23377.536</v>
      </c>
    </row>
    <row r="4407" spans="1:13">
      <c r="A4407" s="492" t="s">
        <v>66</v>
      </c>
      <c r="B4407" s="491"/>
      <c r="C4407" s="491"/>
      <c r="D4407" s="491"/>
      <c r="E4407" s="491"/>
      <c r="F4407" s="491"/>
      <c r="G4407" s="491"/>
      <c r="H4407" s="490"/>
      <c r="I4407" s="541"/>
      <c r="J4407" s="540"/>
      <c r="K4407" s="502"/>
      <c r="L4407" s="432"/>
      <c r="M4407" s="431"/>
    </row>
    <row r="4408" spans="1:13">
      <c r="A4408" s="442" t="s">
        <v>68</v>
      </c>
      <c r="B4408" s="433"/>
      <c r="C4408" s="433"/>
      <c r="D4408" s="433"/>
      <c r="E4408" s="433"/>
      <c r="F4408" s="433"/>
      <c r="G4408" s="433"/>
      <c r="H4408" s="432"/>
      <c r="I4408" s="447" t="s">
        <v>57</v>
      </c>
      <c r="J4408" s="446"/>
      <c r="K4408" s="502"/>
      <c r="L4408" s="432"/>
      <c r="M4408" s="431"/>
    </row>
    <row r="4409" spans="1:13">
      <c r="A4409" s="492" t="s">
        <v>67</v>
      </c>
      <c r="B4409" s="509"/>
      <c r="C4409" s="509"/>
      <c r="D4409" s="509"/>
      <c r="E4409" s="509"/>
      <c r="F4409" s="509"/>
      <c r="G4409" s="509"/>
      <c r="H4409" s="518"/>
      <c r="I4409" s="504"/>
      <c r="J4409" s="503"/>
      <c r="K4409" s="502"/>
      <c r="L4409" s="432"/>
      <c r="M4409" s="431"/>
    </row>
    <row r="4410" spans="1:13">
      <c r="A4410" s="485" t="s">
        <v>63</v>
      </c>
      <c r="B4410" s="539"/>
      <c r="C4410" s="538"/>
      <c r="D4410" s="433"/>
      <c r="E4410" s="433"/>
      <c r="F4410" s="433"/>
      <c r="G4410" s="433"/>
      <c r="H4410" s="432"/>
      <c r="I4410" s="447" t="s">
        <v>57</v>
      </c>
      <c r="J4410" s="446"/>
      <c r="K4410" s="502"/>
      <c r="L4410" s="432"/>
      <c r="M4410" s="431"/>
    </row>
    <row r="4411" spans="1:13">
      <c r="A4411" s="442" t="s">
        <v>64</v>
      </c>
      <c r="B4411" s="433"/>
      <c r="C4411" s="433"/>
      <c r="D4411" s="539"/>
      <c r="E4411" s="539"/>
      <c r="F4411" s="539"/>
      <c r="G4411" s="539"/>
      <c r="H4411" s="538"/>
      <c r="I4411" s="501" t="s">
        <v>11</v>
      </c>
      <c r="J4411" s="500"/>
      <c r="K4411" s="447">
        <v>1.2</v>
      </c>
      <c r="L4411" s="446"/>
      <c r="M4411" s="431">
        <f>K4411*12*I4393</f>
        <v>10275.84</v>
      </c>
    </row>
    <row r="4412" spans="1:13">
      <c r="A4412" s="478" t="s">
        <v>41</v>
      </c>
      <c r="B4412" s="477"/>
      <c r="C4412" s="477"/>
      <c r="D4412" s="477"/>
      <c r="E4412" s="477"/>
      <c r="F4412" s="477"/>
      <c r="G4412" s="477"/>
      <c r="H4412" s="476"/>
      <c r="I4412" s="521" t="s">
        <v>40</v>
      </c>
      <c r="J4412" s="520"/>
      <c r="K4412" s="502"/>
      <c r="L4412" s="432"/>
      <c r="M4412" s="431"/>
    </row>
    <row r="4413" spans="1:13">
      <c r="A4413" s="492"/>
      <c r="B4413" s="491"/>
      <c r="C4413" s="491"/>
      <c r="D4413" s="491"/>
      <c r="E4413" s="491"/>
      <c r="F4413" s="491"/>
      <c r="G4413" s="491"/>
      <c r="H4413" s="490"/>
      <c r="I4413" s="509" t="s">
        <v>42</v>
      </c>
      <c r="J4413" s="518"/>
      <c r="K4413" s="502"/>
      <c r="L4413" s="432"/>
      <c r="M4413" s="431"/>
    </row>
    <row r="4414" spans="1:13">
      <c r="A4414" s="478" t="s">
        <v>43</v>
      </c>
      <c r="B4414" s="477"/>
      <c r="C4414" s="477"/>
      <c r="D4414" s="477"/>
      <c r="E4414" s="477"/>
      <c r="F4414" s="477"/>
      <c r="G4414" s="477"/>
      <c r="H4414" s="476"/>
      <c r="I4414" s="521" t="s">
        <v>11</v>
      </c>
      <c r="J4414" s="520"/>
      <c r="K4414" s="447">
        <v>1.51</v>
      </c>
      <c r="L4414" s="446"/>
      <c r="M4414" s="431">
        <f>K4414*12*I4393</f>
        <v>12930.432000000001</v>
      </c>
    </row>
    <row r="4415" spans="1:13">
      <c r="A4415" s="492" t="s">
        <v>44</v>
      </c>
      <c r="B4415" s="491"/>
      <c r="C4415" s="491"/>
      <c r="D4415" s="491"/>
      <c r="E4415" s="491"/>
      <c r="F4415" s="491"/>
      <c r="G4415" s="491"/>
      <c r="H4415" s="490"/>
      <c r="I4415" s="509"/>
      <c r="J4415" s="518"/>
      <c r="K4415" s="502"/>
      <c r="L4415" s="432"/>
      <c r="M4415" s="431"/>
    </row>
    <row r="4416" spans="1:13">
      <c r="A4416" s="478" t="s">
        <v>45</v>
      </c>
      <c r="B4416" s="477"/>
      <c r="C4416" s="477"/>
      <c r="D4416" s="477"/>
      <c r="E4416" s="477"/>
      <c r="F4416" s="477"/>
      <c r="G4416" s="477"/>
      <c r="H4416" s="476"/>
      <c r="I4416" s="447" t="s">
        <v>57</v>
      </c>
      <c r="J4416" s="446"/>
      <c r="K4416" s="502"/>
      <c r="L4416" s="432"/>
      <c r="M4416" s="431"/>
    </row>
    <row r="4417" spans="1:13">
      <c r="A4417" s="478" t="s">
        <v>48</v>
      </c>
      <c r="B4417" s="477"/>
      <c r="C4417" s="477"/>
      <c r="D4417" s="477"/>
      <c r="E4417" s="477"/>
      <c r="F4417" s="477"/>
      <c r="G4417" s="477"/>
      <c r="H4417" s="476"/>
      <c r="I4417" s="521" t="s">
        <v>46</v>
      </c>
      <c r="J4417" s="520"/>
      <c r="K4417" s="533"/>
      <c r="L4417" s="532"/>
      <c r="M4417" s="531"/>
    </row>
    <row r="4418" spans="1:13" ht="19.5" thickBot="1">
      <c r="A4418" s="492"/>
      <c r="B4418" s="491"/>
      <c r="C4418" s="491"/>
      <c r="D4418" s="491"/>
      <c r="E4418" s="491"/>
      <c r="F4418" s="491"/>
      <c r="G4418" s="491"/>
      <c r="H4418" s="490"/>
      <c r="I4418" s="513" t="s">
        <v>47</v>
      </c>
      <c r="J4418" s="512"/>
      <c r="K4418" s="509"/>
      <c r="L4418" s="518"/>
      <c r="M4418" s="530"/>
    </row>
    <row r="4419" spans="1:13">
      <c r="A4419" s="529" t="s">
        <v>75</v>
      </c>
      <c r="B4419" s="528"/>
      <c r="C4419" s="528"/>
      <c r="D4419" s="528"/>
      <c r="E4419" s="528"/>
      <c r="F4419" s="528"/>
      <c r="G4419" s="425"/>
      <c r="H4419" s="424"/>
      <c r="I4419" s="425"/>
      <c r="J4419" s="424"/>
      <c r="K4419" s="527">
        <f>K4421+K4428+K4436+K4440+K4444</f>
        <v>12.52</v>
      </c>
      <c r="L4419" s="526"/>
      <c r="M4419" s="423">
        <f>M4421+M4428+M4436+M4440+M4444</f>
        <v>107211.264</v>
      </c>
    </row>
    <row r="4420" spans="1:13" ht="19.5" thickBot="1">
      <c r="A4420" s="525"/>
      <c r="B4420" s="419"/>
      <c r="C4420" s="419"/>
      <c r="D4420" s="419"/>
      <c r="E4420" s="419"/>
      <c r="F4420" s="419"/>
      <c r="G4420" s="419"/>
      <c r="H4420" s="418"/>
      <c r="I4420" s="419"/>
      <c r="J4420" s="418"/>
      <c r="K4420" s="419"/>
      <c r="L4420" s="418"/>
      <c r="M4420" s="417"/>
    </row>
    <row r="4421" spans="1:13" ht="19.5" thickBot="1">
      <c r="A4421" s="405" t="s">
        <v>76</v>
      </c>
      <c r="B4421" s="404"/>
      <c r="C4421" s="404"/>
      <c r="D4421" s="404"/>
      <c r="E4421" s="404"/>
      <c r="F4421" s="404"/>
      <c r="G4421" s="404"/>
      <c r="H4421" s="456"/>
      <c r="I4421" s="455"/>
      <c r="J4421" s="454"/>
      <c r="K4421" s="523">
        <f>K4422+K4423+K4424+K4426+K4427</f>
        <v>7.2100000000000009</v>
      </c>
      <c r="L4421" s="511"/>
      <c r="M4421" s="451">
        <f>K4421*12*I4393</f>
        <v>61740.672000000006</v>
      </c>
    </row>
    <row r="4422" spans="1:13">
      <c r="A4422" s="492" t="s">
        <v>38</v>
      </c>
      <c r="B4422" s="491"/>
      <c r="C4422" s="491"/>
      <c r="D4422" s="491"/>
      <c r="E4422" s="491"/>
      <c r="F4422" s="491"/>
      <c r="G4422" s="491"/>
      <c r="H4422" s="490"/>
      <c r="I4422" s="504" t="s">
        <v>16</v>
      </c>
      <c r="J4422" s="503"/>
      <c r="K4422" s="459">
        <v>1.34</v>
      </c>
      <c r="L4422" s="458"/>
      <c r="M4422" s="431">
        <f>K4422*12*I4393</f>
        <v>11474.688000000002</v>
      </c>
    </row>
    <row r="4423" spans="1:13">
      <c r="A4423" s="485" t="s">
        <v>39</v>
      </c>
      <c r="B4423" s="484"/>
      <c r="C4423" s="484"/>
      <c r="D4423" s="484"/>
      <c r="E4423" s="484"/>
      <c r="F4423" s="484"/>
      <c r="G4423" s="484"/>
      <c r="H4423" s="483"/>
      <c r="I4423" s="501" t="s">
        <v>10</v>
      </c>
      <c r="J4423" s="500"/>
      <c r="K4423" s="447">
        <v>3.16</v>
      </c>
      <c r="L4423" s="446"/>
      <c r="M4423" s="431">
        <f>K4423*12*I4393</f>
        <v>27059.712000000003</v>
      </c>
    </row>
    <row r="4424" spans="1:13">
      <c r="A4424" s="478" t="s">
        <v>31</v>
      </c>
      <c r="B4424" s="477"/>
      <c r="C4424" s="477"/>
      <c r="D4424" s="477"/>
      <c r="E4424" s="477"/>
      <c r="F4424" s="477"/>
      <c r="G4424" s="477"/>
      <c r="H4424" s="476"/>
      <c r="I4424" s="521" t="s">
        <v>11</v>
      </c>
      <c r="J4424" s="520"/>
      <c r="K4424" s="447">
        <v>0.36</v>
      </c>
      <c r="L4424" s="446"/>
      <c r="M4424" s="431">
        <f>K4424*12*I4393</f>
        <v>3082.7520000000004</v>
      </c>
    </row>
    <row r="4425" spans="1:13">
      <c r="A4425" s="519" t="s">
        <v>18</v>
      </c>
      <c r="B4425" s="509"/>
      <c r="C4425" s="509"/>
      <c r="D4425" s="509"/>
      <c r="E4425" s="491"/>
      <c r="F4425" s="491"/>
      <c r="G4425" s="491"/>
      <c r="H4425" s="490"/>
      <c r="I4425" s="509"/>
      <c r="J4425" s="518"/>
      <c r="K4425" s="433"/>
      <c r="L4425" s="432"/>
      <c r="M4425" s="431"/>
    </row>
    <row r="4426" spans="1:13">
      <c r="A4426" s="485" t="s">
        <v>32</v>
      </c>
      <c r="B4426" s="484"/>
      <c r="C4426" s="484"/>
      <c r="D4426" s="484"/>
      <c r="E4426" s="484"/>
      <c r="F4426" s="484"/>
      <c r="G4426" s="484"/>
      <c r="H4426" s="483"/>
      <c r="I4426" s="501" t="s">
        <v>8</v>
      </c>
      <c r="J4426" s="500"/>
      <c r="K4426" s="447">
        <v>0.11</v>
      </c>
      <c r="L4426" s="446"/>
      <c r="M4426" s="431">
        <f>K4426*12*I4393</f>
        <v>941.95200000000011</v>
      </c>
    </row>
    <row r="4427" spans="1:13" ht="19.5" thickBot="1">
      <c r="A4427" s="478" t="s">
        <v>73</v>
      </c>
      <c r="B4427" s="477"/>
      <c r="C4427" s="477"/>
      <c r="D4427" s="477"/>
      <c r="E4427" s="477"/>
      <c r="F4427" s="477"/>
      <c r="G4427" s="477"/>
      <c r="H4427" s="476"/>
      <c r="I4427" s="475" t="s">
        <v>8</v>
      </c>
      <c r="J4427" s="474"/>
      <c r="K4427" s="513">
        <v>2.2400000000000002</v>
      </c>
      <c r="L4427" s="512"/>
      <c r="M4427" s="431">
        <f>K4427*12*I4393</f>
        <v>19181.568000000003</v>
      </c>
    </row>
    <row r="4428" spans="1:13" ht="19.5" thickBot="1">
      <c r="A4428" s="713" t="s">
        <v>77</v>
      </c>
      <c r="B4428" s="712"/>
      <c r="C4428" s="712"/>
      <c r="D4428" s="712"/>
      <c r="E4428" s="712"/>
      <c r="F4428" s="712"/>
      <c r="G4428" s="712"/>
      <c r="H4428" s="711"/>
      <c r="I4428" s="455"/>
      <c r="J4428" s="454"/>
      <c r="K4428" s="453">
        <f>K4429+K4430+K4432+K4433+K4434+K4435</f>
        <v>2.11</v>
      </c>
      <c r="L4428" s="511"/>
      <c r="M4428" s="451">
        <f>K4428*12*I4393</f>
        <v>18068.352000000003</v>
      </c>
    </row>
    <row r="4429" spans="1:13">
      <c r="A4429" s="510" t="s">
        <v>24</v>
      </c>
      <c r="B4429" s="509"/>
      <c r="C4429" s="509"/>
      <c r="D4429" s="509"/>
      <c r="E4429" s="509"/>
      <c r="F4429" s="491"/>
      <c r="G4429" s="491"/>
      <c r="H4429" s="490"/>
      <c r="I4429" s="508"/>
      <c r="J4429" s="432"/>
      <c r="K4429" s="459">
        <v>0.12</v>
      </c>
      <c r="L4429" s="458"/>
      <c r="M4429" s="431">
        <f>K4429*12*I4393</f>
        <v>1027.5840000000001</v>
      </c>
    </row>
    <row r="4430" spans="1:13">
      <c r="A4430" s="572" t="s">
        <v>20</v>
      </c>
      <c r="B4430" s="533"/>
      <c r="C4430" s="533"/>
      <c r="D4430" s="533"/>
      <c r="E4430" s="533"/>
      <c r="F4430" s="477"/>
      <c r="G4430" s="477"/>
      <c r="H4430" s="476"/>
      <c r="I4430" s="447" t="s">
        <v>52</v>
      </c>
      <c r="J4430" s="446"/>
      <c r="K4430" s="447">
        <v>1.01</v>
      </c>
      <c r="L4430" s="446"/>
      <c r="M4430" s="431">
        <f>K4430*12*I4393</f>
        <v>8648.8320000000003</v>
      </c>
    </row>
    <row r="4431" spans="1:13">
      <c r="A4431" s="492" t="s">
        <v>19</v>
      </c>
      <c r="B4431" s="491"/>
      <c r="C4431" s="491"/>
      <c r="D4431" s="491"/>
      <c r="E4431" s="491"/>
      <c r="F4431" s="491"/>
      <c r="G4431" s="491"/>
      <c r="H4431" s="490"/>
      <c r="I4431" s="504" t="s">
        <v>53</v>
      </c>
      <c r="J4431" s="503"/>
      <c r="K4431" s="502"/>
      <c r="L4431" s="432"/>
      <c r="M4431" s="431"/>
    </row>
    <row r="4432" spans="1:13">
      <c r="A4432" s="485" t="s">
        <v>21</v>
      </c>
      <c r="B4432" s="484"/>
      <c r="C4432" s="484"/>
      <c r="D4432" s="484"/>
      <c r="E4432" s="484"/>
      <c r="F4432" s="484"/>
      <c r="G4432" s="484"/>
      <c r="H4432" s="483"/>
      <c r="I4432" s="501" t="s">
        <v>51</v>
      </c>
      <c r="J4432" s="500"/>
      <c r="K4432" s="447">
        <v>0.62</v>
      </c>
      <c r="L4432" s="446"/>
      <c r="M4432" s="431">
        <f>K4432*12*I4393</f>
        <v>5309.1840000000002</v>
      </c>
    </row>
    <row r="4433" spans="1:13">
      <c r="A4433" s="485" t="s">
        <v>22</v>
      </c>
      <c r="B4433" s="484"/>
      <c r="C4433" s="484"/>
      <c r="D4433" s="484"/>
      <c r="E4433" s="484"/>
      <c r="F4433" s="484"/>
      <c r="G4433" s="484"/>
      <c r="H4433" s="483"/>
      <c r="I4433" s="501" t="s">
        <v>69</v>
      </c>
      <c r="J4433" s="500"/>
      <c r="K4433" s="447">
        <v>0.15</v>
      </c>
      <c r="L4433" s="446"/>
      <c r="M4433" s="431">
        <f>K4433*12*I4393</f>
        <v>1284.48</v>
      </c>
    </row>
    <row r="4434" spans="1:13">
      <c r="A4434" s="478" t="s">
        <v>23</v>
      </c>
      <c r="B4434" s="477"/>
      <c r="C4434" s="477"/>
      <c r="D4434" s="477"/>
      <c r="E4434" s="477"/>
      <c r="F4434" s="477"/>
      <c r="G4434" s="477"/>
      <c r="H4434" s="476"/>
      <c r="I4434" s="501" t="s">
        <v>54</v>
      </c>
      <c r="J4434" s="500"/>
      <c r="K4434" s="480">
        <v>0.08</v>
      </c>
      <c r="L4434" s="479"/>
      <c r="M4434" s="431">
        <f>K4434*12*I4393</f>
        <v>685.05600000000004</v>
      </c>
    </row>
    <row r="4435" spans="1:13" ht="19.5" thickBot="1">
      <c r="A4435" s="478" t="s">
        <v>71</v>
      </c>
      <c r="B4435" s="477"/>
      <c r="C4435" s="477"/>
      <c r="D4435" s="477"/>
      <c r="E4435" s="477"/>
      <c r="F4435" s="477"/>
      <c r="G4435" s="477"/>
      <c r="H4435" s="476"/>
      <c r="I4435" s="475" t="s">
        <v>72</v>
      </c>
      <c r="J4435" s="474"/>
      <c r="K4435" s="473">
        <v>0.13</v>
      </c>
      <c r="L4435" s="472"/>
      <c r="M4435" s="499">
        <f>K4435*12*I4393</f>
        <v>1113.2160000000001</v>
      </c>
    </row>
    <row r="4436" spans="1:13" ht="19.5" thickBot="1">
      <c r="A4436" s="713" t="s">
        <v>202</v>
      </c>
      <c r="B4436" s="712"/>
      <c r="C4436" s="712"/>
      <c r="D4436" s="712"/>
      <c r="E4436" s="712"/>
      <c r="F4436" s="712"/>
      <c r="G4436" s="712"/>
      <c r="H4436" s="711"/>
      <c r="I4436" s="495"/>
      <c r="J4436" s="494"/>
      <c r="K4436" s="493">
        <f>K4437+K4438+K4439</f>
        <v>1.38</v>
      </c>
      <c r="L4436" s="452"/>
      <c r="M4436" s="451">
        <f>K4436*12*I4393</f>
        <v>11817.216</v>
      </c>
    </row>
    <row r="4437" spans="1:13">
      <c r="A4437" s="492" t="s">
        <v>25</v>
      </c>
      <c r="B4437" s="491"/>
      <c r="C4437" s="491"/>
      <c r="D4437" s="491"/>
      <c r="E4437" s="491"/>
      <c r="F4437" s="491"/>
      <c r="G4437" s="491"/>
      <c r="H4437" s="490"/>
      <c r="I4437" s="489" t="s">
        <v>70</v>
      </c>
      <c r="J4437" s="488"/>
      <c r="K4437" s="487">
        <v>0.66</v>
      </c>
      <c r="L4437" s="486"/>
      <c r="M4437" s="431">
        <f>K4437*12*I4393</f>
        <v>5651.7120000000004</v>
      </c>
    </row>
    <row r="4438" spans="1:13">
      <c r="A4438" s="485" t="s">
        <v>26</v>
      </c>
      <c r="B4438" s="484"/>
      <c r="C4438" s="484"/>
      <c r="D4438" s="484"/>
      <c r="E4438" s="484"/>
      <c r="F4438" s="484"/>
      <c r="G4438" s="484"/>
      <c r="H4438" s="483"/>
      <c r="I4438" s="539" t="s">
        <v>55</v>
      </c>
      <c r="J4438" s="538"/>
      <c r="K4438" s="480">
        <v>0.57999999999999996</v>
      </c>
      <c r="L4438" s="479"/>
      <c r="M4438" s="431">
        <f>K4438*12*I4393</f>
        <v>4966.6559999999999</v>
      </c>
    </row>
    <row r="4439" spans="1:13" ht="19.5" thickBot="1">
      <c r="A4439" s="478" t="s">
        <v>23</v>
      </c>
      <c r="B4439" s="477"/>
      <c r="C4439" s="477"/>
      <c r="D4439" s="477"/>
      <c r="E4439" s="477"/>
      <c r="F4439" s="477"/>
      <c r="G4439" s="477"/>
      <c r="H4439" s="476"/>
      <c r="I4439" s="475" t="s">
        <v>54</v>
      </c>
      <c r="J4439" s="474"/>
      <c r="K4439" s="473">
        <v>0.14000000000000001</v>
      </c>
      <c r="L4439" s="472"/>
      <c r="M4439" s="431">
        <f>K4439*12*I4393</f>
        <v>1198.8480000000002</v>
      </c>
    </row>
    <row r="4440" spans="1:13" ht="19.5" thickBot="1">
      <c r="A4440" s="405" t="s">
        <v>80</v>
      </c>
      <c r="B4440" s="404"/>
      <c r="C4440" s="404"/>
      <c r="D4440" s="404"/>
      <c r="E4440" s="404"/>
      <c r="F4440" s="404"/>
      <c r="G4440" s="404"/>
      <c r="H4440" s="456"/>
      <c r="I4440" s="455"/>
      <c r="J4440" s="454"/>
      <c r="K4440" s="453">
        <v>1.74</v>
      </c>
      <c r="L4440" s="452"/>
      <c r="M4440" s="451">
        <f>K4440*12*I4393</f>
        <v>14899.967999999999</v>
      </c>
    </row>
    <row r="4441" spans="1:13">
      <c r="A4441" s="442" t="s">
        <v>33</v>
      </c>
      <c r="B4441" s="441"/>
      <c r="C4441" s="441"/>
      <c r="D4441" s="441"/>
      <c r="E4441" s="441"/>
      <c r="F4441" s="441"/>
      <c r="G4441" s="441"/>
      <c r="H4441" s="439"/>
      <c r="I4441" s="459" t="s">
        <v>13</v>
      </c>
      <c r="J4441" s="458"/>
      <c r="K4441" s="438"/>
      <c r="L4441" s="437"/>
      <c r="M4441" s="431"/>
    </row>
    <row r="4442" spans="1:13">
      <c r="A4442" s="442" t="s">
        <v>27</v>
      </c>
      <c r="B4442" s="441"/>
      <c r="C4442" s="441"/>
      <c r="D4442" s="441"/>
      <c r="E4442" s="441"/>
      <c r="F4442" s="441"/>
      <c r="G4442" s="441"/>
      <c r="H4442" s="439"/>
      <c r="I4442" s="433"/>
      <c r="J4442" s="432"/>
      <c r="K4442" s="438"/>
      <c r="L4442" s="437"/>
      <c r="M4442" s="431"/>
    </row>
    <row r="4443" spans="1:13" ht="19.5" thickBot="1">
      <c r="A4443" s="442" t="s">
        <v>28</v>
      </c>
      <c r="B4443" s="441"/>
      <c r="C4443" s="441"/>
      <c r="D4443" s="441"/>
      <c r="E4443" s="441"/>
      <c r="F4443" s="441"/>
      <c r="G4443" s="441"/>
      <c r="H4443" s="439"/>
      <c r="I4443" s="463"/>
      <c r="J4443" s="432"/>
      <c r="K4443" s="438"/>
      <c r="L4443" s="437"/>
      <c r="M4443" s="431"/>
    </row>
    <row r="4444" spans="1:13" ht="19.5" thickBot="1">
      <c r="A4444" s="462" t="s">
        <v>81</v>
      </c>
      <c r="B4444" s="461"/>
      <c r="C4444" s="461"/>
      <c r="D4444" s="461"/>
      <c r="E4444" s="461"/>
      <c r="F4444" s="461"/>
      <c r="G4444" s="461"/>
      <c r="H4444" s="460"/>
      <c r="I4444" s="455"/>
      <c r="J4444" s="454"/>
      <c r="K4444" s="453">
        <v>0.08</v>
      </c>
      <c r="L4444" s="452"/>
      <c r="M4444" s="451">
        <f>K4444*12*I4393</f>
        <v>685.05600000000004</v>
      </c>
    </row>
    <row r="4445" spans="1:13">
      <c r="A4445" s="442" t="s">
        <v>29</v>
      </c>
      <c r="B4445" s="441"/>
      <c r="C4445" s="441"/>
      <c r="D4445" s="441"/>
      <c r="E4445" s="441"/>
      <c r="F4445" s="441"/>
      <c r="G4445" s="441"/>
      <c r="H4445" s="439"/>
      <c r="I4445" s="459" t="s">
        <v>8</v>
      </c>
      <c r="J4445" s="458"/>
      <c r="K4445" s="457"/>
      <c r="L4445" s="437"/>
      <c r="M4445" s="431"/>
    </row>
    <row r="4446" spans="1:13" ht="19.5" thickBot="1">
      <c r="A4446" s="442" t="s">
        <v>30</v>
      </c>
      <c r="B4446" s="441"/>
      <c r="C4446" s="441"/>
      <c r="D4446" s="441"/>
      <c r="E4446" s="441"/>
      <c r="F4446" s="441"/>
      <c r="G4446" s="441"/>
      <c r="H4446" s="439"/>
      <c r="I4446" s="433"/>
      <c r="J4446" s="432"/>
      <c r="K4446" s="457"/>
      <c r="L4446" s="437"/>
      <c r="M4446" s="431"/>
    </row>
    <row r="4447" spans="1:13" ht="19.5" thickBot="1">
      <c r="A4447" s="405" t="s">
        <v>104</v>
      </c>
      <c r="B4447" s="404"/>
      <c r="C4447" s="404"/>
      <c r="D4447" s="404"/>
      <c r="E4447" s="404"/>
      <c r="F4447" s="404"/>
      <c r="G4447" s="404"/>
      <c r="H4447" s="456"/>
      <c r="I4447" s="455"/>
      <c r="J4447" s="454"/>
      <c r="K4447" s="453">
        <v>6.42</v>
      </c>
      <c r="L4447" s="452"/>
      <c r="M4447" s="451">
        <f>K4447*12*I4393</f>
        <v>54975.743999999999</v>
      </c>
    </row>
    <row r="4448" spans="1:13">
      <c r="A4448" s="442" t="s">
        <v>85</v>
      </c>
      <c r="B4448" s="440"/>
      <c r="C4448" s="440"/>
      <c r="D4448" s="440"/>
      <c r="E4448" s="440"/>
      <c r="F4448" s="441"/>
      <c r="G4448" s="440"/>
      <c r="H4448" s="439"/>
      <c r="I4448" s="447" t="s">
        <v>86</v>
      </c>
      <c r="J4448" s="446"/>
      <c r="K4448" s="438"/>
      <c r="L4448" s="437"/>
      <c r="M4448" s="431"/>
    </row>
    <row r="4449" spans="1:13">
      <c r="A4449" s="442" t="s">
        <v>87</v>
      </c>
      <c r="B4449" s="440"/>
      <c r="C4449" s="440"/>
      <c r="D4449" s="440"/>
      <c r="E4449" s="440"/>
      <c r="F4449" s="441"/>
      <c r="G4449" s="440"/>
      <c r="H4449" s="439"/>
      <c r="I4449" s="447" t="s">
        <v>88</v>
      </c>
      <c r="J4449" s="446"/>
      <c r="K4449" s="438"/>
      <c r="L4449" s="437"/>
      <c r="M4449" s="431"/>
    </row>
    <row r="4450" spans="1:13">
      <c r="A4450" s="442" t="s">
        <v>89</v>
      </c>
      <c r="B4450" s="440"/>
      <c r="C4450" s="440"/>
      <c r="D4450" s="440"/>
      <c r="E4450" s="440"/>
      <c r="F4450" s="441"/>
      <c r="G4450" s="440"/>
      <c r="H4450" s="439"/>
      <c r="I4450" s="447" t="s">
        <v>90</v>
      </c>
      <c r="J4450" s="446"/>
      <c r="K4450" s="438"/>
      <c r="L4450" s="437"/>
      <c r="M4450" s="431"/>
    </row>
    <row r="4451" spans="1:13">
      <c r="A4451" s="442" t="s">
        <v>91</v>
      </c>
      <c r="B4451" s="440"/>
      <c r="C4451" s="440"/>
      <c r="D4451" s="440"/>
      <c r="E4451" s="440"/>
      <c r="F4451" s="441"/>
      <c r="G4451" s="440"/>
      <c r="H4451" s="439"/>
      <c r="I4451" s="447" t="s">
        <v>92</v>
      </c>
      <c r="J4451" s="446"/>
      <c r="K4451" s="438"/>
      <c r="L4451" s="437"/>
      <c r="M4451" s="431"/>
    </row>
    <row r="4452" spans="1:13">
      <c r="A4452" s="442" t="s">
        <v>93</v>
      </c>
      <c r="B4452" s="440"/>
      <c r="C4452" s="440"/>
      <c r="D4452" s="440"/>
      <c r="E4452" s="440"/>
      <c r="F4452" s="441"/>
      <c r="G4452" s="440"/>
      <c r="H4452" s="439"/>
      <c r="I4452" s="447" t="s">
        <v>94</v>
      </c>
      <c r="J4452" s="446"/>
      <c r="K4452" s="438"/>
      <c r="L4452" s="437"/>
      <c r="M4452" s="431"/>
    </row>
    <row r="4453" spans="1:13">
      <c r="A4453" s="442" t="s">
        <v>95</v>
      </c>
      <c r="B4453" s="440"/>
      <c r="C4453" s="440"/>
      <c r="D4453" s="440"/>
      <c r="E4453" s="440"/>
      <c r="F4453" s="441"/>
      <c r="G4453" s="440"/>
      <c r="H4453" s="439"/>
      <c r="I4453" s="433"/>
      <c r="J4453" s="432"/>
      <c r="K4453" s="438"/>
      <c r="L4453" s="437"/>
      <c r="M4453" s="431"/>
    </row>
    <row r="4454" spans="1:13">
      <c r="A4454" s="442" t="s">
        <v>96</v>
      </c>
      <c r="B4454" s="440"/>
      <c r="C4454" s="440"/>
      <c r="D4454" s="440"/>
      <c r="E4454" s="440"/>
      <c r="F4454" s="441"/>
      <c r="G4454" s="440"/>
      <c r="H4454" s="439"/>
      <c r="I4454" s="433"/>
      <c r="J4454" s="432"/>
      <c r="K4454" s="438"/>
      <c r="L4454" s="437"/>
      <c r="M4454" s="431"/>
    </row>
    <row r="4455" spans="1:13">
      <c r="A4455" s="442" t="s">
        <v>97</v>
      </c>
      <c r="B4455" s="440"/>
      <c r="C4455" s="440"/>
      <c r="D4455" s="440"/>
      <c r="E4455" s="440"/>
      <c r="F4455" s="441"/>
      <c r="G4455" s="440"/>
      <c r="H4455" s="439"/>
      <c r="I4455" s="433"/>
      <c r="J4455" s="432"/>
      <c r="K4455" s="438"/>
      <c r="L4455" s="437"/>
      <c r="M4455" s="431"/>
    </row>
    <row r="4456" spans="1:13">
      <c r="A4456" s="442" t="s">
        <v>98</v>
      </c>
      <c r="B4456" s="440"/>
      <c r="C4456" s="440"/>
      <c r="D4456" s="440"/>
      <c r="E4456" s="440"/>
      <c r="F4456" s="441"/>
      <c r="G4456" s="440"/>
      <c r="H4456" s="439"/>
      <c r="I4456" s="433"/>
      <c r="J4456" s="432"/>
      <c r="K4456" s="438"/>
      <c r="L4456" s="437"/>
      <c r="M4456" s="431"/>
    </row>
    <row r="4457" spans="1:13">
      <c r="A4457" s="442" t="s">
        <v>99</v>
      </c>
      <c r="B4457" s="440"/>
      <c r="C4457" s="440"/>
      <c r="D4457" s="440"/>
      <c r="E4457" s="440"/>
      <c r="F4457" s="441"/>
      <c r="G4457" s="440"/>
      <c r="H4457" s="439"/>
      <c r="I4457" s="433"/>
      <c r="J4457" s="432"/>
      <c r="K4457" s="438"/>
      <c r="L4457" s="437"/>
      <c r="M4457" s="431"/>
    </row>
    <row r="4458" spans="1:13" ht="19.5" thickBot="1">
      <c r="A4458" s="436" t="s">
        <v>100</v>
      </c>
      <c r="B4458" s="435"/>
      <c r="C4458" s="435"/>
      <c r="D4458" s="435"/>
      <c r="E4458" s="435"/>
      <c r="F4458" s="435"/>
      <c r="G4458" s="435"/>
      <c r="H4458" s="434"/>
      <c r="I4458" s="433"/>
      <c r="J4458" s="432"/>
      <c r="K4458" s="433"/>
      <c r="L4458" s="432"/>
      <c r="M4458" s="431"/>
    </row>
    <row r="4459" spans="1:13">
      <c r="A4459" s="586" t="s">
        <v>82</v>
      </c>
      <c r="B4459" s="585"/>
      <c r="C4459" s="585"/>
      <c r="D4459" s="585"/>
      <c r="E4459" s="585"/>
      <c r="F4459" s="585"/>
      <c r="G4459" s="585"/>
      <c r="H4459" s="585"/>
      <c r="I4459" s="459" t="s">
        <v>9</v>
      </c>
      <c r="J4459" s="458"/>
      <c r="K4459" s="425"/>
      <c r="L4459" s="424"/>
      <c r="M4459" s="423"/>
    </row>
    <row r="4460" spans="1:13" ht="19.5" thickBot="1">
      <c r="A4460" s="422" t="s">
        <v>49</v>
      </c>
      <c r="B4460" s="421"/>
      <c r="C4460" s="421"/>
      <c r="D4460" s="421"/>
      <c r="E4460" s="421"/>
      <c r="F4460" s="421"/>
      <c r="G4460" s="421"/>
      <c r="H4460" s="421"/>
      <c r="I4460" s="420"/>
      <c r="J4460" s="418"/>
      <c r="K4460" s="419"/>
      <c r="L4460" s="418"/>
      <c r="M4460" s="417"/>
    </row>
    <row r="4461" spans="1:13" ht="19.5" thickBot="1">
      <c r="A4461" s="405" t="s">
        <v>50</v>
      </c>
      <c r="B4461" s="404"/>
      <c r="C4461" s="404"/>
      <c r="D4461" s="404"/>
      <c r="E4461" s="404"/>
      <c r="F4461" s="404"/>
      <c r="G4461" s="404"/>
      <c r="H4461" s="622"/>
      <c r="I4461" s="413" t="s">
        <v>17</v>
      </c>
      <c r="J4461" s="412"/>
      <c r="K4461" s="407"/>
      <c r="L4461" s="406"/>
      <c r="M4461" s="400">
        <f>K4461*12*I4393</f>
        <v>0</v>
      </c>
    </row>
    <row r="4462" spans="1:13" ht="19.5" thickBot="1">
      <c r="A4462" s="411" t="s">
        <v>101</v>
      </c>
      <c r="B4462" s="410"/>
      <c r="C4462" s="410"/>
      <c r="D4462" s="410"/>
      <c r="E4462" s="410"/>
      <c r="F4462" s="410"/>
      <c r="G4462" s="410"/>
      <c r="H4462" s="410"/>
      <c r="I4462" s="409"/>
      <c r="J4462" s="408"/>
      <c r="K4462" s="407"/>
      <c r="L4462" s="406"/>
      <c r="M4462" s="400">
        <f>K4462*12*I4393</f>
        <v>0</v>
      </c>
    </row>
    <row r="4463" spans="1:13" ht="19.5" thickBot="1">
      <c r="A4463" s="405" t="s">
        <v>58</v>
      </c>
      <c r="B4463" s="404"/>
      <c r="C4463" s="404"/>
      <c r="D4463" s="404"/>
      <c r="E4463" s="404"/>
      <c r="F4463" s="404"/>
      <c r="G4463" s="404"/>
      <c r="H4463" s="404"/>
      <c r="I4463" s="403"/>
      <c r="J4463" s="400"/>
      <c r="K4463" s="402">
        <f>K4394+K4404+K4419+K4447</f>
        <v>31.03</v>
      </c>
      <c r="L4463" s="401"/>
      <c r="M4463" s="400">
        <f>M4394+M4404+M4419+M4447</f>
        <v>265716.09600000002</v>
      </c>
    </row>
    <row r="4465" spans="1:13">
      <c r="A4465" s="576" t="s">
        <v>0</v>
      </c>
      <c r="B4465" s="576"/>
      <c r="C4465" s="576"/>
      <c r="D4465" s="576"/>
      <c r="E4465" s="576"/>
      <c r="F4465" s="576"/>
      <c r="G4465" s="576"/>
      <c r="H4465" s="576"/>
      <c r="I4465" s="576"/>
      <c r="J4465" s="576"/>
      <c r="K4465" s="576"/>
      <c r="L4465" s="576"/>
      <c r="M4465" s="502"/>
    </row>
    <row r="4466" spans="1:13">
      <c r="A4466" s="575" t="s">
        <v>12</v>
      </c>
      <c r="B4466" s="575"/>
      <c r="C4466" s="575"/>
      <c r="D4466" s="575"/>
      <c r="E4466" s="575"/>
      <c r="F4466" s="575"/>
      <c r="G4466" s="575"/>
      <c r="H4466" s="575"/>
      <c r="I4466" s="575"/>
      <c r="J4466" s="575"/>
      <c r="K4466" s="575"/>
      <c r="L4466" s="575"/>
      <c r="M4466" s="502"/>
    </row>
    <row r="4467" spans="1:13">
      <c r="A4467" s="555"/>
      <c r="B4467" s="555"/>
      <c r="C4467" s="555"/>
      <c r="D4467" s="555"/>
      <c r="E4467" s="555"/>
      <c r="F4467" s="555" t="s">
        <v>213</v>
      </c>
      <c r="G4467" s="555"/>
      <c r="H4467" s="555"/>
      <c r="I4467" s="555"/>
      <c r="J4467" s="555" t="s">
        <v>203</v>
      </c>
      <c r="K4467" s="555"/>
      <c r="L4467" s="555"/>
      <c r="M4467" s="502"/>
    </row>
    <row r="4468" spans="1:13">
      <c r="A4468" s="572"/>
      <c r="B4468" s="533"/>
      <c r="C4468" s="574" t="s">
        <v>15</v>
      </c>
      <c r="D4468" s="574"/>
      <c r="E4468" s="574"/>
      <c r="F4468" s="533"/>
      <c r="G4468" s="533"/>
      <c r="H4468" s="532"/>
      <c r="I4468" s="521" t="s">
        <v>1</v>
      </c>
      <c r="J4468" s="520"/>
      <c r="K4468" s="521" t="s">
        <v>2</v>
      </c>
      <c r="L4468" s="520"/>
      <c r="M4468" s="531"/>
    </row>
    <row r="4469" spans="1:13">
      <c r="A4469" s="463"/>
      <c r="B4469" s="433"/>
      <c r="C4469" s="433"/>
      <c r="D4469" s="433"/>
      <c r="E4469" s="433"/>
      <c r="F4469" s="433"/>
      <c r="G4469" s="433"/>
      <c r="H4469" s="432"/>
      <c r="I4469" s="433"/>
      <c r="J4469" s="432"/>
      <c r="K4469" s="447" t="s">
        <v>3</v>
      </c>
      <c r="L4469" s="446"/>
      <c r="M4469" s="573" t="s">
        <v>4</v>
      </c>
    </row>
    <row r="4470" spans="1:13">
      <c r="A4470" s="463"/>
      <c r="B4470" s="433"/>
      <c r="C4470" s="433"/>
      <c r="D4470" s="433"/>
      <c r="E4470" s="433"/>
      <c r="F4470" s="433"/>
      <c r="G4470" s="433"/>
      <c r="H4470" s="432"/>
      <c r="I4470" s="447" t="s">
        <v>5</v>
      </c>
      <c r="J4470" s="446"/>
      <c r="K4470" s="504" t="s">
        <v>6</v>
      </c>
      <c r="L4470" s="503"/>
      <c r="M4470" s="573" t="s">
        <v>7</v>
      </c>
    </row>
    <row r="4471" spans="1:13" ht="19.5" thickBot="1">
      <c r="A4471" s="572"/>
      <c r="B4471" s="533"/>
      <c r="C4471" s="533"/>
      <c r="D4471" s="533"/>
      <c r="E4471" s="533"/>
      <c r="F4471" s="533"/>
      <c r="G4471" s="533"/>
      <c r="H4471" s="532"/>
      <c r="I4471" s="571">
        <v>1234.4000000000001</v>
      </c>
      <c r="J4471" s="570"/>
      <c r="K4471" s="475"/>
      <c r="L4471" s="474"/>
      <c r="M4471" s="569"/>
    </row>
    <row r="4472" spans="1:13">
      <c r="A4472" s="550" t="s">
        <v>74</v>
      </c>
      <c r="B4472" s="528"/>
      <c r="C4472" s="528"/>
      <c r="D4472" s="528"/>
      <c r="E4472" s="528"/>
      <c r="F4472" s="528"/>
      <c r="G4472" s="528"/>
      <c r="H4472" s="568"/>
      <c r="I4472" s="425"/>
      <c r="J4472" s="424"/>
      <c r="K4472" s="567">
        <f>K4475+K4478</f>
        <v>6.65</v>
      </c>
      <c r="L4472" s="526"/>
      <c r="M4472" s="423">
        <f>K4472*12*I4471</f>
        <v>98505.120000000024</v>
      </c>
    </row>
    <row r="4473" spans="1:13">
      <c r="A4473" s="566" t="s">
        <v>59</v>
      </c>
      <c r="B4473" s="565"/>
      <c r="C4473" s="565"/>
      <c r="D4473" s="565"/>
      <c r="E4473" s="565"/>
      <c r="F4473" s="565"/>
      <c r="G4473" s="565"/>
      <c r="H4473" s="554"/>
      <c r="I4473" s="433"/>
      <c r="J4473" s="432"/>
      <c r="K4473" s="433"/>
      <c r="L4473" s="432"/>
      <c r="M4473" s="564"/>
    </row>
    <row r="4474" spans="1:13" ht="19.5" thickBot="1">
      <c r="A4474" s="545" t="s">
        <v>60</v>
      </c>
      <c r="B4474" s="563"/>
      <c r="C4474" s="563"/>
      <c r="D4474" s="563"/>
      <c r="E4474" s="563"/>
      <c r="F4474" s="563"/>
      <c r="G4474" s="563"/>
      <c r="H4474" s="562"/>
      <c r="I4474" s="419"/>
      <c r="J4474" s="418"/>
      <c r="K4474" s="419"/>
      <c r="L4474" s="418"/>
      <c r="M4474" s="417"/>
    </row>
    <row r="4475" spans="1:13">
      <c r="A4475" s="492" t="s">
        <v>61</v>
      </c>
      <c r="B4475" s="509"/>
      <c r="C4475" s="509"/>
      <c r="D4475" s="509"/>
      <c r="E4475" s="509"/>
      <c r="F4475" s="509"/>
      <c r="G4475" s="509"/>
      <c r="H4475" s="518"/>
      <c r="I4475" s="504" t="s">
        <v>8</v>
      </c>
      <c r="J4475" s="503"/>
      <c r="K4475" s="459">
        <v>3.98</v>
      </c>
      <c r="L4475" s="458"/>
      <c r="M4475" s="431">
        <f>K4475*12*I4471</f>
        <v>58954.944000000003</v>
      </c>
    </row>
    <row r="4476" spans="1:13">
      <c r="A4476" s="442" t="s">
        <v>68</v>
      </c>
      <c r="B4476" s="433"/>
      <c r="C4476" s="433"/>
      <c r="D4476" s="433"/>
      <c r="E4476" s="433"/>
      <c r="F4476" s="433"/>
      <c r="G4476" s="433"/>
      <c r="H4476" s="432"/>
      <c r="I4476" s="447" t="s">
        <v>57</v>
      </c>
      <c r="J4476" s="446"/>
      <c r="K4476" s="502"/>
      <c r="L4476" s="432"/>
      <c r="M4476" s="431"/>
    </row>
    <row r="4477" spans="1:13">
      <c r="A4477" s="492" t="s">
        <v>67</v>
      </c>
      <c r="B4477" s="509"/>
      <c r="C4477" s="509"/>
      <c r="D4477" s="509"/>
      <c r="E4477" s="509"/>
      <c r="F4477" s="509"/>
      <c r="G4477" s="509"/>
      <c r="H4477" s="518"/>
      <c r="I4477" s="504"/>
      <c r="J4477" s="503"/>
      <c r="K4477" s="502"/>
      <c r="L4477" s="432"/>
      <c r="M4477" s="431"/>
    </row>
    <row r="4478" spans="1:13">
      <c r="A4478" s="492" t="s">
        <v>62</v>
      </c>
      <c r="B4478" s="509"/>
      <c r="C4478" s="509"/>
      <c r="D4478" s="509"/>
      <c r="E4478" s="509"/>
      <c r="F4478" s="509"/>
      <c r="G4478" s="509"/>
      <c r="H4478" s="518"/>
      <c r="I4478" s="501" t="s">
        <v>11</v>
      </c>
      <c r="J4478" s="500"/>
      <c r="K4478" s="447">
        <v>2.67</v>
      </c>
      <c r="L4478" s="446"/>
      <c r="M4478" s="431">
        <f>K4478*12*I4471</f>
        <v>39550.175999999999</v>
      </c>
    </row>
    <row r="4479" spans="1:13">
      <c r="A4479" s="485" t="s">
        <v>35</v>
      </c>
      <c r="B4479" s="539"/>
      <c r="C4479" s="539"/>
      <c r="D4479" s="539"/>
      <c r="E4479" s="539"/>
      <c r="F4479" s="539"/>
      <c r="G4479" s="539"/>
      <c r="H4479" s="538"/>
      <c r="I4479" s="447" t="s">
        <v>57</v>
      </c>
      <c r="J4479" s="446"/>
      <c r="K4479" s="555"/>
      <c r="L4479" s="554"/>
      <c r="M4479" s="431"/>
    </row>
    <row r="4480" spans="1:13">
      <c r="A4480" s="478" t="s">
        <v>36</v>
      </c>
      <c r="B4480" s="533"/>
      <c r="C4480" s="533"/>
      <c r="D4480" s="533"/>
      <c r="E4480" s="533"/>
      <c r="F4480" s="533"/>
      <c r="G4480" s="533"/>
      <c r="H4480" s="532"/>
      <c r="I4480" s="447"/>
      <c r="J4480" s="446"/>
      <c r="K4480" s="502"/>
      <c r="L4480" s="432"/>
      <c r="M4480" s="431"/>
    </row>
    <row r="4481" spans="1:13" ht="19.5" thickBot="1">
      <c r="A4481" s="492" t="s">
        <v>37</v>
      </c>
      <c r="B4481" s="491"/>
      <c r="C4481" s="491"/>
      <c r="D4481" s="491"/>
      <c r="E4481" s="491"/>
      <c r="F4481" s="491"/>
      <c r="G4481" s="491"/>
      <c r="H4481" s="490"/>
      <c r="I4481" s="509"/>
      <c r="J4481" s="518"/>
      <c r="K4481" s="480"/>
      <c r="L4481" s="479"/>
      <c r="M4481" s="431"/>
    </row>
    <row r="4482" spans="1:13">
      <c r="A4482" s="550" t="s">
        <v>14</v>
      </c>
      <c r="B4482" s="549"/>
      <c r="C4482" s="549"/>
      <c r="D4482" s="549"/>
      <c r="E4482" s="549"/>
      <c r="F4482" s="549"/>
      <c r="G4482" s="549"/>
      <c r="H4482" s="548"/>
      <c r="I4482" s="425"/>
      <c r="J4482" s="547"/>
      <c r="K4482" s="546">
        <f>K4484+K4489+K4492</f>
        <v>5.4399999999999995</v>
      </c>
      <c r="L4482" s="526"/>
      <c r="M4482" s="423">
        <f>K4482*12*I4471</f>
        <v>80581.632000000012</v>
      </c>
    </row>
    <row r="4483" spans="1:13" ht="19.5" thickBot="1">
      <c r="A4483" s="545" t="s">
        <v>34</v>
      </c>
      <c r="B4483" s="544"/>
      <c r="C4483" s="544"/>
      <c r="D4483" s="544"/>
      <c r="E4483" s="544"/>
      <c r="F4483" s="544"/>
      <c r="G4483" s="544"/>
      <c r="H4483" s="543"/>
      <c r="I4483" s="419"/>
      <c r="J4483" s="542"/>
      <c r="K4483" s="419"/>
      <c r="L4483" s="418"/>
      <c r="M4483" s="417"/>
    </row>
    <row r="4484" spans="1:13">
      <c r="A4484" s="442" t="s">
        <v>65</v>
      </c>
      <c r="B4484" s="441"/>
      <c r="C4484" s="441"/>
      <c r="D4484" s="441"/>
      <c r="E4484" s="441"/>
      <c r="F4484" s="441"/>
      <c r="G4484" s="441"/>
      <c r="H4484" s="439"/>
      <c r="I4484" s="447" t="s">
        <v>8</v>
      </c>
      <c r="J4484" s="446"/>
      <c r="K4484" s="459">
        <v>2.73</v>
      </c>
      <c r="L4484" s="458"/>
      <c r="M4484" s="431">
        <f>K4484*12*I4471</f>
        <v>40438.944000000003</v>
      </c>
    </row>
    <row r="4485" spans="1:13">
      <c r="A4485" s="492" t="s">
        <v>66</v>
      </c>
      <c r="B4485" s="491"/>
      <c r="C4485" s="491"/>
      <c r="D4485" s="491"/>
      <c r="E4485" s="491"/>
      <c r="F4485" s="491"/>
      <c r="G4485" s="491"/>
      <c r="H4485" s="490"/>
      <c r="I4485" s="541"/>
      <c r="J4485" s="540"/>
      <c r="K4485" s="502"/>
      <c r="L4485" s="432"/>
      <c r="M4485" s="431"/>
    </row>
    <row r="4486" spans="1:13">
      <c r="A4486" s="442" t="s">
        <v>68</v>
      </c>
      <c r="B4486" s="433"/>
      <c r="C4486" s="433"/>
      <c r="D4486" s="433"/>
      <c r="E4486" s="433"/>
      <c r="F4486" s="433"/>
      <c r="G4486" s="433"/>
      <c r="H4486" s="432"/>
      <c r="I4486" s="447" t="s">
        <v>57</v>
      </c>
      <c r="J4486" s="446"/>
      <c r="K4486" s="502"/>
      <c r="L4486" s="432"/>
      <c r="M4486" s="431"/>
    </row>
    <row r="4487" spans="1:13">
      <c r="A4487" s="492" t="s">
        <v>67</v>
      </c>
      <c r="B4487" s="509"/>
      <c r="C4487" s="509"/>
      <c r="D4487" s="509"/>
      <c r="E4487" s="509"/>
      <c r="F4487" s="509"/>
      <c r="G4487" s="509"/>
      <c r="H4487" s="518"/>
      <c r="I4487" s="504"/>
      <c r="J4487" s="503"/>
      <c r="K4487" s="502"/>
      <c r="L4487" s="432"/>
      <c r="M4487" s="431"/>
    </row>
    <row r="4488" spans="1:13">
      <c r="A4488" s="485" t="s">
        <v>63</v>
      </c>
      <c r="B4488" s="539"/>
      <c r="C4488" s="538"/>
      <c r="D4488" s="433"/>
      <c r="E4488" s="433"/>
      <c r="F4488" s="433"/>
      <c r="G4488" s="433"/>
      <c r="H4488" s="432"/>
      <c r="I4488" s="447" t="s">
        <v>57</v>
      </c>
      <c r="J4488" s="446"/>
      <c r="K4488" s="502"/>
      <c r="L4488" s="432"/>
      <c r="M4488" s="431"/>
    </row>
    <row r="4489" spans="1:13">
      <c r="A4489" s="442" t="s">
        <v>64</v>
      </c>
      <c r="B4489" s="433"/>
      <c r="C4489" s="433"/>
      <c r="D4489" s="539"/>
      <c r="E4489" s="539"/>
      <c r="F4489" s="539"/>
      <c r="G4489" s="539"/>
      <c r="H4489" s="538"/>
      <c r="I4489" s="501" t="s">
        <v>11</v>
      </c>
      <c r="J4489" s="500"/>
      <c r="K4489" s="447">
        <v>1.2</v>
      </c>
      <c r="L4489" s="446"/>
      <c r="M4489" s="431">
        <f>K4489*12*I4471</f>
        <v>17775.36</v>
      </c>
    </row>
    <row r="4490" spans="1:13">
      <c r="A4490" s="478" t="s">
        <v>41</v>
      </c>
      <c r="B4490" s="477"/>
      <c r="C4490" s="477"/>
      <c r="D4490" s="477"/>
      <c r="E4490" s="477"/>
      <c r="F4490" s="477"/>
      <c r="G4490" s="477"/>
      <c r="H4490" s="476"/>
      <c r="I4490" s="521" t="s">
        <v>40</v>
      </c>
      <c r="J4490" s="520"/>
      <c r="K4490" s="502"/>
      <c r="L4490" s="432"/>
      <c r="M4490" s="431"/>
    </row>
    <row r="4491" spans="1:13">
      <c r="A4491" s="492"/>
      <c r="B4491" s="491"/>
      <c r="C4491" s="491"/>
      <c r="D4491" s="491"/>
      <c r="E4491" s="491"/>
      <c r="F4491" s="491"/>
      <c r="G4491" s="491"/>
      <c r="H4491" s="490"/>
      <c r="I4491" s="509" t="s">
        <v>42</v>
      </c>
      <c r="J4491" s="518"/>
      <c r="K4491" s="502"/>
      <c r="L4491" s="432"/>
      <c r="M4491" s="431"/>
    </row>
    <row r="4492" spans="1:13">
      <c r="A4492" s="478" t="s">
        <v>43</v>
      </c>
      <c r="B4492" s="477"/>
      <c r="C4492" s="477"/>
      <c r="D4492" s="477"/>
      <c r="E4492" s="477"/>
      <c r="F4492" s="477"/>
      <c r="G4492" s="477"/>
      <c r="H4492" s="476"/>
      <c r="I4492" s="521" t="s">
        <v>11</v>
      </c>
      <c r="J4492" s="520"/>
      <c r="K4492" s="447">
        <v>1.51</v>
      </c>
      <c r="L4492" s="446"/>
      <c r="M4492" s="431">
        <f>K4492*12*I4471</f>
        <v>22367.328000000001</v>
      </c>
    </row>
    <row r="4493" spans="1:13">
      <c r="A4493" s="492" t="s">
        <v>44</v>
      </c>
      <c r="B4493" s="491"/>
      <c r="C4493" s="491"/>
      <c r="D4493" s="491"/>
      <c r="E4493" s="491"/>
      <c r="F4493" s="491"/>
      <c r="G4493" s="491"/>
      <c r="H4493" s="490"/>
      <c r="I4493" s="509"/>
      <c r="J4493" s="518"/>
      <c r="K4493" s="502"/>
      <c r="L4493" s="432"/>
      <c r="M4493" s="431"/>
    </row>
    <row r="4494" spans="1:13">
      <c r="A4494" s="478" t="s">
        <v>45</v>
      </c>
      <c r="B4494" s="477"/>
      <c r="C4494" s="477"/>
      <c r="D4494" s="477"/>
      <c r="E4494" s="477"/>
      <c r="F4494" s="477"/>
      <c r="G4494" s="477"/>
      <c r="H4494" s="476"/>
      <c r="I4494" s="447" t="s">
        <v>57</v>
      </c>
      <c r="J4494" s="446"/>
      <c r="K4494" s="502"/>
      <c r="L4494" s="432"/>
      <c r="M4494" s="431"/>
    </row>
    <row r="4495" spans="1:13">
      <c r="A4495" s="478" t="s">
        <v>48</v>
      </c>
      <c r="B4495" s="477"/>
      <c r="C4495" s="477"/>
      <c r="D4495" s="477"/>
      <c r="E4495" s="477"/>
      <c r="F4495" s="477"/>
      <c r="G4495" s="477"/>
      <c r="H4495" s="476"/>
      <c r="I4495" s="521" t="s">
        <v>46</v>
      </c>
      <c r="J4495" s="520"/>
      <c r="K4495" s="533"/>
      <c r="L4495" s="532"/>
      <c r="M4495" s="531"/>
    </row>
    <row r="4496" spans="1:13" ht="19.5" thickBot="1">
      <c r="A4496" s="492"/>
      <c r="B4496" s="491"/>
      <c r="C4496" s="491"/>
      <c r="D4496" s="491"/>
      <c r="E4496" s="491"/>
      <c r="F4496" s="491"/>
      <c r="G4496" s="491"/>
      <c r="H4496" s="490"/>
      <c r="I4496" s="513" t="s">
        <v>47</v>
      </c>
      <c r="J4496" s="512"/>
      <c r="K4496" s="509"/>
      <c r="L4496" s="518"/>
      <c r="M4496" s="530"/>
    </row>
    <row r="4497" spans="1:13">
      <c r="A4497" s="529" t="s">
        <v>75</v>
      </c>
      <c r="B4497" s="528"/>
      <c r="C4497" s="528"/>
      <c r="D4497" s="528"/>
      <c r="E4497" s="528"/>
      <c r="F4497" s="528"/>
      <c r="G4497" s="425"/>
      <c r="H4497" s="424"/>
      <c r="I4497" s="425"/>
      <c r="J4497" s="424"/>
      <c r="K4497" s="527">
        <f>K4499+K4506+K4514+K4518+K4522</f>
        <v>12.05</v>
      </c>
      <c r="L4497" s="526"/>
      <c r="M4497" s="423">
        <f>M4499+M4506+M4514+M4518+M4522</f>
        <v>178494.24</v>
      </c>
    </row>
    <row r="4498" spans="1:13" ht="19.5" thickBot="1">
      <c r="A4498" s="525"/>
      <c r="B4498" s="419"/>
      <c r="C4498" s="419"/>
      <c r="D4498" s="419"/>
      <c r="E4498" s="419"/>
      <c r="F4498" s="419"/>
      <c r="G4498" s="419"/>
      <c r="H4498" s="418"/>
      <c r="I4498" s="419"/>
      <c r="J4498" s="418"/>
      <c r="K4498" s="419"/>
      <c r="L4498" s="418"/>
      <c r="M4498" s="417"/>
    </row>
    <row r="4499" spans="1:13" ht="19.5" thickBot="1">
      <c r="A4499" s="405" t="s">
        <v>76</v>
      </c>
      <c r="B4499" s="404"/>
      <c r="C4499" s="404"/>
      <c r="D4499" s="404"/>
      <c r="E4499" s="404"/>
      <c r="F4499" s="404"/>
      <c r="G4499" s="404"/>
      <c r="H4499" s="456"/>
      <c r="I4499" s="455"/>
      <c r="J4499" s="454"/>
      <c r="K4499" s="523">
        <f>K4500+K4501+K4502+K4504+K4505</f>
        <v>6.74</v>
      </c>
      <c r="L4499" s="511"/>
      <c r="M4499" s="451">
        <f>K4499*12*I4471</f>
        <v>99838.271999999997</v>
      </c>
    </row>
    <row r="4500" spans="1:13">
      <c r="A4500" s="492" t="s">
        <v>38</v>
      </c>
      <c r="B4500" s="491"/>
      <c r="C4500" s="491"/>
      <c r="D4500" s="491"/>
      <c r="E4500" s="491"/>
      <c r="F4500" s="491"/>
      <c r="G4500" s="491"/>
      <c r="H4500" s="490"/>
      <c r="I4500" s="504" t="s">
        <v>16</v>
      </c>
      <c r="J4500" s="503"/>
      <c r="K4500" s="459">
        <v>1.34</v>
      </c>
      <c r="L4500" s="458"/>
      <c r="M4500" s="431">
        <f>K4500*12*I4471</f>
        <v>19849.152000000006</v>
      </c>
    </row>
    <row r="4501" spans="1:13">
      <c r="A4501" s="485" t="s">
        <v>39</v>
      </c>
      <c r="B4501" s="484"/>
      <c r="C4501" s="484"/>
      <c r="D4501" s="484"/>
      <c r="E4501" s="484"/>
      <c r="F4501" s="484"/>
      <c r="G4501" s="484"/>
      <c r="H4501" s="483"/>
      <c r="I4501" s="501" t="s">
        <v>10</v>
      </c>
      <c r="J4501" s="500"/>
      <c r="K4501" s="447">
        <v>3.16</v>
      </c>
      <c r="L4501" s="446"/>
      <c r="M4501" s="431">
        <f>K4501*12*I4471</f>
        <v>46808.448000000004</v>
      </c>
    </row>
    <row r="4502" spans="1:13">
      <c r="A4502" s="478" t="s">
        <v>31</v>
      </c>
      <c r="B4502" s="477"/>
      <c r="C4502" s="477"/>
      <c r="D4502" s="477"/>
      <c r="E4502" s="477"/>
      <c r="F4502" s="477"/>
      <c r="G4502" s="477"/>
      <c r="H4502" s="476"/>
      <c r="I4502" s="521" t="s">
        <v>11</v>
      </c>
      <c r="J4502" s="520"/>
      <c r="K4502" s="447">
        <v>0.36</v>
      </c>
      <c r="L4502" s="446"/>
      <c r="M4502" s="431">
        <f>K4502*12*I4471</f>
        <v>5332.6080000000011</v>
      </c>
    </row>
    <row r="4503" spans="1:13">
      <c r="A4503" s="519" t="s">
        <v>18</v>
      </c>
      <c r="B4503" s="509"/>
      <c r="C4503" s="509"/>
      <c r="D4503" s="509"/>
      <c r="E4503" s="491"/>
      <c r="F4503" s="491"/>
      <c r="G4503" s="491"/>
      <c r="H4503" s="490"/>
      <c r="I4503" s="509"/>
      <c r="J4503" s="518"/>
      <c r="K4503" s="433"/>
      <c r="L4503" s="432"/>
      <c r="M4503" s="431"/>
    </row>
    <row r="4504" spans="1:13">
      <c r="A4504" s="485" t="s">
        <v>32</v>
      </c>
      <c r="B4504" s="484"/>
      <c r="C4504" s="484"/>
      <c r="D4504" s="484"/>
      <c r="E4504" s="484"/>
      <c r="F4504" s="484"/>
      <c r="G4504" s="484"/>
      <c r="H4504" s="483"/>
      <c r="I4504" s="501" t="s">
        <v>8</v>
      </c>
      <c r="J4504" s="500"/>
      <c r="K4504" s="447">
        <v>0.11</v>
      </c>
      <c r="L4504" s="446"/>
      <c r="M4504" s="431">
        <f>K4504*12*I4471</f>
        <v>1629.4080000000001</v>
      </c>
    </row>
    <row r="4505" spans="1:13" ht="19.5" thickBot="1">
      <c r="A4505" s="478" t="s">
        <v>73</v>
      </c>
      <c r="B4505" s="477"/>
      <c r="C4505" s="477"/>
      <c r="D4505" s="477"/>
      <c r="E4505" s="477"/>
      <c r="F4505" s="477"/>
      <c r="G4505" s="477"/>
      <c r="H4505" s="476"/>
      <c r="I4505" s="475" t="s">
        <v>8</v>
      </c>
      <c r="J4505" s="474"/>
      <c r="K4505" s="513">
        <v>1.77</v>
      </c>
      <c r="L4505" s="512"/>
      <c r="M4505" s="431">
        <f>K4505*12*I4471</f>
        <v>26218.656000000003</v>
      </c>
    </row>
    <row r="4506" spans="1:13" ht="19.5" thickBot="1">
      <c r="A4506" s="713" t="s">
        <v>77</v>
      </c>
      <c r="B4506" s="712"/>
      <c r="C4506" s="712"/>
      <c r="D4506" s="712"/>
      <c r="E4506" s="712"/>
      <c r="F4506" s="712"/>
      <c r="G4506" s="712"/>
      <c r="H4506" s="711"/>
      <c r="I4506" s="455"/>
      <c r="J4506" s="454"/>
      <c r="K4506" s="453">
        <f>K4507+K4508+K4510+K4511+K4512+K4513</f>
        <v>2.11</v>
      </c>
      <c r="L4506" s="511"/>
      <c r="M4506" s="451">
        <f>K4506*12*I4471</f>
        <v>31255.008000000002</v>
      </c>
    </row>
    <row r="4507" spans="1:13">
      <c r="A4507" s="510" t="s">
        <v>24</v>
      </c>
      <c r="B4507" s="509"/>
      <c r="C4507" s="509"/>
      <c r="D4507" s="509"/>
      <c r="E4507" s="509"/>
      <c r="F4507" s="491"/>
      <c r="G4507" s="491"/>
      <c r="H4507" s="490"/>
      <c r="I4507" s="508"/>
      <c r="J4507" s="432"/>
      <c r="K4507" s="459">
        <v>0.12</v>
      </c>
      <c r="L4507" s="458"/>
      <c r="M4507" s="431">
        <f>K4507*12*I4471</f>
        <v>1777.5360000000001</v>
      </c>
    </row>
    <row r="4508" spans="1:13">
      <c r="A4508" s="572" t="s">
        <v>20</v>
      </c>
      <c r="B4508" s="533"/>
      <c r="C4508" s="533"/>
      <c r="D4508" s="533"/>
      <c r="E4508" s="533"/>
      <c r="F4508" s="477"/>
      <c r="G4508" s="477"/>
      <c r="H4508" s="476"/>
      <c r="I4508" s="447" t="s">
        <v>52</v>
      </c>
      <c r="J4508" s="446"/>
      <c r="K4508" s="447">
        <v>1.01</v>
      </c>
      <c r="L4508" s="446"/>
      <c r="M4508" s="431">
        <f>K4508*12*I4471</f>
        <v>14960.928000000002</v>
      </c>
    </row>
    <row r="4509" spans="1:13">
      <c r="A4509" s="492" t="s">
        <v>19</v>
      </c>
      <c r="B4509" s="491"/>
      <c r="C4509" s="491"/>
      <c r="D4509" s="491"/>
      <c r="E4509" s="491"/>
      <c r="F4509" s="491"/>
      <c r="G4509" s="491"/>
      <c r="H4509" s="490"/>
      <c r="I4509" s="504" t="s">
        <v>53</v>
      </c>
      <c r="J4509" s="503"/>
      <c r="K4509" s="502"/>
      <c r="L4509" s="432"/>
      <c r="M4509" s="431"/>
    </row>
    <row r="4510" spans="1:13">
      <c r="A4510" s="485" t="s">
        <v>21</v>
      </c>
      <c r="B4510" s="484"/>
      <c r="C4510" s="484"/>
      <c r="D4510" s="484"/>
      <c r="E4510" s="484"/>
      <c r="F4510" s="484"/>
      <c r="G4510" s="484"/>
      <c r="H4510" s="483"/>
      <c r="I4510" s="501" t="s">
        <v>51</v>
      </c>
      <c r="J4510" s="500"/>
      <c r="K4510" s="447">
        <v>0.62</v>
      </c>
      <c r="L4510" s="446"/>
      <c r="M4510" s="431">
        <f>K4510*12*I4471</f>
        <v>9183.9359999999997</v>
      </c>
    </row>
    <row r="4511" spans="1:13">
      <c r="A4511" s="485" t="s">
        <v>22</v>
      </c>
      <c r="B4511" s="484"/>
      <c r="C4511" s="484"/>
      <c r="D4511" s="484"/>
      <c r="E4511" s="484"/>
      <c r="F4511" s="484"/>
      <c r="G4511" s="484"/>
      <c r="H4511" s="483"/>
      <c r="I4511" s="501" t="s">
        <v>69</v>
      </c>
      <c r="J4511" s="500"/>
      <c r="K4511" s="447">
        <v>0.15</v>
      </c>
      <c r="L4511" s="446"/>
      <c r="M4511" s="431">
        <f>K4511*12*I4471</f>
        <v>2221.92</v>
      </c>
    </row>
    <row r="4512" spans="1:13">
      <c r="A4512" s="478" t="s">
        <v>23</v>
      </c>
      <c r="B4512" s="477"/>
      <c r="C4512" s="477"/>
      <c r="D4512" s="477"/>
      <c r="E4512" s="477"/>
      <c r="F4512" s="477"/>
      <c r="G4512" s="477"/>
      <c r="H4512" s="476"/>
      <c r="I4512" s="501" t="s">
        <v>54</v>
      </c>
      <c r="J4512" s="500"/>
      <c r="K4512" s="480">
        <v>0.08</v>
      </c>
      <c r="L4512" s="479"/>
      <c r="M4512" s="431">
        <f>K4512*12*I4471</f>
        <v>1185.0240000000001</v>
      </c>
    </row>
    <row r="4513" spans="1:13" ht="19.5" thickBot="1">
      <c r="A4513" s="478" t="s">
        <v>71</v>
      </c>
      <c r="B4513" s="477"/>
      <c r="C4513" s="477"/>
      <c r="D4513" s="477"/>
      <c r="E4513" s="477"/>
      <c r="F4513" s="477"/>
      <c r="G4513" s="477"/>
      <c r="H4513" s="476"/>
      <c r="I4513" s="475" t="s">
        <v>72</v>
      </c>
      <c r="J4513" s="474"/>
      <c r="K4513" s="473">
        <v>0.13</v>
      </c>
      <c r="L4513" s="472"/>
      <c r="M4513" s="499">
        <f>K4513*12*I4471</f>
        <v>1925.6640000000002</v>
      </c>
    </row>
    <row r="4514" spans="1:13" ht="19.5" thickBot="1">
      <c r="A4514" s="713" t="s">
        <v>202</v>
      </c>
      <c r="B4514" s="712"/>
      <c r="C4514" s="712"/>
      <c r="D4514" s="712"/>
      <c r="E4514" s="712"/>
      <c r="F4514" s="712"/>
      <c r="G4514" s="712"/>
      <c r="H4514" s="711"/>
      <c r="I4514" s="495"/>
      <c r="J4514" s="494"/>
      <c r="K4514" s="493">
        <f>K4515+K4516+K4517</f>
        <v>1.38</v>
      </c>
      <c r="L4514" s="452"/>
      <c r="M4514" s="451">
        <f>K4514*12*I4471</f>
        <v>20441.664000000001</v>
      </c>
    </row>
    <row r="4515" spans="1:13">
      <c r="A4515" s="492" t="s">
        <v>25</v>
      </c>
      <c r="B4515" s="491"/>
      <c r="C4515" s="491"/>
      <c r="D4515" s="491"/>
      <c r="E4515" s="491"/>
      <c r="F4515" s="491"/>
      <c r="G4515" s="491"/>
      <c r="H4515" s="490"/>
      <c r="I4515" s="489" t="s">
        <v>70</v>
      </c>
      <c r="J4515" s="488"/>
      <c r="K4515" s="487">
        <v>0.66</v>
      </c>
      <c r="L4515" s="486"/>
      <c r="M4515" s="431">
        <f>K4515*12*I4471</f>
        <v>9776.4480000000003</v>
      </c>
    </row>
    <row r="4516" spans="1:13">
      <c r="A4516" s="485" t="s">
        <v>26</v>
      </c>
      <c r="B4516" s="484"/>
      <c r="C4516" s="484"/>
      <c r="D4516" s="484"/>
      <c r="E4516" s="484"/>
      <c r="F4516" s="484"/>
      <c r="G4516" s="484"/>
      <c r="H4516" s="483"/>
      <c r="I4516" s="539" t="s">
        <v>55</v>
      </c>
      <c r="J4516" s="538"/>
      <c r="K4516" s="480">
        <v>0.57999999999999996</v>
      </c>
      <c r="L4516" s="479"/>
      <c r="M4516" s="431">
        <f>K4516*12*I4471</f>
        <v>8591.4239999999991</v>
      </c>
    </row>
    <row r="4517" spans="1:13" ht="19.5" thickBot="1">
      <c r="A4517" s="478" t="s">
        <v>23</v>
      </c>
      <c r="B4517" s="477"/>
      <c r="C4517" s="477"/>
      <c r="D4517" s="477"/>
      <c r="E4517" s="477"/>
      <c r="F4517" s="477"/>
      <c r="G4517" s="477"/>
      <c r="H4517" s="476"/>
      <c r="I4517" s="475" t="s">
        <v>54</v>
      </c>
      <c r="J4517" s="474"/>
      <c r="K4517" s="473">
        <v>0.14000000000000001</v>
      </c>
      <c r="L4517" s="472"/>
      <c r="M4517" s="431">
        <f>K4517*12*I4471</f>
        <v>2073.7920000000004</v>
      </c>
    </row>
    <row r="4518" spans="1:13" ht="19.5" thickBot="1">
      <c r="A4518" s="405" t="s">
        <v>80</v>
      </c>
      <c r="B4518" s="404"/>
      <c r="C4518" s="404"/>
      <c r="D4518" s="404"/>
      <c r="E4518" s="404"/>
      <c r="F4518" s="404"/>
      <c r="G4518" s="404"/>
      <c r="H4518" s="456"/>
      <c r="I4518" s="455"/>
      <c r="J4518" s="454"/>
      <c r="K4518" s="453">
        <v>1.74</v>
      </c>
      <c r="L4518" s="452"/>
      <c r="M4518" s="451">
        <f>K4518*12*I4471</f>
        <v>25774.272000000001</v>
      </c>
    </row>
    <row r="4519" spans="1:13">
      <c r="A4519" s="442" t="s">
        <v>33</v>
      </c>
      <c r="B4519" s="441"/>
      <c r="C4519" s="441"/>
      <c r="D4519" s="441"/>
      <c r="E4519" s="441"/>
      <c r="F4519" s="441"/>
      <c r="G4519" s="441"/>
      <c r="H4519" s="439"/>
      <c r="I4519" s="459" t="s">
        <v>13</v>
      </c>
      <c r="J4519" s="458"/>
      <c r="K4519" s="438"/>
      <c r="L4519" s="437"/>
      <c r="M4519" s="431"/>
    </row>
    <row r="4520" spans="1:13">
      <c r="A4520" s="442" t="s">
        <v>27</v>
      </c>
      <c r="B4520" s="441"/>
      <c r="C4520" s="441"/>
      <c r="D4520" s="441"/>
      <c r="E4520" s="441"/>
      <c r="F4520" s="441"/>
      <c r="G4520" s="441"/>
      <c r="H4520" s="439"/>
      <c r="I4520" s="433"/>
      <c r="J4520" s="432"/>
      <c r="K4520" s="438"/>
      <c r="L4520" s="437"/>
      <c r="M4520" s="431"/>
    </row>
    <row r="4521" spans="1:13" ht="19.5" thickBot="1">
      <c r="A4521" s="442" t="s">
        <v>28</v>
      </c>
      <c r="B4521" s="441"/>
      <c r="C4521" s="441"/>
      <c r="D4521" s="441"/>
      <c r="E4521" s="441"/>
      <c r="F4521" s="441"/>
      <c r="G4521" s="441"/>
      <c r="H4521" s="439"/>
      <c r="I4521" s="463"/>
      <c r="J4521" s="432"/>
      <c r="K4521" s="438"/>
      <c r="L4521" s="437"/>
      <c r="M4521" s="431"/>
    </row>
    <row r="4522" spans="1:13" ht="19.5" thickBot="1">
      <c r="A4522" s="462" t="s">
        <v>81</v>
      </c>
      <c r="B4522" s="461"/>
      <c r="C4522" s="461"/>
      <c r="D4522" s="461"/>
      <c r="E4522" s="461"/>
      <c r="F4522" s="461"/>
      <c r="G4522" s="461"/>
      <c r="H4522" s="460"/>
      <c r="I4522" s="455"/>
      <c r="J4522" s="454"/>
      <c r="K4522" s="453">
        <v>0.08</v>
      </c>
      <c r="L4522" s="452"/>
      <c r="M4522" s="451">
        <f>K4522*12*I4471</f>
        <v>1185.0240000000001</v>
      </c>
    </row>
    <row r="4523" spans="1:13">
      <c r="A4523" s="442" t="s">
        <v>29</v>
      </c>
      <c r="B4523" s="441"/>
      <c r="C4523" s="441"/>
      <c r="D4523" s="441"/>
      <c r="E4523" s="441"/>
      <c r="F4523" s="441"/>
      <c r="G4523" s="441"/>
      <c r="H4523" s="439"/>
      <c r="I4523" s="459" t="s">
        <v>8</v>
      </c>
      <c r="J4523" s="458"/>
      <c r="K4523" s="457"/>
      <c r="L4523" s="437"/>
      <c r="M4523" s="431"/>
    </row>
    <row r="4524" spans="1:13" ht="19.5" thickBot="1">
      <c r="A4524" s="442" t="s">
        <v>30</v>
      </c>
      <c r="B4524" s="441"/>
      <c r="C4524" s="441"/>
      <c r="D4524" s="441"/>
      <c r="E4524" s="441"/>
      <c r="F4524" s="441"/>
      <c r="G4524" s="441"/>
      <c r="H4524" s="439"/>
      <c r="I4524" s="433"/>
      <c r="J4524" s="432"/>
      <c r="K4524" s="457"/>
      <c r="L4524" s="437"/>
      <c r="M4524" s="431"/>
    </row>
    <row r="4525" spans="1:13" ht="19.5" thickBot="1">
      <c r="A4525" s="405" t="s">
        <v>104</v>
      </c>
      <c r="B4525" s="404"/>
      <c r="C4525" s="404"/>
      <c r="D4525" s="404"/>
      <c r="E4525" s="404"/>
      <c r="F4525" s="404"/>
      <c r="G4525" s="404"/>
      <c r="H4525" s="456"/>
      <c r="I4525" s="455"/>
      <c r="J4525" s="454"/>
      <c r="K4525" s="453">
        <v>6.42</v>
      </c>
      <c r="L4525" s="452"/>
      <c r="M4525" s="451">
        <f>K4525*12*I4471</f>
        <v>95098.175999999992</v>
      </c>
    </row>
    <row r="4526" spans="1:13">
      <c r="A4526" s="442" t="s">
        <v>85</v>
      </c>
      <c r="B4526" s="440"/>
      <c r="C4526" s="440"/>
      <c r="D4526" s="440"/>
      <c r="E4526" s="440"/>
      <c r="F4526" s="441"/>
      <c r="G4526" s="440"/>
      <c r="H4526" s="439"/>
      <c r="I4526" s="447" t="s">
        <v>86</v>
      </c>
      <c r="J4526" s="446"/>
      <c r="K4526" s="438"/>
      <c r="L4526" s="437"/>
      <c r="M4526" s="431"/>
    </row>
    <row r="4527" spans="1:13">
      <c r="A4527" s="442" t="s">
        <v>87</v>
      </c>
      <c r="B4527" s="440"/>
      <c r="C4527" s="440"/>
      <c r="D4527" s="440"/>
      <c r="E4527" s="440"/>
      <c r="F4527" s="441"/>
      <c r="G4527" s="440"/>
      <c r="H4527" s="439"/>
      <c r="I4527" s="447" t="s">
        <v>88</v>
      </c>
      <c r="J4527" s="446"/>
      <c r="K4527" s="438"/>
      <c r="L4527" s="437"/>
      <c r="M4527" s="431"/>
    </row>
    <row r="4528" spans="1:13">
      <c r="A4528" s="442" t="s">
        <v>89</v>
      </c>
      <c r="B4528" s="440"/>
      <c r="C4528" s="440"/>
      <c r="D4528" s="440"/>
      <c r="E4528" s="440"/>
      <c r="F4528" s="441"/>
      <c r="G4528" s="440"/>
      <c r="H4528" s="439"/>
      <c r="I4528" s="447" t="s">
        <v>90</v>
      </c>
      <c r="J4528" s="446"/>
      <c r="K4528" s="438"/>
      <c r="L4528" s="437"/>
      <c r="M4528" s="431"/>
    </row>
    <row r="4529" spans="1:13">
      <c r="A4529" s="442" t="s">
        <v>91</v>
      </c>
      <c r="B4529" s="440"/>
      <c r="C4529" s="440"/>
      <c r="D4529" s="440"/>
      <c r="E4529" s="440"/>
      <c r="F4529" s="441"/>
      <c r="G4529" s="440"/>
      <c r="H4529" s="439"/>
      <c r="I4529" s="447" t="s">
        <v>92</v>
      </c>
      <c r="J4529" s="446"/>
      <c r="K4529" s="438"/>
      <c r="L4529" s="437"/>
      <c r="M4529" s="431"/>
    </row>
    <row r="4530" spans="1:13">
      <c r="A4530" s="442" t="s">
        <v>93</v>
      </c>
      <c r="B4530" s="440"/>
      <c r="C4530" s="440"/>
      <c r="D4530" s="440"/>
      <c r="E4530" s="440"/>
      <c r="F4530" s="441"/>
      <c r="G4530" s="440"/>
      <c r="H4530" s="439"/>
      <c r="I4530" s="447" t="s">
        <v>94</v>
      </c>
      <c r="J4530" s="446"/>
      <c r="K4530" s="438"/>
      <c r="L4530" s="437"/>
      <c r="M4530" s="431"/>
    </row>
    <row r="4531" spans="1:13">
      <c r="A4531" s="442" t="s">
        <v>95</v>
      </c>
      <c r="B4531" s="440"/>
      <c r="C4531" s="440"/>
      <c r="D4531" s="440"/>
      <c r="E4531" s="440"/>
      <c r="F4531" s="441"/>
      <c r="G4531" s="440"/>
      <c r="H4531" s="439"/>
      <c r="I4531" s="433"/>
      <c r="J4531" s="432"/>
      <c r="K4531" s="438"/>
      <c r="L4531" s="437"/>
      <c r="M4531" s="431"/>
    </row>
    <row r="4532" spans="1:13">
      <c r="A4532" s="442" t="s">
        <v>96</v>
      </c>
      <c r="B4532" s="440"/>
      <c r="C4532" s="440"/>
      <c r="D4532" s="440"/>
      <c r="E4532" s="440"/>
      <c r="F4532" s="441"/>
      <c r="G4532" s="440"/>
      <c r="H4532" s="439"/>
      <c r="I4532" s="433"/>
      <c r="J4532" s="432"/>
      <c r="K4532" s="438"/>
      <c r="L4532" s="437"/>
      <c r="M4532" s="431"/>
    </row>
    <row r="4533" spans="1:13">
      <c r="A4533" s="442" t="s">
        <v>97</v>
      </c>
      <c r="B4533" s="440"/>
      <c r="C4533" s="440"/>
      <c r="D4533" s="440"/>
      <c r="E4533" s="440"/>
      <c r="F4533" s="441"/>
      <c r="G4533" s="440"/>
      <c r="H4533" s="439"/>
      <c r="I4533" s="433"/>
      <c r="J4533" s="432"/>
      <c r="K4533" s="438"/>
      <c r="L4533" s="437"/>
      <c r="M4533" s="431"/>
    </row>
    <row r="4534" spans="1:13">
      <c r="A4534" s="442" t="s">
        <v>98</v>
      </c>
      <c r="B4534" s="440"/>
      <c r="C4534" s="440"/>
      <c r="D4534" s="440"/>
      <c r="E4534" s="440"/>
      <c r="F4534" s="441"/>
      <c r="G4534" s="440"/>
      <c r="H4534" s="439"/>
      <c r="I4534" s="433"/>
      <c r="J4534" s="432"/>
      <c r="K4534" s="438"/>
      <c r="L4534" s="437"/>
      <c r="M4534" s="431"/>
    </row>
    <row r="4535" spans="1:13">
      <c r="A4535" s="442" t="s">
        <v>99</v>
      </c>
      <c r="B4535" s="440"/>
      <c r="C4535" s="440"/>
      <c r="D4535" s="440"/>
      <c r="E4535" s="440"/>
      <c r="F4535" s="441"/>
      <c r="G4535" s="440"/>
      <c r="H4535" s="439"/>
      <c r="I4535" s="433"/>
      <c r="J4535" s="432"/>
      <c r="K4535" s="438"/>
      <c r="L4535" s="437"/>
      <c r="M4535" s="431"/>
    </row>
    <row r="4536" spans="1:13" ht="19.5" thickBot="1">
      <c r="A4536" s="436" t="s">
        <v>100</v>
      </c>
      <c r="B4536" s="435"/>
      <c r="C4536" s="435"/>
      <c r="D4536" s="435"/>
      <c r="E4536" s="435"/>
      <c r="F4536" s="435"/>
      <c r="G4536" s="435"/>
      <c r="H4536" s="434"/>
      <c r="I4536" s="433"/>
      <c r="J4536" s="432"/>
      <c r="K4536" s="433"/>
      <c r="L4536" s="432"/>
      <c r="M4536" s="431"/>
    </row>
    <row r="4537" spans="1:13">
      <c r="A4537" s="586" t="s">
        <v>82</v>
      </c>
      <c r="B4537" s="585"/>
      <c r="C4537" s="585"/>
      <c r="D4537" s="585"/>
      <c r="E4537" s="585"/>
      <c r="F4537" s="585"/>
      <c r="G4537" s="585"/>
      <c r="H4537" s="585"/>
      <c r="I4537" s="459" t="s">
        <v>9</v>
      </c>
      <c r="J4537" s="458"/>
      <c r="K4537" s="425"/>
      <c r="L4537" s="424"/>
      <c r="M4537" s="423"/>
    </row>
    <row r="4538" spans="1:13" ht="19.5" thickBot="1">
      <c r="A4538" s="422" t="s">
        <v>49</v>
      </c>
      <c r="B4538" s="421"/>
      <c r="C4538" s="421"/>
      <c r="D4538" s="421"/>
      <c r="E4538" s="421"/>
      <c r="F4538" s="421"/>
      <c r="G4538" s="421"/>
      <c r="H4538" s="421"/>
      <c r="I4538" s="420"/>
      <c r="J4538" s="418"/>
      <c r="K4538" s="419"/>
      <c r="L4538" s="418"/>
      <c r="M4538" s="417"/>
    </row>
    <row r="4539" spans="1:13" ht="19.5" thickBot="1">
      <c r="A4539" s="405" t="s">
        <v>50</v>
      </c>
      <c r="B4539" s="404"/>
      <c r="C4539" s="404"/>
      <c r="D4539" s="404"/>
      <c r="E4539" s="404"/>
      <c r="F4539" s="404"/>
      <c r="G4539" s="404"/>
      <c r="H4539" s="622"/>
      <c r="I4539" s="413" t="s">
        <v>17</v>
      </c>
      <c r="J4539" s="412"/>
      <c r="K4539" s="407">
        <v>1.58</v>
      </c>
      <c r="L4539" s="406"/>
      <c r="M4539" s="400">
        <f>K4539*12*I4471</f>
        <v>23404.224000000002</v>
      </c>
    </row>
    <row r="4540" spans="1:13" ht="19.5" thickBot="1">
      <c r="A4540" s="411" t="s">
        <v>101</v>
      </c>
      <c r="B4540" s="410"/>
      <c r="C4540" s="410"/>
      <c r="D4540" s="410"/>
      <c r="E4540" s="410"/>
      <c r="F4540" s="410"/>
      <c r="G4540" s="410"/>
      <c r="H4540" s="410"/>
      <c r="I4540" s="409"/>
      <c r="J4540" s="408"/>
      <c r="K4540" s="407"/>
      <c r="L4540" s="406"/>
      <c r="M4540" s="400">
        <f>K4540*12*I4471</f>
        <v>0</v>
      </c>
    </row>
    <row r="4541" spans="1:13" ht="19.5" thickBot="1">
      <c r="A4541" s="405" t="s">
        <v>58</v>
      </c>
      <c r="B4541" s="404"/>
      <c r="C4541" s="404"/>
      <c r="D4541" s="404"/>
      <c r="E4541" s="404"/>
      <c r="F4541" s="404"/>
      <c r="G4541" s="404"/>
      <c r="H4541" s="404"/>
      <c r="I4541" s="403"/>
      <c r="J4541" s="400"/>
      <c r="K4541" s="402">
        <f>K4472+K4482+K4497+K4525+K4539+K4540</f>
        <v>32.14</v>
      </c>
      <c r="L4541" s="401"/>
      <c r="M4541" s="400">
        <f>M4472+M4482+M4497+M4525+M4539+M4540</f>
        <v>476083.39199999999</v>
      </c>
    </row>
    <row r="4543" spans="1:13">
      <c r="A4543" s="471"/>
      <c r="B4543" s="471"/>
      <c r="C4543" s="471"/>
      <c r="D4543" s="471"/>
      <c r="E4543" s="471"/>
      <c r="F4543" s="471"/>
      <c r="G4543" s="471"/>
      <c r="H4543" s="471"/>
      <c r="I4543" s="471"/>
      <c r="J4543" s="471"/>
      <c r="K4543" s="471"/>
      <c r="L4543" s="471"/>
      <c r="M4543" s="471"/>
    </row>
    <row r="4544" spans="1:13">
      <c r="A4544" s="621" t="s">
        <v>0</v>
      </c>
      <c r="B4544" s="621"/>
      <c r="C4544" s="621"/>
      <c r="D4544" s="621"/>
      <c r="E4544" s="621"/>
      <c r="F4544" s="621"/>
      <c r="G4544" s="621"/>
      <c r="H4544" s="621"/>
      <c r="I4544" s="621"/>
      <c r="J4544" s="621"/>
      <c r="K4544" s="621"/>
      <c r="L4544" s="621"/>
      <c r="M4544" s="620"/>
    </row>
    <row r="4545" spans="1:13">
      <c r="A4545" s="699" t="s">
        <v>12</v>
      </c>
      <c r="B4545" s="699"/>
      <c r="C4545" s="699"/>
      <c r="D4545" s="699"/>
      <c r="E4545" s="699"/>
      <c r="F4545" s="699"/>
      <c r="G4545" s="699"/>
      <c r="H4545" s="699"/>
      <c r="I4545" s="699"/>
      <c r="J4545" s="699"/>
      <c r="K4545" s="699"/>
      <c r="L4545" s="699"/>
      <c r="M4545" s="620"/>
    </row>
    <row r="4546" spans="1:13">
      <c r="A4546" s="686"/>
      <c r="B4546" s="686"/>
      <c r="C4546" s="686"/>
      <c r="D4546" s="686"/>
      <c r="E4546" s="686"/>
      <c r="F4546" s="686" t="s">
        <v>212</v>
      </c>
      <c r="G4546" s="686"/>
      <c r="H4546" s="686"/>
      <c r="I4546" s="686"/>
      <c r="J4546" s="686" t="s">
        <v>203</v>
      </c>
      <c r="K4546" s="686"/>
      <c r="L4546" s="686"/>
      <c r="M4546" s="620"/>
    </row>
    <row r="4547" spans="1:13">
      <c r="A4547" s="612"/>
      <c r="B4547" s="611"/>
      <c r="C4547" s="698" t="s">
        <v>15</v>
      </c>
      <c r="D4547" s="698"/>
      <c r="E4547" s="698"/>
      <c r="F4547" s="611"/>
      <c r="G4547" s="611"/>
      <c r="H4547" s="673"/>
      <c r="I4547" s="658" t="s">
        <v>1</v>
      </c>
      <c r="J4547" s="657"/>
      <c r="K4547" s="658" t="s">
        <v>2</v>
      </c>
      <c r="L4547" s="657"/>
      <c r="M4547" s="672"/>
    </row>
    <row r="4548" spans="1:13">
      <c r="A4548" s="635"/>
      <c r="B4548" s="632"/>
      <c r="C4548" s="632"/>
      <c r="D4548" s="632"/>
      <c r="E4548" s="632"/>
      <c r="F4548" s="632"/>
      <c r="G4548" s="632"/>
      <c r="H4548" s="631"/>
      <c r="I4548" s="632"/>
      <c r="J4548" s="631"/>
      <c r="K4548" s="626" t="s">
        <v>3</v>
      </c>
      <c r="L4548" s="625"/>
      <c r="M4548" s="697" t="s">
        <v>4</v>
      </c>
    </row>
    <row r="4549" spans="1:13">
      <c r="A4549" s="635"/>
      <c r="B4549" s="632"/>
      <c r="C4549" s="632"/>
      <c r="D4549" s="632"/>
      <c r="E4549" s="632"/>
      <c r="F4549" s="632"/>
      <c r="G4549" s="632"/>
      <c r="H4549" s="631"/>
      <c r="I4549" s="626" t="s">
        <v>5</v>
      </c>
      <c r="J4549" s="625"/>
      <c r="K4549" s="653" t="s">
        <v>6</v>
      </c>
      <c r="L4549" s="652"/>
      <c r="M4549" s="697" t="s">
        <v>7</v>
      </c>
    </row>
    <row r="4550" spans="1:13" ht="19.5" thickBot="1">
      <c r="A4550" s="612"/>
      <c r="B4550" s="611"/>
      <c r="C4550" s="611"/>
      <c r="D4550" s="611"/>
      <c r="E4550" s="611"/>
      <c r="F4550" s="611"/>
      <c r="G4550" s="611"/>
      <c r="H4550" s="673"/>
      <c r="I4550" s="696">
        <v>336.2</v>
      </c>
      <c r="J4550" s="695"/>
      <c r="K4550" s="619"/>
      <c r="L4550" s="618"/>
      <c r="M4550" s="694"/>
    </row>
    <row r="4551" spans="1:13">
      <c r="A4551" s="684" t="s">
        <v>74</v>
      </c>
      <c r="B4551" s="669"/>
      <c r="C4551" s="669"/>
      <c r="D4551" s="669"/>
      <c r="E4551" s="669"/>
      <c r="F4551" s="669"/>
      <c r="G4551" s="669"/>
      <c r="H4551" s="693"/>
      <c r="I4551" s="668"/>
      <c r="J4551" s="667"/>
      <c r="K4551" s="692">
        <f>K4554+K4557</f>
        <v>6.65</v>
      </c>
      <c r="L4551" s="665"/>
      <c r="M4551" s="664">
        <f>K4551*12*I4550</f>
        <v>26828.760000000002</v>
      </c>
    </row>
    <row r="4552" spans="1:13">
      <c r="A4552" s="691" t="s">
        <v>59</v>
      </c>
      <c r="B4552" s="690"/>
      <c r="C4552" s="690"/>
      <c r="D4552" s="690"/>
      <c r="E4552" s="690"/>
      <c r="F4552" s="690"/>
      <c r="G4552" s="690"/>
      <c r="H4552" s="685"/>
      <c r="I4552" s="632"/>
      <c r="J4552" s="631"/>
      <c r="K4552" s="632"/>
      <c r="L4552" s="631"/>
      <c r="M4552" s="689"/>
    </row>
    <row r="4553" spans="1:13" ht="19.5" thickBot="1">
      <c r="A4553" s="679" t="s">
        <v>60</v>
      </c>
      <c r="B4553" s="688"/>
      <c r="C4553" s="688"/>
      <c r="D4553" s="688"/>
      <c r="E4553" s="688"/>
      <c r="F4553" s="688"/>
      <c r="G4553" s="688"/>
      <c r="H4553" s="687"/>
      <c r="I4553" s="662"/>
      <c r="J4553" s="661"/>
      <c r="K4553" s="662"/>
      <c r="L4553" s="661"/>
      <c r="M4553" s="660"/>
    </row>
    <row r="4554" spans="1:13">
      <c r="A4554" s="607" t="s">
        <v>61</v>
      </c>
      <c r="B4554" s="613"/>
      <c r="C4554" s="613"/>
      <c r="D4554" s="613"/>
      <c r="E4554" s="613"/>
      <c r="F4554" s="613"/>
      <c r="G4554" s="613"/>
      <c r="H4554" s="656"/>
      <c r="I4554" s="653" t="s">
        <v>8</v>
      </c>
      <c r="J4554" s="652"/>
      <c r="K4554" s="634">
        <v>3.98</v>
      </c>
      <c r="L4554" s="633"/>
      <c r="M4554" s="615">
        <f>K4554*12*I4550</f>
        <v>16056.911999999998</v>
      </c>
    </row>
    <row r="4555" spans="1:13">
      <c r="A4555" s="589" t="s">
        <v>68</v>
      </c>
      <c r="B4555" s="632"/>
      <c r="C4555" s="632"/>
      <c r="D4555" s="632"/>
      <c r="E4555" s="632"/>
      <c r="F4555" s="632"/>
      <c r="G4555" s="632"/>
      <c r="H4555" s="631"/>
      <c r="I4555" s="626" t="s">
        <v>57</v>
      </c>
      <c r="J4555" s="625"/>
      <c r="K4555" s="620"/>
      <c r="L4555" s="631"/>
      <c r="M4555" s="615"/>
    </row>
    <row r="4556" spans="1:13">
      <c r="A4556" s="607" t="s">
        <v>67</v>
      </c>
      <c r="B4556" s="613"/>
      <c r="C4556" s="613"/>
      <c r="D4556" s="613"/>
      <c r="E4556" s="613"/>
      <c r="F4556" s="613"/>
      <c r="G4556" s="613"/>
      <c r="H4556" s="656"/>
      <c r="I4556" s="653"/>
      <c r="J4556" s="652"/>
      <c r="K4556" s="620"/>
      <c r="L4556" s="631"/>
      <c r="M4556" s="615"/>
    </row>
    <row r="4557" spans="1:13">
      <c r="A4557" s="607" t="s">
        <v>62</v>
      </c>
      <c r="B4557" s="613"/>
      <c r="C4557" s="613"/>
      <c r="D4557" s="613"/>
      <c r="E4557" s="613"/>
      <c r="F4557" s="613"/>
      <c r="G4557" s="613"/>
      <c r="H4557" s="656"/>
      <c r="I4557" s="651" t="s">
        <v>11</v>
      </c>
      <c r="J4557" s="650"/>
      <c r="K4557" s="626">
        <v>2.67</v>
      </c>
      <c r="L4557" s="625"/>
      <c r="M4557" s="615">
        <f>K4557*12*I4550</f>
        <v>10771.848</v>
      </c>
    </row>
    <row r="4558" spans="1:13">
      <c r="A4558" s="604" t="s">
        <v>35</v>
      </c>
      <c r="B4558" s="641"/>
      <c r="C4558" s="641"/>
      <c r="D4558" s="641"/>
      <c r="E4558" s="641"/>
      <c r="F4558" s="641"/>
      <c r="G4558" s="641"/>
      <c r="H4558" s="640"/>
      <c r="I4558" s="626" t="s">
        <v>57</v>
      </c>
      <c r="J4558" s="625"/>
      <c r="K4558" s="686"/>
      <c r="L4558" s="685"/>
      <c r="M4558" s="615"/>
    </row>
    <row r="4559" spans="1:13">
      <c r="A4559" s="601" t="s">
        <v>36</v>
      </c>
      <c r="B4559" s="611"/>
      <c r="C4559" s="611"/>
      <c r="D4559" s="611"/>
      <c r="E4559" s="611"/>
      <c r="F4559" s="611"/>
      <c r="G4559" s="611"/>
      <c r="H4559" s="673"/>
      <c r="I4559" s="626"/>
      <c r="J4559" s="625"/>
      <c r="K4559" s="620"/>
      <c r="L4559" s="631"/>
      <c r="M4559" s="615"/>
    </row>
    <row r="4560" spans="1:13" ht="19.5" thickBot="1">
      <c r="A4560" s="607" t="s">
        <v>37</v>
      </c>
      <c r="B4560" s="606"/>
      <c r="C4560" s="606"/>
      <c r="D4560" s="606"/>
      <c r="E4560" s="606"/>
      <c r="F4560" s="606"/>
      <c r="G4560" s="606"/>
      <c r="H4560" s="605"/>
      <c r="I4560" s="613"/>
      <c r="J4560" s="656"/>
      <c r="K4560" s="639"/>
      <c r="L4560" s="638"/>
      <c r="M4560" s="615"/>
    </row>
    <row r="4561" spans="1:13">
      <c r="A4561" s="684" t="s">
        <v>14</v>
      </c>
      <c r="B4561" s="683"/>
      <c r="C4561" s="683"/>
      <c r="D4561" s="683"/>
      <c r="E4561" s="683"/>
      <c r="F4561" s="683"/>
      <c r="G4561" s="683"/>
      <c r="H4561" s="682"/>
      <c r="I4561" s="668"/>
      <c r="J4561" s="681"/>
      <c r="K4561" s="680">
        <f>K4563+K4568+K4571</f>
        <v>5.4399999999999995</v>
      </c>
      <c r="L4561" s="665"/>
      <c r="M4561" s="664">
        <f>K4561*12*I4550</f>
        <v>21947.135999999999</v>
      </c>
    </row>
    <row r="4562" spans="1:13" ht="19.5" thickBot="1">
      <c r="A4562" s="679" t="s">
        <v>34</v>
      </c>
      <c r="B4562" s="678"/>
      <c r="C4562" s="678"/>
      <c r="D4562" s="678"/>
      <c r="E4562" s="678"/>
      <c r="F4562" s="678"/>
      <c r="G4562" s="678"/>
      <c r="H4562" s="677"/>
      <c r="I4562" s="662"/>
      <c r="J4562" s="676"/>
      <c r="K4562" s="662"/>
      <c r="L4562" s="661"/>
      <c r="M4562" s="660"/>
    </row>
    <row r="4563" spans="1:13">
      <c r="A4563" s="589" t="s">
        <v>65</v>
      </c>
      <c r="B4563" s="588"/>
      <c r="C4563" s="588"/>
      <c r="D4563" s="588"/>
      <c r="E4563" s="588"/>
      <c r="F4563" s="588"/>
      <c r="G4563" s="588"/>
      <c r="H4563" s="587"/>
      <c r="I4563" s="626" t="s">
        <v>8</v>
      </c>
      <c r="J4563" s="625"/>
      <c r="K4563" s="634">
        <v>2.73</v>
      </c>
      <c r="L4563" s="633"/>
      <c r="M4563" s="615">
        <f>K4563*12*I4550</f>
        <v>11013.911999999998</v>
      </c>
    </row>
    <row r="4564" spans="1:13">
      <c r="A4564" s="607" t="s">
        <v>66</v>
      </c>
      <c r="B4564" s="606"/>
      <c r="C4564" s="606"/>
      <c r="D4564" s="606"/>
      <c r="E4564" s="606"/>
      <c r="F4564" s="606"/>
      <c r="G4564" s="606"/>
      <c r="H4564" s="605"/>
      <c r="I4564" s="675"/>
      <c r="J4564" s="674"/>
      <c r="K4564" s="620"/>
      <c r="L4564" s="631"/>
      <c r="M4564" s="615"/>
    </row>
    <row r="4565" spans="1:13">
      <c r="A4565" s="589" t="s">
        <v>68</v>
      </c>
      <c r="B4565" s="632"/>
      <c r="C4565" s="632"/>
      <c r="D4565" s="632"/>
      <c r="E4565" s="632"/>
      <c r="F4565" s="632"/>
      <c r="G4565" s="632"/>
      <c r="H4565" s="631"/>
      <c r="I4565" s="626" t="s">
        <v>57</v>
      </c>
      <c r="J4565" s="625"/>
      <c r="K4565" s="620"/>
      <c r="L4565" s="631"/>
      <c r="M4565" s="615"/>
    </row>
    <row r="4566" spans="1:13">
      <c r="A4566" s="607" t="s">
        <v>67</v>
      </c>
      <c r="B4566" s="613"/>
      <c r="C4566" s="613"/>
      <c r="D4566" s="613"/>
      <c r="E4566" s="613"/>
      <c r="F4566" s="613"/>
      <c r="G4566" s="613"/>
      <c r="H4566" s="656"/>
      <c r="I4566" s="653"/>
      <c r="J4566" s="652"/>
      <c r="K4566" s="620"/>
      <c r="L4566" s="631"/>
      <c r="M4566" s="615"/>
    </row>
    <row r="4567" spans="1:13">
      <c r="A4567" s="604" t="s">
        <v>63</v>
      </c>
      <c r="B4567" s="641"/>
      <c r="C4567" s="640"/>
      <c r="D4567" s="632"/>
      <c r="E4567" s="632"/>
      <c r="F4567" s="632"/>
      <c r="G4567" s="632"/>
      <c r="H4567" s="631"/>
      <c r="I4567" s="626" t="s">
        <v>57</v>
      </c>
      <c r="J4567" s="625"/>
      <c r="K4567" s="620"/>
      <c r="L4567" s="631"/>
      <c r="M4567" s="615"/>
    </row>
    <row r="4568" spans="1:13">
      <c r="A4568" s="589" t="s">
        <v>64</v>
      </c>
      <c r="B4568" s="632"/>
      <c r="C4568" s="632"/>
      <c r="D4568" s="641"/>
      <c r="E4568" s="641"/>
      <c r="F4568" s="641"/>
      <c r="G4568" s="641"/>
      <c r="H4568" s="640"/>
      <c r="I4568" s="651" t="s">
        <v>11</v>
      </c>
      <c r="J4568" s="650"/>
      <c r="K4568" s="626">
        <v>1.2</v>
      </c>
      <c r="L4568" s="625"/>
      <c r="M4568" s="615">
        <f>K4568*12*I4550</f>
        <v>4841.28</v>
      </c>
    </row>
    <row r="4569" spans="1:13">
      <c r="A4569" s="601" t="s">
        <v>41</v>
      </c>
      <c r="B4569" s="600"/>
      <c r="C4569" s="600"/>
      <c r="D4569" s="600"/>
      <c r="E4569" s="600"/>
      <c r="F4569" s="600"/>
      <c r="G4569" s="600"/>
      <c r="H4569" s="599"/>
      <c r="I4569" s="658" t="s">
        <v>40</v>
      </c>
      <c r="J4569" s="657"/>
      <c r="K4569" s="620"/>
      <c r="L4569" s="631"/>
      <c r="M4569" s="615"/>
    </row>
    <row r="4570" spans="1:13">
      <c r="A4570" s="607"/>
      <c r="B4570" s="606"/>
      <c r="C4570" s="606"/>
      <c r="D4570" s="606"/>
      <c r="E4570" s="606"/>
      <c r="F4570" s="606"/>
      <c r="G4570" s="606"/>
      <c r="H4570" s="605"/>
      <c r="I4570" s="613" t="s">
        <v>42</v>
      </c>
      <c r="J4570" s="656"/>
      <c r="K4570" s="620"/>
      <c r="L4570" s="631"/>
      <c r="M4570" s="615"/>
    </row>
    <row r="4571" spans="1:13">
      <c r="A4571" s="601" t="s">
        <v>43</v>
      </c>
      <c r="B4571" s="600"/>
      <c r="C4571" s="600"/>
      <c r="D4571" s="600"/>
      <c r="E4571" s="600"/>
      <c r="F4571" s="600"/>
      <c r="G4571" s="600"/>
      <c r="H4571" s="599"/>
      <c r="I4571" s="658" t="s">
        <v>11</v>
      </c>
      <c r="J4571" s="657"/>
      <c r="K4571" s="626">
        <v>1.51</v>
      </c>
      <c r="L4571" s="625"/>
      <c r="M4571" s="615">
        <f>K4571*12*I4550</f>
        <v>6091.9440000000004</v>
      </c>
    </row>
    <row r="4572" spans="1:13">
      <c r="A4572" s="607" t="s">
        <v>44</v>
      </c>
      <c r="B4572" s="606"/>
      <c r="C4572" s="606"/>
      <c r="D4572" s="606"/>
      <c r="E4572" s="606"/>
      <c r="F4572" s="606"/>
      <c r="G4572" s="606"/>
      <c r="H4572" s="605"/>
      <c r="I4572" s="613"/>
      <c r="J4572" s="656"/>
      <c r="K4572" s="620"/>
      <c r="L4572" s="631"/>
      <c r="M4572" s="615"/>
    </row>
    <row r="4573" spans="1:13">
      <c r="A4573" s="601" t="s">
        <v>45</v>
      </c>
      <c r="B4573" s="600"/>
      <c r="C4573" s="600"/>
      <c r="D4573" s="600"/>
      <c r="E4573" s="600"/>
      <c r="F4573" s="600"/>
      <c r="G4573" s="600"/>
      <c r="H4573" s="599"/>
      <c r="I4573" s="626" t="s">
        <v>57</v>
      </c>
      <c r="J4573" s="625"/>
      <c r="K4573" s="620"/>
      <c r="L4573" s="631"/>
      <c r="M4573" s="615"/>
    </row>
    <row r="4574" spans="1:13">
      <c r="A4574" s="601" t="s">
        <v>48</v>
      </c>
      <c r="B4574" s="600"/>
      <c r="C4574" s="600"/>
      <c r="D4574" s="600"/>
      <c r="E4574" s="600"/>
      <c r="F4574" s="600"/>
      <c r="G4574" s="600"/>
      <c r="H4574" s="599"/>
      <c r="I4574" s="658" t="s">
        <v>46</v>
      </c>
      <c r="J4574" s="657"/>
      <c r="K4574" s="611"/>
      <c r="L4574" s="673"/>
      <c r="M4574" s="672"/>
    </row>
    <row r="4575" spans="1:13" ht="19.5" thickBot="1">
      <c r="A4575" s="607"/>
      <c r="B4575" s="606"/>
      <c r="C4575" s="606"/>
      <c r="D4575" s="606"/>
      <c r="E4575" s="606"/>
      <c r="F4575" s="606"/>
      <c r="G4575" s="606"/>
      <c r="H4575" s="605"/>
      <c r="I4575" s="617" t="s">
        <v>47</v>
      </c>
      <c r="J4575" s="616"/>
      <c r="K4575" s="613"/>
      <c r="L4575" s="656"/>
      <c r="M4575" s="671"/>
    </row>
    <row r="4576" spans="1:13">
      <c r="A4576" s="670" t="s">
        <v>75</v>
      </c>
      <c r="B4576" s="669"/>
      <c r="C4576" s="669"/>
      <c r="D4576" s="669"/>
      <c r="E4576" s="669"/>
      <c r="F4576" s="669"/>
      <c r="G4576" s="668"/>
      <c r="H4576" s="667"/>
      <c r="I4576" s="668"/>
      <c r="J4576" s="667"/>
      <c r="K4576" s="666">
        <f>K4578+K4585+K4593+K4597+K4598+K4602</f>
        <v>27.99</v>
      </c>
      <c r="L4576" s="665"/>
      <c r="M4576" s="664">
        <f>M4578+M4585+M4593+M4597+M4598+M4602</f>
        <v>112922.85599999999</v>
      </c>
    </row>
    <row r="4577" spans="1:13" ht="19.5" thickBot="1">
      <c r="A4577" s="663"/>
      <c r="B4577" s="662"/>
      <c r="C4577" s="662"/>
      <c r="D4577" s="662"/>
      <c r="E4577" s="662"/>
      <c r="F4577" s="662"/>
      <c r="G4577" s="662"/>
      <c r="H4577" s="661"/>
      <c r="I4577" s="662"/>
      <c r="J4577" s="661"/>
      <c r="K4577" s="662"/>
      <c r="L4577" s="661"/>
      <c r="M4577" s="660"/>
    </row>
    <row r="4578" spans="1:13" ht="19.5" thickBot="1">
      <c r="A4578" s="584" t="s">
        <v>76</v>
      </c>
      <c r="B4578" s="583"/>
      <c r="C4578" s="583"/>
      <c r="D4578" s="583"/>
      <c r="E4578" s="583"/>
      <c r="F4578" s="583"/>
      <c r="G4578" s="583"/>
      <c r="H4578" s="593"/>
      <c r="I4578" s="629"/>
      <c r="J4578" s="628"/>
      <c r="K4578" s="659">
        <f>K4579+K4580+K4581+K4583+K4584</f>
        <v>4.9700000000000006</v>
      </c>
      <c r="L4578" s="655"/>
      <c r="M4578" s="594">
        <f>K4578*12*I4550</f>
        <v>20050.968000000001</v>
      </c>
    </row>
    <row r="4579" spans="1:13">
      <c r="A4579" s="607" t="s">
        <v>38</v>
      </c>
      <c r="B4579" s="606"/>
      <c r="C4579" s="606"/>
      <c r="D4579" s="606"/>
      <c r="E4579" s="606"/>
      <c r="F4579" s="606"/>
      <c r="G4579" s="606"/>
      <c r="H4579" s="605"/>
      <c r="I4579" s="653" t="s">
        <v>16</v>
      </c>
      <c r="J4579" s="652"/>
      <c r="K4579" s="634">
        <v>1.34</v>
      </c>
      <c r="L4579" s="633"/>
      <c r="M4579" s="615">
        <f>K4579*12*I4550</f>
        <v>5406.0960000000005</v>
      </c>
    </row>
    <row r="4580" spans="1:13">
      <c r="A4580" s="604" t="s">
        <v>39</v>
      </c>
      <c r="B4580" s="603"/>
      <c r="C4580" s="603"/>
      <c r="D4580" s="603"/>
      <c r="E4580" s="603"/>
      <c r="F4580" s="603"/>
      <c r="G4580" s="603"/>
      <c r="H4580" s="602"/>
      <c r="I4580" s="651" t="s">
        <v>10</v>
      </c>
      <c r="J4580" s="650"/>
      <c r="K4580" s="626">
        <v>3.16</v>
      </c>
      <c r="L4580" s="625"/>
      <c r="M4580" s="615">
        <f>K4580*12*I4550</f>
        <v>12748.704</v>
      </c>
    </row>
    <row r="4581" spans="1:13">
      <c r="A4581" s="601" t="s">
        <v>31</v>
      </c>
      <c r="B4581" s="600"/>
      <c r="C4581" s="600"/>
      <c r="D4581" s="600"/>
      <c r="E4581" s="600"/>
      <c r="F4581" s="600"/>
      <c r="G4581" s="600"/>
      <c r="H4581" s="599"/>
      <c r="I4581" s="658" t="s">
        <v>11</v>
      </c>
      <c r="J4581" s="657"/>
      <c r="K4581" s="626">
        <v>0.36</v>
      </c>
      <c r="L4581" s="625"/>
      <c r="M4581" s="615">
        <f>K4581*12*I4550</f>
        <v>1452.384</v>
      </c>
    </row>
    <row r="4582" spans="1:13">
      <c r="A4582" s="607" t="s">
        <v>18</v>
      </c>
      <c r="B4582" s="613"/>
      <c r="C4582" s="613"/>
      <c r="D4582" s="613"/>
      <c r="E4582" s="606"/>
      <c r="F4582" s="606"/>
      <c r="G4582" s="606"/>
      <c r="H4582" s="605"/>
      <c r="I4582" s="613"/>
      <c r="J4582" s="656"/>
      <c r="K4582" s="632"/>
      <c r="L4582" s="631"/>
      <c r="M4582" s="615"/>
    </row>
    <row r="4583" spans="1:13">
      <c r="A4583" s="604" t="s">
        <v>32</v>
      </c>
      <c r="B4583" s="603"/>
      <c r="C4583" s="603"/>
      <c r="D4583" s="603"/>
      <c r="E4583" s="603"/>
      <c r="F4583" s="603"/>
      <c r="G4583" s="603"/>
      <c r="H4583" s="602"/>
      <c r="I4583" s="651" t="s">
        <v>8</v>
      </c>
      <c r="J4583" s="650"/>
      <c r="K4583" s="626">
        <v>0.11</v>
      </c>
      <c r="L4583" s="625"/>
      <c r="M4583" s="615">
        <f>K4583*12*I4550</f>
        <v>443.78399999999999</v>
      </c>
    </row>
    <row r="4584" spans="1:13" ht="19.5" thickBot="1">
      <c r="A4584" s="601" t="s">
        <v>73</v>
      </c>
      <c r="B4584" s="600"/>
      <c r="C4584" s="600"/>
      <c r="D4584" s="600"/>
      <c r="E4584" s="600"/>
      <c r="F4584" s="600"/>
      <c r="G4584" s="600"/>
      <c r="H4584" s="599"/>
      <c r="I4584" s="619" t="s">
        <v>8</v>
      </c>
      <c r="J4584" s="618"/>
      <c r="K4584" s="617"/>
      <c r="L4584" s="616"/>
      <c r="M4584" s="615"/>
    </row>
    <row r="4585" spans="1:13" ht="19.5" thickBot="1">
      <c r="A4585" s="610" t="s">
        <v>77</v>
      </c>
      <c r="B4585" s="609"/>
      <c r="C4585" s="609"/>
      <c r="D4585" s="609"/>
      <c r="E4585" s="609"/>
      <c r="F4585" s="609"/>
      <c r="G4585" s="609"/>
      <c r="H4585" s="608"/>
      <c r="I4585" s="629"/>
      <c r="J4585" s="628"/>
      <c r="K4585" s="596">
        <f>K4586+K4587+K4589+K4590+K4591+K4592</f>
        <v>2.11</v>
      </c>
      <c r="L4585" s="655"/>
      <c r="M4585" s="594">
        <f>K4585*12*I4550</f>
        <v>8512.5839999999989</v>
      </c>
    </row>
    <row r="4586" spans="1:13">
      <c r="A4586" s="614" t="s">
        <v>24</v>
      </c>
      <c r="B4586" s="613"/>
      <c r="C4586" s="613"/>
      <c r="D4586" s="613"/>
      <c r="E4586" s="613"/>
      <c r="F4586" s="606"/>
      <c r="G4586" s="606"/>
      <c r="H4586" s="605"/>
      <c r="I4586" s="654"/>
      <c r="J4586" s="631"/>
      <c r="K4586" s="634">
        <v>0.12</v>
      </c>
      <c r="L4586" s="633"/>
      <c r="M4586" s="615">
        <f>K4586*12*I4550</f>
        <v>484.12799999999999</v>
      </c>
    </row>
    <row r="4587" spans="1:13">
      <c r="A4587" s="612" t="s">
        <v>20</v>
      </c>
      <c r="B4587" s="611"/>
      <c r="C4587" s="611"/>
      <c r="D4587" s="611"/>
      <c r="E4587" s="611"/>
      <c r="F4587" s="600"/>
      <c r="G4587" s="600"/>
      <c r="H4587" s="599"/>
      <c r="I4587" s="626" t="s">
        <v>52</v>
      </c>
      <c r="J4587" s="625"/>
      <c r="K4587" s="626">
        <v>1.01</v>
      </c>
      <c r="L4587" s="625"/>
      <c r="M4587" s="615">
        <f>K4587*12*I4550</f>
        <v>4074.7440000000001</v>
      </c>
    </row>
    <row r="4588" spans="1:13">
      <c r="A4588" s="607" t="s">
        <v>19</v>
      </c>
      <c r="B4588" s="606"/>
      <c r="C4588" s="606"/>
      <c r="D4588" s="606"/>
      <c r="E4588" s="606"/>
      <c r="F4588" s="606"/>
      <c r="G4588" s="606"/>
      <c r="H4588" s="605"/>
      <c r="I4588" s="653" t="s">
        <v>53</v>
      </c>
      <c r="J4588" s="652"/>
      <c r="K4588" s="620"/>
      <c r="L4588" s="631"/>
      <c r="M4588" s="615"/>
    </row>
    <row r="4589" spans="1:13">
      <c r="A4589" s="604" t="s">
        <v>21</v>
      </c>
      <c r="B4589" s="603"/>
      <c r="C4589" s="603"/>
      <c r="D4589" s="603"/>
      <c r="E4589" s="603"/>
      <c r="F4589" s="603"/>
      <c r="G4589" s="603"/>
      <c r="H4589" s="602"/>
      <c r="I4589" s="651" t="s">
        <v>51</v>
      </c>
      <c r="J4589" s="650"/>
      <c r="K4589" s="626">
        <v>0.62</v>
      </c>
      <c r="L4589" s="625"/>
      <c r="M4589" s="615">
        <f>K4589*12*I4550</f>
        <v>2501.328</v>
      </c>
    </row>
    <row r="4590" spans="1:13">
      <c r="A4590" s="604" t="s">
        <v>22</v>
      </c>
      <c r="B4590" s="603"/>
      <c r="C4590" s="603"/>
      <c r="D4590" s="603"/>
      <c r="E4590" s="603"/>
      <c r="F4590" s="603"/>
      <c r="G4590" s="603"/>
      <c r="H4590" s="602"/>
      <c r="I4590" s="651" t="s">
        <v>69</v>
      </c>
      <c r="J4590" s="650"/>
      <c r="K4590" s="626">
        <v>0.15</v>
      </c>
      <c r="L4590" s="625"/>
      <c r="M4590" s="615">
        <f>K4590*12*I4550</f>
        <v>605.16</v>
      </c>
    </row>
    <row r="4591" spans="1:13">
      <c r="A4591" s="601" t="s">
        <v>23</v>
      </c>
      <c r="B4591" s="600"/>
      <c r="C4591" s="600"/>
      <c r="D4591" s="600"/>
      <c r="E4591" s="600"/>
      <c r="F4591" s="600"/>
      <c r="G4591" s="600"/>
      <c r="H4591" s="599"/>
      <c r="I4591" s="651" t="s">
        <v>54</v>
      </c>
      <c r="J4591" s="650"/>
      <c r="K4591" s="639">
        <v>0.08</v>
      </c>
      <c r="L4591" s="638"/>
      <c r="M4591" s="615">
        <f>K4591*12*I4550</f>
        <v>322.75199999999995</v>
      </c>
    </row>
    <row r="4592" spans="1:13" ht="19.5" thickBot="1">
      <c r="A4592" s="601" t="s">
        <v>71</v>
      </c>
      <c r="B4592" s="600"/>
      <c r="C4592" s="600"/>
      <c r="D4592" s="600"/>
      <c r="E4592" s="600"/>
      <c r="F4592" s="600"/>
      <c r="G4592" s="600"/>
      <c r="H4592" s="599"/>
      <c r="I4592" s="619" t="s">
        <v>72</v>
      </c>
      <c r="J4592" s="618"/>
      <c r="K4592" s="637">
        <v>0.13</v>
      </c>
      <c r="L4592" s="636"/>
      <c r="M4592" s="649">
        <f>K4592*12*I4550</f>
        <v>524.47199999999998</v>
      </c>
    </row>
    <row r="4593" spans="1:13" ht="19.5" thickBot="1">
      <c r="A4593" s="610" t="s">
        <v>202</v>
      </c>
      <c r="B4593" s="609"/>
      <c r="C4593" s="609"/>
      <c r="D4593" s="609"/>
      <c r="E4593" s="609"/>
      <c r="F4593" s="609"/>
      <c r="G4593" s="609"/>
      <c r="H4593" s="608"/>
      <c r="I4593" s="648"/>
      <c r="J4593" s="647"/>
      <c r="K4593" s="646">
        <f>K4594+K4595+K4596</f>
        <v>1.38</v>
      </c>
      <c r="L4593" s="595"/>
      <c r="M4593" s="594">
        <f>K4593*12*I4550</f>
        <v>5567.4719999999998</v>
      </c>
    </row>
    <row r="4594" spans="1:13">
      <c r="A4594" s="607" t="s">
        <v>25</v>
      </c>
      <c r="B4594" s="606"/>
      <c r="C4594" s="606"/>
      <c r="D4594" s="606"/>
      <c r="E4594" s="606"/>
      <c r="F4594" s="606"/>
      <c r="G4594" s="606"/>
      <c r="H4594" s="605"/>
      <c r="I4594" s="645" t="s">
        <v>70</v>
      </c>
      <c r="J4594" s="644"/>
      <c r="K4594" s="643">
        <v>0.66</v>
      </c>
      <c r="L4594" s="642"/>
      <c r="M4594" s="615">
        <f>K4594*12*I4550</f>
        <v>2662.7039999999997</v>
      </c>
    </row>
    <row r="4595" spans="1:13">
      <c r="A4595" s="604" t="s">
        <v>26</v>
      </c>
      <c r="B4595" s="603"/>
      <c r="C4595" s="603"/>
      <c r="D4595" s="603"/>
      <c r="E4595" s="603"/>
      <c r="F4595" s="603"/>
      <c r="G4595" s="603"/>
      <c r="H4595" s="602"/>
      <c r="I4595" s="641" t="s">
        <v>55</v>
      </c>
      <c r="J4595" s="640"/>
      <c r="K4595" s="639">
        <v>0.57999999999999996</v>
      </c>
      <c r="L4595" s="638"/>
      <c r="M4595" s="615">
        <f>K4595*12*I4550</f>
        <v>2339.9519999999998</v>
      </c>
    </row>
    <row r="4596" spans="1:13" ht="19.5" thickBot="1">
      <c r="A4596" s="601" t="s">
        <v>23</v>
      </c>
      <c r="B4596" s="600"/>
      <c r="C4596" s="600"/>
      <c r="D4596" s="600"/>
      <c r="E4596" s="600"/>
      <c r="F4596" s="600"/>
      <c r="G4596" s="600"/>
      <c r="H4596" s="599"/>
      <c r="I4596" s="619" t="s">
        <v>54</v>
      </c>
      <c r="J4596" s="618"/>
      <c r="K4596" s="637">
        <v>0.14000000000000001</v>
      </c>
      <c r="L4596" s="636"/>
      <c r="M4596" s="615">
        <f>K4596*12*I4550</f>
        <v>564.81600000000003</v>
      </c>
    </row>
    <row r="4597" spans="1:13" ht="19.5" thickBot="1">
      <c r="A4597" s="592" t="s">
        <v>201</v>
      </c>
      <c r="B4597" s="591"/>
      <c r="C4597" s="591"/>
      <c r="D4597" s="591"/>
      <c r="E4597" s="591"/>
      <c r="F4597" s="591"/>
      <c r="G4597" s="591"/>
      <c r="H4597" s="590"/>
      <c r="I4597" s="598" t="s">
        <v>56</v>
      </c>
      <c r="J4597" s="597"/>
      <c r="K4597" s="596">
        <v>17.71</v>
      </c>
      <c r="L4597" s="595"/>
      <c r="M4597" s="594">
        <f>K4597*12*I4550</f>
        <v>71449.224000000002</v>
      </c>
    </row>
    <row r="4598" spans="1:13" ht="19.5" thickBot="1">
      <c r="A4598" s="584" t="s">
        <v>158</v>
      </c>
      <c r="B4598" s="583"/>
      <c r="C4598" s="583"/>
      <c r="D4598" s="583"/>
      <c r="E4598" s="583"/>
      <c r="F4598" s="583"/>
      <c r="G4598" s="583"/>
      <c r="H4598" s="593"/>
      <c r="I4598" s="629"/>
      <c r="J4598" s="628"/>
      <c r="K4598" s="596">
        <v>1.74</v>
      </c>
      <c r="L4598" s="595"/>
      <c r="M4598" s="594">
        <f>K4598*12*I4550</f>
        <v>7019.8559999999998</v>
      </c>
    </row>
    <row r="4599" spans="1:13">
      <c r="A4599" s="589" t="s">
        <v>33</v>
      </c>
      <c r="B4599" s="588"/>
      <c r="C4599" s="588"/>
      <c r="D4599" s="588"/>
      <c r="E4599" s="588"/>
      <c r="F4599" s="588"/>
      <c r="G4599" s="588"/>
      <c r="H4599" s="587"/>
      <c r="I4599" s="634" t="s">
        <v>13</v>
      </c>
      <c r="J4599" s="633"/>
      <c r="K4599" s="624"/>
      <c r="L4599" s="623"/>
      <c r="M4599" s="615"/>
    </row>
    <row r="4600" spans="1:13">
      <c r="A4600" s="589" t="s">
        <v>27</v>
      </c>
      <c r="B4600" s="588"/>
      <c r="C4600" s="588"/>
      <c r="D4600" s="588"/>
      <c r="E4600" s="588"/>
      <c r="F4600" s="588"/>
      <c r="G4600" s="588"/>
      <c r="H4600" s="587"/>
      <c r="I4600" s="632"/>
      <c r="J4600" s="631"/>
      <c r="K4600" s="624"/>
      <c r="L4600" s="623"/>
      <c r="M4600" s="615"/>
    </row>
    <row r="4601" spans="1:13" ht="19.5" thickBot="1">
      <c r="A4601" s="589" t="s">
        <v>28</v>
      </c>
      <c r="B4601" s="588"/>
      <c r="C4601" s="588"/>
      <c r="D4601" s="588"/>
      <c r="E4601" s="588"/>
      <c r="F4601" s="588"/>
      <c r="G4601" s="588"/>
      <c r="H4601" s="587"/>
      <c r="I4601" s="635"/>
      <c r="J4601" s="631"/>
      <c r="K4601" s="624"/>
      <c r="L4601" s="623"/>
      <c r="M4601" s="615"/>
    </row>
    <row r="4602" spans="1:13" ht="19.5" thickBot="1">
      <c r="A4602" s="592" t="s">
        <v>157</v>
      </c>
      <c r="B4602" s="591"/>
      <c r="C4602" s="591"/>
      <c r="D4602" s="591"/>
      <c r="E4602" s="591"/>
      <c r="F4602" s="591"/>
      <c r="G4602" s="591"/>
      <c r="H4602" s="590"/>
      <c r="I4602" s="629"/>
      <c r="J4602" s="628"/>
      <c r="K4602" s="596">
        <v>0.08</v>
      </c>
      <c r="L4602" s="595"/>
      <c r="M4602" s="594">
        <f>K4602*12*I4550</f>
        <v>322.75199999999995</v>
      </c>
    </row>
    <row r="4603" spans="1:13">
      <c r="A4603" s="589" t="s">
        <v>29</v>
      </c>
      <c r="B4603" s="588"/>
      <c r="C4603" s="588"/>
      <c r="D4603" s="588"/>
      <c r="E4603" s="588"/>
      <c r="F4603" s="588"/>
      <c r="G4603" s="588"/>
      <c r="H4603" s="587"/>
      <c r="I4603" s="634" t="s">
        <v>8</v>
      </c>
      <c r="J4603" s="633"/>
      <c r="K4603" s="630"/>
      <c r="L4603" s="623"/>
      <c r="M4603" s="615"/>
    </row>
    <row r="4604" spans="1:13" ht="19.5" thickBot="1">
      <c r="A4604" s="589" t="s">
        <v>30</v>
      </c>
      <c r="B4604" s="588"/>
      <c r="C4604" s="588"/>
      <c r="D4604" s="588"/>
      <c r="E4604" s="588"/>
      <c r="F4604" s="588"/>
      <c r="G4604" s="588"/>
      <c r="H4604" s="587"/>
      <c r="I4604" s="632"/>
      <c r="J4604" s="631"/>
      <c r="K4604" s="630"/>
      <c r="L4604" s="623"/>
      <c r="M4604" s="615"/>
    </row>
    <row r="4605" spans="1:13" ht="19.5" thickBot="1">
      <c r="A4605" s="584" t="s">
        <v>104</v>
      </c>
      <c r="B4605" s="583"/>
      <c r="C4605" s="583"/>
      <c r="D4605" s="583"/>
      <c r="E4605" s="583"/>
      <c r="F4605" s="583"/>
      <c r="G4605" s="583"/>
      <c r="H4605" s="593"/>
      <c r="I4605" s="629"/>
      <c r="J4605" s="628"/>
      <c r="K4605" s="596">
        <v>6.42</v>
      </c>
      <c r="L4605" s="595"/>
      <c r="M4605" s="594">
        <f>K4605*12*I4550</f>
        <v>25900.847999999998</v>
      </c>
    </row>
    <row r="4606" spans="1:13">
      <c r="A4606" s="589" t="s">
        <v>85</v>
      </c>
      <c r="B4606" s="627"/>
      <c r="C4606" s="627"/>
      <c r="D4606" s="627"/>
      <c r="E4606" s="627"/>
      <c r="F4606" s="588"/>
      <c r="G4606" s="627"/>
      <c r="H4606" s="587"/>
      <c r="I4606" s="626" t="s">
        <v>86</v>
      </c>
      <c r="J4606" s="625"/>
      <c r="K4606" s="624"/>
      <c r="L4606" s="623"/>
      <c r="M4606" s="615"/>
    </row>
    <row r="4607" spans="1:13">
      <c r="A4607" s="589" t="s">
        <v>87</v>
      </c>
      <c r="B4607" s="627"/>
      <c r="C4607" s="627"/>
      <c r="D4607" s="627"/>
      <c r="E4607" s="627"/>
      <c r="F4607" s="588"/>
      <c r="G4607" s="627"/>
      <c r="H4607" s="587"/>
      <c r="I4607" s="626" t="s">
        <v>88</v>
      </c>
      <c r="J4607" s="625"/>
      <c r="K4607" s="624"/>
      <c r="L4607" s="623"/>
      <c r="M4607" s="615"/>
    </row>
    <row r="4608" spans="1:13">
      <c r="A4608" s="589" t="s">
        <v>89</v>
      </c>
      <c r="B4608" s="627"/>
      <c r="C4608" s="627"/>
      <c r="D4608" s="627"/>
      <c r="E4608" s="627"/>
      <c r="F4608" s="588"/>
      <c r="G4608" s="627"/>
      <c r="H4608" s="587"/>
      <c r="I4608" s="626" t="s">
        <v>90</v>
      </c>
      <c r="J4608" s="625"/>
      <c r="K4608" s="624"/>
      <c r="L4608" s="623"/>
      <c r="M4608" s="615"/>
    </row>
    <row r="4609" spans="1:13">
      <c r="A4609" s="589" t="s">
        <v>91</v>
      </c>
      <c r="B4609" s="627"/>
      <c r="C4609" s="627"/>
      <c r="D4609" s="627"/>
      <c r="E4609" s="627"/>
      <c r="F4609" s="588"/>
      <c r="G4609" s="627"/>
      <c r="H4609" s="587"/>
      <c r="I4609" s="626" t="s">
        <v>92</v>
      </c>
      <c r="J4609" s="625"/>
      <c r="K4609" s="624"/>
      <c r="L4609" s="623"/>
      <c r="M4609" s="615"/>
    </row>
    <row r="4610" spans="1:13">
      <c r="A4610" s="589" t="s">
        <v>93</v>
      </c>
      <c r="B4610" s="627"/>
      <c r="C4610" s="627"/>
      <c r="D4610" s="627"/>
      <c r="E4610" s="627"/>
      <c r="F4610" s="588"/>
      <c r="G4610" s="627"/>
      <c r="H4610" s="587"/>
      <c r="I4610" s="626" t="s">
        <v>94</v>
      </c>
      <c r="J4610" s="625"/>
      <c r="K4610" s="624"/>
      <c r="L4610" s="623"/>
      <c r="M4610" s="615"/>
    </row>
    <row r="4611" spans="1:13">
      <c r="A4611" s="589" t="s">
        <v>95</v>
      </c>
      <c r="B4611" s="627"/>
      <c r="C4611" s="627"/>
      <c r="D4611" s="627"/>
      <c r="E4611" s="627"/>
      <c r="F4611" s="588"/>
      <c r="G4611" s="627"/>
      <c r="H4611" s="587"/>
      <c r="I4611" s="632"/>
      <c r="J4611" s="631"/>
      <c r="K4611" s="624"/>
      <c r="L4611" s="623"/>
      <c r="M4611" s="615"/>
    </row>
    <row r="4612" spans="1:13">
      <c r="A4612" s="589" t="s">
        <v>96</v>
      </c>
      <c r="B4612" s="627"/>
      <c r="C4612" s="627"/>
      <c r="D4612" s="627"/>
      <c r="E4612" s="627"/>
      <c r="F4612" s="588"/>
      <c r="G4612" s="627"/>
      <c r="H4612" s="587"/>
      <c r="I4612" s="632"/>
      <c r="J4612" s="631"/>
      <c r="K4612" s="624"/>
      <c r="L4612" s="623"/>
      <c r="M4612" s="615"/>
    </row>
    <row r="4613" spans="1:13">
      <c r="A4613" s="589" t="s">
        <v>97</v>
      </c>
      <c r="B4613" s="627"/>
      <c r="C4613" s="627"/>
      <c r="D4613" s="627"/>
      <c r="E4613" s="627"/>
      <c r="F4613" s="588"/>
      <c r="G4613" s="627"/>
      <c r="H4613" s="587"/>
      <c r="I4613" s="632"/>
      <c r="J4613" s="631"/>
      <c r="K4613" s="624"/>
      <c r="L4613" s="623"/>
      <c r="M4613" s="615"/>
    </row>
    <row r="4614" spans="1:13">
      <c r="A4614" s="589" t="s">
        <v>98</v>
      </c>
      <c r="B4614" s="627"/>
      <c r="C4614" s="627"/>
      <c r="D4614" s="627"/>
      <c r="E4614" s="627"/>
      <c r="F4614" s="588"/>
      <c r="G4614" s="627"/>
      <c r="H4614" s="587"/>
      <c r="I4614" s="632"/>
      <c r="J4614" s="631"/>
      <c r="K4614" s="624"/>
      <c r="L4614" s="623"/>
      <c r="M4614" s="615"/>
    </row>
    <row r="4615" spans="1:13">
      <c r="A4615" s="589" t="s">
        <v>99</v>
      </c>
      <c r="B4615" s="627"/>
      <c r="C4615" s="627"/>
      <c r="D4615" s="627"/>
      <c r="E4615" s="627"/>
      <c r="F4615" s="588"/>
      <c r="G4615" s="627"/>
      <c r="H4615" s="587"/>
      <c r="I4615" s="632"/>
      <c r="J4615" s="631"/>
      <c r="K4615" s="624"/>
      <c r="L4615" s="623"/>
      <c r="M4615" s="615"/>
    </row>
    <row r="4616" spans="1:13" ht="19.5" thickBot="1">
      <c r="A4616" s="710" t="s">
        <v>100</v>
      </c>
      <c r="B4616" s="709"/>
      <c r="C4616" s="709"/>
      <c r="D4616" s="709"/>
      <c r="E4616" s="709"/>
      <c r="F4616" s="709"/>
      <c r="G4616" s="709"/>
      <c r="H4616" s="708"/>
      <c r="I4616" s="632"/>
      <c r="J4616" s="631"/>
      <c r="K4616" s="632"/>
      <c r="L4616" s="631"/>
      <c r="M4616" s="615"/>
    </row>
    <row r="4617" spans="1:13">
      <c r="A4617" s="707" t="s">
        <v>82</v>
      </c>
      <c r="B4617" s="706"/>
      <c r="C4617" s="706"/>
      <c r="D4617" s="706"/>
      <c r="E4617" s="706"/>
      <c r="F4617" s="706"/>
      <c r="G4617" s="706"/>
      <c r="H4617" s="706"/>
      <c r="I4617" s="634" t="s">
        <v>9</v>
      </c>
      <c r="J4617" s="633"/>
      <c r="K4617" s="668"/>
      <c r="L4617" s="667"/>
      <c r="M4617" s="664"/>
    </row>
    <row r="4618" spans="1:13" ht="19.5" thickBot="1">
      <c r="A4618" s="705" t="s">
        <v>49</v>
      </c>
      <c r="B4618" s="704"/>
      <c r="C4618" s="704"/>
      <c r="D4618" s="704"/>
      <c r="E4618" s="704"/>
      <c r="F4618" s="704"/>
      <c r="G4618" s="704"/>
      <c r="H4618" s="704"/>
      <c r="I4618" s="703"/>
      <c r="J4618" s="661"/>
      <c r="K4618" s="662"/>
      <c r="L4618" s="661"/>
      <c r="M4618" s="660"/>
    </row>
    <row r="4619" spans="1:13" ht="19.5" thickBot="1">
      <c r="A4619" s="584" t="s">
        <v>50</v>
      </c>
      <c r="B4619" s="583"/>
      <c r="C4619" s="583"/>
      <c r="D4619" s="583"/>
      <c r="E4619" s="583"/>
      <c r="F4619" s="583"/>
      <c r="G4619" s="583"/>
      <c r="H4619" s="582"/>
      <c r="I4619" s="581" t="s">
        <v>17</v>
      </c>
      <c r="J4619" s="580"/>
      <c r="K4619" s="579">
        <v>1.58</v>
      </c>
      <c r="L4619" s="578"/>
      <c r="M4619" s="577">
        <f>K4619*12*I4550</f>
        <v>6374.3519999999999</v>
      </c>
    </row>
    <row r="4620" spans="1:13" ht="19.5" thickBot="1">
      <c r="A4620" s="717" t="s">
        <v>101</v>
      </c>
      <c r="B4620" s="716"/>
      <c r="C4620" s="716"/>
      <c r="D4620" s="716"/>
      <c r="E4620" s="716"/>
      <c r="F4620" s="716"/>
      <c r="G4620" s="716"/>
      <c r="H4620" s="716"/>
      <c r="I4620" s="715"/>
      <c r="J4620" s="714"/>
      <c r="K4620" s="579"/>
      <c r="L4620" s="578"/>
      <c r="M4620" s="577"/>
    </row>
    <row r="4621" spans="1:13" s="471" customFormat="1" ht="19.5" thickBot="1">
      <c r="A4621" s="584" t="s">
        <v>58</v>
      </c>
      <c r="B4621" s="583"/>
      <c r="C4621" s="583"/>
      <c r="D4621" s="583"/>
      <c r="E4621" s="583"/>
      <c r="F4621" s="583"/>
      <c r="G4621" s="583"/>
      <c r="H4621" s="583"/>
      <c r="I4621" s="702"/>
      <c r="J4621" s="577"/>
      <c r="K4621" s="701">
        <f>K4551+K4561+K4576+K4605+K4619+K4620</f>
        <v>48.08</v>
      </c>
      <c r="L4621" s="700"/>
      <c r="M4621" s="577">
        <f>M4551+M4561+M4576+M4605+M4619+M4620</f>
        <v>193973.95199999999</v>
      </c>
    </row>
    <row r="4622" spans="1:13" s="471" customFormat="1"/>
    <row r="4623" spans="1:13" s="471" customFormat="1"/>
    <row r="4624" spans="1:13" s="471" customFormat="1">
      <c r="A4624" s="399"/>
      <c r="B4624" s="399"/>
      <c r="C4624" s="399"/>
      <c r="D4624" s="399"/>
      <c r="E4624" s="399"/>
      <c r="F4624" s="399"/>
      <c r="G4624" s="399"/>
      <c r="H4624" s="399"/>
      <c r="I4624" s="399"/>
      <c r="J4624" s="399"/>
      <c r="K4624" s="399"/>
      <c r="L4624" s="399"/>
      <c r="M4624" s="399"/>
    </row>
    <row r="4625" spans="1:13" s="471" customFormat="1">
      <c r="A4625" s="576" t="s">
        <v>0</v>
      </c>
      <c r="B4625" s="576"/>
      <c r="C4625" s="576"/>
      <c r="D4625" s="576"/>
      <c r="E4625" s="576"/>
      <c r="F4625" s="576"/>
      <c r="G4625" s="576"/>
      <c r="H4625" s="576"/>
      <c r="I4625" s="576"/>
      <c r="J4625" s="576"/>
      <c r="K4625" s="576"/>
      <c r="L4625" s="576"/>
      <c r="M4625" s="502"/>
    </row>
    <row r="4626" spans="1:13" s="471" customFormat="1">
      <c r="A4626" s="575" t="s">
        <v>12</v>
      </c>
      <c r="B4626" s="575"/>
      <c r="C4626" s="575"/>
      <c r="D4626" s="575"/>
      <c r="E4626" s="575"/>
      <c r="F4626" s="575"/>
      <c r="G4626" s="575"/>
      <c r="H4626" s="575"/>
      <c r="I4626" s="575"/>
      <c r="J4626" s="575"/>
      <c r="K4626" s="575"/>
      <c r="L4626" s="575"/>
      <c r="M4626" s="502"/>
    </row>
    <row r="4627" spans="1:13" s="471" customFormat="1">
      <c r="A4627" s="555"/>
      <c r="B4627" s="555"/>
      <c r="C4627" s="555"/>
      <c r="D4627" s="555"/>
      <c r="E4627" s="555"/>
      <c r="F4627" s="555" t="s">
        <v>211</v>
      </c>
      <c r="G4627" s="555"/>
      <c r="H4627" s="555"/>
      <c r="I4627" s="555"/>
      <c r="J4627" s="555" t="s">
        <v>203</v>
      </c>
      <c r="K4627" s="555"/>
      <c r="L4627" s="555"/>
      <c r="M4627" s="502"/>
    </row>
    <row r="4628" spans="1:13" s="471" customFormat="1">
      <c r="A4628" s="572"/>
      <c r="B4628" s="533"/>
      <c r="C4628" s="574" t="s">
        <v>15</v>
      </c>
      <c r="D4628" s="574"/>
      <c r="E4628" s="574"/>
      <c r="F4628" s="533"/>
      <c r="G4628" s="533"/>
      <c r="H4628" s="532"/>
      <c r="I4628" s="521" t="s">
        <v>1</v>
      </c>
      <c r="J4628" s="520"/>
      <c r="K4628" s="521" t="s">
        <v>2</v>
      </c>
      <c r="L4628" s="520"/>
      <c r="M4628" s="531"/>
    </row>
    <row r="4629" spans="1:13" s="471" customFormat="1">
      <c r="A4629" s="463"/>
      <c r="B4629" s="433"/>
      <c r="C4629" s="433"/>
      <c r="D4629" s="433"/>
      <c r="E4629" s="433"/>
      <c r="F4629" s="433"/>
      <c r="G4629" s="433"/>
      <c r="H4629" s="432"/>
      <c r="I4629" s="433"/>
      <c r="J4629" s="432"/>
      <c r="K4629" s="447" t="s">
        <v>3</v>
      </c>
      <c r="L4629" s="446"/>
      <c r="M4629" s="573" t="s">
        <v>4</v>
      </c>
    </row>
    <row r="4630" spans="1:13" s="471" customFormat="1">
      <c r="A4630" s="463"/>
      <c r="B4630" s="433"/>
      <c r="C4630" s="433"/>
      <c r="D4630" s="433"/>
      <c r="E4630" s="433"/>
      <c r="F4630" s="433"/>
      <c r="G4630" s="433"/>
      <c r="H4630" s="432"/>
      <c r="I4630" s="447" t="s">
        <v>5</v>
      </c>
      <c r="J4630" s="446"/>
      <c r="K4630" s="504" t="s">
        <v>6</v>
      </c>
      <c r="L4630" s="503"/>
      <c r="M4630" s="573" t="s">
        <v>7</v>
      </c>
    </row>
    <row r="4631" spans="1:13" s="471" customFormat="1" ht="19.5" thickBot="1">
      <c r="A4631" s="572"/>
      <c r="B4631" s="533"/>
      <c r="C4631" s="533"/>
      <c r="D4631" s="533"/>
      <c r="E4631" s="533"/>
      <c r="F4631" s="533"/>
      <c r="G4631" s="533"/>
      <c r="H4631" s="532"/>
      <c r="I4631" s="571">
        <v>222.5</v>
      </c>
      <c r="J4631" s="570"/>
      <c r="K4631" s="475"/>
      <c r="L4631" s="474"/>
      <c r="M4631" s="569"/>
    </row>
    <row r="4632" spans="1:13" s="471" customFormat="1">
      <c r="A4632" s="550" t="s">
        <v>74</v>
      </c>
      <c r="B4632" s="528"/>
      <c r="C4632" s="528"/>
      <c r="D4632" s="528"/>
      <c r="E4632" s="528"/>
      <c r="F4632" s="528"/>
      <c r="G4632" s="528"/>
      <c r="H4632" s="568"/>
      <c r="I4632" s="425"/>
      <c r="J4632" s="424"/>
      <c r="K4632" s="567">
        <f>K4635+K4638</f>
        <v>6.65</v>
      </c>
      <c r="L4632" s="526"/>
      <c r="M4632" s="423">
        <f>K4632*12*I4631</f>
        <v>17755.500000000004</v>
      </c>
    </row>
    <row r="4633" spans="1:13" s="471" customFormat="1">
      <c r="A4633" s="566" t="s">
        <v>59</v>
      </c>
      <c r="B4633" s="565"/>
      <c r="C4633" s="565"/>
      <c r="D4633" s="565"/>
      <c r="E4633" s="565"/>
      <c r="F4633" s="565"/>
      <c r="G4633" s="565"/>
      <c r="H4633" s="554"/>
      <c r="I4633" s="433"/>
      <c r="J4633" s="432"/>
      <c r="K4633" s="433"/>
      <c r="L4633" s="432"/>
      <c r="M4633" s="564"/>
    </row>
    <row r="4634" spans="1:13" s="471" customFormat="1" ht="19.5" thickBot="1">
      <c r="A4634" s="545" t="s">
        <v>60</v>
      </c>
      <c r="B4634" s="563"/>
      <c r="C4634" s="563"/>
      <c r="D4634" s="563"/>
      <c r="E4634" s="563"/>
      <c r="F4634" s="563"/>
      <c r="G4634" s="563"/>
      <c r="H4634" s="562"/>
      <c r="I4634" s="419"/>
      <c r="J4634" s="418"/>
      <c r="K4634" s="419"/>
      <c r="L4634" s="418"/>
      <c r="M4634" s="417"/>
    </row>
    <row r="4635" spans="1:13" s="471" customFormat="1">
      <c r="A4635" s="492" t="s">
        <v>61</v>
      </c>
      <c r="B4635" s="509"/>
      <c r="C4635" s="509"/>
      <c r="D4635" s="509"/>
      <c r="E4635" s="509"/>
      <c r="F4635" s="509"/>
      <c r="G4635" s="509"/>
      <c r="H4635" s="518"/>
      <c r="I4635" s="504" t="s">
        <v>8</v>
      </c>
      <c r="J4635" s="503"/>
      <c r="K4635" s="459">
        <v>3.98</v>
      </c>
      <c r="L4635" s="458"/>
      <c r="M4635" s="431">
        <f>K4635*12*I4631</f>
        <v>10626.6</v>
      </c>
    </row>
    <row r="4636" spans="1:13" s="471" customFormat="1">
      <c r="A4636" s="442" t="s">
        <v>68</v>
      </c>
      <c r="B4636" s="433"/>
      <c r="C4636" s="433"/>
      <c r="D4636" s="433"/>
      <c r="E4636" s="433"/>
      <c r="F4636" s="433"/>
      <c r="G4636" s="433"/>
      <c r="H4636" s="432"/>
      <c r="I4636" s="447" t="s">
        <v>57</v>
      </c>
      <c r="J4636" s="446"/>
      <c r="K4636" s="502"/>
      <c r="L4636" s="432"/>
      <c r="M4636" s="431"/>
    </row>
    <row r="4637" spans="1:13" s="471" customFormat="1">
      <c r="A4637" s="492" t="s">
        <v>67</v>
      </c>
      <c r="B4637" s="509"/>
      <c r="C4637" s="509"/>
      <c r="D4637" s="509"/>
      <c r="E4637" s="509"/>
      <c r="F4637" s="509"/>
      <c r="G4637" s="509"/>
      <c r="H4637" s="518"/>
      <c r="I4637" s="504"/>
      <c r="J4637" s="503"/>
      <c r="K4637" s="502"/>
      <c r="L4637" s="432"/>
      <c r="M4637" s="431"/>
    </row>
    <row r="4638" spans="1:13" s="471" customFormat="1">
      <c r="A4638" s="492" t="s">
        <v>62</v>
      </c>
      <c r="B4638" s="509"/>
      <c r="C4638" s="509"/>
      <c r="D4638" s="509"/>
      <c r="E4638" s="509"/>
      <c r="F4638" s="509"/>
      <c r="G4638" s="509"/>
      <c r="H4638" s="518"/>
      <c r="I4638" s="501" t="s">
        <v>11</v>
      </c>
      <c r="J4638" s="500"/>
      <c r="K4638" s="447">
        <v>2.67</v>
      </c>
      <c r="L4638" s="446"/>
      <c r="M4638" s="431">
        <f>K4638*12*I4631</f>
        <v>7128.9</v>
      </c>
    </row>
    <row r="4639" spans="1:13" s="471" customFormat="1">
      <c r="A4639" s="485" t="s">
        <v>35</v>
      </c>
      <c r="B4639" s="539"/>
      <c r="C4639" s="539"/>
      <c r="D4639" s="539"/>
      <c r="E4639" s="539"/>
      <c r="F4639" s="539"/>
      <c r="G4639" s="539"/>
      <c r="H4639" s="538"/>
      <c r="I4639" s="447" t="s">
        <v>57</v>
      </c>
      <c r="J4639" s="446"/>
      <c r="K4639" s="555"/>
      <c r="L4639" s="554"/>
      <c r="M4639" s="431"/>
    </row>
    <row r="4640" spans="1:13" s="471" customFormat="1">
      <c r="A4640" s="478" t="s">
        <v>36</v>
      </c>
      <c r="B4640" s="533"/>
      <c r="C4640" s="533"/>
      <c r="D4640" s="533"/>
      <c r="E4640" s="533"/>
      <c r="F4640" s="533"/>
      <c r="G4640" s="533"/>
      <c r="H4640" s="532"/>
      <c r="I4640" s="447"/>
      <c r="J4640" s="446"/>
      <c r="K4640" s="502"/>
      <c r="L4640" s="432"/>
      <c r="M4640" s="431"/>
    </row>
    <row r="4641" spans="1:13" s="471" customFormat="1" ht="19.5" thickBot="1">
      <c r="A4641" s="492" t="s">
        <v>37</v>
      </c>
      <c r="B4641" s="491"/>
      <c r="C4641" s="491"/>
      <c r="D4641" s="491"/>
      <c r="E4641" s="491"/>
      <c r="F4641" s="491"/>
      <c r="G4641" s="491"/>
      <c r="H4641" s="490"/>
      <c r="I4641" s="509"/>
      <c r="J4641" s="518"/>
      <c r="K4641" s="480"/>
      <c r="L4641" s="479"/>
      <c r="M4641" s="431"/>
    </row>
    <row r="4642" spans="1:13" s="471" customFormat="1">
      <c r="A4642" s="550" t="s">
        <v>14</v>
      </c>
      <c r="B4642" s="549"/>
      <c r="C4642" s="549"/>
      <c r="D4642" s="549"/>
      <c r="E4642" s="549"/>
      <c r="F4642" s="549"/>
      <c r="G4642" s="549"/>
      <c r="H4642" s="548"/>
      <c r="I4642" s="425"/>
      <c r="J4642" s="547"/>
      <c r="K4642" s="546">
        <f>K4644+K4649+K4652</f>
        <v>5.4399999999999995</v>
      </c>
      <c r="L4642" s="526"/>
      <c r="M4642" s="423">
        <f>K4642*12*I4631</f>
        <v>14524.800000000001</v>
      </c>
    </row>
    <row r="4643" spans="1:13" s="471" customFormat="1" ht="19.5" thickBot="1">
      <c r="A4643" s="545" t="s">
        <v>34</v>
      </c>
      <c r="B4643" s="544"/>
      <c r="C4643" s="544"/>
      <c r="D4643" s="544"/>
      <c r="E4643" s="544"/>
      <c r="F4643" s="544"/>
      <c r="G4643" s="544"/>
      <c r="H4643" s="543"/>
      <c r="I4643" s="419"/>
      <c r="J4643" s="542"/>
      <c r="K4643" s="419"/>
      <c r="L4643" s="418"/>
      <c r="M4643" s="417"/>
    </row>
    <row r="4644" spans="1:13" s="471" customFormat="1">
      <c r="A4644" s="442" t="s">
        <v>65</v>
      </c>
      <c r="B4644" s="441"/>
      <c r="C4644" s="441"/>
      <c r="D4644" s="441"/>
      <c r="E4644" s="441"/>
      <c r="F4644" s="441"/>
      <c r="G4644" s="441"/>
      <c r="H4644" s="439"/>
      <c r="I4644" s="447" t="s">
        <v>8</v>
      </c>
      <c r="J4644" s="446"/>
      <c r="K4644" s="459">
        <v>2.73</v>
      </c>
      <c r="L4644" s="458"/>
      <c r="M4644" s="431">
        <f>K4644*12*I4631</f>
        <v>7289.0999999999995</v>
      </c>
    </row>
    <row r="4645" spans="1:13" s="471" customFormat="1">
      <c r="A4645" s="492" t="s">
        <v>66</v>
      </c>
      <c r="B4645" s="491"/>
      <c r="C4645" s="491"/>
      <c r="D4645" s="491"/>
      <c r="E4645" s="491"/>
      <c r="F4645" s="491"/>
      <c r="G4645" s="491"/>
      <c r="H4645" s="490"/>
      <c r="I4645" s="541"/>
      <c r="J4645" s="540"/>
      <c r="K4645" s="502"/>
      <c r="L4645" s="432"/>
      <c r="M4645" s="431"/>
    </row>
    <row r="4646" spans="1:13" s="471" customFormat="1">
      <c r="A4646" s="442" t="s">
        <v>68</v>
      </c>
      <c r="B4646" s="433"/>
      <c r="C4646" s="433"/>
      <c r="D4646" s="433"/>
      <c r="E4646" s="433"/>
      <c r="F4646" s="433"/>
      <c r="G4646" s="433"/>
      <c r="H4646" s="432"/>
      <c r="I4646" s="447" t="s">
        <v>57</v>
      </c>
      <c r="J4646" s="446"/>
      <c r="K4646" s="502"/>
      <c r="L4646" s="432"/>
      <c r="M4646" s="431"/>
    </row>
    <row r="4647" spans="1:13" s="471" customFormat="1">
      <c r="A4647" s="492" t="s">
        <v>67</v>
      </c>
      <c r="B4647" s="509"/>
      <c r="C4647" s="509"/>
      <c r="D4647" s="509"/>
      <c r="E4647" s="509"/>
      <c r="F4647" s="509"/>
      <c r="G4647" s="509"/>
      <c r="H4647" s="518"/>
      <c r="I4647" s="504"/>
      <c r="J4647" s="503"/>
      <c r="K4647" s="502"/>
      <c r="L4647" s="432"/>
      <c r="M4647" s="431"/>
    </row>
    <row r="4648" spans="1:13" s="471" customFormat="1">
      <c r="A4648" s="485" t="s">
        <v>63</v>
      </c>
      <c r="B4648" s="539"/>
      <c r="C4648" s="538"/>
      <c r="D4648" s="433"/>
      <c r="E4648" s="433"/>
      <c r="F4648" s="433"/>
      <c r="G4648" s="433"/>
      <c r="H4648" s="432"/>
      <c r="I4648" s="447" t="s">
        <v>57</v>
      </c>
      <c r="J4648" s="446"/>
      <c r="K4648" s="502"/>
      <c r="L4648" s="432"/>
      <c r="M4648" s="431"/>
    </row>
    <row r="4649" spans="1:13" s="471" customFormat="1">
      <c r="A4649" s="442" t="s">
        <v>64</v>
      </c>
      <c r="B4649" s="433"/>
      <c r="C4649" s="433"/>
      <c r="D4649" s="539"/>
      <c r="E4649" s="539"/>
      <c r="F4649" s="539"/>
      <c r="G4649" s="539"/>
      <c r="H4649" s="538"/>
      <c r="I4649" s="501" t="s">
        <v>11</v>
      </c>
      <c r="J4649" s="500"/>
      <c r="K4649" s="447">
        <v>1.2</v>
      </c>
      <c r="L4649" s="446"/>
      <c r="M4649" s="431">
        <f>K4649*12*I4631</f>
        <v>3203.9999999999995</v>
      </c>
    </row>
    <row r="4650" spans="1:13" s="471" customFormat="1">
      <c r="A4650" s="478" t="s">
        <v>41</v>
      </c>
      <c r="B4650" s="477"/>
      <c r="C4650" s="477"/>
      <c r="D4650" s="477"/>
      <c r="E4650" s="477"/>
      <c r="F4650" s="477"/>
      <c r="G4650" s="477"/>
      <c r="H4650" s="476"/>
      <c r="I4650" s="521" t="s">
        <v>40</v>
      </c>
      <c r="J4650" s="520"/>
      <c r="K4650" s="502"/>
      <c r="L4650" s="432"/>
      <c r="M4650" s="431"/>
    </row>
    <row r="4651" spans="1:13" s="471" customFormat="1">
      <c r="A4651" s="492"/>
      <c r="B4651" s="491"/>
      <c r="C4651" s="491"/>
      <c r="D4651" s="491"/>
      <c r="E4651" s="491"/>
      <c r="F4651" s="491"/>
      <c r="G4651" s="491"/>
      <c r="H4651" s="490"/>
      <c r="I4651" s="509" t="s">
        <v>42</v>
      </c>
      <c r="J4651" s="518"/>
      <c r="K4651" s="502"/>
      <c r="L4651" s="432"/>
      <c r="M4651" s="431"/>
    </row>
    <row r="4652" spans="1:13" s="471" customFormat="1">
      <c r="A4652" s="478" t="s">
        <v>43</v>
      </c>
      <c r="B4652" s="477"/>
      <c r="C4652" s="477"/>
      <c r="D4652" s="477"/>
      <c r="E4652" s="477"/>
      <c r="F4652" s="477"/>
      <c r="G4652" s="477"/>
      <c r="H4652" s="476"/>
      <c r="I4652" s="521" t="s">
        <v>11</v>
      </c>
      <c r="J4652" s="520"/>
      <c r="K4652" s="447">
        <v>1.51</v>
      </c>
      <c r="L4652" s="446"/>
      <c r="M4652" s="431">
        <f>K4652*12*I4631</f>
        <v>4031.7000000000003</v>
      </c>
    </row>
    <row r="4653" spans="1:13" s="471" customFormat="1">
      <c r="A4653" s="492" t="s">
        <v>44</v>
      </c>
      <c r="B4653" s="491"/>
      <c r="C4653" s="491"/>
      <c r="D4653" s="491"/>
      <c r="E4653" s="491"/>
      <c r="F4653" s="491"/>
      <c r="G4653" s="491"/>
      <c r="H4653" s="490"/>
      <c r="I4653" s="509"/>
      <c r="J4653" s="518"/>
      <c r="K4653" s="502"/>
      <c r="L4653" s="432"/>
      <c r="M4653" s="431"/>
    </row>
    <row r="4654" spans="1:13" s="471" customFormat="1">
      <c r="A4654" s="478" t="s">
        <v>45</v>
      </c>
      <c r="B4654" s="477"/>
      <c r="C4654" s="477"/>
      <c r="D4654" s="477"/>
      <c r="E4654" s="477"/>
      <c r="F4654" s="477"/>
      <c r="G4654" s="477"/>
      <c r="H4654" s="476"/>
      <c r="I4654" s="447" t="s">
        <v>57</v>
      </c>
      <c r="J4654" s="446"/>
      <c r="K4654" s="502"/>
      <c r="L4654" s="432"/>
      <c r="M4654" s="431"/>
    </row>
    <row r="4655" spans="1:13" s="471" customFormat="1">
      <c r="A4655" s="478" t="s">
        <v>48</v>
      </c>
      <c r="B4655" s="477"/>
      <c r="C4655" s="477"/>
      <c r="D4655" s="477"/>
      <c r="E4655" s="477"/>
      <c r="F4655" s="477"/>
      <c r="G4655" s="477"/>
      <c r="H4655" s="476"/>
      <c r="I4655" s="521" t="s">
        <v>46</v>
      </c>
      <c r="J4655" s="520"/>
      <c r="K4655" s="533"/>
      <c r="L4655" s="532"/>
      <c r="M4655" s="531"/>
    </row>
    <row r="4656" spans="1:13" s="471" customFormat="1" ht="19.5" thickBot="1">
      <c r="A4656" s="492"/>
      <c r="B4656" s="491"/>
      <c r="C4656" s="491"/>
      <c r="D4656" s="491"/>
      <c r="E4656" s="491"/>
      <c r="F4656" s="491"/>
      <c r="G4656" s="491"/>
      <c r="H4656" s="490"/>
      <c r="I4656" s="513" t="s">
        <v>47</v>
      </c>
      <c r="J4656" s="512"/>
      <c r="K4656" s="509"/>
      <c r="L4656" s="518"/>
      <c r="M4656" s="530"/>
    </row>
    <row r="4657" spans="1:13" s="471" customFormat="1">
      <c r="A4657" s="529" t="s">
        <v>75</v>
      </c>
      <c r="B4657" s="528"/>
      <c r="C4657" s="528"/>
      <c r="D4657" s="528"/>
      <c r="E4657" s="528"/>
      <c r="F4657" s="528"/>
      <c r="G4657" s="425"/>
      <c r="H4657" s="424"/>
      <c r="I4657" s="425"/>
      <c r="J4657" s="424"/>
      <c r="K4657" s="527">
        <f>K4659+K4666+K4674+K4678+K4682</f>
        <v>10.280000000000001</v>
      </c>
      <c r="L4657" s="526"/>
      <c r="M4657" s="423">
        <f>M4659+M4666+M4674+M4678+M4682</f>
        <v>27447.599999999999</v>
      </c>
    </row>
    <row r="4658" spans="1:13" s="471" customFormat="1" ht="19.5" thickBot="1">
      <c r="A4658" s="525"/>
      <c r="B4658" s="419"/>
      <c r="C4658" s="419"/>
      <c r="D4658" s="419"/>
      <c r="E4658" s="419"/>
      <c r="F4658" s="419"/>
      <c r="G4658" s="419"/>
      <c r="H4658" s="418"/>
      <c r="I4658" s="419"/>
      <c r="J4658" s="418"/>
      <c r="K4658" s="419"/>
      <c r="L4658" s="418"/>
      <c r="M4658" s="417"/>
    </row>
    <row r="4659" spans="1:13" s="471" customFormat="1" ht="19.5" thickBot="1">
      <c r="A4659" s="405" t="s">
        <v>76</v>
      </c>
      <c r="B4659" s="404"/>
      <c r="C4659" s="404"/>
      <c r="D4659" s="404"/>
      <c r="E4659" s="404"/>
      <c r="F4659" s="404"/>
      <c r="G4659" s="404"/>
      <c r="H4659" s="456"/>
      <c r="I4659" s="455"/>
      <c r="J4659" s="454"/>
      <c r="K4659" s="523">
        <f>K4660+K4661+K4662+K4664+K4665</f>
        <v>4.9700000000000006</v>
      </c>
      <c r="L4659" s="511"/>
      <c r="M4659" s="451">
        <f>K4659*12*I4631</f>
        <v>13269.900000000001</v>
      </c>
    </row>
    <row r="4660" spans="1:13" s="471" customFormat="1">
      <c r="A4660" s="492" t="s">
        <v>38</v>
      </c>
      <c r="B4660" s="491"/>
      <c r="C4660" s="491"/>
      <c r="D4660" s="491"/>
      <c r="E4660" s="491"/>
      <c r="F4660" s="491"/>
      <c r="G4660" s="491"/>
      <c r="H4660" s="490"/>
      <c r="I4660" s="504" t="s">
        <v>16</v>
      </c>
      <c r="J4660" s="503"/>
      <c r="K4660" s="459">
        <v>1.34</v>
      </c>
      <c r="L4660" s="458"/>
      <c r="M4660" s="431">
        <f>K4660*12*I4631</f>
        <v>3577.8000000000006</v>
      </c>
    </row>
    <row r="4661" spans="1:13" s="471" customFormat="1">
      <c r="A4661" s="485" t="s">
        <v>39</v>
      </c>
      <c r="B4661" s="484"/>
      <c r="C4661" s="484"/>
      <c r="D4661" s="484"/>
      <c r="E4661" s="484"/>
      <c r="F4661" s="484"/>
      <c r="G4661" s="484"/>
      <c r="H4661" s="483"/>
      <c r="I4661" s="501" t="s">
        <v>10</v>
      </c>
      <c r="J4661" s="500"/>
      <c r="K4661" s="447">
        <v>3.16</v>
      </c>
      <c r="L4661" s="446"/>
      <c r="M4661" s="431">
        <f>K4661*12*I4631</f>
        <v>8437.2000000000007</v>
      </c>
    </row>
    <row r="4662" spans="1:13" s="471" customFormat="1">
      <c r="A4662" s="478" t="s">
        <v>31</v>
      </c>
      <c r="B4662" s="477"/>
      <c r="C4662" s="477"/>
      <c r="D4662" s="477"/>
      <c r="E4662" s="477"/>
      <c r="F4662" s="477"/>
      <c r="G4662" s="477"/>
      <c r="H4662" s="476"/>
      <c r="I4662" s="521" t="s">
        <v>11</v>
      </c>
      <c r="J4662" s="520"/>
      <c r="K4662" s="447">
        <v>0.36</v>
      </c>
      <c r="L4662" s="446"/>
      <c r="M4662" s="431">
        <f>K4662*12*I4631</f>
        <v>961.2</v>
      </c>
    </row>
    <row r="4663" spans="1:13" s="471" customFormat="1">
      <c r="A4663" s="519" t="s">
        <v>18</v>
      </c>
      <c r="B4663" s="509"/>
      <c r="C4663" s="509"/>
      <c r="D4663" s="509"/>
      <c r="E4663" s="491"/>
      <c r="F4663" s="491"/>
      <c r="G4663" s="491"/>
      <c r="H4663" s="490"/>
      <c r="I4663" s="509"/>
      <c r="J4663" s="518"/>
      <c r="K4663" s="433"/>
      <c r="L4663" s="432"/>
      <c r="M4663" s="431"/>
    </row>
    <row r="4664" spans="1:13" s="471" customFormat="1">
      <c r="A4664" s="485" t="s">
        <v>32</v>
      </c>
      <c r="B4664" s="484"/>
      <c r="C4664" s="484"/>
      <c r="D4664" s="484"/>
      <c r="E4664" s="484"/>
      <c r="F4664" s="484"/>
      <c r="G4664" s="484"/>
      <c r="H4664" s="483"/>
      <c r="I4664" s="501" t="s">
        <v>8</v>
      </c>
      <c r="J4664" s="500"/>
      <c r="K4664" s="447">
        <v>0.11</v>
      </c>
      <c r="L4664" s="446"/>
      <c r="M4664" s="431">
        <f>K4664*12*I4631</f>
        <v>293.7</v>
      </c>
    </row>
    <row r="4665" spans="1:13" s="471" customFormat="1" ht="19.5" thickBot="1">
      <c r="A4665" s="478" t="s">
        <v>73</v>
      </c>
      <c r="B4665" s="477"/>
      <c r="C4665" s="477"/>
      <c r="D4665" s="477"/>
      <c r="E4665" s="477"/>
      <c r="F4665" s="477"/>
      <c r="G4665" s="477"/>
      <c r="H4665" s="476"/>
      <c r="I4665" s="475" t="s">
        <v>8</v>
      </c>
      <c r="J4665" s="474"/>
      <c r="K4665" s="513"/>
      <c r="L4665" s="512"/>
      <c r="M4665" s="431"/>
    </row>
    <row r="4666" spans="1:13" s="471" customFormat="1" ht="19.5" thickBot="1">
      <c r="A4666" s="713" t="s">
        <v>77</v>
      </c>
      <c r="B4666" s="712"/>
      <c r="C4666" s="712"/>
      <c r="D4666" s="712"/>
      <c r="E4666" s="712"/>
      <c r="F4666" s="712"/>
      <c r="G4666" s="712"/>
      <c r="H4666" s="711"/>
      <c r="I4666" s="455"/>
      <c r="J4666" s="454"/>
      <c r="K4666" s="453">
        <f>K4667+K4668+K4670+K4671+K4672+K4673</f>
        <v>2.11</v>
      </c>
      <c r="L4666" s="511"/>
      <c r="M4666" s="451">
        <f>K4666*12*I4631</f>
        <v>5633.7</v>
      </c>
    </row>
    <row r="4667" spans="1:13" s="471" customFormat="1">
      <c r="A4667" s="510" t="s">
        <v>24</v>
      </c>
      <c r="B4667" s="509"/>
      <c r="C4667" s="509"/>
      <c r="D4667" s="509"/>
      <c r="E4667" s="509"/>
      <c r="F4667" s="491"/>
      <c r="G4667" s="491"/>
      <c r="H4667" s="490"/>
      <c r="I4667" s="508"/>
      <c r="J4667" s="432"/>
      <c r="K4667" s="459">
        <v>0.12</v>
      </c>
      <c r="L4667" s="458"/>
      <c r="M4667" s="431">
        <f>K4667*12*I4631</f>
        <v>320.39999999999998</v>
      </c>
    </row>
    <row r="4668" spans="1:13" s="471" customFormat="1">
      <c r="A4668" s="572" t="s">
        <v>20</v>
      </c>
      <c r="B4668" s="533"/>
      <c r="C4668" s="533"/>
      <c r="D4668" s="533"/>
      <c r="E4668" s="533"/>
      <c r="F4668" s="477"/>
      <c r="G4668" s="477"/>
      <c r="H4668" s="476"/>
      <c r="I4668" s="447" t="s">
        <v>52</v>
      </c>
      <c r="J4668" s="446"/>
      <c r="K4668" s="447">
        <v>1.01</v>
      </c>
      <c r="L4668" s="446"/>
      <c r="M4668" s="431">
        <f>K4668*12*I4631</f>
        <v>2696.7000000000003</v>
      </c>
    </row>
    <row r="4669" spans="1:13" s="471" customFormat="1">
      <c r="A4669" s="492" t="s">
        <v>19</v>
      </c>
      <c r="B4669" s="491"/>
      <c r="C4669" s="491"/>
      <c r="D4669" s="491"/>
      <c r="E4669" s="491"/>
      <c r="F4669" s="491"/>
      <c r="G4669" s="491"/>
      <c r="H4669" s="490"/>
      <c r="I4669" s="504" t="s">
        <v>53</v>
      </c>
      <c r="J4669" s="503"/>
      <c r="K4669" s="502"/>
      <c r="L4669" s="432"/>
      <c r="M4669" s="431"/>
    </row>
    <row r="4670" spans="1:13" s="471" customFormat="1">
      <c r="A4670" s="485" t="s">
        <v>21</v>
      </c>
      <c r="B4670" s="484"/>
      <c r="C4670" s="484"/>
      <c r="D4670" s="484"/>
      <c r="E4670" s="484"/>
      <c r="F4670" s="484"/>
      <c r="G4670" s="484"/>
      <c r="H4670" s="483"/>
      <c r="I4670" s="501" t="s">
        <v>51</v>
      </c>
      <c r="J4670" s="500"/>
      <c r="K4670" s="447">
        <v>0.62</v>
      </c>
      <c r="L4670" s="446"/>
      <c r="M4670" s="431">
        <f>K4670*12*I4631</f>
        <v>1655.3999999999999</v>
      </c>
    </row>
    <row r="4671" spans="1:13" s="471" customFormat="1">
      <c r="A4671" s="485" t="s">
        <v>22</v>
      </c>
      <c r="B4671" s="484"/>
      <c r="C4671" s="484"/>
      <c r="D4671" s="484"/>
      <c r="E4671" s="484"/>
      <c r="F4671" s="484"/>
      <c r="G4671" s="484"/>
      <c r="H4671" s="483"/>
      <c r="I4671" s="501" t="s">
        <v>69</v>
      </c>
      <c r="J4671" s="500"/>
      <c r="K4671" s="447">
        <v>0.15</v>
      </c>
      <c r="L4671" s="446"/>
      <c r="M4671" s="431">
        <f>K4671*12*I4631</f>
        <v>400.49999999999994</v>
      </c>
    </row>
    <row r="4672" spans="1:13" s="471" customFormat="1">
      <c r="A4672" s="478" t="s">
        <v>23</v>
      </c>
      <c r="B4672" s="477"/>
      <c r="C4672" s="477"/>
      <c r="D4672" s="477"/>
      <c r="E4672" s="477"/>
      <c r="F4672" s="477"/>
      <c r="G4672" s="477"/>
      <c r="H4672" s="476"/>
      <c r="I4672" s="501" t="s">
        <v>54</v>
      </c>
      <c r="J4672" s="500"/>
      <c r="K4672" s="480">
        <v>0.08</v>
      </c>
      <c r="L4672" s="479"/>
      <c r="M4672" s="431">
        <f>K4672*12*I4631</f>
        <v>213.6</v>
      </c>
    </row>
    <row r="4673" spans="1:13" s="471" customFormat="1" ht="19.5" thickBot="1">
      <c r="A4673" s="478" t="s">
        <v>71</v>
      </c>
      <c r="B4673" s="477"/>
      <c r="C4673" s="477"/>
      <c r="D4673" s="477"/>
      <c r="E4673" s="477"/>
      <c r="F4673" s="477"/>
      <c r="G4673" s="477"/>
      <c r="H4673" s="476"/>
      <c r="I4673" s="475" t="s">
        <v>72</v>
      </c>
      <c r="J4673" s="474"/>
      <c r="K4673" s="473">
        <v>0.13</v>
      </c>
      <c r="L4673" s="472"/>
      <c r="M4673" s="499">
        <f>K4673*12*I4631</f>
        <v>347.1</v>
      </c>
    </row>
    <row r="4674" spans="1:13" s="471" customFormat="1" ht="19.5" thickBot="1">
      <c r="A4674" s="713" t="s">
        <v>202</v>
      </c>
      <c r="B4674" s="712"/>
      <c r="C4674" s="712"/>
      <c r="D4674" s="712"/>
      <c r="E4674" s="712"/>
      <c r="F4674" s="712"/>
      <c r="G4674" s="712"/>
      <c r="H4674" s="711"/>
      <c r="I4674" s="495"/>
      <c r="J4674" s="494"/>
      <c r="K4674" s="493">
        <f>K4675+K4676+K4677</f>
        <v>1.38</v>
      </c>
      <c r="L4674" s="452"/>
      <c r="M4674" s="451">
        <f>K4674*12*I4631</f>
        <v>3684.6</v>
      </c>
    </row>
    <row r="4675" spans="1:13" s="471" customFormat="1">
      <c r="A4675" s="492" t="s">
        <v>25</v>
      </c>
      <c r="B4675" s="491"/>
      <c r="C4675" s="491"/>
      <c r="D4675" s="491"/>
      <c r="E4675" s="491"/>
      <c r="F4675" s="491"/>
      <c r="G4675" s="491"/>
      <c r="H4675" s="490"/>
      <c r="I4675" s="489" t="s">
        <v>70</v>
      </c>
      <c r="J4675" s="488"/>
      <c r="K4675" s="487">
        <v>0.66</v>
      </c>
      <c r="L4675" s="486"/>
      <c r="M4675" s="431">
        <f>K4675*12*I4631</f>
        <v>1762.2</v>
      </c>
    </row>
    <row r="4676" spans="1:13" s="471" customFormat="1">
      <c r="A4676" s="485" t="s">
        <v>26</v>
      </c>
      <c r="B4676" s="484"/>
      <c r="C4676" s="484"/>
      <c r="D4676" s="484"/>
      <c r="E4676" s="484"/>
      <c r="F4676" s="484"/>
      <c r="G4676" s="484"/>
      <c r="H4676" s="483"/>
      <c r="I4676" s="539" t="s">
        <v>55</v>
      </c>
      <c r="J4676" s="538"/>
      <c r="K4676" s="480">
        <v>0.57999999999999996</v>
      </c>
      <c r="L4676" s="479"/>
      <c r="M4676" s="431">
        <f>K4676*12*I4631</f>
        <v>1548.5999999999997</v>
      </c>
    </row>
    <row r="4677" spans="1:13" s="471" customFormat="1" ht="19.5" thickBot="1">
      <c r="A4677" s="478" t="s">
        <v>23</v>
      </c>
      <c r="B4677" s="477"/>
      <c r="C4677" s="477"/>
      <c r="D4677" s="477"/>
      <c r="E4677" s="477"/>
      <c r="F4677" s="477"/>
      <c r="G4677" s="477"/>
      <c r="H4677" s="476"/>
      <c r="I4677" s="475" t="s">
        <v>54</v>
      </c>
      <c r="J4677" s="474"/>
      <c r="K4677" s="473">
        <v>0.14000000000000001</v>
      </c>
      <c r="L4677" s="472"/>
      <c r="M4677" s="431">
        <f>K4677*12*I4631</f>
        <v>373.8</v>
      </c>
    </row>
    <row r="4678" spans="1:13" s="471" customFormat="1" ht="19.5" thickBot="1">
      <c r="A4678" s="405" t="s">
        <v>80</v>
      </c>
      <c r="B4678" s="404"/>
      <c r="C4678" s="404"/>
      <c r="D4678" s="404"/>
      <c r="E4678" s="404"/>
      <c r="F4678" s="404"/>
      <c r="G4678" s="404"/>
      <c r="H4678" s="456"/>
      <c r="I4678" s="455"/>
      <c r="J4678" s="454"/>
      <c r="K4678" s="453">
        <v>1.74</v>
      </c>
      <c r="L4678" s="452"/>
      <c r="M4678" s="451">
        <f>K4678*12*I4631</f>
        <v>4645.8</v>
      </c>
    </row>
    <row r="4679" spans="1:13" s="471" customFormat="1">
      <c r="A4679" s="442" t="s">
        <v>33</v>
      </c>
      <c r="B4679" s="441"/>
      <c r="C4679" s="441"/>
      <c r="D4679" s="441"/>
      <c r="E4679" s="441"/>
      <c r="F4679" s="441"/>
      <c r="G4679" s="441"/>
      <c r="H4679" s="439"/>
      <c r="I4679" s="459" t="s">
        <v>13</v>
      </c>
      <c r="J4679" s="458"/>
      <c r="K4679" s="438"/>
      <c r="L4679" s="437"/>
      <c r="M4679" s="431"/>
    </row>
    <row r="4680" spans="1:13" s="471" customFormat="1">
      <c r="A4680" s="442" t="s">
        <v>27</v>
      </c>
      <c r="B4680" s="441"/>
      <c r="C4680" s="441"/>
      <c r="D4680" s="441"/>
      <c r="E4680" s="441"/>
      <c r="F4680" s="441"/>
      <c r="G4680" s="441"/>
      <c r="H4680" s="439"/>
      <c r="I4680" s="433"/>
      <c r="J4680" s="432"/>
      <c r="K4680" s="438"/>
      <c r="L4680" s="437"/>
      <c r="M4680" s="431"/>
    </row>
    <row r="4681" spans="1:13" s="471" customFormat="1" ht="19.5" thickBot="1">
      <c r="A4681" s="442" t="s">
        <v>28</v>
      </c>
      <c r="B4681" s="441"/>
      <c r="C4681" s="441"/>
      <c r="D4681" s="441"/>
      <c r="E4681" s="441"/>
      <c r="F4681" s="441"/>
      <c r="G4681" s="441"/>
      <c r="H4681" s="439"/>
      <c r="I4681" s="463"/>
      <c r="J4681" s="432"/>
      <c r="K4681" s="438"/>
      <c r="L4681" s="437"/>
      <c r="M4681" s="431"/>
    </row>
    <row r="4682" spans="1:13" s="471" customFormat="1" ht="19.5" thickBot="1">
      <c r="A4682" s="462" t="s">
        <v>81</v>
      </c>
      <c r="B4682" s="461"/>
      <c r="C4682" s="461"/>
      <c r="D4682" s="461"/>
      <c r="E4682" s="461"/>
      <c r="F4682" s="461"/>
      <c r="G4682" s="461"/>
      <c r="H4682" s="460"/>
      <c r="I4682" s="455"/>
      <c r="J4682" s="454"/>
      <c r="K4682" s="453">
        <v>0.08</v>
      </c>
      <c r="L4682" s="452"/>
      <c r="M4682" s="451">
        <f>K4682*12*I4631</f>
        <v>213.6</v>
      </c>
    </row>
    <row r="4683" spans="1:13" s="471" customFormat="1">
      <c r="A4683" s="442" t="s">
        <v>29</v>
      </c>
      <c r="B4683" s="441"/>
      <c r="C4683" s="441"/>
      <c r="D4683" s="441"/>
      <c r="E4683" s="441"/>
      <c r="F4683" s="441"/>
      <c r="G4683" s="441"/>
      <c r="H4683" s="439"/>
      <c r="I4683" s="459" t="s">
        <v>8</v>
      </c>
      <c r="J4683" s="458"/>
      <c r="K4683" s="457"/>
      <c r="L4683" s="437"/>
      <c r="M4683" s="431"/>
    </row>
    <row r="4684" spans="1:13" s="471" customFormat="1" ht="19.5" thickBot="1">
      <c r="A4684" s="442" t="s">
        <v>30</v>
      </c>
      <c r="B4684" s="441"/>
      <c r="C4684" s="441"/>
      <c r="D4684" s="441"/>
      <c r="E4684" s="441"/>
      <c r="F4684" s="441"/>
      <c r="G4684" s="441"/>
      <c r="H4684" s="439"/>
      <c r="I4684" s="433"/>
      <c r="J4684" s="432"/>
      <c r="K4684" s="457"/>
      <c r="L4684" s="437"/>
      <c r="M4684" s="431"/>
    </row>
    <row r="4685" spans="1:13" s="471" customFormat="1" ht="19.5" thickBot="1">
      <c r="A4685" s="405" t="s">
        <v>210</v>
      </c>
      <c r="B4685" s="404"/>
      <c r="C4685" s="404"/>
      <c r="D4685" s="404"/>
      <c r="E4685" s="404"/>
      <c r="F4685" s="404"/>
      <c r="G4685" s="404"/>
      <c r="H4685" s="456"/>
      <c r="I4685" s="455"/>
      <c r="J4685" s="454"/>
      <c r="K4685" s="596">
        <v>5</v>
      </c>
      <c r="L4685" s="595"/>
      <c r="M4685" s="451">
        <f>K4685*12*I4631</f>
        <v>13350</v>
      </c>
    </row>
    <row r="4686" spans="1:13" s="471" customFormat="1">
      <c r="A4686" s="442" t="s">
        <v>85</v>
      </c>
      <c r="B4686" s="440"/>
      <c r="C4686" s="440"/>
      <c r="D4686" s="440"/>
      <c r="E4686" s="440"/>
      <c r="F4686" s="441"/>
      <c r="G4686" s="440"/>
      <c r="H4686" s="439"/>
      <c r="I4686" s="447" t="s">
        <v>86</v>
      </c>
      <c r="J4686" s="446"/>
      <c r="K4686" s="438"/>
      <c r="L4686" s="437"/>
      <c r="M4686" s="431"/>
    </row>
    <row r="4687" spans="1:13" s="471" customFormat="1">
      <c r="A4687" s="442" t="s">
        <v>87</v>
      </c>
      <c r="B4687" s="440"/>
      <c r="C4687" s="440"/>
      <c r="D4687" s="440"/>
      <c r="E4687" s="440"/>
      <c r="F4687" s="441"/>
      <c r="G4687" s="440"/>
      <c r="H4687" s="439"/>
      <c r="I4687" s="447" t="s">
        <v>88</v>
      </c>
      <c r="J4687" s="446"/>
      <c r="K4687" s="438"/>
      <c r="L4687" s="437"/>
      <c r="M4687" s="431"/>
    </row>
    <row r="4688" spans="1:13" s="471" customFormat="1">
      <c r="A4688" s="442" t="s">
        <v>89</v>
      </c>
      <c r="B4688" s="440"/>
      <c r="C4688" s="440"/>
      <c r="D4688" s="440"/>
      <c r="E4688" s="440"/>
      <c r="F4688" s="441"/>
      <c r="G4688" s="440"/>
      <c r="H4688" s="439"/>
      <c r="I4688" s="447" t="s">
        <v>90</v>
      </c>
      <c r="J4688" s="446"/>
      <c r="K4688" s="438"/>
      <c r="L4688" s="437"/>
      <c r="M4688" s="431"/>
    </row>
    <row r="4689" spans="1:13" s="471" customFormat="1">
      <c r="A4689" s="442" t="s">
        <v>91</v>
      </c>
      <c r="B4689" s="440"/>
      <c r="C4689" s="440"/>
      <c r="D4689" s="440"/>
      <c r="E4689" s="440"/>
      <c r="F4689" s="441"/>
      <c r="G4689" s="440"/>
      <c r="H4689" s="439"/>
      <c r="I4689" s="447" t="s">
        <v>92</v>
      </c>
      <c r="J4689" s="446"/>
      <c r="K4689" s="438"/>
      <c r="L4689" s="437"/>
      <c r="M4689" s="431"/>
    </row>
    <row r="4690" spans="1:13" s="471" customFormat="1">
      <c r="A4690" s="442" t="s">
        <v>93</v>
      </c>
      <c r="B4690" s="440"/>
      <c r="C4690" s="440"/>
      <c r="D4690" s="440"/>
      <c r="E4690" s="440"/>
      <c r="F4690" s="441"/>
      <c r="G4690" s="440"/>
      <c r="H4690" s="439"/>
      <c r="I4690" s="447" t="s">
        <v>94</v>
      </c>
      <c r="J4690" s="446"/>
      <c r="K4690" s="438"/>
      <c r="L4690" s="437"/>
      <c r="M4690" s="431"/>
    </row>
    <row r="4691" spans="1:13" s="471" customFormat="1">
      <c r="A4691" s="442" t="s">
        <v>95</v>
      </c>
      <c r="B4691" s="440"/>
      <c r="C4691" s="440"/>
      <c r="D4691" s="440"/>
      <c r="E4691" s="440"/>
      <c r="F4691" s="441"/>
      <c r="G4691" s="440"/>
      <c r="H4691" s="439"/>
      <c r="I4691" s="433"/>
      <c r="J4691" s="432"/>
      <c r="K4691" s="438"/>
      <c r="L4691" s="437"/>
      <c r="M4691" s="431"/>
    </row>
    <row r="4692" spans="1:13" s="471" customFormat="1">
      <c r="A4692" s="442" t="s">
        <v>96</v>
      </c>
      <c r="B4692" s="440"/>
      <c r="C4692" s="440"/>
      <c r="D4692" s="440"/>
      <c r="E4692" s="440"/>
      <c r="F4692" s="441"/>
      <c r="G4692" s="440"/>
      <c r="H4692" s="439"/>
      <c r="I4692" s="433"/>
      <c r="J4692" s="432"/>
      <c r="K4692" s="438"/>
      <c r="L4692" s="437"/>
      <c r="M4692" s="431"/>
    </row>
    <row r="4693" spans="1:13" s="471" customFormat="1">
      <c r="A4693" s="442" t="s">
        <v>97</v>
      </c>
      <c r="B4693" s="440"/>
      <c r="C4693" s="440"/>
      <c r="D4693" s="440"/>
      <c r="E4693" s="440"/>
      <c r="F4693" s="441"/>
      <c r="G4693" s="440"/>
      <c r="H4693" s="439"/>
      <c r="I4693" s="433"/>
      <c r="J4693" s="432"/>
      <c r="K4693" s="438"/>
      <c r="L4693" s="437"/>
      <c r="M4693" s="431"/>
    </row>
    <row r="4694" spans="1:13" s="471" customFormat="1">
      <c r="A4694" s="442" t="s">
        <v>98</v>
      </c>
      <c r="B4694" s="440"/>
      <c r="C4694" s="440"/>
      <c r="D4694" s="440"/>
      <c r="E4694" s="440"/>
      <c r="F4694" s="441"/>
      <c r="G4694" s="440"/>
      <c r="H4694" s="439"/>
      <c r="I4694" s="433"/>
      <c r="J4694" s="432"/>
      <c r="K4694" s="438"/>
      <c r="L4694" s="437"/>
      <c r="M4694" s="431"/>
    </row>
    <row r="4695" spans="1:13" s="471" customFormat="1">
      <c r="A4695" s="442" t="s">
        <v>99</v>
      </c>
      <c r="B4695" s="440"/>
      <c r="C4695" s="440"/>
      <c r="D4695" s="440"/>
      <c r="E4695" s="440"/>
      <c r="F4695" s="441"/>
      <c r="G4695" s="440"/>
      <c r="H4695" s="439"/>
      <c r="I4695" s="433"/>
      <c r="J4695" s="432"/>
      <c r="K4695" s="438"/>
      <c r="L4695" s="437"/>
      <c r="M4695" s="431"/>
    </row>
    <row r="4696" spans="1:13" s="471" customFormat="1" ht="19.5" thickBot="1">
      <c r="A4696" s="436" t="s">
        <v>100</v>
      </c>
      <c r="B4696" s="435"/>
      <c r="C4696" s="435"/>
      <c r="D4696" s="435"/>
      <c r="E4696" s="435"/>
      <c r="F4696" s="435"/>
      <c r="G4696" s="435"/>
      <c r="H4696" s="434"/>
      <c r="I4696" s="433"/>
      <c r="J4696" s="432"/>
      <c r="K4696" s="433"/>
      <c r="L4696" s="432"/>
      <c r="M4696" s="431"/>
    </row>
    <row r="4697" spans="1:13" s="471" customFormat="1">
      <c r="A4697" s="586" t="s">
        <v>82</v>
      </c>
      <c r="B4697" s="585"/>
      <c r="C4697" s="585"/>
      <c r="D4697" s="585"/>
      <c r="E4697" s="585"/>
      <c r="F4697" s="585"/>
      <c r="G4697" s="585"/>
      <c r="H4697" s="585"/>
      <c r="I4697" s="459" t="s">
        <v>9</v>
      </c>
      <c r="J4697" s="458"/>
      <c r="K4697" s="425"/>
      <c r="L4697" s="424"/>
      <c r="M4697" s="423"/>
    </row>
    <row r="4698" spans="1:13" s="471" customFormat="1" ht="19.5" thickBot="1">
      <c r="A4698" s="422" t="s">
        <v>49</v>
      </c>
      <c r="B4698" s="421"/>
      <c r="C4698" s="421"/>
      <c r="D4698" s="421"/>
      <c r="E4698" s="421"/>
      <c r="F4698" s="421"/>
      <c r="G4698" s="421"/>
      <c r="H4698" s="421"/>
      <c r="I4698" s="420"/>
      <c r="J4698" s="418"/>
      <c r="K4698" s="419"/>
      <c r="L4698" s="418"/>
      <c r="M4698" s="417"/>
    </row>
    <row r="4699" spans="1:13" s="471" customFormat="1" ht="19.5" thickBot="1">
      <c r="A4699" s="405" t="s">
        <v>58</v>
      </c>
      <c r="B4699" s="404"/>
      <c r="C4699" s="404"/>
      <c r="D4699" s="404"/>
      <c r="E4699" s="404"/>
      <c r="F4699" s="404"/>
      <c r="G4699" s="404"/>
      <c r="H4699" s="404"/>
      <c r="I4699" s="403"/>
      <c r="J4699" s="400"/>
      <c r="K4699" s="402">
        <f>K4632+K4642+K4657+K4685</f>
        <v>27.37</v>
      </c>
      <c r="L4699" s="401"/>
      <c r="M4699" s="400">
        <f>M4632+M4642+M4657+M4685</f>
        <v>73077.899999999994</v>
      </c>
    </row>
    <row r="4700" spans="1:13" s="471" customFormat="1">
      <c r="A4700" s="399"/>
      <c r="B4700" s="399"/>
      <c r="C4700" s="399"/>
      <c r="D4700" s="399"/>
      <c r="E4700" s="399"/>
      <c r="F4700" s="399"/>
      <c r="G4700" s="399"/>
      <c r="H4700" s="399"/>
      <c r="I4700" s="399"/>
      <c r="J4700" s="399"/>
      <c r="K4700" s="399"/>
      <c r="L4700" s="399"/>
      <c r="M4700" s="399"/>
    </row>
    <row r="4701" spans="1:13" s="471" customFormat="1">
      <c r="A4701" s="576" t="s">
        <v>0</v>
      </c>
      <c r="B4701" s="576"/>
      <c r="C4701" s="576"/>
      <c r="D4701" s="576"/>
      <c r="E4701" s="576"/>
      <c r="F4701" s="576"/>
      <c r="G4701" s="576"/>
      <c r="H4701" s="576"/>
      <c r="I4701" s="576"/>
      <c r="J4701" s="576"/>
      <c r="K4701" s="576"/>
      <c r="L4701" s="576"/>
      <c r="M4701" s="502"/>
    </row>
    <row r="4702" spans="1:13">
      <c r="A4702" s="575" t="s">
        <v>12</v>
      </c>
      <c r="B4702" s="575"/>
      <c r="C4702" s="575"/>
      <c r="D4702" s="575"/>
      <c r="E4702" s="575"/>
      <c r="F4702" s="575"/>
      <c r="G4702" s="575"/>
      <c r="H4702" s="575"/>
      <c r="I4702" s="575"/>
      <c r="J4702" s="575"/>
      <c r="K4702" s="575"/>
      <c r="L4702" s="575"/>
      <c r="M4702" s="502"/>
    </row>
    <row r="4703" spans="1:13">
      <c r="A4703" s="555"/>
      <c r="B4703" s="555"/>
      <c r="C4703" s="555"/>
      <c r="D4703" s="555"/>
      <c r="E4703" s="555"/>
      <c r="F4703" s="555" t="s">
        <v>209</v>
      </c>
      <c r="G4703" s="555"/>
      <c r="H4703" s="555"/>
      <c r="I4703" s="555"/>
      <c r="J4703" s="555" t="s">
        <v>203</v>
      </c>
      <c r="K4703" s="555"/>
      <c r="L4703" s="555"/>
      <c r="M4703" s="502"/>
    </row>
    <row r="4704" spans="1:13">
      <c r="A4704" s="572"/>
      <c r="B4704" s="533"/>
      <c r="C4704" s="574" t="s">
        <v>15</v>
      </c>
      <c r="D4704" s="574"/>
      <c r="E4704" s="574"/>
      <c r="F4704" s="533"/>
      <c r="G4704" s="533"/>
      <c r="H4704" s="532"/>
      <c r="I4704" s="521" t="s">
        <v>1</v>
      </c>
      <c r="J4704" s="520"/>
      <c r="K4704" s="521" t="s">
        <v>2</v>
      </c>
      <c r="L4704" s="520"/>
      <c r="M4704" s="531"/>
    </row>
    <row r="4705" spans="1:13">
      <c r="A4705" s="463"/>
      <c r="B4705" s="433"/>
      <c r="C4705" s="433"/>
      <c r="D4705" s="433"/>
      <c r="E4705" s="433"/>
      <c r="F4705" s="433"/>
      <c r="G4705" s="433"/>
      <c r="H4705" s="432"/>
      <c r="I4705" s="433"/>
      <c r="J4705" s="432"/>
      <c r="K4705" s="447" t="s">
        <v>3</v>
      </c>
      <c r="L4705" s="446"/>
      <c r="M4705" s="573" t="s">
        <v>4</v>
      </c>
    </row>
    <row r="4706" spans="1:13">
      <c r="A4706" s="463"/>
      <c r="B4706" s="433"/>
      <c r="C4706" s="433"/>
      <c r="D4706" s="433"/>
      <c r="E4706" s="433"/>
      <c r="F4706" s="433"/>
      <c r="G4706" s="433"/>
      <c r="H4706" s="432"/>
      <c r="I4706" s="447" t="s">
        <v>5</v>
      </c>
      <c r="J4706" s="446"/>
      <c r="K4706" s="504" t="s">
        <v>6</v>
      </c>
      <c r="L4706" s="503"/>
      <c r="M4706" s="573" t="s">
        <v>7</v>
      </c>
    </row>
    <row r="4707" spans="1:13" ht="19.5" thickBot="1">
      <c r="A4707" s="572"/>
      <c r="B4707" s="533"/>
      <c r="C4707" s="533"/>
      <c r="D4707" s="533"/>
      <c r="E4707" s="533"/>
      <c r="F4707" s="533"/>
      <c r="G4707" s="533"/>
      <c r="H4707" s="532"/>
      <c r="I4707" s="571">
        <v>382.1</v>
      </c>
      <c r="J4707" s="570"/>
      <c r="K4707" s="475"/>
      <c r="L4707" s="474"/>
      <c r="M4707" s="569"/>
    </row>
    <row r="4708" spans="1:13">
      <c r="A4708" s="550" t="s">
        <v>74</v>
      </c>
      <c r="B4708" s="528"/>
      <c r="C4708" s="528"/>
      <c r="D4708" s="528"/>
      <c r="E4708" s="528"/>
      <c r="F4708" s="528"/>
      <c r="G4708" s="528"/>
      <c r="H4708" s="568"/>
      <c r="I4708" s="425"/>
      <c r="J4708" s="424"/>
      <c r="K4708" s="567">
        <f>K4711+K4714</f>
        <v>6.65</v>
      </c>
      <c r="L4708" s="526"/>
      <c r="M4708" s="423">
        <f>K4708*12*I4707</f>
        <v>30491.580000000005</v>
      </c>
    </row>
    <row r="4709" spans="1:13">
      <c r="A4709" s="566" t="s">
        <v>59</v>
      </c>
      <c r="B4709" s="565"/>
      <c r="C4709" s="565"/>
      <c r="D4709" s="565"/>
      <c r="E4709" s="565"/>
      <c r="F4709" s="565"/>
      <c r="G4709" s="565"/>
      <c r="H4709" s="554"/>
      <c r="I4709" s="433"/>
      <c r="J4709" s="432"/>
      <c r="K4709" s="433"/>
      <c r="L4709" s="432"/>
      <c r="M4709" s="564"/>
    </row>
    <row r="4710" spans="1:13" ht="19.5" thickBot="1">
      <c r="A4710" s="545" t="s">
        <v>60</v>
      </c>
      <c r="B4710" s="563"/>
      <c r="C4710" s="563"/>
      <c r="D4710" s="563"/>
      <c r="E4710" s="563"/>
      <c r="F4710" s="563"/>
      <c r="G4710" s="563"/>
      <c r="H4710" s="562"/>
      <c r="I4710" s="419"/>
      <c r="J4710" s="418"/>
      <c r="K4710" s="419"/>
      <c r="L4710" s="418"/>
      <c r="M4710" s="417"/>
    </row>
    <row r="4711" spans="1:13">
      <c r="A4711" s="492" t="s">
        <v>61</v>
      </c>
      <c r="B4711" s="509"/>
      <c r="C4711" s="509"/>
      <c r="D4711" s="509"/>
      <c r="E4711" s="509"/>
      <c r="F4711" s="509"/>
      <c r="G4711" s="509"/>
      <c r="H4711" s="518"/>
      <c r="I4711" s="504" t="s">
        <v>8</v>
      </c>
      <c r="J4711" s="503"/>
      <c r="K4711" s="459">
        <v>3.98</v>
      </c>
      <c r="L4711" s="458"/>
      <c r="M4711" s="431">
        <f>K4711*12*I4707</f>
        <v>18249.096000000001</v>
      </c>
    </row>
    <row r="4712" spans="1:13">
      <c r="A4712" s="442" t="s">
        <v>68</v>
      </c>
      <c r="B4712" s="433"/>
      <c r="C4712" s="433"/>
      <c r="D4712" s="433"/>
      <c r="E4712" s="433"/>
      <c r="F4712" s="433"/>
      <c r="G4712" s="433"/>
      <c r="H4712" s="432"/>
      <c r="I4712" s="447" t="s">
        <v>57</v>
      </c>
      <c r="J4712" s="446"/>
      <c r="K4712" s="502"/>
      <c r="L4712" s="432"/>
      <c r="M4712" s="431"/>
    </row>
    <row r="4713" spans="1:13">
      <c r="A4713" s="492" t="s">
        <v>67</v>
      </c>
      <c r="B4713" s="509"/>
      <c r="C4713" s="509"/>
      <c r="D4713" s="509"/>
      <c r="E4713" s="509"/>
      <c r="F4713" s="509"/>
      <c r="G4713" s="509"/>
      <c r="H4713" s="518"/>
      <c r="I4713" s="504"/>
      <c r="J4713" s="503"/>
      <c r="K4713" s="502"/>
      <c r="L4713" s="432"/>
      <c r="M4713" s="431"/>
    </row>
    <row r="4714" spans="1:13">
      <c r="A4714" s="492" t="s">
        <v>62</v>
      </c>
      <c r="B4714" s="509"/>
      <c r="C4714" s="509"/>
      <c r="D4714" s="509"/>
      <c r="E4714" s="509"/>
      <c r="F4714" s="509"/>
      <c r="G4714" s="509"/>
      <c r="H4714" s="518"/>
      <c r="I4714" s="501" t="s">
        <v>11</v>
      </c>
      <c r="J4714" s="500"/>
      <c r="K4714" s="447">
        <v>2.67</v>
      </c>
      <c r="L4714" s="446"/>
      <c r="M4714" s="431">
        <f>K4714*12*I4707</f>
        <v>12242.484</v>
      </c>
    </row>
    <row r="4715" spans="1:13">
      <c r="A4715" s="485" t="s">
        <v>35</v>
      </c>
      <c r="B4715" s="539"/>
      <c r="C4715" s="539"/>
      <c r="D4715" s="539"/>
      <c r="E4715" s="539"/>
      <c r="F4715" s="539"/>
      <c r="G4715" s="539"/>
      <c r="H4715" s="538"/>
      <c r="I4715" s="447" t="s">
        <v>57</v>
      </c>
      <c r="J4715" s="446"/>
      <c r="K4715" s="555"/>
      <c r="L4715" s="554"/>
      <c r="M4715" s="431"/>
    </row>
    <row r="4716" spans="1:13">
      <c r="A4716" s="478" t="s">
        <v>36</v>
      </c>
      <c r="B4716" s="533"/>
      <c r="C4716" s="533"/>
      <c r="D4716" s="533"/>
      <c r="E4716" s="533"/>
      <c r="F4716" s="533"/>
      <c r="G4716" s="533"/>
      <c r="H4716" s="532"/>
      <c r="I4716" s="447"/>
      <c r="J4716" s="446"/>
      <c r="K4716" s="502"/>
      <c r="L4716" s="432"/>
      <c r="M4716" s="431"/>
    </row>
    <row r="4717" spans="1:13" ht="19.5" thickBot="1">
      <c r="A4717" s="492" t="s">
        <v>37</v>
      </c>
      <c r="B4717" s="491"/>
      <c r="C4717" s="491"/>
      <c r="D4717" s="491"/>
      <c r="E4717" s="491"/>
      <c r="F4717" s="491"/>
      <c r="G4717" s="491"/>
      <c r="H4717" s="490"/>
      <c r="I4717" s="509"/>
      <c r="J4717" s="518"/>
      <c r="K4717" s="480"/>
      <c r="L4717" s="479"/>
      <c r="M4717" s="431"/>
    </row>
    <row r="4718" spans="1:13">
      <c r="A4718" s="550" t="s">
        <v>14</v>
      </c>
      <c r="B4718" s="549"/>
      <c r="C4718" s="549"/>
      <c r="D4718" s="549"/>
      <c r="E4718" s="549"/>
      <c r="F4718" s="549"/>
      <c r="G4718" s="549"/>
      <c r="H4718" s="548"/>
      <c r="I4718" s="425"/>
      <c r="J4718" s="547"/>
      <c r="K4718" s="546">
        <f>K4720+K4725+K4728</f>
        <v>5.4399999999999995</v>
      </c>
      <c r="L4718" s="526"/>
      <c r="M4718" s="423">
        <f>K4718*12*I4707</f>
        <v>24943.488000000001</v>
      </c>
    </row>
    <row r="4719" spans="1:13" ht="19.5" thickBot="1">
      <c r="A4719" s="545" t="s">
        <v>34</v>
      </c>
      <c r="B4719" s="544"/>
      <c r="C4719" s="544"/>
      <c r="D4719" s="544"/>
      <c r="E4719" s="544"/>
      <c r="F4719" s="544"/>
      <c r="G4719" s="544"/>
      <c r="H4719" s="543"/>
      <c r="I4719" s="419"/>
      <c r="J4719" s="542"/>
      <c r="K4719" s="419"/>
      <c r="L4719" s="418"/>
      <c r="M4719" s="417"/>
    </row>
    <row r="4720" spans="1:13">
      <c r="A4720" s="442" t="s">
        <v>65</v>
      </c>
      <c r="B4720" s="441"/>
      <c r="C4720" s="441"/>
      <c r="D4720" s="441"/>
      <c r="E4720" s="441"/>
      <c r="F4720" s="441"/>
      <c r="G4720" s="441"/>
      <c r="H4720" s="439"/>
      <c r="I4720" s="447" t="s">
        <v>8</v>
      </c>
      <c r="J4720" s="446"/>
      <c r="K4720" s="459">
        <v>2.73</v>
      </c>
      <c r="L4720" s="458"/>
      <c r="M4720" s="431">
        <f>K4720*12*I4707</f>
        <v>12517.596</v>
      </c>
    </row>
    <row r="4721" spans="1:13">
      <c r="A4721" s="492" t="s">
        <v>66</v>
      </c>
      <c r="B4721" s="491"/>
      <c r="C4721" s="491"/>
      <c r="D4721" s="491"/>
      <c r="E4721" s="491"/>
      <c r="F4721" s="491"/>
      <c r="G4721" s="491"/>
      <c r="H4721" s="490"/>
      <c r="I4721" s="541"/>
      <c r="J4721" s="540"/>
      <c r="K4721" s="502"/>
      <c r="L4721" s="432"/>
      <c r="M4721" s="431"/>
    </row>
    <row r="4722" spans="1:13">
      <c r="A4722" s="442" t="s">
        <v>68</v>
      </c>
      <c r="B4722" s="433"/>
      <c r="C4722" s="433"/>
      <c r="D4722" s="433"/>
      <c r="E4722" s="433"/>
      <c r="F4722" s="433"/>
      <c r="G4722" s="433"/>
      <c r="H4722" s="432"/>
      <c r="I4722" s="447" t="s">
        <v>57</v>
      </c>
      <c r="J4722" s="446"/>
      <c r="K4722" s="502"/>
      <c r="L4722" s="432"/>
      <c r="M4722" s="431"/>
    </row>
    <row r="4723" spans="1:13">
      <c r="A4723" s="492" t="s">
        <v>67</v>
      </c>
      <c r="B4723" s="509"/>
      <c r="C4723" s="509"/>
      <c r="D4723" s="509"/>
      <c r="E4723" s="509"/>
      <c r="F4723" s="509"/>
      <c r="G4723" s="509"/>
      <c r="H4723" s="518"/>
      <c r="I4723" s="504"/>
      <c r="J4723" s="503"/>
      <c r="K4723" s="502"/>
      <c r="L4723" s="432"/>
      <c r="M4723" s="431"/>
    </row>
    <row r="4724" spans="1:13">
      <c r="A4724" s="485" t="s">
        <v>63</v>
      </c>
      <c r="B4724" s="539"/>
      <c r="C4724" s="538"/>
      <c r="D4724" s="433"/>
      <c r="E4724" s="433"/>
      <c r="F4724" s="433"/>
      <c r="G4724" s="433"/>
      <c r="H4724" s="432"/>
      <c r="I4724" s="447" t="s">
        <v>57</v>
      </c>
      <c r="J4724" s="446"/>
      <c r="K4724" s="502"/>
      <c r="L4724" s="432"/>
      <c r="M4724" s="431"/>
    </row>
    <row r="4725" spans="1:13">
      <c r="A4725" s="442" t="s">
        <v>64</v>
      </c>
      <c r="B4725" s="433"/>
      <c r="C4725" s="433"/>
      <c r="D4725" s="539"/>
      <c r="E4725" s="539"/>
      <c r="F4725" s="539"/>
      <c r="G4725" s="539"/>
      <c r="H4725" s="538"/>
      <c r="I4725" s="501" t="s">
        <v>11</v>
      </c>
      <c r="J4725" s="500"/>
      <c r="K4725" s="447">
        <v>1.2</v>
      </c>
      <c r="L4725" s="446"/>
      <c r="M4725" s="431">
        <f>K4725*12*I4707</f>
        <v>5502.24</v>
      </c>
    </row>
    <row r="4726" spans="1:13">
      <c r="A4726" s="478" t="s">
        <v>41</v>
      </c>
      <c r="B4726" s="477"/>
      <c r="C4726" s="477"/>
      <c r="D4726" s="477"/>
      <c r="E4726" s="477"/>
      <c r="F4726" s="477"/>
      <c r="G4726" s="477"/>
      <c r="H4726" s="476"/>
      <c r="I4726" s="521" t="s">
        <v>40</v>
      </c>
      <c r="J4726" s="520"/>
      <c r="K4726" s="502"/>
      <c r="L4726" s="432"/>
      <c r="M4726" s="431"/>
    </row>
    <row r="4727" spans="1:13">
      <c r="A4727" s="492"/>
      <c r="B4727" s="491"/>
      <c r="C4727" s="491"/>
      <c r="D4727" s="491"/>
      <c r="E4727" s="491"/>
      <c r="F4727" s="491"/>
      <c r="G4727" s="491"/>
      <c r="H4727" s="490"/>
      <c r="I4727" s="509" t="s">
        <v>42</v>
      </c>
      <c r="J4727" s="518"/>
      <c r="K4727" s="502"/>
      <c r="L4727" s="432"/>
      <c r="M4727" s="431"/>
    </row>
    <row r="4728" spans="1:13">
      <c r="A4728" s="478" t="s">
        <v>43</v>
      </c>
      <c r="B4728" s="477"/>
      <c r="C4728" s="477"/>
      <c r="D4728" s="477"/>
      <c r="E4728" s="477"/>
      <c r="F4728" s="477"/>
      <c r="G4728" s="477"/>
      <c r="H4728" s="476"/>
      <c r="I4728" s="521" t="s">
        <v>11</v>
      </c>
      <c r="J4728" s="520"/>
      <c r="K4728" s="447">
        <v>1.51</v>
      </c>
      <c r="L4728" s="446"/>
      <c r="M4728" s="431">
        <f>K4728*12*I4707</f>
        <v>6923.652000000001</v>
      </c>
    </row>
    <row r="4729" spans="1:13">
      <c r="A4729" s="492" t="s">
        <v>44</v>
      </c>
      <c r="B4729" s="491"/>
      <c r="C4729" s="491"/>
      <c r="D4729" s="491"/>
      <c r="E4729" s="491"/>
      <c r="F4729" s="491"/>
      <c r="G4729" s="491"/>
      <c r="H4729" s="490"/>
      <c r="I4729" s="509"/>
      <c r="J4729" s="518"/>
      <c r="K4729" s="502"/>
      <c r="L4729" s="432"/>
      <c r="M4729" s="431"/>
    </row>
    <row r="4730" spans="1:13">
      <c r="A4730" s="478" t="s">
        <v>45</v>
      </c>
      <c r="B4730" s="477"/>
      <c r="C4730" s="477"/>
      <c r="D4730" s="477"/>
      <c r="E4730" s="477"/>
      <c r="F4730" s="477"/>
      <c r="G4730" s="477"/>
      <c r="H4730" s="476"/>
      <c r="I4730" s="447" t="s">
        <v>57</v>
      </c>
      <c r="J4730" s="446"/>
      <c r="K4730" s="502"/>
      <c r="L4730" s="432"/>
      <c r="M4730" s="431"/>
    </row>
    <row r="4731" spans="1:13">
      <c r="A4731" s="478" t="s">
        <v>48</v>
      </c>
      <c r="B4731" s="477"/>
      <c r="C4731" s="477"/>
      <c r="D4731" s="477"/>
      <c r="E4731" s="477"/>
      <c r="F4731" s="477"/>
      <c r="G4731" s="477"/>
      <c r="H4731" s="476"/>
      <c r="I4731" s="521" t="s">
        <v>46</v>
      </c>
      <c r="J4731" s="520"/>
      <c r="K4731" s="533"/>
      <c r="L4731" s="532"/>
      <c r="M4731" s="531"/>
    </row>
    <row r="4732" spans="1:13" ht="19.5" thickBot="1">
      <c r="A4732" s="492"/>
      <c r="B4732" s="491"/>
      <c r="C4732" s="491"/>
      <c r="D4732" s="491"/>
      <c r="E4732" s="491"/>
      <c r="F4732" s="491"/>
      <c r="G4732" s="491"/>
      <c r="H4732" s="490"/>
      <c r="I4732" s="513" t="s">
        <v>47</v>
      </c>
      <c r="J4732" s="512"/>
      <c r="K4732" s="509"/>
      <c r="L4732" s="518"/>
      <c r="M4732" s="530"/>
    </row>
    <row r="4733" spans="1:13">
      <c r="A4733" s="529" t="s">
        <v>75</v>
      </c>
      <c r="B4733" s="528"/>
      <c r="C4733" s="528"/>
      <c r="D4733" s="528"/>
      <c r="E4733" s="528"/>
      <c r="F4733" s="528"/>
      <c r="G4733" s="425"/>
      <c r="H4733" s="424"/>
      <c r="I4733" s="425"/>
      <c r="J4733" s="424"/>
      <c r="K4733" s="527">
        <f>K4735+K4742+K4750+K4754+K4758</f>
        <v>10.280000000000001</v>
      </c>
      <c r="L4733" s="526"/>
      <c r="M4733" s="423">
        <f>M4735+M4742+M4750+M4754+M4758</f>
        <v>47135.856</v>
      </c>
    </row>
    <row r="4734" spans="1:13" ht="19.5" thickBot="1">
      <c r="A4734" s="525"/>
      <c r="B4734" s="419"/>
      <c r="C4734" s="419"/>
      <c r="D4734" s="419"/>
      <c r="E4734" s="419"/>
      <c r="F4734" s="419"/>
      <c r="G4734" s="419"/>
      <c r="H4734" s="418"/>
      <c r="I4734" s="419"/>
      <c r="J4734" s="418"/>
      <c r="K4734" s="419"/>
      <c r="L4734" s="418"/>
      <c r="M4734" s="417"/>
    </row>
    <row r="4735" spans="1:13" ht="19.5" thickBot="1">
      <c r="A4735" s="405" t="s">
        <v>76</v>
      </c>
      <c r="B4735" s="404"/>
      <c r="C4735" s="404"/>
      <c r="D4735" s="404"/>
      <c r="E4735" s="404"/>
      <c r="F4735" s="404"/>
      <c r="G4735" s="404"/>
      <c r="H4735" s="456"/>
      <c r="I4735" s="455"/>
      <c r="J4735" s="454"/>
      <c r="K4735" s="523">
        <f>K4736+K4737+K4738+K4740+K4741</f>
        <v>4.9700000000000006</v>
      </c>
      <c r="L4735" s="511"/>
      <c r="M4735" s="451">
        <f>K4735*12*I4707</f>
        <v>22788.444000000003</v>
      </c>
    </row>
    <row r="4736" spans="1:13">
      <c r="A4736" s="492" t="s">
        <v>38</v>
      </c>
      <c r="B4736" s="491"/>
      <c r="C4736" s="491"/>
      <c r="D4736" s="491"/>
      <c r="E4736" s="491"/>
      <c r="F4736" s="491"/>
      <c r="G4736" s="491"/>
      <c r="H4736" s="490"/>
      <c r="I4736" s="504" t="s">
        <v>16</v>
      </c>
      <c r="J4736" s="503"/>
      <c r="K4736" s="459">
        <v>1.34</v>
      </c>
      <c r="L4736" s="458"/>
      <c r="M4736" s="431">
        <f>K4736*12*I4707</f>
        <v>6144.1680000000015</v>
      </c>
    </row>
    <row r="4737" spans="1:13">
      <c r="A4737" s="485" t="s">
        <v>39</v>
      </c>
      <c r="B4737" s="484"/>
      <c r="C4737" s="484"/>
      <c r="D4737" s="484"/>
      <c r="E4737" s="484"/>
      <c r="F4737" s="484"/>
      <c r="G4737" s="484"/>
      <c r="H4737" s="483"/>
      <c r="I4737" s="501" t="s">
        <v>10</v>
      </c>
      <c r="J4737" s="500"/>
      <c r="K4737" s="447">
        <v>3.16</v>
      </c>
      <c r="L4737" s="446"/>
      <c r="M4737" s="431">
        <f>K4737*12*I4707</f>
        <v>14489.232000000002</v>
      </c>
    </row>
    <row r="4738" spans="1:13">
      <c r="A4738" s="478" t="s">
        <v>31</v>
      </c>
      <c r="B4738" s="477"/>
      <c r="C4738" s="477"/>
      <c r="D4738" s="477"/>
      <c r="E4738" s="477"/>
      <c r="F4738" s="477"/>
      <c r="G4738" s="477"/>
      <c r="H4738" s="476"/>
      <c r="I4738" s="521" t="s">
        <v>11</v>
      </c>
      <c r="J4738" s="520"/>
      <c r="K4738" s="447">
        <v>0.36</v>
      </c>
      <c r="L4738" s="446"/>
      <c r="M4738" s="431">
        <f>K4738*12*I4707</f>
        <v>1650.6720000000003</v>
      </c>
    </row>
    <row r="4739" spans="1:13">
      <c r="A4739" s="519" t="s">
        <v>18</v>
      </c>
      <c r="B4739" s="509"/>
      <c r="C4739" s="509"/>
      <c r="D4739" s="509"/>
      <c r="E4739" s="491"/>
      <c r="F4739" s="491"/>
      <c r="G4739" s="491"/>
      <c r="H4739" s="490"/>
      <c r="I4739" s="509"/>
      <c r="J4739" s="518"/>
      <c r="K4739" s="433"/>
      <c r="L4739" s="432"/>
      <c r="M4739" s="431"/>
    </row>
    <row r="4740" spans="1:13">
      <c r="A4740" s="485" t="s">
        <v>32</v>
      </c>
      <c r="B4740" s="484"/>
      <c r="C4740" s="484"/>
      <c r="D4740" s="484"/>
      <c r="E4740" s="484"/>
      <c r="F4740" s="484"/>
      <c r="G4740" s="484"/>
      <c r="H4740" s="483"/>
      <c r="I4740" s="501" t="s">
        <v>8</v>
      </c>
      <c r="J4740" s="500"/>
      <c r="K4740" s="447">
        <v>0.11</v>
      </c>
      <c r="L4740" s="446"/>
      <c r="M4740" s="431">
        <f>K4740*12*I4707</f>
        <v>504.37200000000007</v>
      </c>
    </row>
    <row r="4741" spans="1:13" ht="19.5" thickBot="1">
      <c r="A4741" s="478" t="s">
        <v>73</v>
      </c>
      <c r="B4741" s="477"/>
      <c r="C4741" s="477"/>
      <c r="D4741" s="477"/>
      <c r="E4741" s="477"/>
      <c r="F4741" s="477"/>
      <c r="G4741" s="477"/>
      <c r="H4741" s="476"/>
      <c r="I4741" s="475" t="s">
        <v>8</v>
      </c>
      <c r="J4741" s="474"/>
      <c r="K4741" s="513"/>
      <c r="L4741" s="512"/>
      <c r="M4741" s="431"/>
    </row>
    <row r="4742" spans="1:13" ht="19.5" thickBot="1">
      <c r="A4742" s="713" t="s">
        <v>77</v>
      </c>
      <c r="B4742" s="712"/>
      <c r="C4742" s="712"/>
      <c r="D4742" s="712"/>
      <c r="E4742" s="712"/>
      <c r="F4742" s="712"/>
      <c r="G4742" s="712"/>
      <c r="H4742" s="711"/>
      <c r="I4742" s="455"/>
      <c r="J4742" s="454"/>
      <c r="K4742" s="453">
        <f>K4743+K4744+K4746+K4747+K4748+K4749</f>
        <v>2.11</v>
      </c>
      <c r="L4742" s="511"/>
      <c r="M4742" s="451">
        <f>K4742*12*I4707</f>
        <v>9674.7720000000008</v>
      </c>
    </row>
    <row r="4743" spans="1:13">
      <c r="A4743" s="510" t="s">
        <v>24</v>
      </c>
      <c r="B4743" s="509"/>
      <c r="C4743" s="509"/>
      <c r="D4743" s="509"/>
      <c r="E4743" s="509"/>
      <c r="F4743" s="491"/>
      <c r="G4743" s="491"/>
      <c r="H4743" s="490"/>
      <c r="I4743" s="508"/>
      <c r="J4743" s="432"/>
      <c r="K4743" s="459">
        <v>0.12</v>
      </c>
      <c r="L4743" s="458"/>
      <c r="M4743" s="431">
        <f>K4743*12*I4707</f>
        <v>550.22400000000005</v>
      </c>
    </row>
    <row r="4744" spans="1:13">
      <c r="A4744" s="572" t="s">
        <v>20</v>
      </c>
      <c r="B4744" s="533"/>
      <c r="C4744" s="533"/>
      <c r="D4744" s="533"/>
      <c r="E4744" s="533"/>
      <c r="F4744" s="477"/>
      <c r="G4744" s="477"/>
      <c r="H4744" s="476"/>
      <c r="I4744" s="447" t="s">
        <v>52</v>
      </c>
      <c r="J4744" s="446"/>
      <c r="K4744" s="447">
        <v>1.01</v>
      </c>
      <c r="L4744" s="446"/>
      <c r="M4744" s="431">
        <f>K4744*12*I4707</f>
        <v>4631.0520000000006</v>
      </c>
    </row>
    <row r="4745" spans="1:13">
      <c r="A4745" s="492" t="s">
        <v>19</v>
      </c>
      <c r="B4745" s="491"/>
      <c r="C4745" s="491"/>
      <c r="D4745" s="491"/>
      <c r="E4745" s="491"/>
      <c r="F4745" s="491"/>
      <c r="G4745" s="491"/>
      <c r="H4745" s="490"/>
      <c r="I4745" s="504" t="s">
        <v>53</v>
      </c>
      <c r="J4745" s="503"/>
      <c r="K4745" s="502"/>
      <c r="L4745" s="432"/>
      <c r="M4745" s="431"/>
    </row>
    <row r="4746" spans="1:13">
      <c r="A4746" s="485" t="s">
        <v>21</v>
      </c>
      <c r="B4746" s="484"/>
      <c r="C4746" s="484"/>
      <c r="D4746" s="484"/>
      <c r="E4746" s="484"/>
      <c r="F4746" s="484"/>
      <c r="G4746" s="484"/>
      <c r="H4746" s="483"/>
      <c r="I4746" s="501" t="s">
        <v>51</v>
      </c>
      <c r="J4746" s="500"/>
      <c r="K4746" s="447">
        <v>0.62</v>
      </c>
      <c r="L4746" s="446"/>
      <c r="M4746" s="431">
        <f>K4746*12*I4707</f>
        <v>2842.8240000000001</v>
      </c>
    </row>
    <row r="4747" spans="1:13">
      <c r="A4747" s="485" t="s">
        <v>22</v>
      </c>
      <c r="B4747" s="484"/>
      <c r="C4747" s="484"/>
      <c r="D4747" s="484"/>
      <c r="E4747" s="484"/>
      <c r="F4747" s="484"/>
      <c r="G4747" s="484"/>
      <c r="H4747" s="483"/>
      <c r="I4747" s="501" t="s">
        <v>69</v>
      </c>
      <c r="J4747" s="500"/>
      <c r="K4747" s="447">
        <v>0.15</v>
      </c>
      <c r="L4747" s="446"/>
      <c r="M4747" s="431">
        <f>K4747*12*I4707</f>
        <v>687.78</v>
      </c>
    </row>
    <row r="4748" spans="1:13">
      <c r="A4748" s="478" t="s">
        <v>23</v>
      </c>
      <c r="B4748" s="477"/>
      <c r="C4748" s="477"/>
      <c r="D4748" s="477"/>
      <c r="E4748" s="477"/>
      <c r="F4748" s="477"/>
      <c r="G4748" s="477"/>
      <c r="H4748" s="476"/>
      <c r="I4748" s="501" t="s">
        <v>54</v>
      </c>
      <c r="J4748" s="500"/>
      <c r="K4748" s="480">
        <v>0.08</v>
      </c>
      <c r="L4748" s="479"/>
      <c r="M4748" s="431">
        <f>K4748*12*I4707</f>
        <v>366.81600000000003</v>
      </c>
    </row>
    <row r="4749" spans="1:13" ht="19.5" thickBot="1">
      <c r="A4749" s="478" t="s">
        <v>71</v>
      </c>
      <c r="B4749" s="477"/>
      <c r="C4749" s="477"/>
      <c r="D4749" s="477"/>
      <c r="E4749" s="477"/>
      <c r="F4749" s="477"/>
      <c r="G4749" s="477"/>
      <c r="H4749" s="476"/>
      <c r="I4749" s="475" t="s">
        <v>72</v>
      </c>
      <c r="J4749" s="474"/>
      <c r="K4749" s="473">
        <v>0.13</v>
      </c>
      <c r="L4749" s="472"/>
      <c r="M4749" s="499">
        <f>K4749*12*I4707</f>
        <v>596.07600000000002</v>
      </c>
    </row>
    <row r="4750" spans="1:13" ht="19.5" thickBot="1">
      <c r="A4750" s="713" t="s">
        <v>202</v>
      </c>
      <c r="B4750" s="712"/>
      <c r="C4750" s="712"/>
      <c r="D4750" s="712"/>
      <c r="E4750" s="712"/>
      <c r="F4750" s="712"/>
      <c r="G4750" s="712"/>
      <c r="H4750" s="711"/>
      <c r="I4750" s="495"/>
      <c r="J4750" s="494"/>
      <c r="K4750" s="493">
        <f>K4751+K4752+K4753</f>
        <v>1.38</v>
      </c>
      <c r="L4750" s="452"/>
      <c r="M4750" s="451">
        <f>K4750*12*I4707</f>
        <v>6327.576</v>
      </c>
    </row>
    <row r="4751" spans="1:13">
      <c r="A4751" s="492" t="s">
        <v>25</v>
      </c>
      <c r="B4751" s="491"/>
      <c r="C4751" s="491"/>
      <c r="D4751" s="491"/>
      <c r="E4751" s="491"/>
      <c r="F4751" s="491"/>
      <c r="G4751" s="491"/>
      <c r="H4751" s="490"/>
      <c r="I4751" s="489" t="s">
        <v>70</v>
      </c>
      <c r="J4751" s="488"/>
      <c r="K4751" s="487">
        <v>0.66</v>
      </c>
      <c r="L4751" s="486"/>
      <c r="M4751" s="431">
        <f>K4751*12*I4707</f>
        <v>3026.232</v>
      </c>
    </row>
    <row r="4752" spans="1:13">
      <c r="A4752" s="485" t="s">
        <v>26</v>
      </c>
      <c r="B4752" s="484"/>
      <c r="C4752" s="484"/>
      <c r="D4752" s="484"/>
      <c r="E4752" s="484"/>
      <c r="F4752" s="484"/>
      <c r="G4752" s="484"/>
      <c r="H4752" s="483"/>
      <c r="I4752" s="539" t="s">
        <v>55</v>
      </c>
      <c r="J4752" s="538"/>
      <c r="K4752" s="480">
        <v>0.57999999999999996</v>
      </c>
      <c r="L4752" s="479"/>
      <c r="M4752" s="431">
        <f>K4752*12*I4707</f>
        <v>2659.4159999999997</v>
      </c>
    </row>
    <row r="4753" spans="1:13" ht="19.5" thickBot="1">
      <c r="A4753" s="478" t="s">
        <v>23</v>
      </c>
      <c r="B4753" s="477"/>
      <c r="C4753" s="477"/>
      <c r="D4753" s="477"/>
      <c r="E4753" s="477"/>
      <c r="F4753" s="477"/>
      <c r="G4753" s="477"/>
      <c r="H4753" s="476"/>
      <c r="I4753" s="475" t="s">
        <v>54</v>
      </c>
      <c r="J4753" s="474"/>
      <c r="K4753" s="473">
        <v>0.14000000000000001</v>
      </c>
      <c r="L4753" s="472"/>
      <c r="M4753" s="431">
        <f>K4753*12*I4707</f>
        <v>641.92800000000011</v>
      </c>
    </row>
    <row r="4754" spans="1:13" ht="19.5" thickBot="1">
      <c r="A4754" s="405" t="s">
        <v>80</v>
      </c>
      <c r="B4754" s="404"/>
      <c r="C4754" s="404"/>
      <c r="D4754" s="404"/>
      <c r="E4754" s="404"/>
      <c r="F4754" s="404"/>
      <c r="G4754" s="404"/>
      <c r="H4754" s="456"/>
      <c r="I4754" s="455"/>
      <c r="J4754" s="454"/>
      <c r="K4754" s="453">
        <v>1.74</v>
      </c>
      <c r="L4754" s="452"/>
      <c r="M4754" s="451">
        <f>K4754*12*I4707</f>
        <v>7978.2480000000005</v>
      </c>
    </row>
    <row r="4755" spans="1:13">
      <c r="A4755" s="442" t="s">
        <v>33</v>
      </c>
      <c r="B4755" s="441"/>
      <c r="C4755" s="441"/>
      <c r="D4755" s="441"/>
      <c r="E4755" s="441"/>
      <c r="F4755" s="441"/>
      <c r="G4755" s="441"/>
      <c r="H4755" s="439"/>
      <c r="I4755" s="459" t="s">
        <v>13</v>
      </c>
      <c r="J4755" s="458"/>
      <c r="K4755" s="438"/>
      <c r="L4755" s="437"/>
      <c r="M4755" s="431"/>
    </row>
    <row r="4756" spans="1:13">
      <c r="A4756" s="442" t="s">
        <v>27</v>
      </c>
      <c r="B4756" s="441"/>
      <c r="C4756" s="441"/>
      <c r="D4756" s="441"/>
      <c r="E4756" s="441"/>
      <c r="F4756" s="441"/>
      <c r="G4756" s="441"/>
      <c r="H4756" s="439"/>
      <c r="I4756" s="433"/>
      <c r="J4756" s="432"/>
      <c r="K4756" s="438"/>
      <c r="L4756" s="437"/>
      <c r="M4756" s="431"/>
    </row>
    <row r="4757" spans="1:13" ht="19.5" thickBot="1">
      <c r="A4757" s="442" t="s">
        <v>28</v>
      </c>
      <c r="B4757" s="441"/>
      <c r="C4757" s="441"/>
      <c r="D4757" s="441"/>
      <c r="E4757" s="441"/>
      <c r="F4757" s="441"/>
      <c r="G4757" s="441"/>
      <c r="H4757" s="439"/>
      <c r="I4757" s="463"/>
      <c r="J4757" s="432"/>
      <c r="K4757" s="438"/>
      <c r="L4757" s="437"/>
      <c r="M4757" s="431"/>
    </row>
    <row r="4758" spans="1:13" ht="19.5" thickBot="1">
      <c r="A4758" s="462" t="s">
        <v>81</v>
      </c>
      <c r="B4758" s="461"/>
      <c r="C4758" s="461"/>
      <c r="D4758" s="461"/>
      <c r="E4758" s="461"/>
      <c r="F4758" s="461"/>
      <c r="G4758" s="461"/>
      <c r="H4758" s="460"/>
      <c r="I4758" s="455"/>
      <c r="J4758" s="454"/>
      <c r="K4758" s="453">
        <v>0.08</v>
      </c>
      <c r="L4758" s="452"/>
      <c r="M4758" s="451">
        <f>K4758*12*I4707</f>
        <v>366.81600000000003</v>
      </c>
    </row>
    <row r="4759" spans="1:13">
      <c r="A4759" s="442" t="s">
        <v>29</v>
      </c>
      <c r="B4759" s="441"/>
      <c r="C4759" s="441"/>
      <c r="D4759" s="441"/>
      <c r="E4759" s="441"/>
      <c r="F4759" s="441"/>
      <c r="G4759" s="441"/>
      <c r="H4759" s="439"/>
      <c r="I4759" s="459" t="s">
        <v>8</v>
      </c>
      <c r="J4759" s="458"/>
      <c r="K4759" s="457"/>
      <c r="L4759" s="437"/>
      <c r="M4759" s="431"/>
    </row>
    <row r="4760" spans="1:13" ht="19.5" thickBot="1">
      <c r="A4760" s="442" t="s">
        <v>30</v>
      </c>
      <c r="B4760" s="441"/>
      <c r="C4760" s="441"/>
      <c r="D4760" s="441"/>
      <c r="E4760" s="441"/>
      <c r="F4760" s="441"/>
      <c r="G4760" s="441"/>
      <c r="H4760" s="439"/>
      <c r="I4760" s="433"/>
      <c r="J4760" s="432"/>
      <c r="K4760" s="457"/>
      <c r="L4760" s="437"/>
      <c r="M4760" s="431"/>
    </row>
    <row r="4761" spans="1:13" ht="19.5" thickBot="1">
      <c r="A4761" s="405" t="s">
        <v>104</v>
      </c>
      <c r="B4761" s="404"/>
      <c r="C4761" s="404"/>
      <c r="D4761" s="404"/>
      <c r="E4761" s="404"/>
      <c r="F4761" s="404"/>
      <c r="G4761" s="404"/>
      <c r="H4761" s="456"/>
      <c r="I4761" s="455"/>
      <c r="J4761" s="454"/>
      <c r="K4761" s="453">
        <v>6.42</v>
      </c>
      <c r="L4761" s="452"/>
      <c r="M4761" s="451">
        <f>K4761*12*I4707</f>
        <v>29436.984</v>
      </c>
    </row>
    <row r="4762" spans="1:13">
      <c r="A4762" s="442" t="s">
        <v>85</v>
      </c>
      <c r="B4762" s="440"/>
      <c r="C4762" s="440"/>
      <c r="D4762" s="440"/>
      <c r="E4762" s="440"/>
      <c r="F4762" s="441"/>
      <c r="G4762" s="440"/>
      <c r="H4762" s="439"/>
      <c r="I4762" s="447" t="s">
        <v>86</v>
      </c>
      <c r="J4762" s="446"/>
      <c r="K4762" s="438"/>
      <c r="L4762" s="437"/>
      <c r="M4762" s="431"/>
    </row>
    <row r="4763" spans="1:13">
      <c r="A4763" s="442" t="s">
        <v>87</v>
      </c>
      <c r="B4763" s="440"/>
      <c r="C4763" s="440"/>
      <c r="D4763" s="440"/>
      <c r="E4763" s="440"/>
      <c r="F4763" s="441"/>
      <c r="G4763" s="440"/>
      <c r="H4763" s="439"/>
      <c r="I4763" s="447" t="s">
        <v>88</v>
      </c>
      <c r="J4763" s="446"/>
      <c r="K4763" s="438"/>
      <c r="L4763" s="437"/>
      <c r="M4763" s="431"/>
    </row>
    <row r="4764" spans="1:13">
      <c r="A4764" s="442" t="s">
        <v>89</v>
      </c>
      <c r="B4764" s="440"/>
      <c r="C4764" s="440"/>
      <c r="D4764" s="440"/>
      <c r="E4764" s="440"/>
      <c r="F4764" s="441"/>
      <c r="G4764" s="440"/>
      <c r="H4764" s="439"/>
      <c r="I4764" s="447" t="s">
        <v>90</v>
      </c>
      <c r="J4764" s="446"/>
      <c r="K4764" s="438"/>
      <c r="L4764" s="437"/>
      <c r="M4764" s="431"/>
    </row>
    <row r="4765" spans="1:13">
      <c r="A4765" s="442" t="s">
        <v>91</v>
      </c>
      <c r="B4765" s="440"/>
      <c r="C4765" s="440"/>
      <c r="D4765" s="440"/>
      <c r="E4765" s="440"/>
      <c r="F4765" s="441"/>
      <c r="G4765" s="440"/>
      <c r="H4765" s="439"/>
      <c r="I4765" s="447" t="s">
        <v>92</v>
      </c>
      <c r="J4765" s="446"/>
      <c r="K4765" s="438"/>
      <c r="L4765" s="437"/>
      <c r="M4765" s="431"/>
    </row>
    <row r="4766" spans="1:13">
      <c r="A4766" s="442" t="s">
        <v>93</v>
      </c>
      <c r="B4766" s="440"/>
      <c r="C4766" s="440"/>
      <c r="D4766" s="440"/>
      <c r="E4766" s="440"/>
      <c r="F4766" s="441"/>
      <c r="G4766" s="440"/>
      <c r="H4766" s="439"/>
      <c r="I4766" s="447" t="s">
        <v>94</v>
      </c>
      <c r="J4766" s="446"/>
      <c r="K4766" s="438"/>
      <c r="L4766" s="437"/>
      <c r="M4766" s="431"/>
    </row>
    <row r="4767" spans="1:13">
      <c r="A4767" s="442" t="s">
        <v>95</v>
      </c>
      <c r="B4767" s="440"/>
      <c r="C4767" s="440"/>
      <c r="D4767" s="440"/>
      <c r="E4767" s="440"/>
      <c r="F4767" s="441"/>
      <c r="G4767" s="440"/>
      <c r="H4767" s="439"/>
      <c r="I4767" s="433"/>
      <c r="J4767" s="432"/>
      <c r="K4767" s="438"/>
      <c r="L4767" s="437"/>
      <c r="M4767" s="431"/>
    </row>
    <row r="4768" spans="1:13">
      <c r="A4768" s="442" t="s">
        <v>96</v>
      </c>
      <c r="B4768" s="440"/>
      <c r="C4768" s="440"/>
      <c r="D4768" s="440"/>
      <c r="E4768" s="440"/>
      <c r="F4768" s="441"/>
      <c r="G4768" s="440"/>
      <c r="H4768" s="439"/>
      <c r="I4768" s="433"/>
      <c r="J4768" s="432"/>
      <c r="K4768" s="438"/>
      <c r="L4768" s="437"/>
      <c r="M4768" s="431"/>
    </row>
    <row r="4769" spans="1:13">
      <c r="A4769" s="442" t="s">
        <v>97</v>
      </c>
      <c r="B4769" s="440"/>
      <c r="C4769" s="440"/>
      <c r="D4769" s="440"/>
      <c r="E4769" s="440"/>
      <c r="F4769" s="441"/>
      <c r="G4769" s="440"/>
      <c r="H4769" s="439"/>
      <c r="I4769" s="433"/>
      <c r="J4769" s="432"/>
      <c r="K4769" s="438"/>
      <c r="L4769" s="437"/>
      <c r="M4769" s="431"/>
    </row>
    <row r="4770" spans="1:13">
      <c r="A4770" s="442" t="s">
        <v>98</v>
      </c>
      <c r="B4770" s="440"/>
      <c r="C4770" s="440"/>
      <c r="D4770" s="440"/>
      <c r="E4770" s="440"/>
      <c r="F4770" s="441"/>
      <c r="G4770" s="440"/>
      <c r="H4770" s="439"/>
      <c r="I4770" s="433"/>
      <c r="J4770" s="432"/>
      <c r="K4770" s="438"/>
      <c r="L4770" s="437"/>
      <c r="M4770" s="431"/>
    </row>
    <row r="4771" spans="1:13">
      <c r="A4771" s="442" t="s">
        <v>99</v>
      </c>
      <c r="B4771" s="440"/>
      <c r="C4771" s="440"/>
      <c r="D4771" s="440"/>
      <c r="E4771" s="440"/>
      <c r="F4771" s="441"/>
      <c r="G4771" s="440"/>
      <c r="H4771" s="439"/>
      <c r="I4771" s="433"/>
      <c r="J4771" s="432"/>
      <c r="K4771" s="438"/>
      <c r="L4771" s="437"/>
      <c r="M4771" s="431"/>
    </row>
    <row r="4772" spans="1:13" ht="19.5" thickBot="1">
      <c r="A4772" s="436" t="s">
        <v>100</v>
      </c>
      <c r="B4772" s="435"/>
      <c r="C4772" s="435"/>
      <c r="D4772" s="435"/>
      <c r="E4772" s="435"/>
      <c r="F4772" s="435"/>
      <c r="G4772" s="435"/>
      <c r="H4772" s="434"/>
      <c r="I4772" s="433"/>
      <c r="J4772" s="432"/>
      <c r="K4772" s="433"/>
      <c r="L4772" s="432"/>
      <c r="M4772" s="431"/>
    </row>
    <row r="4773" spans="1:13">
      <c r="A4773" s="586" t="s">
        <v>82</v>
      </c>
      <c r="B4773" s="585"/>
      <c r="C4773" s="585"/>
      <c r="D4773" s="585"/>
      <c r="E4773" s="585"/>
      <c r="F4773" s="585"/>
      <c r="G4773" s="585"/>
      <c r="H4773" s="585"/>
      <c r="I4773" s="459" t="s">
        <v>9</v>
      </c>
      <c r="J4773" s="458"/>
      <c r="K4773" s="425"/>
      <c r="L4773" s="424"/>
      <c r="M4773" s="423"/>
    </row>
    <row r="4774" spans="1:13" ht="19.5" thickBot="1">
      <c r="A4774" s="422" t="s">
        <v>49</v>
      </c>
      <c r="B4774" s="421"/>
      <c r="C4774" s="421"/>
      <c r="D4774" s="421"/>
      <c r="E4774" s="421"/>
      <c r="F4774" s="421"/>
      <c r="G4774" s="421"/>
      <c r="H4774" s="421"/>
      <c r="I4774" s="420"/>
      <c r="J4774" s="418"/>
      <c r="K4774" s="419"/>
      <c r="L4774" s="418"/>
      <c r="M4774" s="417"/>
    </row>
    <row r="4775" spans="1:13" ht="19.5" thickBot="1">
      <c r="A4775" s="405" t="s">
        <v>58</v>
      </c>
      <c r="B4775" s="404"/>
      <c r="C4775" s="404"/>
      <c r="D4775" s="404"/>
      <c r="E4775" s="404"/>
      <c r="F4775" s="404"/>
      <c r="G4775" s="404"/>
      <c r="H4775" s="404"/>
      <c r="I4775" s="403"/>
      <c r="J4775" s="400"/>
      <c r="K4775" s="402">
        <f>K4708+K4718+K4733+K4761</f>
        <v>28.79</v>
      </c>
      <c r="L4775" s="401"/>
      <c r="M4775" s="400">
        <f>M4708+M4718+M4733+M4761</f>
        <v>132007.908</v>
      </c>
    </row>
    <row r="4777" spans="1:13">
      <c r="A4777" s="621" t="s">
        <v>0</v>
      </c>
      <c r="B4777" s="621"/>
      <c r="C4777" s="621"/>
      <c r="D4777" s="621"/>
      <c r="E4777" s="621"/>
      <c r="F4777" s="621"/>
      <c r="G4777" s="621"/>
      <c r="H4777" s="621"/>
      <c r="I4777" s="621"/>
      <c r="J4777" s="621"/>
      <c r="K4777" s="621"/>
      <c r="L4777" s="621"/>
      <c r="M4777" s="620"/>
    </row>
    <row r="4778" spans="1:13">
      <c r="A4778" s="699" t="s">
        <v>12</v>
      </c>
      <c r="B4778" s="699"/>
      <c r="C4778" s="699"/>
      <c r="D4778" s="699"/>
      <c r="E4778" s="699"/>
      <c r="F4778" s="699"/>
      <c r="G4778" s="699"/>
      <c r="H4778" s="699"/>
      <c r="I4778" s="699"/>
      <c r="J4778" s="699"/>
      <c r="K4778" s="699"/>
      <c r="L4778" s="699"/>
      <c r="M4778" s="620"/>
    </row>
    <row r="4779" spans="1:13">
      <c r="A4779" s="686"/>
      <c r="B4779" s="686"/>
      <c r="C4779" s="686"/>
      <c r="D4779" s="686"/>
      <c r="E4779" s="686"/>
      <c r="F4779" s="686" t="s">
        <v>208</v>
      </c>
      <c r="G4779" s="686"/>
      <c r="H4779" s="686"/>
      <c r="I4779" s="686"/>
      <c r="J4779" s="686" t="s">
        <v>203</v>
      </c>
      <c r="K4779" s="686"/>
      <c r="L4779" s="686"/>
      <c r="M4779" s="620"/>
    </row>
    <row r="4780" spans="1:13">
      <c r="A4780" s="612"/>
      <c r="B4780" s="611"/>
      <c r="C4780" s="698" t="s">
        <v>15</v>
      </c>
      <c r="D4780" s="698"/>
      <c r="E4780" s="698"/>
      <c r="F4780" s="611"/>
      <c r="G4780" s="611"/>
      <c r="H4780" s="673"/>
      <c r="I4780" s="658" t="s">
        <v>1</v>
      </c>
      <c r="J4780" s="657"/>
      <c r="K4780" s="658" t="s">
        <v>2</v>
      </c>
      <c r="L4780" s="657"/>
      <c r="M4780" s="672"/>
    </row>
    <row r="4781" spans="1:13">
      <c r="A4781" s="635"/>
      <c r="B4781" s="632"/>
      <c r="C4781" s="632"/>
      <c r="D4781" s="632"/>
      <c r="E4781" s="632"/>
      <c r="F4781" s="632"/>
      <c r="G4781" s="632"/>
      <c r="H4781" s="631"/>
      <c r="I4781" s="632"/>
      <c r="J4781" s="631"/>
      <c r="K4781" s="626" t="s">
        <v>3</v>
      </c>
      <c r="L4781" s="625"/>
      <c r="M4781" s="697" t="s">
        <v>4</v>
      </c>
    </row>
    <row r="4782" spans="1:13">
      <c r="A4782" s="635"/>
      <c r="B4782" s="632"/>
      <c r="C4782" s="632"/>
      <c r="D4782" s="632"/>
      <c r="E4782" s="632"/>
      <c r="F4782" s="632"/>
      <c r="G4782" s="632"/>
      <c r="H4782" s="631"/>
      <c r="I4782" s="626" t="s">
        <v>5</v>
      </c>
      <c r="J4782" s="625"/>
      <c r="K4782" s="653" t="s">
        <v>6</v>
      </c>
      <c r="L4782" s="652"/>
      <c r="M4782" s="697" t="s">
        <v>7</v>
      </c>
    </row>
    <row r="4783" spans="1:13" ht="19.5" thickBot="1">
      <c r="A4783" s="612"/>
      <c r="B4783" s="611"/>
      <c r="C4783" s="611"/>
      <c r="D4783" s="611"/>
      <c r="E4783" s="611"/>
      <c r="F4783" s="611"/>
      <c r="G4783" s="611"/>
      <c r="H4783" s="673"/>
      <c r="I4783" s="696">
        <v>706.5</v>
      </c>
      <c r="J4783" s="695"/>
      <c r="K4783" s="619"/>
      <c r="L4783" s="618"/>
      <c r="M4783" s="694"/>
    </row>
    <row r="4784" spans="1:13">
      <c r="A4784" s="684" t="s">
        <v>74</v>
      </c>
      <c r="B4784" s="669"/>
      <c r="C4784" s="669"/>
      <c r="D4784" s="669"/>
      <c r="E4784" s="669"/>
      <c r="F4784" s="669"/>
      <c r="G4784" s="669"/>
      <c r="H4784" s="693"/>
      <c r="I4784" s="668"/>
      <c r="J4784" s="667"/>
      <c r="K4784" s="692">
        <f>K4787+K4790</f>
        <v>6.65</v>
      </c>
      <c r="L4784" s="665"/>
      <c r="M4784" s="664">
        <f>K4784*12*I4783</f>
        <v>56378.700000000012</v>
      </c>
    </row>
    <row r="4785" spans="1:13">
      <c r="A4785" s="691" t="s">
        <v>59</v>
      </c>
      <c r="B4785" s="690"/>
      <c r="C4785" s="690"/>
      <c r="D4785" s="690"/>
      <c r="E4785" s="690"/>
      <c r="F4785" s="690"/>
      <c r="G4785" s="690"/>
      <c r="H4785" s="685"/>
      <c r="I4785" s="632"/>
      <c r="J4785" s="631"/>
      <c r="K4785" s="632"/>
      <c r="L4785" s="631"/>
      <c r="M4785" s="689"/>
    </row>
    <row r="4786" spans="1:13" ht="19.5" thickBot="1">
      <c r="A4786" s="679" t="s">
        <v>60</v>
      </c>
      <c r="B4786" s="688"/>
      <c r="C4786" s="688"/>
      <c r="D4786" s="688"/>
      <c r="E4786" s="688"/>
      <c r="F4786" s="688"/>
      <c r="G4786" s="688"/>
      <c r="H4786" s="687"/>
      <c r="I4786" s="662"/>
      <c r="J4786" s="661"/>
      <c r="K4786" s="662"/>
      <c r="L4786" s="661"/>
      <c r="M4786" s="660"/>
    </row>
    <row r="4787" spans="1:13">
      <c r="A4787" s="607" t="s">
        <v>61</v>
      </c>
      <c r="B4787" s="613"/>
      <c r="C4787" s="613"/>
      <c r="D4787" s="613"/>
      <c r="E4787" s="613"/>
      <c r="F4787" s="613"/>
      <c r="G4787" s="613"/>
      <c r="H4787" s="656"/>
      <c r="I4787" s="653" t="s">
        <v>8</v>
      </c>
      <c r="J4787" s="652"/>
      <c r="K4787" s="634">
        <v>3.98</v>
      </c>
      <c r="L4787" s="633"/>
      <c r="M4787" s="615">
        <f>K4787*12*I4783</f>
        <v>33742.439999999995</v>
      </c>
    </row>
    <row r="4788" spans="1:13">
      <c r="A4788" s="589" t="s">
        <v>68</v>
      </c>
      <c r="B4788" s="632"/>
      <c r="C4788" s="632"/>
      <c r="D4788" s="632"/>
      <c r="E4788" s="632"/>
      <c r="F4788" s="632"/>
      <c r="G4788" s="632"/>
      <c r="H4788" s="631"/>
      <c r="I4788" s="626" t="s">
        <v>57</v>
      </c>
      <c r="J4788" s="625"/>
      <c r="K4788" s="620"/>
      <c r="L4788" s="631"/>
      <c r="M4788" s="615"/>
    </row>
    <row r="4789" spans="1:13">
      <c r="A4789" s="607" t="s">
        <v>67</v>
      </c>
      <c r="B4789" s="613"/>
      <c r="C4789" s="613"/>
      <c r="D4789" s="613"/>
      <c r="E4789" s="613"/>
      <c r="F4789" s="613"/>
      <c r="G4789" s="613"/>
      <c r="H4789" s="656"/>
      <c r="I4789" s="653"/>
      <c r="J4789" s="652"/>
      <c r="K4789" s="620"/>
      <c r="L4789" s="631"/>
      <c r="M4789" s="615"/>
    </row>
    <row r="4790" spans="1:13">
      <c r="A4790" s="607" t="s">
        <v>62</v>
      </c>
      <c r="B4790" s="613"/>
      <c r="C4790" s="613"/>
      <c r="D4790" s="613"/>
      <c r="E4790" s="613"/>
      <c r="F4790" s="613"/>
      <c r="G4790" s="613"/>
      <c r="H4790" s="656"/>
      <c r="I4790" s="651" t="s">
        <v>11</v>
      </c>
      <c r="J4790" s="650"/>
      <c r="K4790" s="626">
        <v>2.67</v>
      </c>
      <c r="L4790" s="625"/>
      <c r="M4790" s="615">
        <f>K4790*12*I4783</f>
        <v>22636.26</v>
      </c>
    </row>
    <row r="4791" spans="1:13">
      <c r="A4791" s="604" t="s">
        <v>35</v>
      </c>
      <c r="B4791" s="641"/>
      <c r="C4791" s="641"/>
      <c r="D4791" s="641"/>
      <c r="E4791" s="641"/>
      <c r="F4791" s="641"/>
      <c r="G4791" s="641"/>
      <c r="H4791" s="640"/>
      <c r="I4791" s="626" t="s">
        <v>57</v>
      </c>
      <c r="J4791" s="625"/>
      <c r="K4791" s="686"/>
      <c r="L4791" s="685"/>
      <c r="M4791" s="615"/>
    </row>
    <row r="4792" spans="1:13">
      <c r="A4792" s="601" t="s">
        <v>36</v>
      </c>
      <c r="B4792" s="611"/>
      <c r="C4792" s="611"/>
      <c r="D4792" s="611"/>
      <c r="E4792" s="611"/>
      <c r="F4792" s="611"/>
      <c r="G4792" s="611"/>
      <c r="H4792" s="673"/>
      <c r="I4792" s="626"/>
      <c r="J4792" s="625"/>
      <c r="K4792" s="620"/>
      <c r="L4792" s="631"/>
      <c r="M4792" s="615"/>
    </row>
    <row r="4793" spans="1:13" ht="19.5" thickBot="1">
      <c r="A4793" s="607" t="s">
        <v>37</v>
      </c>
      <c r="B4793" s="606"/>
      <c r="C4793" s="606"/>
      <c r="D4793" s="606"/>
      <c r="E4793" s="606"/>
      <c r="F4793" s="606"/>
      <c r="G4793" s="606"/>
      <c r="H4793" s="605"/>
      <c r="I4793" s="613"/>
      <c r="J4793" s="656"/>
      <c r="K4793" s="639"/>
      <c r="L4793" s="638"/>
      <c r="M4793" s="615"/>
    </row>
    <row r="4794" spans="1:13">
      <c r="A4794" s="684" t="s">
        <v>14</v>
      </c>
      <c r="B4794" s="683"/>
      <c r="C4794" s="683"/>
      <c r="D4794" s="683"/>
      <c r="E4794" s="683"/>
      <c r="F4794" s="683"/>
      <c r="G4794" s="683"/>
      <c r="H4794" s="682"/>
      <c r="I4794" s="668"/>
      <c r="J4794" s="681"/>
      <c r="K4794" s="680">
        <f>K4796+K4801+K4804</f>
        <v>5.4399999999999995</v>
      </c>
      <c r="L4794" s="665"/>
      <c r="M4794" s="664">
        <f>K4794*12*I4783</f>
        <v>46120.32</v>
      </c>
    </row>
    <row r="4795" spans="1:13" ht="19.5" thickBot="1">
      <c r="A4795" s="679" t="s">
        <v>34</v>
      </c>
      <c r="B4795" s="678"/>
      <c r="C4795" s="678"/>
      <c r="D4795" s="678"/>
      <c r="E4795" s="678"/>
      <c r="F4795" s="678"/>
      <c r="G4795" s="678"/>
      <c r="H4795" s="677"/>
      <c r="I4795" s="662"/>
      <c r="J4795" s="676"/>
      <c r="K4795" s="662"/>
      <c r="L4795" s="661"/>
      <c r="M4795" s="660"/>
    </row>
    <row r="4796" spans="1:13">
      <c r="A4796" s="589" t="s">
        <v>65</v>
      </c>
      <c r="B4796" s="588"/>
      <c r="C4796" s="588"/>
      <c r="D4796" s="588"/>
      <c r="E4796" s="588"/>
      <c r="F4796" s="588"/>
      <c r="G4796" s="588"/>
      <c r="H4796" s="587"/>
      <c r="I4796" s="626" t="s">
        <v>8</v>
      </c>
      <c r="J4796" s="625"/>
      <c r="K4796" s="634">
        <v>2.73</v>
      </c>
      <c r="L4796" s="633"/>
      <c r="M4796" s="615">
        <f>K4796*12*I4783</f>
        <v>23144.94</v>
      </c>
    </row>
    <row r="4797" spans="1:13">
      <c r="A4797" s="607" t="s">
        <v>66</v>
      </c>
      <c r="B4797" s="606"/>
      <c r="C4797" s="606"/>
      <c r="D4797" s="606"/>
      <c r="E4797" s="606"/>
      <c r="F4797" s="606"/>
      <c r="G4797" s="606"/>
      <c r="H4797" s="605"/>
      <c r="I4797" s="675"/>
      <c r="J4797" s="674"/>
      <c r="K4797" s="620"/>
      <c r="L4797" s="631"/>
      <c r="M4797" s="615"/>
    </row>
    <row r="4798" spans="1:13">
      <c r="A4798" s="589" t="s">
        <v>68</v>
      </c>
      <c r="B4798" s="632"/>
      <c r="C4798" s="632"/>
      <c r="D4798" s="632"/>
      <c r="E4798" s="632"/>
      <c r="F4798" s="632"/>
      <c r="G4798" s="632"/>
      <c r="H4798" s="631"/>
      <c r="I4798" s="626" t="s">
        <v>57</v>
      </c>
      <c r="J4798" s="625"/>
      <c r="K4798" s="620"/>
      <c r="L4798" s="631"/>
      <c r="M4798" s="615"/>
    </row>
    <row r="4799" spans="1:13">
      <c r="A4799" s="607" t="s">
        <v>67</v>
      </c>
      <c r="B4799" s="613"/>
      <c r="C4799" s="613"/>
      <c r="D4799" s="613"/>
      <c r="E4799" s="613"/>
      <c r="F4799" s="613"/>
      <c r="G4799" s="613"/>
      <c r="H4799" s="656"/>
      <c r="I4799" s="653"/>
      <c r="J4799" s="652"/>
      <c r="K4799" s="620"/>
      <c r="L4799" s="631"/>
      <c r="M4799" s="615"/>
    </row>
    <row r="4800" spans="1:13">
      <c r="A4800" s="604" t="s">
        <v>63</v>
      </c>
      <c r="B4800" s="641"/>
      <c r="C4800" s="640"/>
      <c r="D4800" s="632"/>
      <c r="E4800" s="632"/>
      <c r="F4800" s="632"/>
      <c r="G4800" s="632"/>
      <c r="H4800" s="631"/>
      <c r="I4800" s="626" t="s">
        <v>57</v>
      </c>
      <c r="J4800" s="625"/>
      <c r="K4800" s="620"/>
      <c r="L4800" s="631"/>
      <c r="M4800" s="615"/>
    </row>
    <row r="4801" spans="1:13">
      <c r="A4801" s="589" t="s">
        <v>64</v>
      </c>
      <c r="B4801" s="632"/>
      <c r="C4801" s="632"/>
      <c r="D4801" s="641"/>
      <c r="E4801" s="641"/>
      <c r="F4801" s="641"/>
      <c r="G4801" s="641"/>
      <c r="H4801" s="640"/>
      <c r="I4801" s="651" t="s">
        <v>11</v>
      </c>
      <c r="J4801" s="650"/>
      <c r="K4801" s="626">
        <v>1.2</v>
      </c>
      <c r="L4801" s="625"/>
      <c r="M4801" s="615">
        <f>K4801*12*I4783</f>
        <v>10173.599999999999</v>
      </c>
    </row>
    <row r="4802" spans="1:13">
      <c r="A4802" s="601" t="s">
        <v>41</v>
      </c>
      <c r="B4802" s="600"/>
      <c r="C4802" s="600"/>
      <c r="D4802" s="600"/>
      <c r="E4802" s="600"/>
      <c r="F4802" s="600"/>
      <c r="G4802" s="600"/>
      <c r="H4802" s="599"/>
      <c r="I4802" s="658" t="s">
        <v>40</v>
      </c>
      <c r="J4802" s="657"/>
      <c r="K4802" s="620"/>
      <c r="L4802" s="631"/>
      <c r="M4802" s="615"/>
    </row>
    <row r="4803" spans="1:13">
      <c r="A4803" s="607"/>
      <c r="B4803" s="606"/>
      <c r="C4803" s="606"/>
      <c r="D4803" s="606"/>
      <c r="E4803" s="606"/>
      <c r="F4803" s="606"/>
      <c r="G4803" s="606"/>
      <c r="H4803" s="605"/>
      <c r="I4803" s="613" t="s">
        <v>42</v>
      </c>
      <c r="J4803" s="656"/>
      <c r="K4803" s="620"/>
      <c r="L4803" s="631"/>
      <c r="M4803" s="615"/>
    </row>
    <row r="4804" spans="1:13">
      <c r="A4804" s="601" t="s">
        <v>43</v>
      </c>
      <c r="B4804" s="600"/>
      <c r="C4804" s="600"/>
      <c r="D4804" s="600"/>
      <c r="E4804" s="600"/>
      <c r="F4804" s="600"/>
      <c r="G4804" s="600"/>
      <c r="H4804" s="599"/>
      <c r="I4804" s="658" t="s">
        <v>11</v>
      </c>
      <c r="J4804" s="657"/>
      <c r="K4804" s="626">
        <v>1.51</v>
      </c>
      <c r="L4804" s="625"/>
      <c r="M4804" s="615">
        <f>K4804*12*I4783</f>
        <v>12801.78</v>
      </c>
    </row>
    <row r="4805" spans="1:13">
      <c r="A4805" s="607" t="s">
        <v>44</v>
      </c>
      <c r="B4805" s="606"/>
      <c r="C4805" s="606"/>
      <c r="D4805" s="606"/>
      <c r="E4805" s="606"/>
      <c r="F4805" s="606"/>
      <c r="G4805" s="606"/>
      <c r="H4805" s="605"/>
      <c r="I4805" s="613"/>
      <c r="J4805" s="656"/>
      <c r="K4805" s="620"/>
      <c r="L4805" s="631"/>
      <c r="M4805" s="615"/>
    </row>
    <row r="4806" spans="1:13">
      <c r="A4806" s="601" t="s">
        <v>45</v>
      </c>
      <c r="B4806" s="600"/>
      <c r="C4806" s="600"/>
      <c r="D4806" s="600"/>
      <c r="E4806" s="600"/>
      <c r="F4806" s="600"/>
      <c r="G4806" s="600"/>
      <c r="H4806" s="599"/>
      <c r="I4806" s="626" t="s">
        <v>57</v>
      </c>
      <c r="J4806" s="625"/>
      <c r="K4806" s="620"/>
      <c r="L4806" s="631"/>
      <c r="M4806" s="615"/>
    </row>
    <row r="4807" spans="1:13">
      <c r="A4807" s="601" t="s">
        <v>48</v>
      </c>
      <c r="B4807" s="600"/>
      <c r="C4807" s="600"/>
      <c r="D4807" s="600"/>
      <c r="E4807" s="600"/>
      <c r="F4807" s="600"/>
      <c r="G4807" s="600"/>
      <c r="H4807" s="599"/>
      <c r="I4807" s="658" t="s">
        <v>46</v>
      </c>
      <c r="J4807" s="657"/>
      <c r="K4807" s="611"/>
      <c r="L4807" s="673"/>
      <c r="M4807" s="672"/>
    </row>
    <row r="4808" spans="1:13" ht="19.5" thickBot="1">
      <c r="A4808" s="607"/>
      <c r="B4808" s="606"/>
      <c r="C4808" s="606"/>
      <c r="D4808" s="606"/>
      <c r="E4808" s="606"/>
      <c r="F4808" s="606"/>
      <c r="G4808" s="606"/>
      <c r="H4808" s="605"/>
      <c r="I4808" s="617" t="s">
        <v>47</v>
      </c>
      <c r="J4808" s="616"/>
      <c r="K4808" s="613"/>
      <c r="L4808" s="656"/>
      <c r="M4808" s="671"/>
    </row>
    <row r="4809" spans="1:13">
      <c r="A4809" s="670" t="s">
        <v>75</v>
      </c>
      <c r="B4809" s="669"/>
      <c r="C4809" s="669"/>
      <c r="D4809" s="669"/>
      <c r="E4809" s="669"/>
      <c r="F4809" s="669"/>
      <c r="G4809" s="668"/>
      <c r="H4809" s="667"/>
      <c r="I4809" s="668"/>
      <c r="J4809" s="667"/>
      <c r="K4809" s="666">
        <f>K4811+K4818+K4826+K4830+K4831+K4835</f>
        <v>36.33</v>
      </c>
      <c r="L4809" s="665"/>
      <c r="M4809" s="664">
        <f>M4811+M4818+M4826+M4830+M4831+M4835</f>
        <v>308005.74</v>
      </c>
    </row>
    <row r="4810" spans="1:13" ht="19.5" thickBot="1">
      <c r="A4810" s="663"/>
      <c r="B4810" s="662"/>
      <c r="C4810" s="662"/>
      <c r="D4810" s="662"/>
      <c r="E4810" s="662"/>
      <c r="F4810" s="662"/>
      <c r="G4810" s="662"/>
      <c r="H4810" s="661"/>
      <c r="I4810" s="662"/>
      <c r="J4810" s="661"/>
      <c r="K4810" s="662"/>
      <c r="L4810" s="661"/>
      <c r="M4810" s="660"/>
    </row>
    <row r="4811" spans="1:13" ht="19.5" thickBot="1">
      <c r="A4811" s="584" t="s">
        <v>76</v>
      </c>
      <c r="B4811" s="583"/>
      <c r="C4811" s="583"/>
      <c r="D4811" s="583"/>
      <c r="E4811" s="583"/>
      <c r="F4811" s="583"/>
      <c r="G4811" s="583"/>
      <c r="H4811" s="593"/>
      <c r="I4811" s="629"/>
      <c r="J4811" s="628"/>
      <c r="K4811" s="659">
        <f>K4812+K4813+K4814+K4816+K4817</f>
        <v>9.4600000000000009</v>
      </c>
      <c r="L4811" s="655"/>
      <c r="M4811" s="594">
        <f>K4811*12*I4783</f>
        <v>80201.88</v>
      </c>
    </row>
    <row r="4812" spans="1:13">
      <c r="A4812" s="607" t="s">
        <v>38</v>
      </c>
      <c r="B4812" s="606"/>
      <c r="C4812" s="606"/>
      <c r="D4812" s="606"/>
      <c r="E4812" s="606"/>
      <c r="F4812" s="606"/>
      <c r="G4812" s="606"/>
      <c r="H4812" s="605"/>
      <c r="I4812" s="653" t="s">
        <v>16</v>
      </c>
      <c r="J4812" s="652"/>
      <c r="K4812" s="634">
        <v>1.34</v>
      </c>
      <c r="L4812" s="633"/>
      <c r="M4812" s="615">
        <f>K4812*12*I4783</f>
        <v>11360.52</v>
      </c>
    </row>
    <row r="4813" spans="1:13">
      <c r="A4813" s="604" t="s">
        <v>39</v>
      </c>
      <c r="B4813" s="603"/>
      <c r="C4813" s="603"/>
      <c r="D4813" s="603"/>
      <c r="E4813" s="603"/>
      <c r="F4813" s="603"/>
      <c r="G4813" s="603"/>
      <c r="H4813" s="602"/>
      <c r="I4813" s="651" t="s">
        <v>10</v>
      </c>
      <c r="J4813" s="650"/>
      <c r="K4813" s="626">
        <v>3.16</v>
      </c>
      <c r="L4813" s="625"/>
      <c r="M4813" s="615">
        <f>K4813*12*I4783</f>
        <v>26790.48</v>
      </c>
    </row>
    <row r="4814" spans="1:13">
      <c r="A4814" s="601" t="s">
        <v>31</v>
      </c>
      <c r="B4814" s="600"/>
      <c r="C4814" s="600"/>
      <c r="D4814" s="600"/>
      <c r="E4814" s="600"/>
      <c r="F4814" s="600"/>
      <c r="G4814" s="600"/>
      <c r="H4814" s="599"/>
      <c r="I4814" s="658" t="s">
        <v>11</v>
      </c>
      <c r="J4814" s="657"/>
      <c r="K4814" s="626">
        <v>0.36</v>
      </c>
      <c r="L4814" s="625"/>
      <c r="M4814" s="615">
        <f>K4814*12*I4783</f>
        <v>3052.0800000000004</v>
      </c>
    </row>
    <row r="4815" spans="1:13">
      <c r="A4815" s="607" t="s">
        <v>18</v>
      </c>
      <c r="B4815" s="613"/>
      <c r="C4815" s="613"/>
      <c r="D4815" s="613"/>
      <c r="E4815" s="606"/>
      <c r="F4815" s="606"/>
      <c r="G4815" s="606"/>
      <c r="H4815" s="605"/>
      <c r="I4815" s="613"/>
      <c r="J4815" s="656"/>
      <c r="K4815" s="632"/>
      <c r="L4815" s="631"/>
      <c r="M4815" s="615"/>
    </row>
    <row r="4816" spans="1:13">
      <c r="A4816" s="604" t="s">
        <v>32</v>
      </c>
      <c r="B4816" s="603"/>
      <c r="C4816" s="603"/>
      <c r="D4816" s="603"/>
      <c r="E4816" s="603"/>
      <c r="F4816" s="603"/>
      <c r="G4816" s="603"/>
      <c r="H4816" s="602"/>
      <c r="I4816" s="651" t="s">
        <v>8</v>
      </c>
      <c r="J4816" s="650"/>
      <c r="K4816" s="626">
        <v>0.11</v>
      </c>
      <c r="L4816" s="625"/>
      <c r="M4816" s="615">
        <f>K4816*12*I4783</f>
        <v>932.58</v>
      </c>
    </row>
    <row r="4817" spans="1:13" ht="19.5" thickBot="1">
      <c r="A4817" s="601" t="s">
        <v>73</v>
      </c>
      <c r="B4817" s="600"/>
      <c r="C4817" s="600"/>
      <c r="D4817" s="600"/>
      <c r="E4817" s="600"/>
      <c r="F4817" s="600"/>
      <c r="G4817" s="600"/>
      <c r="H4817" s="599"/>
      <c r="I4817" s="619" t="s">
        <v>8</v>
      </c>
      <c r="J4817" s="618"/>
      <c r="K4817" s="617">
        <v>4.49</v>
      </c>
      <c r="L4817" s="616"/>
      <c r="M4817" s="615"/>
    </row>
    <row r="4818" spans="1:13" ht="19.5" thickBot="1">
      <c r="A4818" s="610" t="s">
        <v>77</v>
      </c>
      <c r="B4818" s="609"/>
      <c r="C4818" s="609"/>
      <c r="D4818" s="609"/>
      <c r="E4818" s="609"/>
      <c r="F4818" s="609"/>
      <c r="G4818" s="609"/>
      <c r="H4818" s="608"/>
      <c r="I4818" s="629"/>
      <c r="J4818" s="628"/>
      <c r="K4818" s="596">
        <f>K4819+K4820+K4822+K4823+K4824+K4825</f>
        <v>2.11</v>
      </c>
      <c r="L4818" s="655"/>
      <c r="M4818" s="594">
        <f>K4818*12*I4783</f>
        <v>17888.580000000002</v>
      </c>
    </row>
    <row r="4819" spans="1:13">
      <c r="A4819" s="614" t="s">
        <v>24</v>
      </c>
      <c r="B4819" s="613"/>
      <c r="C4819" s="613"/>
      <c r="D4819" s="613"/>
      <c r="E4819" s="613"/>
      <c r="F4819" s="606"/>
      <c r="G4819" s="606"/>
      <c r="H4819" s="605"/>
      <c r="I4819" s="654"/>
      <c r="J4819" s="631"/>
      <c r="K4819" s="634">
        <v>0.12</v>
      </c>
      <c r="L4819" s="633"/>
      <c r="M4819" s="615">
        <f>K4819*12*I4783</f>
        <v>1017.36</v>
      </c>
    </row>
    <row r="4820" spans="1:13">
      <c r="A4820" s="612" t="s">
        <v>20</v>
      </c>
      <c r="B4820" s="611"/>
      <c r="C4820" s="611"/>
      <c r="D4820" s="611"/>
      <c r="E4820" s="611"/>
      <c r="F4820" s="600"/>
      <c r="G4820" s="600"/>
      <c r="H4820" s="599"/>
      <c r="I4820" s="626" t="s">
        <v>52</v>
      </c>
      <c r="J4820" s="625"/>
      <c r="K4820" s="626">
        <v>1.01</v>
      </c>
      <c r="L4820" s="625"/>
      <c r="M4820" s="615">
        <f>K4820*12*I4783</f>
        <v>8562.7800000000007</v>
      </c>
    </row>
    <row r="4821" spans="1:13">
      <c r="A4821" s="607" t="s">
        <v>19</v>
      </c>
      <c r="B4821" s="606"/>
      <c r="C4821" s="606"/>
      <c r="D4821" s="606"/>
      <c r="E4821" s="606"/>
      <c r="F4821" s="606"/>
      <c r="G4821" s="606"/>
      <c r="H4821" s="605"/>
      <c r="I4821" s="653" t="s">
        <v>53</v>
      </c>
      <c r="J4821" s="652"/>
      <c r="K4821" s="620"/>
      <c r="L4821" s="631"/>
      <c r="M4821" s="615"/>
    </row>
    <row r="4822" spans="1:13">
      <c r="A4822" s="604" t="s">
        <v>21</v>
      </c>
      <c r="B4822" s="603"/>
      <c r="C4822" s="603"/>
      <c r="D4822" s="603"/>
      <c r="E4822" s="603"/>
      <c r="F4822" s="603"/>
      <c r="G4822" s="603"/>
      <c r="H4822" s="602"/>
      <c r="I4822" s="651" t="s">
        <v>51</v>
      </c>
      <c r="J4822" s="650"/>
      <c r="K4822" s="626">
        <v>0.62</v>
      </c>
      <c r="L4822" s="625"/>
      <c r="M4822" s="615">
        <f>K4822*12*I4783</f>
        <v>5256.36</v>
      </c>
    </row>
    <row r="4823" spans="1:13">
      <c r="A4823" s="604" t="s">
        <v>22</v>
      </c>
      <c r="B4823" s="603"/>
      <c r="C4823" s="603"/>
      <c r="D4823" s="603"/>
      <c r="E4823" s="603"/>
      <c r="F4823" s="603"/>
      <c r="G4823" s="603"/>
      <c r="H4823" s="602"/>
      <c r="I4823" s="651" t="s">
        <v>69</v>
      </c>
      <c r="J4823" s="650"/>
      <c r="K4823" s="626">
        <v>0.15</v>
      </c>
      <c r="L4823" s="625"/>
      <c r="M4823" s="615">
        <f>K4823*12*I4783</f>
        <v>1271.6999999999998</v>
      </c>
    </row>
    <row r="4824" spans="1:13">
      <c r="A4824" s="601" t="s">
        <v>23</v>
      </c>
      <c r="B4824" s="600"/>
      <c r="C4824" s="600"/>
      <c r="D4824" s="600"/>
      <c r="E4824" s="600"/>
      <c r="F4824" s="600"/>
      <c r="G4824" s="600"/>
      <c r="H4824" s="599"/>
      <c r="I4824" s="651" t="s">
        <v>54</v>
      </c>
      <c r="J4824" s="650"/>
      <c r="K4824" s="639">
        <v>0.08</v>
      </c>
      <c r="L4824" s="638"/>
      <c r="M4824" s="615">
        <f>K4824*12*I4783</f>
        <v>678.24</v>
      </c>
    </row>
    <row r="4825" spans="1:13" ht="19.5" thickBot="1">
      <c r="A4825" s="601" t="s">
        <v>71</v>
      </c>
      <c r="B4825" s="600"/>
      <c r="C4825" s="600"/>
      <c r="D4825" s="600"/>
      <c r="E4825" s="600"/>
      <c r="F4825" s="600"/>
      <c r="G4825" s="600"/>
      <c r="H4825" s="599"/>
      <c r="I4825" s="619" t="s">
        <v>72</v>
      </c>
      <c r="J4825" s="618"/>
      <c r="K4825" s="637">
        <v>0.13</v>
      </c>
      <c r="L4825" s="636"/>
      <c r="M4825" s="649">
        <f>K4825*12*I4783</f>
        <v>1102.1400000000001</v>
      </c>
    </row>
    <row r="4826" spans="1:13" ht="19.5" thickBot="1">
      <c r="A4826" s="610" t="s">
        <v>202</v>
      </c>
      <c r="B4826" s="609"/>
      <c r="C4826" s="609"/>
      <c r="D4826" s="609"/>
      <c r="E4826" s="609"/>
      <c r="F4826" s="609"/>
      <c r="G4826" s="609"/>
      <c r="H4826" s="608"/>
      <c r="I4826" s="648"/>
      <c r="J4826" s="647"/>
      <c r="K4826" s="646">
        <f>K4827+K4828+K4829</f>
        <v>1.38</v>
      </c>
      <c r="L4826" s="595"/>
      <c r="M4826" s="594">
        <f>K4826*12*I4783</f>
        <v>11699.64</v>
      </c>
    </row>
    <row r="4827" spans="1:13">
      <c r="A4827" s="607" t="s">
        <v>25</v>
      </c>
      <c r="B4827" s="606"/>
      <c r="C4827" s="606"/>
      <c r="D4827" s="606"/>
      <c r="E4827" s="606"/>
      <c r="F4827" s="606"/>
      <c r="G4827" s="606"/>
      <c r="H4827" s="605"/>
      <c r="I4827" s="645" t="s">
        <v>70</v>
      </c>
      <c r="J4827" s="644"/>
      <c r="K4827" s="643">
        <v>0.66</v>
      </c>
      <c r="L4827" s="642"/>
      <c r="M4827" s="615">
        <f>K4827*12*I4783</f>
        <v>5595.48</v>
      </c>
    </row>
    <row r="4828" spans="1:13">
      <c r="A4828" s="604" t="s">
        <v>26</v>
      </c>
      <c r="B4828" s="603"/>
      <c r="C4828" s="603"/>
      <c r="D4828" s="603"/>
      <c r="E4828" s="603"/>
      <c r="F4828" s="603"/>
      <c r="G4828" s="603"/>
      <c r="H4828" s="602"/>
      <c r="I4828" s="641" t="s">
        <v>55</v>
      </c>
      <c r="J4828" s="640"/>
      <c r="K4828" s="639">
        <v>0.57999999999999996</v>
      </c>
      <c r="L4828" s="638"/>
      <c r="M4828" s="615">
        <f>K4828*12*I4783</f>
        <v>4917.24</v>
      </c>
    </row>
    <row r="4829" spans="1:13" ht="19.5" thickBot="1">
      <c r="A4829" s="601" t="s">
        <v>23</v>
      </c>
      <c r="B4829" s="600"/>
      <c r="C4829" s="600"/>
      <c r="D4829" s="600"/>
      <c r="E4829" s="600"/>
      <c r="F4829" s="600"/>
      <c r="G4829" s="600"/>
      <c r="H4829" s="599"/>
      <c r="I4829" s="619" t="s">
        <v>54</v>
      </c>
      <c r="J4829" s="618"/>
      <c r="K4829" s="637">
        <v>0.14000000000000001</v>
      </c>
      <c r="L4829" s="636"/>
      <c r="M4829" s="615">
        <f>K4829*12*I4783</f>
        <v>1186.92</v>
      </c>
    </row>
    <row r="4830" spans="1:13" ht="19.5" thickBot="1">
      <c r="A4830" s="592" t="s">
        <v>201</v>
      </c>
      <c r="B4830" s="591"/>
      <c r="C4830" s="591"/>
      <c r="D4830" s="591"/>
      <c r="E4830" s="591"/>
      <c r="F4830" s="591"/>
      <c r="G4830" s="591"/>
      <c r="H4830" s="590"/>
      <c r="I4830" s="598" t="s">
        <v>56</v>
      </c>
      <c r="J4830" s="597"/>
      <c r="K4830" s="596">
        <v>21.56</v>
      </c>
      <c r="L4830" s="595"/>
      <c r="M4830" s="594">
        <f>K4830*12*I4783</f>
        <v>182785.68</v>
      </c>
    </row>
    <row r="4831" spans="1:13" ht="19.5" thickBot="1">
      <c r="A4831" s="584" t="s">
        <v>158</v>
      </c>
      <c r="B4831" s="583"/>
      <c r="C4831" s="583"/>
      <c r="D4831" s="583"/>
      <c r="E4831" s="583"/>
      <c r="F4831" s="583"/>
      <c r="G4831" s="583"/>
      <c r="H4831" s="593"/>
      <c r="I4831" s="629"/>
      <c r="J4831" s="628"/>
      <c r="K4831" s="596">
        <v>1.74</v>
      </c>
      <c r="L4831" s="595"/>
      <c r="M4831" s="594">
        <f>K4831*12*I4783</f>
        <v>14751.72</v>
      </c>
    </row>
    <row r="4832" spans="1:13">
      <c r="A4832" s="589" t="s">
        <v>33</v>
      </c>
      <c r="B4832" s="588"/>
      <c r="C4832" s="588"/>
      <c r="D4832" s="588"/>
      <c r="E4832" s="588"/>
      <c r="F4832" s="588"/>
      <c r="G4832" s="588"/>
      <c r="H4832" s="587"/>
      <c r="I4832" s="634" t="s">
        <v>13</v>
      </c>
      <c r="J4832" s="633"/>
      <c r="K4832" s="624"/>
      <c r="L4832" s="623"/>
      <c r="M4832" s="615"/>
    </row>
    <row r="4833" spans="1:13">
      <c r="A4833" s="589" t="s">
        <v>27</v>
      </c>
      <c r="B4833" s="588"/>
      <c r="C4833" s="588"/>
      <c r="D4833" s="588"/>
      <c r="E4833" s="588"/>
      <c r="F4833" s="588"/>
      <c r="G4833" s="588"/>
      <c r="H4833" s="587"/>
      <c r="I4833" s="632"/>
      <c r="J4833" s="631"/>
      <c r="K4833" s="624"/>
      <c r="L4833" s="623"/>
      <c r="M4833" s="615"/>
    </row>
    <row r="4834" spans="1:13" ht="19.5" thickBot="1">
      <c r="A4834" s="589" t="s">
        <v>28</v>
      </c>
      <c r="B4834" s="588"/>
      <c r="C4834" s="588"/>
      <c r="D4834" s="588"/>
      <c r="E4834" s="588"/>
      <c r="F4834" s="588"/>
      <c r="G4834" s="588"/>
      <c r="H4834" s="587"/>
      <c r="I4834" s="635"/>
      <c r="J4834" s="631"/>
      <c r="K4834" s="624"/>
      <c r="L4834" s="623"/>
      <c r="M4834" s="615"/>
    </row>
    <row r="4835" spans="1:13" ht="19.5" thickBot="1">
      <c r="A4835" s="592" t="s">
        <v>157</v>
      </c>
      <c r="B4835" s="591"/>
      <c r="C4835" s="591"/>
      <c r="D4835" s="591"/>
      <c r="E4835" s="591"/>
      <c r="F4835" s="591"/>
      <c r="G4835" s="591"/>
      <c r="H4835" s="590"/>
      <c r="I4835" s="629"/>
      <c r="J4835" s="628"/>
      <c r="K4835" s="596">
        <v>0.08</v>
      </c>
      <c r="L4835" s="595"/>
      <c r="M4835" s="594">
        <f>K4835*12*I4783</f>
        <v>678.24</v>
      </c>
    </row>
    <row r="4836" spans="1:13">
      <c r="A4836" s="589" t="s">
        <v>29</v>
      </c>
      <c r="B4836" s="588"/>
      <c r="C4836" s="588"/>
      <c r="D4836" s="588"/>
      <c r="E4836" s="588"/>
      <c r="F4836" s="588"/>
      <c r="G4836" s="588"/>
      <c r="H4836" s="587"/>
      <c r="I4836" s="634" t="s">
        <v>8</v>
      </c>
      <c r="J4836" s="633"/>
      <c r="K4836" s="630"/>
      <c r="L4836" s="623"/>
      <c r="M4836" s="615"/>
    </row>
    <row r="4837" spans="1:13" ht="19.5" thickBot="1">
      <c r="A4837" s="589" t="s">
        <v>30</v>
      </c>
      <c r="B4837" s="588"/>
      <c r="C4837" s="588"/>
      <c r="D4837" s="588"/>
      <c r="E4837" s="588"/>
      <c r="F4837" s="588"/>
      <c r="G4837" s="588"/>
      <c r="H4837" s="587"/>
      <c r="I4837" s="632"/>
      <c r="J4837" s="631"/>
      <c r="K4837" s="630"/>
      <c r="L4837" s="623"/>
      <c r="M4837" s="615"/>
    </row>
    <row r="4838" spans="1:13" ht="19.5" thickBot="1">
      <c r="A4838" s="584" t="s">
        <v>104</v>
      </c>
      <c r="B4838" s="583"/>
      <c r="C4838" s="583"/>
      <c r="D4838" s="583"/>
      <c r="E4838" s="583"/>
      <c r="F4838" s="583"/>
      <c r="G4838" s="583"/>
      <c r="H4838" s="593"/>
      <c r="I4838" s="629"/>
      <c r="J4838" s="628"/>
      <c r="K4838" s="596">
        <v>6.42</v>
      </c>
      <c r="L4838" s="595"/>
      <c r="M4838" s="594">
        <f>K4838*12*I4783</f>
        <v>54428.759999999995</v>
      </c>
    </row>
    <row r="4839" spans="1:13">
      <c r="A4839" s="589" t="s">
        <v>85</v>
      </c>
      <c r="B4839" s="627"/>
      <c r="C4839" s="627"/>
      <c r="D4839" s="627"/>
      <c r="E4839" s="627"/>
      <c r="F4839" s="588"/>
      <c r="G4839" s="627"/>
      <c r="H4839" s="587"/>
      <c r="I4839" s="626" t="s">
        <v>86</v>
      </c>
      <c r="J4839" s="625"/>
      <c r="K4839" s="624"/>
      <c r="L4839" s="623"/>
      <c r="M4839" s="615"/>
    </row>
    <row r="4840" spans="1:13">
      <c r="A4840" s="589" t="s">
        <v>87</v>
      </c>
      <c r="B4840" s="627"/>
      <c r="C4840" s="627"/>
      <c r="D4840" s="627"/>
      <c r="E4840" s="627"/>
      <c r="F4840" s="588"/>
      <c r="G4840" s="627"/>
      <c r="H4840" s="587"/>
      <c r="I4840" s="626" t="s">
        <v>88</v>
      </c>
      <c r="J4840" s="625"/>
      <c r="K4840" s="624"/>
      <c r="L4840" s="623"/>
      <c r="M4840" s="615"/>
    </row>
    <row r="4841" spans="1:13">
      <c r="A4841" s="589" t="s">
        <v>89</v>
      </c>
      <c r="B4841" s="627"/>
      <c r="C4841" s="627"/>
      <c r="D4841" s="627"/>
      <c r="E4841" s="627"/>
      <c r="F4841" s="588"/>
      <c r="G4841" s="627"/>
      <c r="H4841" s="587"/>
      <c r="I4841" s="626" t="s">
        <v>90</v>
      </c>
      <c r="J4841" s="625"/>
      <c r="K4841" s="624"/>
      <c r="L4841" s="623"/>
      <c r="M4841" s="615"/>
    </row>
    <row r="4842" spans="1:13">
      <c r="A4842" s="589" t="s">
        <v>91</v>
      </c>
      <c r="B4842" s="627"/>
      <c r="C4842" s="627"/>
      <c r="D4842" s="627"/>
      <c r="E4842" s="627"/>
      <c r="F4842" s="588"/>
      <c r="G4842" s="627"/>
      <c r="H4842" s="587"/>
      <c r="I4842" s="626" t="s">
        <v>92</v>
      </c>
      <c r="J4842" s="625"/>
      <c r="K4842" s="624"/>
      <c r="L4842" s="623"/>
      <c r="M4842" s="615"/>
    </row>
    <row r="4843" spans="1:13">
      <c r="A4843" s="589" t="s">
        <v>93</v>
      </c>
      <c r="B4843" s="627"/>
      <c r="C4843" s="627"/>
      <c r="D4843" s="627"/>
      <c r="E4843" s="627"/>
      <c r="F4843" s="588"/>
      <c r="G4843" s="627"/>
      <c r="H4843" s="587"/>
      <c r="I4843" s="626" t="s">
        <v>94</v>
      </c>
      <c r="J4843" s="625"/>
      <c r="K4843" s="624"/>
      <c r="L4843" s="623"/>
      <c r="M4843" s="615"/>
    </row>
    <row r="4844" spans="1:13">
      <c r="A4844" s="589" t="s">
        <v>95</v>
      </c>
      <c r="B4844" s="627"/>
      <c r="C4844" s="627"/>
      <c r="D4844" s="627"/>
      <c r="E4844" s="627"/>
      <c r="F4844" s="588"/>
      <c r="G4844" s="627"/>
      <c r="H4844" s="587"/>
      <c r="I4844" s="632"/>
      <c r="J4844" s="631"/>
      <c r="K4844" s="624"/>
      <c r="L4844" s="623"/>
      <c r="M4844" s="615"/>
    </row>
    <row r="4845" spans="1:13">
      <c r="A4845" s="589" t="s">
        <v>96</v>
      </c>
      <c r="B4845" s="627"/>
      <c r="C4845" s="627"/>
      <c r="D4845" s="627"/>
      <c r="E4845" s="627"/>
      <c r="F4845" s="588"/>
      <c r="G4845" s="627"/>
      <c r="H4845" s="587"/>
      <c r="I4845" s="632"/>
      <c r="J4845" s="631"/>
      <c r="K4845" s="624"/>
      <c r="L4845" s="623"/>
      <c r="M4845" s="615"/>
    </row>
    <row r="4846" spans="1:13">
      <c r="A4846" s="589" t="s">
        <v>97</v>
      </c>
      <c r="B4846" s="627"/>
      <c r="C4846" s="627"/>
      <c r="D4846" s="627"/>
      <c r="E4846" s="627"/>
      <c r="F4846" s="588"/>
      <c r="G4846" s="627"/>
      <c r="H4846" s="587"/>
      <c r="I4846" s="632"/>
      <c r="J4846" s="631"/>
      <c r="K4846" s="624"/>
      <c r="L4846" s="623"/>
      <c r="M4846" s="615"/>
    </row>
    <row r="4847" spans="1:13">
      <c r="A4847" s="589" t="s">
        <v>98</v>
      </c>
      <c r="B4847" s="627"/>
      <c r="C4847" s="627"/>
      <c r="D4847" s="627"/>
      <c r="E4847" s="627"/>
      <c r="F4847" s="588"/>
      <c r="G4847" s="627"/>
      <c r="H4847" s="587"/>
      <c r="I4847" s="632"/>
      <c r="J4847" s="631"/>
      <c r="K4847" s="624"/>
      <c r="L4847" s="623"/>
      <c r="M4847" s="615"/>
    </row>
    <row r="4848" spans="1:13">
      <c r="A4848" s="589" t="s">
        <v>99</v>
      </c>
      <c r="B4848" s="627"/>
      <c r="C4848" s="627"/>
      <c r="D4848" s="627"/>
      <c r="E4848" s="627"/>
      <c r="F4848" s="588"/>
      <c r="G4848" s="627"/>
      <c r="H4848" s="587"/>
      <c r="I4848" s="632"/>
      <c r="J4848" s="631"/>
      <c r="K4848" s="624"/>
      <c r="L4848" s="623"/>
      <c r="M4848" s="615"/>
    </row>
    <row r="4849" spans="1:13" ht="19.5" thickBot="1">
      <c r="A4849" s="710" t="s">
        <v>100</v>
      </c>
      <c r="B4849" s="709"/>
      <c r="C4849" s="709"/>
      <c r="D4849" s="709"/>
      <c r="E4849" s="709"/>
      <c r="F4849" s="709"/>
      <c r="G4849" s="709"/>
      <c r="H4849" s="708"/>
      <c r="I4849" s="632"/>
      <c r="J4849" s="631"/>
      <c r="K4849" s="632"/>
      <c r="L4849" s="631"/>
      <c r="M4849" s="615"/>
    </row>
    <row r="4850" spans="1:13">
      <c r="A4850" s="707" t="s">
        <v>82</v>
      </c>
      <c r="B4850" s="706"/>
      <c r="C4850" s="706"/>
      <c r="D4850" s="706"/>
      <c r="E4850" s="706"/>
      <c r="F4850" s="706"/>
      <c r="G4850" s="706"/>
      <c r="H4850" s="706"/>
      <c r="I4850" s="634" t="s">
        <v>9</v>
      </c>
      <c r="J4850" s="633"/>
      <c r="K4850" s="668"/>
      <c r="L4850" s="667"/>
      <c r="M4850" s="664"/>
    </row>
    <row r="4851" spans="1:13" ht="19.5" thickBot="1">
      <c r="A4851" s="705" t="s">
        <v>49</v>
      </c>
      <c r="B4851" s="704"/>
      <c r="C4851" s="704"/>
      <c r="D4851" s="704"/>
      <c r="E4851" s="704"/>
      <c r="F4851" s="704"/>
      <c r="G4851" s="704"/>
      <c r="H4851" s="704"/>
      <c r="I4851" s="703"/>
      <c r="J4851" s="661"/>
      <c r="K4851" s="662"/>
      <c r="L4851" s="661"/>
      <c r="M4851" s="660"/>
    </row>
    <row r="4852" spans="1:13" ht="19.5" thickBot="1">
      <c r="A4852" s="584" t="s">
        <v>50</v>
      </c>
      <c r="B4852" s="583"/>
      <c r="C4852" s="583"/>
      <c r="D4852" s="583"/>
      <c r="E4852" s="583"/>
      <c r="F4852" s="583"/>
      <c r="G4852" s="583"/>
      <c r="H4852" s="582"/>
      <c r="I4852" s="581" t="s">
        <v>17</v>
      </c>
      <c r="J4852" s="580"/>
      <c r="K4852" s="579">
        <v>1.58</v>
      </c>
      <c r="L4852" s="578"/>
      <c r="M4852" s="577">
        <f>K4852*12*I4783</f>
        <v>13395.24</v>
      </c>
    </row>
    <row r="4853" spans="1:13" ht="19.5" thickBot="1">
      <c r="A4853" s="584" t="s">
        <v>58</v>
      </c>
      <c r="B4853" s="583"/>
      <c r="C4853" s="583"/>
      <c r="D4853" s="583"/>
      <c r="E4853" s="583"/>
      <c r="F4853" s="583"/>
      <c r="G4853" s="583"/>
      <c r="H4853" s="583"/>
      <c r="I4853" s="702"/>
      <c r="J4853" s="577"/>
      <c r="K4853" s="701">
        <f>K4784+K4794+K4809+K4838+K4852</f>
        <v>56.42</v>
      </c>
      <c r="L4853" s="700"/>
      <c r="M4853" s="577">
        <f>M4784+M4794+M4809+M4838+M4852</f>
        <v>478328.76</v>
      </c>
    </row>
    <row r="4854" spans="1:13">
      <c r="A4854" s="471"/>
      <c r="B4854" s="471"/>
      <c r="C4854" s="471"/>
      <c r="D4854" s="471"/>
      <c r="E4854" s="471"/>
      <c r="F4854" s="471"/>
      <c r="G4854" s="471"/>
      <c r="H4854" s="471"/>
      <c r="I4854" s="471"/>
      <c r="J4854" s="471"/>
      <c r="K4854" s="471"/>
      <c r="L4854" s="471"/>
      <c r="M4854" s="471"/>
    </row>
    <row r="4855" spans="1:13" s="471" customFormat="1">
      <c r="A4855" s="621" t="s">
        <v>0</v>
      </c>
      <c r="B4855" s="621"/>
      <c r="C4855" s="621"/>
      <c r="D4855" s="621"/>
      <c r="E4855" s="621"/>
      <c r="F4855" s="621"/>
      <c r="G4855" s="621"/>
      <c r="H4855" s="621"/>
      <c r="I4855" s="621"/>
      <c r="J4855" s="621"/>
      <c r="K4855" s="621"/>
      <c r="L4855" s="621"/>
      <c r="M4855" s="620"/>
    </row>
    <row r="4856" spans="1:13" s="471" customFormat="1">
      <c r="A4856" s="699" t="s">
        <v>12</v>
      </c>
      <c r="B4856" s="699"/>
      <c r="C4856" s="699"/>
      <c r="D4856" s="699"/>
      <c r="E4856" s="699"/>
      <c r="F4856" s="699"/>
      <c r="G4856" s="699"/>
      <c r="H4856" s="699"/>
      <c r="I4856" s="699"/>
      <c r="J4856" s="699"/>
      <c r="K4856" s="699"/>
      <c r="L4856" s="699"/>
      <c r="M4856" s="620"/>
    </row>
    <row r="4857" spans="1:13" s="471" customFormat="1">
      <c r="A4857" s="686"/>
      <c r="B4857" s="686"/>
      <c r="C4857" s="686"/>
      <c r="D4857" s="686"/>
      <c r="E4857" s="686"/>
      <c r="F4857" s="686" t="s">
        <v>207</v>
      </c>
      <c r="G4857" s="686"/>
      <c r="H4857" s="686"/>
      <c r="I4857" s="686"/>
      <c r="J4857" s="686" t="s">
        <v>203</v>
      </c>
      <c r="K4857" s="686"/>
      <c r="L4857" s="686"/>
      <c r="M4857" s="620"/>
    </row>
    <row r="4858" spans="1:13" s="471" customFormat="1">
      <c r="A4858" s="612"/>
      <c r="B4858" s="611"/>
      <c r="C4858" s="698" t="s">
        <v>15</v>
      </c>
      <c r="D4858" s="698"/>
      <c r="E4858" s="698"/>
      <c r="F4858" s="611"/>
      <c r="G4858" s="611"/>
      <c r="H4858" s="673"/>
      <c r="I4858" s="658" t="s">
        <v>1</v>
      </c>
      <c r="J4858" s="657"/>
      <c r="K4858" s="658" t="s">
        <v>2</v>
      </c>
      <c r="L4858" s="657"/>
      <c r="M4858" s="672"/>
    </row>
    <row r="4859" spans="1:13" s="471" customFormat="1">
      <c r="A4859" s="635"/>
      <c r="B4859" s="632"/>
      <c r="C4859" s="632"/>
      <c r="D4859" s="632"/>
      <c r="E4859" s="632"/>
      <c r="F4859" s="632"/>
      <c r="G4859" s="632"/>
      <c r="H4859" s="631"/>
      <c r="I4859" s="632"/>
      <c r="J4859" s="631"/>
      <c r="K4859" s="626" t="s">
        <v>3</v>
      </c>
      <c r="L4859" s="625"/>
      <c r="M4859" s="697" t="s">
        <v>4</v>
      </c>
    </row>
    <row r="4860" spans="1:13" s="471" customFormat="1">
      <c r="A4860" s="635"/>
      <c r="B4860" s="632"/>
      <c r="C4860" s="632"/>
      <c r="D4860" s="632"/>
      <c r="E4860" s="632"/>
      <c r="F4860" s="632"/>
      <c r="G4860" s="632"/>
      <c r="H4860" s="631"/>
      <c r="I4860" s="626" t="s">
        <v>5</v>
      </c>
      <c r="J4860" s="625"/>
      <c r="K4860" s="653" t="s">
        <v>6</v>
      </c>
      <c r="L4860" s="652"/>
      <c r="M4860" s="697" t="s">
        <v>7</v>
      </c>
    </row>
    <row r="4861" spans="1:13" s="471" customFormat="1" ht="19.5" thickBot="1">
      <c r="A4861" s="612"/>
      <c r="B4861" s="611"/>
      <c r="C4861" s="611"/>
      <c r="D4861" s="611"/>
      <c r="E4861" s="611"/>
      <c r="F4861" s="611"/>
      <c r="G4861" s="611"/>
      <c r="H4861" s="673"/>
      <c r="I4861" s="696">
        <v>969.4</v>
      </c>
      <c r="J4861" s="695"/>
      <c r="K4861" s="619"/>
      <c r="L4861" s="618"/>
      <c r="M4861" s="694"/>
    </row>
    <row r="4862" spans="1:13" s="471" customFormat="1">
      <c r="A4862" s="684" t="s">
        <v>74</v>
      </c>
      <c r="B4862" s="669"/>
      <c r="C4862" s="669"/>
      <c r="D4862" s="669"/>
      <c r="E4862" s="669"/>
      <c r="F4862" s="669"/>
      <c r="G4862" s="669"/>
      <c r="H4862" s="693"/>
      <c r="I4862" s="668"/>
      <c r="J4862" s="667"/>
      <c r="K4862" s="692">
        <f>K4865+K4868</f>
        <v>6.65</v>
      </c>
      <c r="L4862" s="665"/>
      <c r="M4862" s="664">
        <f>K4862*12*I4861</f>
        <v>77358.12000000001</v>
      </c>
    </row>
    <row r="4863" spans="1:13" s="471" customFormat="1">
      <c r="A4863" s="691" t="s">
        <v>59</v>
      </c>
      <c r="B4863" s="690"/>
      <c r="C4863" s="690"/>
      <c r="D4863" s="690"/>
      <c r="E4863" s="690"/>
      <c r="F4863" s="690"/>
      <c r="G4863" s="690"/>
      <c r="H4863" s="685"/>
      <c r="I4863" s="632"/>
      <c r="J4863" s="631"/>
      <c r="K4863" s="632"/>
      <c r="L4863" s="631"/>
      <c r="M4863" s="689"/>
    </row>
    <row r="4864" spans="1:13" s="471" customFormat="1" ht="19.5" thickBot="1">
      <c r="A4864" s="679" t="s">
        <v>60</v>
      </c>
      <c r="B4864" s="688"/>
      <c r="C4864" s="688"/>
      <c r="D4864" s="688"/>
      <c r="E4864" s="688"/>
      <c r="F4864" s="688"/>
      <c r="G4864" s="688"/>
      <c r="H4864" s="687"/>
      <c r="I4864" s="662"/>
      <c r="J4864" s="661"/>
      <c r="K4864" s="662"/>
      <c r="L4864" s="661"/>
      <c r="M4864" s="660"/>
    </row>
    <row r="4865" spans="1:13" s="471" customFormat="1">
      <c r="A4865" s="607" t="s">
        <v>61</v>
      </c>
      <c r="B4865" s="613"/>
      <c r="C4865" s="613"/>
      <c r="D4865" s="613"/>
      <c r="E4865" s="613"/>
      <c r="F4865" s="613"/>
      <c r="G4865" s="613"/>
      <c r="H4865" s="656"/>
      <c r="I4865" s="653" t="s">
        <v>8</v>
      </c>
      <c r="J4865" s="652"/>
      <c r="K4865" s="634">
        <v>3.98</v>
      </c>
      <c r="L4865" s="633"/>
      <c r="M4865" s="615">
        <f>K4865*12*I4861</f>
        <v>46298.543999999994</v>
      </c>
    </row>
    <row r="4866" spans="1:13" s="471" customFormat="1">
      <c r="A4866" s="589" t="s">
        <v>68</v>
      </c>
      <c r="B4866" s="632"/>
      <c r="C4866" s="632"/>
      <c r="D4866" s="632"/>
      <c r="E4866" s="632"/>
      <c r="F4866" s="632"/>
      <c r="G4866" s="632"/>
      <c r="H4866" s="631"/>
      <c r="I4866" s="626" t="s">
        <v>57</v>
      </c>
      <c r="J4866" s="625"/>
      <c r="K4866" s="620"/>
      <c r="L4866" s="631"/>
      <c r="M4866" s="615"/>
    </row>
    <row r="4867" spans="1:13" s="471" customFormat="1">
      <c r="A4867" s="607" t="s">
        <v>67</v>
      </c>
      <c r="B4867" s="613"/>
      <c r="C4867" s="613"/>
      <c r="D4867" s="613"/>
      <c r="E4867" s="613"/>
      <c r="F4867" s="613"/>
      <c r="G4867" s="613"/>
      <c r="H4867" s="656"/>
      <c r="I4867" s="653"/>
      <c r="J4867" s="652"/>
      <c r="K4867" s="620"/>
      <c r="L4867" s="631"/>
      <c r="M4867" s="615"/>
    </row>
    <row r="4868" spans="1:13" s="471" customFormat="1">
      <c r="A4868" s="607" t="s">
        <v>62</v>
      </c>
      <c r="B4868" s="613"/>
      <c r="C4868" s="613"/>
      <c r="D4868" s="613"/>
      <c r="E4868" s="613"/>
      <c r="F4868" s="613"/>
      <c r="G4868" s="613"/>
      <c r="H4868" s="656"/>
      <c r="I4868" s="651" t="s">
        <v>11</v>
      </c>
      <c r="J4868" s="650"/>
      <c r="K4868" s="626">
        <v>2.67</v>
      </c>
      <c r="L4868" s="625"/>
      <c r="M4868" s="615">
        <f>K4868*12*I4861</f>
        <v>31059.575999999997</v>
      </c>
    </row>
    <row r="4869" spans="1:13" s="471" customFormat="1">
      <c r="A4869" s="604" t="s">
        <v>35</v>
      </c>
      <c r="B4869" s="641"/>
      <c r="C4869" s="641"/>
      <c r="D4869" s="641"/>
      <c r="E4869" s="641"/>
      <c r="F4869" s="641"/>
      <c r="G4869" s="641"/>
      <c r="H4869" s="640"/>
      <c r="I4869" s="626" t="s">
        <v>57</v>
      </c>
      <c r="J4869" s="625"/>
      <c r="K4869" s="686"/>
      <c r="L4869" s="685"/>
      <c r="M4869" s="615"/>
    </row>
    <row r="4870" spans="1:13" s="471" customFormat="1">
      <c r="A4870" s="601" t="s">
        <v>36</v>
      </c>
      <c r="B4870" s="611"/>
      <c r="C4870" s="611"/>
      <c r="D4870" s="611"/>
      <c r="E4870" s="611"/>
      <c r="F4870" s="611"/>
      <c r="G4870" s="611"/>
      <c r="H4870" s="673"/>
      <c r="I4870" s="626"/>
      <c r="J4870" s="625"/>
      <c r="K4870" s="620"/>
      <c r="L4870" s="631"/>
      <c r="M4870" s="615"/>
    </row>
    <row r="4871" spans="1:13" s="471" customFormat="1" ht="19.5" thickBot="1">
      <c r="A4871" s="607" t="s">
        <v>37</v>
      </c>
      <c r="B4871" s="606"/>
      <c r="C4871" s="606"/>
      <c r="D4871" s="606"/>
      <c r="E4871" s="606"/>
      <c r="F4871" s="606"/>
      <c r="G4871" s="606"/>
      <c r="H4871" s="605"/>
      <c r="I4871" s="613"/>
      <c r="J4871" s="656"/>
      <c r="K4871" s="639"/>
      <c r="L4871" s="638"/>
      <c r="M4871" s="615"/>
    </row>
    <row r="4872" spans="1:13" s="471" customFormat="1">
      <c r="A4872" s="684" t="s">
        <v>14</v>
      </c>
      <c r="B4872" s="683"/>
      <c r="C4872" s="683"/>
      <c r="D4872" s="683"/>
      <c r="E4872" s="683"/>
      <c r="F4872" s="683"/>
      <c r="G4872" s="683"/>
      <c r="H4872" s="682"/>
      <c r="I4872" s="668"/>
      <c r="J4872" s="681"/>
      <c r="K4872" s="680">
        <f>K4874+K4879+K4882</f>
        <v>5.4399999999999995</v>
      </c>
      <c r="L4872" s="665"/>
      <c r="M4872" s="664">
        <f>K4872*12*I4861</f>
        <v>63282.432000000001</v>
      </c>
    </row>
    <row r="4873" spans="1:13" s="471" customFormat="1" ht="19.5" thickBot="1">
      <c r="A4873" s="679" t="s">
        <v>34</v>
      </c>
      <c r="B4873" s="678"/>
      <c r="C4873" s="678"/>
      <c r="D4873" s="678"/>
      <c r="E4873" s="678"/>
      <c r="F4873" s="678"/>
      <c r="G4873" s="678"/>
      <c r="H4873" s="677"/>
      <c r="I4873" s="662"/>
      <c r="J4873" s="676"/>
      <c r="K4873" s="662"/>
      <c r="L4873" s="661"/>
      <c r="M4873" s="660"/>
    </row>
    <row r="4874" spans="1:13" s="471" customFormat="1">
      <c r="A4874" s="589" t="s">
        <v>65</v>
      </c>
      <c r="B4874" s="588"/>
      <c r="C4874" s="588"/>
      <c r="D4874" s="588"/>
      <c r="E4874" s="588"/>
      <c r="F4874" s="588"/>
      <c r="G4874" s="588"/>
      <c r="H4874" s="587"/>
      <c r="I4874" s="626" t="s">
        <v>8</v>
      </c>
      <c r="J4874" s="625"/>
      <c r="K4874" s="634">
        <v>2.73</v>
      </c>
      <c r="L4874" s="633"/>
      <c r="M4874" s="615">
        <f>K4874*12*I4861</f>
        <v>31757.543999999998</v>
      </c>
    </row>
    <row r="4875" spans="1:13" s="471" customFormat="1">
      <c r="A4875" s="607" t="s">
        <v>66</v>
      </c>
      <c r="B4875" s="606"/>
      <c r="C4875" s="606"/>
      <c r="D4875" s="606"/>
      <c r="E4875" s="606"/>
      <c r="F4875" s="606"/>
      <c r="G4875" s="606"/>
      <c r="H4875" s="605"/>
      <c r="I4875" s="675"/>
      <c r="J4875" s="674"/>
      <c r="K4875" s="620"/>
      <c r="L4875" s="631"/>
      <c r="M4875" s="615"/>
    </row>
    <row r="4876" spans="1:13" s="471" customFormat="1">
      <c r="A4876" s="589" t="s">
        <v>68</v>
      </c>
      <c r="B4876" s="632"/>
      <c r="C4876" s="632"/>
      <c r="D4876" s="632"/>
      <c r="E4876" s="632"/>
      <c r="F4876" s="632"/>
      <c r="G4876" s="632"/>
      <c r="H4876" s="631"/>
      <c r="I4876" s="626" t="s">
        <v>57</v>
      </c>
      <c r="J4876" s="625"/>
      <c r="K4876" s="620"/>
      <c r="L4876" s="631"/>
      <c r="M4876" s="615"/>
    </row>
    <row r="4877" spans="1:13" s="471" customFormat="1">
      <c r="A4877" s="607" t="s">
        <v>67</v>
      </c>
      <c r="B4877" s="613"/>
      <c r="C4877" s="613"/>
      <c r="D4877" s="613"/>
      <c r="E4877" s="613"/>
      <c r="F4877" s="613"/>
      <c r="G4877" s="613"/>
      <c r="H4877" s="656"/>
      <c r="I4877" s="653"/>
      <c r="J4877" s="652"/>
      <c r="K4877" s="620"/>
      <c r="L4877" s="631"/>
      <c r="M4877" s="615"/>
    </row>
    <row r="4878" spans="1:13" s="471" customFormat="1">
      <c r="A4878" s="604" t="s">
        <v>63</v>
      </c>
      <c r="B4878" s="641"/>
      <c r="C4878" s="640"/>
      <c r="D4878" s="632"/>
      <c r="E4878" s="632"/>
      <c r="F4878" s="632"/>
      <c r="G4878" s="632"/>
      <c r="H4878" s="631"/>
      <c r="I4878" s="626" t="s">
        <v>57</v>
      </c>
      <c r="J4878" s="625"/>
      <c r="K4878" s="620"/>
      <c r="L4878" s="631"/>
      <c r="M4878" s="615"/>
    </row>
    <row r="4879" spans="1:13" s="471" customFormat="1">
      <c r="A4879" s="589" t="s">
        <v>64</v>
      </c>
      <c r="B4879" s="632"/>
      <c r="C4879" s="632"/>
      <c r="D4879" s="641"/>
      <c r="E4879" s="641"/>
      <c r="F4879" s="641"/>
      <c r="G4879" s="641"/>
      <c r="H4879" s="640"/>
      <c r="I4879" s="651" t="s">
        <v>11</v>
      </c>
      <c r="J4879" s="650"/>
      <c r="K4879" s="626">
        <v>1.2</v>
      </c>
      <c r="L4879" s="625"/>
      <c r="M4879" s="615">
        <f>K4879*12*I4861</f>
        <v>13959.359999999999</v>
      </c>
    </row>
    <row r="4880" spans="1:13" s="471" customFormat="1">
      <c r="A4880" s="601" t="s">
        <v>41</v>
      </c>
      <c r="B4880" s="600"/>
      <c r="C4880" s="600"/>
      <c r="D4880" s="600"/>
      <c r="E4880" s="600"/>
      <c r="F4880" s="600"/>
      <c r="G4880" s="600"/>
      <c r="H4880" s="599"/>
      <c r="I4880" s="658" t="s">
        <v>40</v>
      </c>
      <c r="J4880" s="657"/>
      <c r="K4880" s="620"/>
      <c r="L4880" s="631"/>
      <c r="M4880" s="615"/>
    </row>
    <row r="4881" spans="1:13" s="471" customFormat="1">
      <c r="A4881" s="607"/>
      <c r="B4881" s="606"/>
      <c r="C4881" s="606"/>
      <c r="D4881" s="606"/>
      <c r="E4881" s="606"/>
      <c r="F4881" s="606"/>
      <c r="G4881" s="606"/>
      <c r="H4881" s="605"/>
      <c r="I4881" s="613" t="s">
        <v>42</v>
      </c>
      <c r="J4881" s="656"/>
      <c r="K4881" s="620"/>
      <c r="L4881" s="631"/>
      <c r="M4881" s="615"/>
    </row>
    <row r="4882" spans="1:13" s="471" customFormat="1">
      <c r="A4882" s="601" t="s">
        <v>43</v>
      </c>
      <c r="B4882" s="600"/>
      <c r="C4882" s="600"/>
      <c r="D4882" s="600"/>
      <c r="E4882" s="600"/>
      <c r="F4882" s="600"/>
      <c r="G4882" s="600"/>
      <c r="H4882" s="599"/>
      <c r="I4882" s="658" t="s">
        <v>11</v>
      </c>
      <c r="J4882" s="657"/>
      <c r="K4882" s="626">
        <v>1.51</v>
      </c>
      <c r="L4882" s="625"/>
      <c r="M4882" s="615">
        <f>K4882*12*I4861</f>
        <v>17565.528000000002</v>
      </c>
    </row>
    <row r="4883" spans="1:13" s="471" customFormat="1">
      <c r="A4883" s="607" t="s">
        <v>44</v>
      </c>
      <c r="B4883" s="606"/>
      <c r="C4883" s="606"/>
      <c r="D4883" s="606"/>
      <c r="E4883" s="606"/>
      <c r="F4883" s="606"/>
      <c r="G4883" s="606"/>
      <c r="H4883" s="605"/>
      <c r="I4883" s="613"/>
      <c r="J4883" s="656"/>
      <c r="K4883" s="620"/>
      <c r="L4883" s="631"/>
      <c r="M4883" s="615"/>
    </row>
    <row r="4884" spans="1:13" s="471" customFormat="1">
      <c r="A4884" s="601" t="s">
        <v>45</v>
      </c>
      <c r="B4884" s="600"/>
      <c r="C4884" s="600"/>
      <c r="D4884" s="600"/>
      <c r="E4884" s="600"/>
      <c r="F4884" s="600"/>
      <c r="G4884" s="600"/>
      <c r="H4884" s="599"/>
      <c r="I4884" s="626" t="s">
        <v>57</v>
      </c>
      <c r="J4884" s="625"/>
      <c r="K4884" s="620"/>
      <c r="L4884" s="631"/>
      <c r="M4884" s="615"/>
    </row>
    <row r="4885" spans="1:13" s="471" customFormat="1">
      <c r="A4885" s="601" t="s">
        <v>48</v>
      </c>
      <c r="B4885" s="600"/>
      <c r="C4885" s="600"/>
      <c r="D4885" s="600"/>
      <c r="E4885" s="600"/>
      <c r="F4885" s="600"/>
      <c r="G4885" s="600"/>
      <c r="H4885" s="599"/>
      <c r="I4885" s="658" t="s">
        <v>46</v>
      </c>
      <c r="J4885" s="657"/>
      <c r="K4885" s="611"/>
      <c r="L4885" s="673"/>
      <c r="M4885" s="672"/>
    </row>
    <row r="4886" spans="1:13" s="471" customFormat="1" ht="19.5" thickBot="1">
      <c r="A4886" s="607"/>
      <c r="B4886" s="606"/>
      <c r="C4886" s="606"/>
      <c r="D4886" s="606"/>
      <c r="E4886" s="606"/>
      <c r="F4886" s="606"/>
      <c r="G4886" s="606"/>
      <c r="H4886" s="605"/>
      <c r="I4886" s="617" t="s">
        <v>47</v>
      </c>
      <c r="J4886" s="616"/>
      <c r="K4886" s="613"/>
      <c r="L4886" s="656"/>
      <c r="M4886" s="671"/>
    </row>
    <row r="4887" spans="1:13" s="471" customFormat="1">
      <c r="A4887" s="670" t="s">
        <v>75</v>
      </c>
      <c r="B4887" s="669"/>
      <c r="C4887" s="669"/>
      <c r="D4887" s="669"/>
      <c r="E4887" s="669"/>
      <c r="F4887" s="669"/>
      <c r="G4887" s="668"/>
      <c r="H4887" s="667"/>
      <c r="I4887" s="668"/>
      <c r="J4887" s="667"/>
      <c r="K4887" s="666">
        <f>K4889+K4896+K4904+K4908+K4909+K4913</f>
        <v>41.54</v>
      </c>
      <c r="L4887" s="665"/>
      <c r="M4887" s="664">
        <f>M4889+M4896+M4904+M4908+M4909+M4913</f>
        <v>483226.51199999999</v>
      </c>
    </row>
    <row r="4888" spans="1:13" s="471" customFormat="1" ht="19.5" thickBot="1">
      <c r="A4888" s="663"/>
      <c r="B4888" s="662"/>
      <c r="C4888" s="662"/>
      <c r="D4888" s="662"/>
      <c r="E4888" s="662"/>
      <c r="F4888" s="662"/>
      <c r="G4888" s="662"/>
      <c r="H4888" s="661"/>
      <c r="I4888" s="662"/>
      <c r="J4888" s="661"/>
      <c r="K4888" s="662"/>
      <c r="L4888" s="661"/>
      <c r="M4888" s="660"/>
    </row>
    <row r="4889" spans="1:13" s="471" customFormat="1" ht="19.5" thickBot="1">
      <c r="A4889" s="584" t="s">
        <v>76</v>
      </c>
      <c r="B4889" s="583"/>
      <c r="C4889" s="583"/>
      <c r="D4889" s="583"/>
      <c r="E4889" s="583"/>
      <c r="F4889" s="583"/>
      <c r="G4889" s="583"/>
      <c r="H4889" s="593"/>
      <c r="I4889" s="629"/>
      <c r="J4889" s="628"/>
      <c r="K4889" s="659">
        <f>K4890+K4891+K4892+K4894+K4895</f>
        <v>6.5300000000000011</v>
      </c>
      <c r="L4889" s="655"/>
      <c r="M4889" s="594">
        <f>K4889*12*I4861</f>
        <v>75962.184000000008</v>
      </c>
    </row>
    <row r="4890" spans="1:13" s="471" customFormat="1">
      <c r="A4890" s="607" t="s">
        <v>38</v>
      </c>
      <c r="B4890" s="606"/>
      <c r="C4890" s="606"/>
      <c r="D4890" s="606"/>
      <c r="E4890" s="606"/>
      <c r="F4890" s="606"/>
      <c r="G4890" s="606"/>
      <c r="H4890" s="605"/>
      <c r="I4890" s="653" t="s">
        <v>16</v>
      </c>
      <c r="J4890" s="652"/>
      <c r="K4890" s="634">
        <v>1.34</v>
      </c>
      <c r="L4890" s="633"/>
      <c r="M4890" s="615">
        <f>K4890*12*I4861</f>
        <v>15587.952000000001</v>
      </c>
    </row>
    <row r="4891" spans="1:13" s="471" customFormat="1">
      <c r="A4891" s="604" t="s">
        <v>39</v>
      </c>
      <c r="B4891" s="603"/>
      <c r="C4891" s="603"/>
      <c r="D4891" s="603"/>
      <c r="E4891" s="603"/>
      <c r="F4891" s="603"/>
      <c r="G4891" s="603"/>
      <c r="H4891" s="602"/>
      <c r="I4891" s="651" t="s">
        <v>10</v>
      </c>
      <c r="J4891" s="650"/>
      <c r="K4891" s="626">
        <v>3.16</v>
      </c>
      <c r="L4891" s="625"/>
      <c r="M4891" s="615">
        <f>K4891*12*I4861</f>
        <v>36759.648000000001</v>
      </c>
    </row>
    <row r="4892" spans="1:13" s="471" customFormat="1">
      <c r="A4892" s="601" t="s">
        <v>31</v>
      </c>
      <c r="B4892" s="600"/>
      <c r="C4892" s="600"/>
      <c r="D4892" s="600"/>
      <c r="E4892" s="600"/>
      <c r="F4892" s="600"/>
      <c r="G4892" s="600"/>
      <c r="H4892" s="599"/>
      <c r="I4892" s="658" t="s">
        <v>11</v>
      </c>
      <c r="J4892" s="657"/>
      <c r="K4892" s="626">
        <v>0.36</v>
      </c>
      <c r="L4892" s="625"/>
      <c r="M4892" s="615">
        <f>K4892*12*I4861</f>
        <v>4187.808</v>
      </c>
    </row>
    <row r="4893" spans="1:13" s="471" customFormat="1">
      <c r="A4893" s="607" t="s">
        <v>18</v>
      </c>
      <c r="B4893" s="613"/>
      <c r="C4893" s="613"/>
      <c r="D4893" s="613"/>
      <c r="E4893" s="606"/>
      <c r="F4893" s="606"/>
      <c r="G4893" s="606"/>
      <c r="H4893" s="605"/>
      <c r="I4893" s="613"/>
      <c r="J4893" s="656"/>
      <c r="K4893" s="632"/>
      <c r="L4893" s="631"/>
      <c r="M4893" s="615"/>
    </row>
    <row r="4894" spans="1:13" s="471" customFormat="1">
      <c r="A4894" s="604" t="s">
        <v>32</v>
      </c>
      <c r="B4894" s="603"/>
      <c r="C4894" s="603"/>
      <c r="D4894" s="603"/>
      <c r="E4894" s="603"/>
      <c r="F4894" s="603"/>
      <c r="G4894" s="603"/>
      <c r="H4894" s="602"/>
      <c r="I4894" s="651" t="s">
        <v>8</v>
      </c>
      <c r="J4894" s="650"/>
      <c r="K4894" s="626">
        <v>0.11</v>
      </c>
      <c r="L4894" s="625"/>
      <c r="M4894" s="615">
        <f>K4894*12*I4861</f>
        <v>1279.6079999999999</v>
      </c>
    </row>
    <row r="4895" spans="1:13" s="471" customFormat="1" ht="19.5" thickBot="1">
      <c r="A4895" s="601" t="s">
        <v>73</v>
      </c>
      <c r="B4895" s="600"/>
      <c r="C4895" s="600"/>
      <c r="D4895" s="600"/>
      <c r="E4895" s="600"/>
      <c r="F4895" s="600"/>
      <c r="G4895" s="600"/>
      <c r="H4895" s="599"/>
      <c r="I4895" s="619" t="s">
        <v>8</v>
      </c>
      <c r="J4895" s="618"/>
      <c r="K4895" s="617">
        <v>1.56</v>
      </c>
      <c r="L4895" s="616"/>
      <c r="M4895" s="615">
        <f>K4895*12*I4861</f>
        <v>18147.167999999998</v>
      </c>
    </row>
    <row r="4896" spans="1:13" s="471" customFormat="1" ht="19.5" thickBot="1">
      <c r="A4896" s="610" t="s">
        <v>77</v>
      </c>
      <c r="B4896" s="609"/>
      <c r="C4896" s="609"/>
      <c r="D4896" s="609"/>
      <c r="E4896" s="609"/>
      <c r="F4896" s="609"/>
      <c r="G4896" s="609"/>
      <c r="H4896" s="608"/>
      <c r="I4896" s="629"/>
      <c r="J4896" s="628"/>
      <c r="K4896" s="596">
        <f>K4897+K4898+K4900+K4901+K4902+K4903</f>
        <v>2.11</v>
      </c>
      <c r="L4896" s="655"/>
      <c r="M4896" s="594">
        <f>K4896*12*I4861</f>
        <v>24545.207999999999</v>
      </c>
    </row>
    <row r="4897" spans="1:13" s="471" customFormat="1">
      <c r="A4897" s="614" t="s">
        <v>24</v>
      </c>
      <c r="B4897" s="613"/>
      <c r="C4897" s="613"/>
      <c r="D4897" s="613"/>
      <c r="E4897" s="613"/>
      <c r="F4897" s="606"/>
      <c r="G4897" s="606"/>
      <c r="H4897" s="605"/>
      <c r="I4897" s="654"/>
      <c r="J4897" s="631"/>
      <c r="K4897" s="634">
        <v>0.12</v>
      </c>
      <c r="L4897" s="633"/>
      <c r="M4897" s="615">
        <f>K4897*12*I4861</f>
        <v>1395.9359999999999</v>
      </c>
    </row>
    <row r="4898" spans="1:13" s="471" customFormat="1">
      <c r="A4898" s="612" t="s">
        <v>20</v>
      </c>
      <c r="B4898" s="611"/>
      <c r="C4898" s="611"/>
      <c r="D4898" s="611"/>
      <c r="E4898" s="611"/>
      <c r="F4898" s="600"/>
      <c r="G4898" s="600"/>
      <c r="H4898" s="599"/>
      <c r="I4898" s="626" t="s">
        <v>52</v>
      </c>
      <c r="J4898" s="625"/>
      <c r="K4898" s="626">
        <v>1.01</v>
      </c>
      <c r="L4898" s="625"/>
      <c r="M4898" s="615">
        <f>K4898*12*I4861</f>
        <v>11749.128000000001</v>
      </c>
    </row>
    <row r="4899" spans="1:13" s="471" customFormat="1">
      <c r="A4899" s="607" t="s">
        <v>19</v>
      </c>
      <c r="B4899" s="606"/>
      <c r="C4899" s="606"/>
      <c r="D4899" s="606"/>
      <c r="E4899" s="606"/>
      <c r="F4899" s="606"/>
      <c r="G4899" s="606"/>
      <c r="H4899" s="605"/>
      <c r="I4899" s="653" t="s">
        <v>53</v>
      </c>
      <c r="J4899" s="652"/>
      <c r="K4899" s="620"/>
      <c r="L4899" s="631"/>
      <c r="M4899" s="615"/>
    </row>
    <row r="4900" spans="1:13" s="471" customFormat="1">
      <c r="A4900" s="604" t="s">
        <v>21</v>
      </c>
      <c r="B4900" s="603"/>
      <c r="C4900" s="603"/>
      <c r="D4900" s="603"/>
      <c r="E4900" s="603"/>
      <c r="F4900" s="603"/>
      <c r="G4900" s="603"/>
      <c r="H4900" s="602"/>
      <c r="I4900" s="651" t="s">
        <v>51</v>
      </c>
      <c r="J4900" s="650"/>
      <c r="K4900" s="626">
        <v>0.62</v>
      </c>
      <c r="L4900" s="625"/>
      <c r="M4900" s="615">
        <f>K4900*12*I4861</f>
        <v>7212.3359999999993</v>
      </c>
    </row>
    <row r="4901" spans="1:13" s="471" customFormat="1">
      <c r="A4901" s="604" t="s">
        <v>22</v>
      </c>
      <c r="B4901" s="603"/>
      <c r="C4901" s="603"/>
      <c r="D4901" s="603"/>
      <c r="E4901" s="603"/>
      <c r="F4901" s="603"/>
      <c r="G4901" s="603"/>
      <c r="H4901" s="602"/>
      <c r="I4901" s="651" t="s">
        <v>69</v>
      </c>
      <c r="J4901" s="650"/>
      <c r="K4901" s="626">
        <v>0.15</v>
      </c>
      <c r="L4901" s="625"/>
      <c r="M4901" s="615">
        <f>K4901*12*I4861</f>
        <v>1744.9199999999998</v>
      </c>
    </row>
    <row r="4902" spans="1:13" s="471" customFormat="1">
      <c r="A4902" s="601" t="s">
        <v>23</v>
      </c>
      <c r="B4902" s="600"/>
      <c r="C4902" s="600"/>
      <c r="D4902" s="600"/>
      <c r="E4902" s="600"/>
      <c r="F4902" s="600"/>
      <c r="G4902" s="600"/>
      <c r="H4902" s="599"/>
      <c r="I4902" s="651" t="s">
        <v>54</v>
      </c>
      <c r="J4902" s="650"/>
      <c r="K4902" s="639">
        <v>0.08</v>
      </c>
      <c r="L4902" s="638"/>
      <c r="M4902" s="615">
        <f>K4902*12*I4861</f>
        <v>930.62399999999991</v>
      </c>
    </row>
    <row r="4903" spans="1:13" s="471" customFormat="1" ht="19.5" thickBot="1">
      <c r="A4903" s="601" t="s">
        <v>71</v>
      </c>
      <c r="B4903" s="600"/>
      <c r="C4903" s="600"/>
      <c r="D4903" s="600"/>
      <c r="E4903" s="600"/>
      <c r="F4903" s="600"/>
      <c r="G4903" s="600"/>
      <c r="H4903" s="599"/>
      <c r="I4903" s="619" t="s">
        <v>72</v>
      </c>
      <c r="J4903" s="618"/>
      <c r="K4903" s="637">
        <v>0.13</v>
      </c>
      <c r="L4903" s="636"/>
      <c r="M4903" s="649">
        <f>K4903*12*I4861</f>
        <v>1512.2640000000001</v>
      </c>
    </row>
    <row r="4904" spans="1:13" s="471" customFormat="1" ht="19.5" thickBot="1">
      <c r="A4904" s="610" t="s">
        <v>202</v>
      </c>
      <c r="B4904" s="609"/>
      <c r="C4904" s="609"/>
      <c r="D4904" s="609"/>
      <c r="E4904" s="609"/>
      <c r="F4904" s="609"/>
      <c r="G4904" s="609"/>
      <c r="H4904" s="608"/>
      <c r="I4904" s="648"/>
      <c r="J4904" s="647"/>
      <c r="K4904" s="646">
        <f>K4905+K4906+K4907</f>
        <v>1.38</v>
      </c>
      <c r="L4904" s="595"/>
      <c r="M4904" s="594">
        <f>K4904*12*I4861</f>
        <v>16053.263999999999</v>
      </c>
    </row>
    <row r="4905" spans="1:13" s="471" customFormat="1">
      <c r="A4905" s="607" t="s">
        <v>25</v>
      </c>
      <c r="B4905" s="606"/>
      <c r="C4905" s="606"/>
      <c r="D4905" s="606"/>
      <c r="E4905" s="606"/>
      <c r="F4905" s="606"/>
      <c r="G4905" s="606"/>
      <c r="H4905" s="605"/>
      <c r="I4905" s="645" t="s">
        <v>70</v>
      </c>
      <c r="J4905" s="644"/>
      <c r="K4905" s="643">
        <v>0.66</v>
      </c>
      <c r="L4905" s="642"/>
      <c r="M4905" s="615">
        <f>K4905*12*I4861</f>
        <v>7677.6480000000001</v>
      </c>
    </row>
    <row r="4906" spans="1:13" s="471" customFormat="1">
      <c r="A4906" s="604" t="s">
        <v>26</v>
      </c>
      <c r="B4906" s="603"/>
      <c r="C4906" s="603"/>
      <c r="D4906" s="603"/>
      <c r="E4906" s="603"/>
      <c r="F4906" s="603"/>
      <c r="G4906" s="603"/>
      <c r="H4906" s="602"/>
      <c r="I4906" s="641" t="s">
        <v>55</v>
      </c>
      <c r="J4906" s="640"/>
      <c r="K4906" s="639">
        <v>0.57999999999999996</v>
      </c>
      <c r="L4906" s="638"/>
      <c r="M4906" s="615">
        <f>K4906*12*I4861</f>
        <v>6747.0239999999985</v>
      </c>
    </row>
    <row r="4907" spans="1:13" s="471" customFormat="1" ht="19.5" thickBot="1">
      <c r="A4907" s="601" t="s">
        <v>23</v>
      </c>
      <c r="B4907" s="600"/>
      <c r="C4907" s="600"/>
      <c r="D4907" s="600"/>
      <c r="E4907" s="600"/>
      <c r="F4907" s="600"/>
      <c r="G4907" s="600"/>
      <c r="H4907" s="599"/>
      <c r="I4907" s="619" t="s">
        <v>54</v>
      </c>
      <c r="J4907" s="618"/>
      <c r="K4907" s="637">
        <v>0.14000000000000001</v>
      </c>
      <c r="L4907" s="636"/>
      <c r="M4907" s="615">
        <f>K4907*12*I4861</f>
        <v>1628.5920000000001</v>
      </c>
    </row>
    <row r="4908" spans="1:13" s="471" customFormat="1" ht="19.5" thickBot="1">
      <c r="A4908" s="592" t="s">
        <v>201</v>
      </c>
      <c r="B4908" s="591"/>
      <c r="C4908" s="591"/>
      <c r="D4908" s="591"/>
      <c r="E4908" s="591"/>
      <c r="F4908" s="591"/>
      <c r="G4908" s="591"/>
      <c r="H4908" s="590"/>
      <c r="I4908" s="598" t="s">
        <v>56</v>
      </c>
      <c r="J4908" s="597"/>
      <c r="K4908" s="596">
        <v>29.7</v>
      </c>
      <c r="L4908" s="595"/>
      <c r="M4908" s="594">
        <f>K4908*12*I4861</f>
        <v>345494.16</v>
      </c>
    </row>
    <row r="4909" spans="1:13" s="471" customFormat="1" ht="19.5" thickBot="1">
      <c r="A4909" s="584" t="s">
        <v>158</v>
      </c>
      <c r="B4909" s="583"/>
      <c r="C4909" s="583"/>
      <c r="D4909" s="583"/>
      <c r="E4909" s="583"/>
      <c r="F4909" s="583"/>
      <c r="G4909" s="583"/>
      <c r="H4909" s="593"/>
      <c r="I4909" s="629"/>
      <c r="J4909" s="628"/>
      <c r="K4909" s="596">
        <v>1.74</v>
      </c>
      <c r="L4909" s="595"/>
      <c r="M4909" s="594">
        <f>K4909*12*I4861</f>
        <v>20241.072</v>
      </c>
    </row>
    <row r="4910" spans="1:13" s="471" customFormat="1">
      <c r="A4910" s="589" t="s">
        <v>33</v>
      </c>
      <c r="B4910" s="588"/>
      <c r="C4910" s="588"/>
      <c r="D4910" s="588"/>
      <c r="E4910" s="588"/>
      <c r="F4910" s="588"/>
      <c r="G4910" s="588"/>
      <c r="H4910" s="587"/>
      <c r="I4910" s="634" t="s">
        <v>13</v>
      </c>
      <c r="J4910" s="633"/>
      <c r="K4910" s="624"/>
      <c r="L4910" s="623"/>
      <c r="M4910" s="615"/>
    </row>
    <row r="4911" spans="1:13" s="471" customFormat="1">
      <c r="A4911" s="589" t="s">
        <v>27</v>
      </c>
      <c r="B4911" s="588"/>
      <c r="C4911" s="588"/>
      <c r="D4911" s="588"/>
      <c r="E4911" s="588"/>
      <c r="F4911" s="588"/>
      <c r="G4911" s="588"/>
      <c r="H4911" s="587"/>
      <c r="I4911" s="632"/>
      <c r="J4911" s="631"/>
      <c r="K4911" s="624"/>
      <c r="L4911" s="623"/>
      <c r="M4911" s="615"/>
    </row>
    <row r="4912" spans="1:13" s="471" customFormat="1" ht="19.5" thickBot="1">
      <c r="A4912" s="589" t="s">
        <v>28</v>
      </c>
      <c r="B4912" s="588"/>
      <c r="C4912" s="588"/>
      <c r="D4912" s="588"/>
      <c r="E4912" s="588"/>
      <c r="F4912" s="588"/>
      <c r="G4912" s="588"/>
      <c r="H4912" s="587"/>
      <c r="I4912" s="635"/>
      <c r="J4912" s="631"/>
      <c r="K4912" s="624"/>
      <c r="L4912" s="623"/>
      <c r="M4912" s="615"/>
    </row>
    <row r="4913" spans="1:13" s="471" customFormat="1" ht="19.5" thickBot="1">
      <c r="A4913" s="592" t="s">
        <v>157</v>
      </c>
      <c r="B4913" s="591"/>
      <c r="C4913" s="591"/>
      <c r="D4913" s="591"/>
      <c r="E4913" s="591"/>
      <c r="F4913" s="591"/>
      <c r="G4913" s="591"/>
      <c r="H4913" s="590"/>
      <c r="I4913" s="629"/>
      <c r="J4913" s="628"/>
      <c r="K4913" s="596">
        <v>0.08</v>
      </c>
      <c r="L4913" s="595"/>
      <c r="M4913" s="594">
        <f>K4913*12*I4861</f>
        <v>930.62399999999991</v>
      </c>
    </row>
    <row r="4914" spans="1:13" s="471" customFormat="1">
      <c r="A4914" s="589" t="s">
        <v>29</v>
      </c>
      <c r="B4914" s="588"/>
      <c r="C4914" s="588"/>
      <c r="D4914" s="588"/>
      <c r="E4914" s="588"/>
      <c r="F4914" s="588"/>
      <c r="G4914" s="588"/>
      <c r="H4914" s="587"/>
      <c r="I4914" s="634" t="s">
        <v>8</v>
      </c>
      <c r="J4914" s="633"/>
      <c r="K4914" s="630"/>
      <c r="L4914" s="623"/>
      <c r="M4914" s="615"/>
    </row>
    <row r="4915" spans="1:13" s="471" customFormat="1" ht="19.5" thickBot="1">
      <c r="A4915" s="589" t="s">
        <v>30</v>
      </c>
      <c r="B4915" s="588"/>
      <c r="C4915" s="588"/>
      <c r="D4915" s="588"/>
      <c r="E4915" s="588"/>
      <c r="F4915" s="588"/>
      <c r="G4915" s="588"/>
      <c r="H4915" s="587"/>
      <c r="I4915" s="632"/>
      <c r="J4915" s="631"/>
      <c r="K4915" s="630"/>
      <c r="L4915" s="623"/>
      <c r="M4915" s="615"/>
    </row>
    <row r="4916" spans="1:13" s="471" customFormat="1" ht="19.5" thickBot="1">
      <c r="A4916" s="584" t="s">
        <v>104</v>
      </c>
      <c r="B4916" s="583"/>
      <c r="C4916" s="583"/>
      <c r="D4916" s="583"/>
      <c r="E4916" s="583"/>
      <c r="F4916" s="583"/>
      <c r="G4916" s="583"/>
      <c r="H4916" s="593"/>
      <c r="I4916" s="629"/>
      <c r="J4916" s="628"/>
      <c r="K4916" s="596">
        <v>6.42</v>
      </c>
      <c r="L4916" s="595"/>
      <c r="M4916" s="594">
        <f>K4916*12*I4861</f>
        <v>74682.575999999986</v>
      </c>
    </row>
    <row r="4917" spans="1:13" s="471" customFormat="1">
      <c r="A4917" s="589" t="s">
        <v>85</v>
      </c>
      <c r="B4917" s="627"/>
      <c r="C4917" s="627"/>
      <c r="D4917" s="627"/>
      <c r="E4917" s="627"/>
      <c r="F4917" s="588"/>
      <c r="G4917" s="627"/>
      <c r="H4917" s="587"/>
      <c r="I4917" s="626" t="s">
        <v>86</v>
      </c>
      <c r="J4917" s="625"/>
      <c r="K4917" s="624"/>
      <c r="L4917" s="623"/>
      <c r="M4917" s="615"/>
    </row>
    <row r="4918" spans="1:13" s="471" customFormat="1">
      <c r="A4918" s="589" t="s">
        <v>87</v>
      </c>
      <c r="B4918" s="627"/>
      <c r="C4918" s="627"/>
      <c r="D4918" s="627"/>
      <c r="E4918" s="627"/>
      <c r="F4918" s="588"/>
      <c r="G4918" s="627"/>
      <c r="H4918" s="587"/>
      <c r="I4918" s="626" t="s">
        <v>88</v>
      </c>
      <c r="J4918" s="625"/>
      <c r="K4918" s="624"/>
      <c r="L4918" s="623"/>
      <c r="M4918" s="615"/>
    </row>
    <row r="4919" spans="1:13" s="471" customFormat="1">
      <c r="A4919" s="589" t="s">
        <v>89</v>
      </c>
      <c r="B4919" s="627"/>
      <c r="C4919" s="627"/>
      <c r="D4919" s="627"/>
      <c r="E4919" s="627"/>
      <c r="F4919" s="588"/>
      <c r="G4919" s="627"/>
      <c r="H4919" s="587"/>
      <c r="I4919" s="626" t="s">
        <v>90</v>
      </c>
      <c r="J4919" s="625"/>
      <c r="K4919" s="624"/>
      <c r="L4919" s="623"/>
      <c r="M4919" s="615"/>
    </row>
    <row r="4920" spans="1:13" s="471" customFormat="1">
      <c r="A4920" s="442" t="s">
        <v>91</v>
      </c>
      <c r="B4920" s="440"/>
      <c r="C4920" s="440"/>
      <c r="D4920" s="440"/>
      <c r="E4920" s="440"/>
      <c r="F4920" s="441"/>
      <c r="G4920" s="440"/>
      <c r="H4920" s="439"/>
      <c r="I4920" s="447" t="s">
        <v>92</v>
      </c>
      <c r="J4920" s="446"/>
      <c r="K4920" s="438"/>
      <c r="L4920" s="437"/>
      <c r="M4920" s="431"/>
    </row>
    <row r="4921" spans="1:13" s="471" customFormat="1">
      <c r="A4921" s="442" t="s">
        <v>93</v>
      </c>
      <c r="B4921" s="440"/>
      <c r="C4921" s="440"/>
      <c r="D4921" s="440"/>
      <c r="E4921" s="440"/>
      <c r="F4921" s="441"/>
      <c r="G4921" s="440"/>
      <c r="H4921" s="439"/>
      <c r="I4921" s="447" t="s">
        <v>94</v>
      </c>
      <c r="J4921" s="446"/>
      <c r="K4921" s="438"/>
      <c r="L4921" s="437"/>
      <c r="M4921" s="431"/>
    </row>
    <row r="4922" spans="1:13" s="471" customFormat="1">
      <c r="A4922" s="442" t="s">
        <v>95</v>
      </c>
      <c r="B4922" s="440"/>
      <c r="C4922" s="440"/>
      <c r="D4922" s="440"/>
      <c r="E4922" s="440"/>
      <c r="F4922" s="441"/>
      <c r="G4922" s="440"/>
      <c r="H4922" s="439"/>
      <c r="I4922" s="433"/>
      <c r="J4922" s="432"/>
      <c r="K4922" s="438"/>
      <c r="L4922" s="437"/>
      <c r="M4922" s="431"/>
    </row>
    <row r="4923" spans="1:13" s="471" customFormat="1">
      <c r="A4923" s="442" t="s">
        <v>96</v>
      </c>
      <c r="B4923" s="440"/>
      <c r="C4923" s="440"/>
      <c r="D4923" s="440"/>
      <c r="E4923" s="440"/>
      <c r="F4923" s="441"/>
      <c r="G4923" s="440"/>
      <c r="H4923" s="439"/>
      <c r="I4923" s="433"/>
      <c r="J4923" s="432"/>
      <c r="K4923" s="438"/>
      <c r="L4923" s="437"/>
      <c r="M4923" s="431"/>
    </row>
    <row r="4924" spans="1:13" s="471" customFormat="1">
      <c r="A4924" s="442" t="s">
        <v>97</v>
      </c>
      <c r="B4924" s="440"/>
      <c r="C4924" s="440"/>
      <c r="D4924" s="440"/>
      <c r="E4924" s="440"/>
      <c r="F4924" s="441"/>
      <c r="G4924" s="440"/>
      <c r="H4924" s="439"/>
      <c r="I4924" s="433"/>
      <c r="J4924" s="432"/>
      <c r="K4924" s="438"/>
      <c r="L4924" s="437"/>
      <c r="M4924" s="431"/>
    </row>
    <row r="4925" spans="1:13" s="471" customFormat="1">
      <c r="A4925" s="442" t="s">
        <v>98</v>
      </c>
      <c r="B4925" s="440"/>
      <c r="C4925" s="440"/>
      <c r="D4925" s="440"/>
      <c r="E4925" s="440"/>
      <c r="F4925" s="441"/>
      <c r="G4925" s="440"/>
      <c r="H4925" s="439"/>
      <c r="I4925" s="433"/>
      <c r="J4925" s="432"/>
      <c r="K4925" s="438"/>
      <c r="L4925" s="437"/>
      <c r="M4925" s="431"/>
    </row>
    <row r="4926" spans="1:13" s="471" customFormat="1">
      <c r="A4926" s="442" t="s">
        <v>99</v>
      </c>
      <c r="B4926" s="440"/>
      <c r="C4926" s="440"/>
      <c r="D4926" s="440"/>
      <c r="E4926" s="440"/>
      <c r="F4926" s="441"/>
      <c r="G4926" s="440"/>
      <c r="H4926" s="439"/>
      <c r="I4926" s="433"/>
      <c r="J4926" s="432"/>
      <c r="K4926" s="438"/>
      <c r="L4926" s="437"/>
      <c r="M4926" s="431"/>
    </row>
    <row r="4927" spans="1:13" s="471" customFormat="1" ht="19.5" thickBot="1">
      <c r="A4927" s="436" t="s">
        <v>100</v>
      </c>
      <c r="B4927" s="435"/>
      <c r="C4927" s="435"/>
      <c r="D4927" s="435"/>
      <c r="E4927" s="435"/>
      <c r="F4927" s="435"/>
      <c r="G4927" s="435"/>
      <c r="H4927" s="434"/>
      <c r="I4927" s="433"/>
      <c r="J4927" s="432"/>
      <c r="K4927" s="433"/>
      <c r="L4927" s="432"/>
      <c r="M4927" s="431"/>
    </row>
    <row r="4928" spans="1:13" s="471" customFormat="1">
      <c r="A4928" s="586" t="s">
        <v>82</v>
      </c>
      <c r="B4928" s="585"/>
      <c r="C4928" s="585"/>
      <c r="D4928" s="585"/>
      <c r="E4928" s="585"/>
      <c r="F4928" s="585"/>
      <c r="G4928" s="585"/>
      <c r="H4928" s="585"/>
      <c r="I4928" s="459" t="s">
        <v>9</v>
      </c>
      <c r="J4928" s="458"/>
      <c r="K4928" s="425"/>
      <c r="L4928" s="424"/>
      <c r="M4928" s="423"/>
    </row>
    <row r="4929" spans="1:13" s="471" customFormat="1" ht="19.5" thickBot="1">
      <c r="A4929" s="422" t="s">
        <v>49</v>
      </c>
      <c r="B4929" s="421"/>
      <c r="C4929" s="421"/>
      <c r="D4929" s="421"/>
      <c r="E4929" s="421"/>
      <c r="F4929" s="421"/>
      <c r="G4929" s="421"/>
      <c r="H4929" s="421"/>
      <c r="I4929" s="420"/>
      <c r="J4929" s="418"/>
      <c r="K4929" s="419"/>
      <c r="L4929" s="418"/>
      <c r="M4929" s="417"/>
    </row>
    <row r="4930" spans="1:13" s="471" customFormat="1" ht="19.5" thickBot="1">
      <c r="A4930" s="405" t="s">
        <v>50</v>
      </c>
      <c r="B4930" s="404"/>
      <c r="C4930" s="404"/>
      <c r="D4930" s="404"/>
      <c r="E4930" s="404"/>
      <c r="F4930" s="404"/>
      <c r="G4930" s="404"/>
      <c r="H4930" s="622"/>
      <c r="I4930" s="413" t="s">
        <v>17</v>
      </c>
      <c r="J4930" s="412"/>
      <c r="K4930" s="407">
        <v>1.58</v>
      </c>
      <c r="L4930" s="406"/>
      <c r="M4930" s="400">
        <f>K4930*12*I4861</f>
        <v>18379.824000000001</v>
      </c>
    </row>
    <row r="4931" spans="1:13" s="471" customFormat="1" ht="19.5" thickBot="1">
      <c r="A4931" s="411" t="s">
        <v>101</v>
      </c>
      <c r="B4931" s="410"/>
      <c r="C4931" s="410"/>
      <c r="D4931" s="410"/>
      <c r="E4931" s="410"/>
      <c r="F4931" s="410"/>
      <c r="G4931" s="410"/>
      <c r="H4931" s="410"/>
      <c r="I4931" s="409"/>
      <c r="J4931" s="408"/>
      <c r="K4931" s="407"/>
      <c r="L4931" s="406"/>
      <c r="M4931" s="400"/>
    </row>
    <row r="4932" spans="1:13" s="471" customFormat="1" ht="19.5" thickBot="1">
      <c r="A4932" s="405" t="s">
        <v>58</v>
      </c>
      <c r="B4932" s="404"/>
      <c r="C4932" s="404"/>
      <c r="D4932" s="404"/>
      <c r="E4932" s="404"/>
      <c r="F4932" s="404"/>
      <c r="G4932" s="404"/>
      <c r="H4932" s="404"/>
      <c r="I4932" s="403"/>
      <c r="J4932" s="400"/>
      <c r="K4932" s="402">
        <f>K4862+K4872+K4887+K4916+K4930+K4931</f>
        <v>61.629999999999995</v>
      </c>
      <c r="L4932" s="401"/>
      <c r="M4932" s="400">
        <f>M4862+M4872+M4887+M4916+M4930+M4931</f>
        <v>716929.46400000004</v>
      </c>
    </row>
    <row r="4933" spans="1:13" s="471" customFormat="1">
      <c r="A4933" s="399"/>
      <c r="B4933" s="399"/>
      <c r="C4933" s="399"/>
      <c r="D4933" s="399"/>
      <c r="E4933" s="399"/>
      <c r="F4933" s="399"/>
      <c r="G4933" s="399"/>
      <c r="H4933" s="399"/>
      <c r="I4933" s="399"/>
      <c r="J4933" s="399"/>
      <c r="K4933" s="399"/>
      <c r="L4933" s="399"/>
      <c r="M4933" s="399"/>
    </row>
    <row r="4934" spans="1:13" s="471" customFormat="1">
      <c r="A4934" s="399"/>
      <c r="B4934" s="399"/>
      <c r="C4934" s="399"/>
      <c r="D4934" s="399"/>
      <c r="E4934" s="399"/>
      <c r="F4934" s="399"/>
      <c r="G4934" s="399"/>
      <c r="H4934" s="399"/>
      <c r="I4934" s="399"/>
      <c r="J4934" s="399"/>
      <c r="K4934" s="399"/>
      <c r="L4934" s="399"/>
      <c r="M4934" s="399"/>
    </row>
    <row r="4935" spans="1:13" s="471" customFormat="1">
      <c r="A4935" s="399"/>
      <c r="B4935" s="399"/>
      <c r="C4935" s="399"/>
      <c r="D4935" s="399"/>
      <c r="E4935" s="399"/>
      <c r="F4935" s="399"/>
      <c r="G4935" s="399"/>
      <c r="H4935" s="399"/>
      <c r="I4935" s="399"/>
      <c r="J4935" s="399"/>
      <c r="K4935" s="399"/>
      <c r="L4935" s="399"/>
      <c r="M4935" s="399"/>
    </row>
    <row r="4936" spans="1:13">
      <c r="A4936" s="621" t="s">
        <v>0</v>
      </c>
      <c r="B4936" s="621"/>
      <c r="C4936" s="621"/>
      <c r="D4936" s="621"/>
      <c r="E4936" s="621"/>
      <c r="F4936" s="621"/>
      <c r="G4936" s="621"/>
      <c r="H4936" s="621"/>
      <c r="I4936" s="621"/>
      <c r="J4936" s="621"/>
      <c r="K4936" s="621"/>
      <c r="L4936" s="621"/>
      <c r="M4936" s="620"/>
    </row>
    <row r="4937" spans="1:13">
      <c r="A4937" s="575" t="s">
        <v>12</v>
      </c>
      <c r="B4937" s="575"/>
      <c r="C4937" s="575"/>
      <c r="D4937" s="575"/>
      <c r="E4937" s="575"/>
      <c r="F4937" s="575"/>
      <c r="G4937" s="575"/>
      <c r="H4937" s="575"/>
      <c r="I4937" s="575"/>
      <c r="J4937" s="575"/>
      <c r="K4937" s="575"/>
      <c r="L4937" s="575"/>
      <c r="M4937" s="502"/>
    </row>
    <row r="4938" spans="1:13">
      <c r="A4938" s="555"/>
      <c r="B4938" s="555"/>
      <c r="C4938" s="555"/>
      <c r="D4938" s="555"/>
      <c r="E4938" s="555"/>
      <c r="F4938" s="555" t="s">
        <v>206</v>
      </c>
      <c r="G4938" s="555"/>
      <c r="H4938" s="555"/>
      <c r="I4938" s="555"/>
      <c r="J4938" s="555" t="s">
        <v>203</v>
      </c>
      <c r="K4938" s="555"/>
      <c r="L4938" s="555"/>
      <c r="M4938" s="502"/>
    </row>
    <row r="4939" spans="1:13">
      <c r="A4939" s="572"/>
      <c r="B4939" s="533"/>
      <c r="C4939" s="574" t="s">
        <v>15</v>
      </c>
      <c r="D4939" s="574"/>
      <c r="E4939" s="574"/>
      <c r="F4939" s="533"/>
      <c r="G4939" s="533"/>
      <c r="H4939" s="532"/>
      <c r="I4939" s="521" t="s">
        <v>1</v>
      </c>
      <c r="J4939" s="520"/>
      <c r="K4939" s="521" t="s">
        <v>2</v>
      </c>
      <c r="L4939" s="520"/>
      <c r="M4939" s="531"/>
    </row>
    <row r="4940" spans="1:13">
      <c r="A4940" s="463"/>
      <c r="B4940" s="433"/>
      <c r="C4940" s="433"/>
      <c r="D4940" s="433"/>
      <c r="E4940" s="433"/>
      <c r="F4940" s="433"/>
      <c r="G4940" s="433"/>
      <c r="H4940" s="432"/>
      <c r="I4940" s="433"/>
      <c r="J4940" s="432"/>
      <c r="K4940" s="447" t="s">
        <v>3</v>
      </c>
      <c r="L4940" s="446"/>
      <c r="M4940" s="573" t="s">
        <v>4</v>
      </c>
    </row>
    <row r="4941" spans="1:13">
      <c r="A4941" s="463"/>
      <c r="B4941" s="433"/>
      <c r="C4941" s="433"/>
      <c r="D4941" s="433"/>
      <c r="E4941" s="433"/>
      <c r="F4941" s="433"/>
      <c r="G4941" s="433"/>
      <c r="H4941" s="432"/>
      <c r="I4941" s="447" t="s">
        <v>5</v>
      </c>
      <c r="J4941" s="446"/>
      <c r="K4941" s="504" t="s">
        <v>6</v>
      </c>
      <c r="L4941" s="503"/>
      <c r="M4941" s="573" t="s">
        <v>7</v>
      </c>
    </row>
    <row r="4942" spans="1:13" ht="19.5" thickBot="1">
      <c r="A4942" s="572"/>
      <c r="B4942" s="533"/>
      <c r="C4942" s="533"/>
      <c r="D4942" s="533"/>
      <c r="E4942" s="533"/>
      <c r="F4942" s="533"/>
      <c r="G4942" s="533"/>
      <c r="H4942" s="532"/>
      <c r="I4942" s="571">
        <v>381.4</v>
      </c>
      <c r="J4942" s="570"/>
      <c r="K4942" s="475"/>
      <c r="L4942" s="474"/>
      <c r="M4942" s="569"/>
    </row>
    <row r="4943" spans="1:13">
      <c r="A4943" s="550" t="s">
        <v>74</v>
      </c>
      <c r="B4943" s="528"/>
      <c r="C4943" s="528"/>
      <c r="D4943" s="528"/>
      <c r="E4943" s="528"/>
      <c r="F4943" s="528"/>
      <c r="G4943" s="528"/>
      <c r="H4943" s="568"/>
      <c r="I4943" s="425"/>
      <c r="J4943" s="424"/>
      <c r="K4943" s="567">
        <f>K4946+K4949</f>
        <v>6.65</v>
      </c>
      <c r="L4943" s="526"/>
      <c r="M4943" s="423">
        <f>K4943*12*I4942</f>
        <v>30435.72</v>
      </c>
    </row>
    <row r="4944" spans="1:13">
      <c r="A4944" s="566" t="s">
        <v>59</v>
      </c>
      <c r="B4944" s="565"/>
      <c r="C4944" s="565"/>
      <c r="D4944" s="565"/>
      <c r="E4944" s="565"/>
      <c r="F4944" s="565"/>
      <c r="G4944" s="565"/>
      <c r="H4944" s="554"/>
      <c r="I4944" s="433"/>
      <c r="J4944" s="432"/>
      <c r="K4944" s="433"/>
      <c r="L4944" s="432"/>
      <c r="M4944" s="564"/>
    </row>
    <row r="4945" spans="1:13" ht="19.5" thickBot="1">
      <c r="A4945" s="545" t="s">
        <v>60</v>
      </c>
      <c r="B4945" s="563"/>
      <c r="C4945" s="563"/>
      <c r="D4945" s="563"/>
      <c r="E4945" s="563"/>
      <c r="F4945" s="563"/>
      <c r="G4945" s="563"/>
      <c r="H4945" s="562"/>
      <c r="I4945" s="419"/>
      <c r="J4945" s="418"/>
      <c r="K4945" s="419"/>
      <c r="L4945" s="418"/>
      <c r="M4945" s="417"/>
    </row>
    <row r="4946" spans="1:13">
      <c r="A4946" s="492" t="s">
        <v>61</v>
      </c>
      <c r="B4946" s="509"/>
      <c r="C4946" s="509"/>
      <c r="D4946" s="509"/>
      <c r="E4946" s="509"/>
      <c r="F4946" s="509"/>
      <c r="G4946" s="509"/>
      <c r="H4946" s="518"/>
      <c r="I4946" s="504" t="s">
        <v>8</v>
      </c>
      <c r="J4946" s="503"/>
      <c r="K4946" s="459">
        <v>3.98</v>
      </c>
      <c r="L4946" s="458"/>
      <c r="M4946" s="431">
        <f>K4946*12*I4942</f>
        <v>18215.663999999997</v>
      </c>
    </row>
    <row r="4947" spans="1:13">
      <c r="A4947" s="442" t="s">
        <v>68</v>
      </c>
      <c r="B4947" s="433"/>
      <c r="C4947" s="433"/>
      <c r="D4947" s="433"/>
      <c r="E4947" s="433"/>
      <c r="F4947" s="433"/>
      <c r="G4947" s="433"/>
      <c r="H4947" s="432"/>
      <c r="I4947" s="447" t="s">
        <v>57</v>
      </c>
      <c r="J4947" s="446"/>
      <c r="K4947" s="502"/>
      <c r="L4947" s="432"/>
      <c r="M4947" s="431"/>
    </row>
    <row r="4948" spans="1:13">
      <c r="A4948" s="492" t="s">
        <v>67</v>
      </c>
      <c r="B4948" s="509"/>
      <c r="C4948" s="509"/>
      <c r="D4948" s="509"/>
      <c r="E4948" s="509"/>
      <c r="F4948" s="509"/>
      <c r="G4948" s="509"/>
      <c r="H4948" s="518"/>
      <c r="I4948" s="504"/>
      <c r="J4948" s="503"/>
      <c r="K4948" s="502"/>
      <c r="L4948" s="432"/>
      <c r="M4948" s="431"/>
    </row>
    <row r="4949" spans="1:13">
      <c r="A4949" s="492" t="s">
        <v>62</v>
      </c>
      <c r="B4949" s="509"/>
      <c r="C4949" s="509"/>
      <c r="D4949" s="509"/>
      <c r="E4949" s="509"/>
      <c r="F4949" s="509"/>
      <c r="G4949" s="509"/>
      <c r="H4949" s="518"/>
      <c r="I4949" s="501" t="s">
        <v>11</v>
      </c>
      <c r="J4949" s="500"/>
      <c r="K4949" s="447">
        <v>2.67</v>
      </c>
      <c r="L4949" s="446"/>
      <c r="M4949" s="431">
        <f>K4949*12*I4942</f>
        <v>12220.055999999999</v>
      </c>
    </row>
    <row r="4950" spans="1:13">
      <c r="A4950" s="485" t="s">
        <v>35</v>
      </c>
      <c r="B4950" s="539"/>
      <c r="C4950" s="539"/>
      <c r="D4950" s="539"/>
      <c r="E4950" s="539"/>
      <c r="F4950" s="539"/>
      <c r="G4950" s="539"/>
      <c r="H4950" s="538"/>
      <c r="I4950" s="447" t="s">
        <v>57</v>
      </c>
      <c r="J4950" s="446"/>
      <c r="K4950" s="555"/>
      <c r="L4950" s="554"/>
      <c r="M4950" s="431"/>
    </row>
    <row r="4951" spans="1:13">
      <c r="A4951" s="478" t="s">
        <v>36</v>
      </c>
      <c r="B4951" s="533"/>
      <c r="C4951" s="533"/>
      <c r="D4951" s="533"/>
      <c r="E4951" s="533"/>
      <c r="F4951" s="533"/>
      <c r="G4951" s="533"/>
      <c r="H4951" s="532"/>
      <c r="I4951" s="447"/>
      <c r="J4951" s="446"/>
      <c r="K4951" s="502"/>
      <c r="L4951" s="432"/>
      <c r="M4951" s="431"/>
    </row>
    <row r="4952" spans="1:13" ht="19.5" thickBot="1">
      <c r="A4952" s="492" t="s">
        <v>37</v>
      </c>
      <c r="B4952" s="491"/>
      <c r="C4952" s="491"/>
      <c r="D4952" s="491"/>
      <c r="E4952" s="491"/>
      <c r="F4952" s="491"/>
      <c r="G4952" s="491"/>
      <c r="H4952" s="490"/>
      <c r="I4952" s="509"/>
      <c r="J4952" s="518"/>
      <c r="K4952" s="480"/>
      <c r="L4952" s="479"/>
      <c r="M4952" s="431"/>
    </row>
    <row r="4953" spans="1:13">
      <c r="A4953" s="550" t="s">
        <v>14</v>
      </c>
      <c r="B4953" s="549"/>
      <c r="C4953" s="549"/>
      <c r="D4953" s="549"/>
      <c r="E4953" s="549"/>
      <c r="F4953" s="549"/>
      <c r="G4953" s="549"/>
      <c r="H4953" s="548"/>
      <c r="I4953" s="425"/>
      <c r="J4953" s="547"/>
      <c r="K4953" s="546">
        <f>K4955+K4960+K4963</f>
        <v>5.4399999999999995</v>
      </c>
      <c r="L4953" s="526"/>
      <c r="M4953" s="423">
        <f>K4953*12*I4942</f>
        <v>24897.791999999998</v>
      </c>
    </row>
    <row r="4954" spans="1:13" ht="19.5" thickBot="1">
      <c r="A4954" s="545" t="s">
        <v>34</v>
      </c>
      <c r="B4954" s="544"/>
      <c r="C4954" s="544"/>
      <c r="D4954" s="544"/>
      <c r="E4954" s="544"/>
      <c r="F4954" s="544"/>
      <c r="G4954" s="544"/>
      <c r="H4954" s="543"/>
      <c r="I4954" s="419"/>
      <c r="J4954" s="542"/>
      <c r="K4954" s="419"/>
      <c r="L4954" s="418"/>
      <c r="M4954" s="417"/>
    </row>
    <row r="4955" spans="1:13">
      <c r="A4955" s="442" t="s">
        <v>65</v>
      </c>
      <c r="B4955" s="441"/>
      <c r="C4955" s="441"/>
      <c r="D4955" s="441"/>
      <c r="E4955" s="441"/>
      <c r="F4955" s="441"/>
      <c r="G4955" s="441"/>
      <c r="H4955" s="439"/>
      <c r="I4955" s="447" t="s">
        <v>8</v>
      </c>
      <c r="J4955" s="446"/>
      <c r="K4955" s="459">
        <v>2.73</v>
      </c>
      <c r="L4955" s="458"/>
      <c r="M4955" s="431">
        <f>K4955*12*I4942</f>
        <v>12494.663999999999</v>
      </c>
    </row>
    <row r="4956" spans="1:13">
      <c r="A4956" s="492" t="s">
        <v>66</v>
      </c>
      <c r="B4956" s="491"/>
      <c r="C4956" s="491"/>
      <c r="D4956" s="491"/>
      <c r="E4956" s="491"/>
      <c r="F4956" s="491"/>
      <c r="G4956" s="491"/>
      <c r="H4956" s="490"/>
      <c r="I4956" s="541"/>
      <c r="J4956" s="540"/>
      <c r="K4956" s="502"/>
      <c r="L4956" s="432"/>
      <c r="M4956" s="431"/>
    </row>
    <row r="4957" spans="1:13">
      <c r="A4957" s="442" t="s">
        <v>68</v>
      </c>
      <c r="B4957" s="433"/>
      <c r="C4957" s="433"/>
      <c r="D4957" s="433"/>
      <c r="E4957" s="433"/>
      <c r="F4957" s="433"/>
      <c r="G4957" s="433"/>
      <c r="H4957" s="432"/>
      <c r="I4957" s="447" t="s">
        <v>57</v>
      </c>
      <c r="J4957" s="446"/>
      <c r="K4957" s="502"/>
      <c r="L4957" s="432"/>
      <c r="M4957" s="431"/>
    </row>
    <row r="4958" spans="1:13">
      <c r="A4958" s="492" t="s">
        <v>67</v>
      </c>
      <c r="B4958" s="509"/>
      <c r="C4958" s="509"/>
      <c r="D4958" s="509"/>
      <c r="E4958" s="509"/>
      <c r="F4958" s="509"/>
      <c r="G4958" s="509"/>
      <c r="H4958" s="518"/>
      <c r="I4958" s="504"/>
      <c r="J4958" s="503"/>
      <c r="K4958" s="502"/>
      <c r="L4958" s="432"/>
      <c r="M4958" s="431"/>
    </row>
    <row r="4959" spans="1:13">
      <c r="A4959" s="485" t="s">
        <v>63</v>
      </c>
      <c r="B4959" s="539"/>
      <c r="C4959" s="538"/>
      <c r="D4959" s="433"/>
      <c r="E4959" s="433"/>
      <c r="F4959" s="433"/>
      <c r="G4959" s="433"/>
      <c r="H4959" s="432"/>
      <c r="I4959" s="447" t="s">
        <v>57</v>
      </c>
      <c r="J4959" s="446"/>
      <c r="K4959" s="502"/>
      <c r="L4959" s="432"/>
      <c r="M4959" s="431"/>
    </row>
    <row r="4960" spans="1:13">
      <c r="A4960" s="442" t="s">
        <v>64</v>
      </c>
      <c r="B4960" s="433"/>
      <c r="C4960" s="433"/>
      <c r="D4960" s="539"/>
      <c r="E4960" s="539"/>
      <c r="F4960" s="539"/>
      <c r="G4960" s="539"/>
      <c r="H4960" s="538"/>
      <c r="I4960" s="501" t="s">
        <v>11</v>
      </c>
      <c r="J4960" s="500"/>
      <c r="K4960" s="447">
        <v>1.2</v>
      </c>
      <c r="L4960" s="446"/>
      <c r="M4960" s="431">
        <f>K4960*12*I4942</f>
        <v>5492.1599999999989</v>
      </c>
    </row>
    <row r="4961" spans="1:13">
      <c r="A4961" s="478" t="s">
        <v>41</v>
      </c>
      <c r="B4961" s="477"/>
      <c r="C4961" s="477"/>
      <c r="D4961" s="477"/>
      <c r="E4961" s="477"/>
      <c r="F4961" s="477"/>
      <c r="G4961" s="477"/>
      <c r="H4961" s="476"/>
      <c r="I4961" s="521" t="s">
        <v>40</v>
      </c>
      <c r="J4961" s="520"/>
      <c r="K4961" s="502"/>
      <c r="L4961" s="432"/>
      <c r="M4961" s="431"/>
    </row>
    <row r="4962" spans="1:13">
      <c r="A4962" s="492"/>
      <c r="B4962" s="491"/>
      <c r="C4962" s="491"/>
      <c r="D4962" s="491"/>
      <c r="E4962" s="491"/>
      <c r="F4962" s="491"/>
      <c r="G4962" s="491"/>
      <c r="H4962" s="490"/>
      <c r="I4962" s="509" t="s">
        <v>42</v>
      </c>
      <c r="J4962" s="518"/>
      <c r="K4962" s="502"/>
      <c r="L4962" s="432"/>
      <c r="M4962" s="431"/>
    </row>
    <row r="4963" spans="1:13">
      <c r="A4963" s="478" t="s">
        <v>43</v>
      </c>
      <c r="B4963" s="477"/>
      <c r="C4963" s="477"/>
      <c r="D4963" s="477"/>
      <c r="E4963" s="477"/>
      <c r="F4963" s="477"/>
      <c r="G4963" s="477"/>
      <c r="H4963" s="476"/>
      <c r="I4963" s="521" t="s">
        <v>11</v>
      </c>
      <c r="J4963" s="520"/>
      <c r="K4963" s="447">
        <v>1.51</v>
      </c>
      <c r="L4963" s="446"/>
      <c r="M4963" s="431">
        <f>K4963*12*I4942</f>
        <v>6910.9679999999998</v>
      </c>
    </row>
    <row r="4964" spans="1:13">
      <c r="A4964" s="492" t="s">
        <v>44</v>
      </c>
      <c r="B4964" s="491"/>
      <c r="C4964" s="491"/>
      <c r="D4964" s="491"/>
      <c r="E4964" s="491"/>
      <c r="F4964" s="491"/>
      <c r="G4964" s="491"/>
      <c r="H4964" s="490"/>
      <c r="I4964" s="509"/>
      <c r="J4964" s="518"/>
      <c r="K4964" s="502"/>
      <c r="L4964" s="432"/>
      <c r="M4964" s="431"/>
    </row>
    <row r="4965" spans="1:13">
      <c r="A4965" s="478" t="s">
        <v>45</v>
      </c>
      <c r="B4965" s="477"/>
      <c r="C4965" s="477"/>
      <c r="D4965" s="477"/>
      <c r="E4965" s="477"/>
      <c r="F4965" s="477"/>
      <c r="G4965" s="477"/>
      <c r="H4965" s="476"/>
      <c r="I4965" s="447" t="s">
        <v>57</v>
      </c>
      <c r="J4965" s="446"/>
      <c r="K4965" s="502"/>
      <c r="L4965" s="432"/>
      <c r="M4965" s="431"/>
    </row>
    <row r="4966" spans="1:13">
      <c r="A4966" s="478" t="s">
        <v>48</v>
      </c>
      <c r="B4966" s="477"/>
      <c r="C4966" s="477"/>
      <c r="D4966" s="477"/>
      <c r="E4966" s="477"/>
      <c r="F4966" s="477"/>
      <c r="G4966" s="477"/>
      <c r="H4966" s="476"/>
      <c r="I4966" s="521" t="s">
        <v>46</v>
      </c>
      <c r="J4966" s="520"/>
      <c r="K4966" s="533"/>
      <c r="L4966" s="532"/>
      <c r="M4966" s="531"/>
    </row>
    <row r="4967" spans="1:13" ht="19.5" thickBot="1">
      <c r="A4967" s="492"/>
      <c r="B4967" s="491"/>
      <c r="C4967" s="491"/>
      <c r="D4967" s="491"/>
      <c r="E4967" s="491"/>
      <c r="F4967" s="491"/>
      <c r="G4967" s="491"/>
      <c r="H4967" s="490"/>
      <c r="I4967" s="513" t="s">
        <v>47</v>
      </c>
      <c r="J4967" s="512"/>
      <c r="K4967" s="509"/>
      <c r="L4967" s="518"/>
      <c r="M4967" s="530"/>
    </row>
    <row r="4968" spans="1:13">
      <c r="A4968" s="529" t="s">
        <v>75</v>
      </c>
      <c r="B4968" s="528"/>
      <c r="C4968" s="528"/>
      <c r="D4968" s="528"/>
      <c r="E4968" s="528"/>
      <c r="F4968" s="528"/>
      <c r="G4968" s="425"/>
      <c r="H4968" s="424"/>
      <c r="I4968" s="425"/>
      <c r="J4968" s="424"/>
      <c r="K4968" s="527">
        <f>K4970+K4977+K4985+K4989+K4990+K4994</f>
        <v>24.069999999999997</v>
      </c>
      <c r="L4968" s="526"/>
      <c r="M4968" s="423">
        <f>M4970+M4977+M4985+M4989+M4990+M4994</f>
        <v>110163.576</v>
      </c>
    </row>
    <row r="4969" spans="1:13" ht="19.5" thickBot="1">
      <c r="A4969" s="525"/>
      <c r="B4969" s="419"/>
      <c r="C4969" s="419"/>
      <c r="D4969" s="419"/>
      <c r="E4969" s="419"/>
      <c r="F4969" s="419"/>
      <c r="G4969" s="419"/>
      <c r="H4969" s="418"/>
      <c r="I4969" s="419"/>
      <c r="J4969" s="418"/>
      <c r="K4969" s="419"/>
      <c r="L4969" s="418"/>
      <c r="M4969" s="417"/>
    </row>
    <row r="4970" spans="1:13" ht="19.5" thickBot="1">
      <c r="A4970" s="584" t="s">
        <v>76</v>
      </c>
      <c r="B4970" s="583"/>
      <c r="C4970" s="583"/>
      <c r="D4970" s="583"/>
      <c r="E4970" s="583"/>
      <c r="F4970" s="583"/>
      <c r="G4970" s="583"/>
      <c r="H4970" s="593"/>
      <c r="I4970" s="455"/>
      <c r="J4970" s="454"/>
      <c r="K4970" s="523">
        <f>K4971+K4972+K4973+K4975+K4976</f>
        <v>6.2900000000000009</v>
      </c>
      <c r="L4970" s="511"/>
      <c r="M4970" s="451">
        <f>K4970*12*I4942</f>
        <v>28788.072000000004</v>
      </c>
    </row>
    <row r="4971" spans="1:13">
      <c r="A4971" s="607" t="s">
        <v>38</v>
      </c>
      <c r="B4971" s="606"/>
      <c r="C4971" s="606"/>
      <c r="D4971" s="606"/>
      <c r="E4971" s="606"/>
      <c r="F4971" s="606"/>
      <c r="G4971" s="606"/>
      <c r="H4971" s="605"/>
      <c r="I4971" s="504" t="s">
        <v>16</v>
      </c>
      <c r="J4971" s="503"/>
      <c r="K4971" s="459">
        <v>1.34</v>
      </c>
      <c r="L4971" s="458"/>
      <c r="M4971" s="431">
        <f>K4971*12*I4942</f>
        <v>6132.9120000000003</v>
      </c>
    </row>
    <row r="4972" spans="1:13">
      <c r="A4972" s="604" t="s">
        <v>39</v>
      </c>
      <c r="B4972" s="603"/>
      <c r="C4972" s="603"/>
      <c r="D4972" s="603"/>
      <c r="E4972" s="603"/>
      <c r="F4972" s="603"/>
      <c r="G4972" s="603"/>
      <c r="H4972" s="602"/>
      <c r="I4972" s="501" t="s">
        <v>10</v>
      </c>
      <c r="J4972" s="500"/>
      <c r="K4972" s="447">
        <v>3.16</v>
      </c>
      <c r="L4972" s="446"/>
      <c r="M4972" s="431">
        <f>K4972*12*I4942</f>
        <v>14462.688</v>
      </c>
    </row>
    <row r="4973" spans="1:13">
      <c r="A4973" s="601" t="s">
        <v>31</v>
      </c>
      <c r="B4973" s="600"/>
      <c r="C4973" s="600"/>
      <c r="D4973" s="600"/>
      <c r="E4973" s="600"/>
      <c r="F4973" s="600"/>
      <c r="G4973" s="600"/>
      <c r="H4973" s="599"/>
      <c r="I4973" s="521" t="s">
        <v>11</v>
      </c>
      <c r="J4973" s="520"/>
      <c r="K4973" s="447">
        <v>0.36</v>
      </c>
      <c r="L4973" s="446"/>
      <c r="M4973" s="431">
        <f>K4973*12*I4942</f>
        <v>1647.6479999999999</v>
      </c>
    </row>
    <row r="4974" spans="1:13">
      <c r="A4974" s="607" t="s">
        <v>18</v>
      </c>
      <c r="B4974" s="613"/>
      <c r="C4974" s="613"/>
      <c r="D4974" s="613"/>
      <c r="E4974" s="606"/>
      <c r="F4974" s="606"/>
      <c r="G4974" s="606"/>
      <c r="H4974" s="605"/>
      <c r="I4974" s="509"/>
      <c r="J4974" s="518"/>
      <c r="K4974" s="433"/>
      <c r="L4974" s="432"/>
      <c r="M4974" s="431"/>
    </row>
    <row r="4975" spans="1:13" s="471" customFormat="1">
      <c r="A4975" s="604" t="s">
        <v>32</v>
      </c>
      <c r="B4975" s="603"/>
      <c r="C4975" s="603"/>
      <c r="D4975" s="603"/>
      <c r="E4975" s="603"/>
      <c r="F4975" s="603"/>
      <c r="G4975" s="603"/>
      <c r="H4975" s="602"/>
      <c r="I4975" s="501" t="s">
        <v>8</v>
      </c>
      <c r="J4975" s="500"/>
      <c r="K4975" s="447">
        <v>0.11</v>
      </c>
      <c r="L4975" s="446"/>
      <c r="M4975" s="431">
        <f>K4975*12*I4942</f>
        <v>503.44799999999998</v>
      </c>
    </row>
    <row r="4976" spans="1:13" ht="19.5" thickBot="1">
      <c r="A4976" s="601" t="s">
        <v>73</v>
      </c>
      <c r="B4976" s="600"/>
      <c r="C4976" s="600"/>
      <c r="D4976" s="600"/>
      <c r="E4976" s="600"/>
      <c r="F4976" s="600"/>
      <c r="G4976" s="600"/>
      <c r="H4976" s="599"/>
      <c r="I4976" s="619" t="s">
        <v>8</v>
      </c>
      <c r="J4976" s="618"/>
      <c r="K4976" s="617">
        <v>1.32</v>
      </c>
      <c r="L4976" s="616"/>
      <c r="M4976" s="615">
        <f>K4976*12*I4942</f>
        <v>6041.3759999999993</v>
      </c>
    </row>
    <row r="4977" spans="1:13" ht="19.5" thickBot="1">
      <c r="A4977" s="610" t="s">
        <v>77</v>
      </c>
      <c r="B4977" s="609"/>
      <c r="C4977" s="609"/>
      <c r="D4977" s="609"/>
      <c r="E4977" s="609"/>
      <c r="F4977" s="609"/>
      <c r="G4977" s="609"/>
      <c r="H4977" s="608"/>
      <c r="I4977" s="455"/>
      <c r="J4977" s="454"/>
      <c r="K4977" s="453">
        <f>K4978+K4979+K4981+K4982+K4983+K4984</f>
        <v>2.11</v>
      </c>
      <c r="L4977" s="511"/>
      <c r="M4977" s="451">
        <f>K4977*12*I4942</f>
        <v>9657.0479999999989</v>
      </c>
    </row>
    <row r="4978" spans="1:13">
      <c r="A4978" s="614" t="s">
        <v>24</v>
      </c>
      <c r="B4978" s="613"/>
      <c r="C4978" s="613"/>
      <c r="D4978" s="613"/>
      <c r="E4978" s="613"/>
      <c r="F4978" s="606"/>
      <c r="G4978" s="606"/>
      <c r="H4978" s="605"/>
      <c r="I4978" s="508"/>
      <c r="J4978" s="432"/>
      <c r="K4978" s="459">
        <v>0.12</v>
      </c>
      <c r="L4978" s="458"/>
      <c r="M4978" s="431">
        <f>K4978*12*I4942</f>
        <v>549.21599999999989</v>
      </c>
    </row>
    <row r="4979" spans="1:13">
      <c r="A4979" s="612" t="s">
        <v>20</v>
      </c>
      <c r="B4979" s="611"/>
      <c r="C4979" s="611"/>
      <c r="D4979" s="611"/>
      <c r="E4979" s="611"/>
      <c r="F4979" s="600"/>
      <c r="G4979" s="600"/>
      <c r="H4979" s="599"/>
      <c r="I4979" s="447" t="s">
        <v>52</v>
      </c>
      <c r="J4979" s="446"/>
      <c r="K4979" s="447">
        <v>1.01</v>
      </c>
      <c r="L4979" s="446"/>
      <c r="M4979" s="431">
        <f>K4979*12*I4942</f>
        <v>4622.5680000000002</v>
      </c>
    </row>
    <row r="4980" spans="1:13">
      <c r="A4980" s="607" t="s">
        <v>19</v>
      </c>
      <c r="B4980" s="606"/>
      <c r="C4980" s="606"/>
      <c r="D4980" s="606"/>
      <c r="E4980" s="606"/>
      <c r="F4980" s="606"/>
      <c r="G4980" s="606"/>
      <c r="H4980" s="605"/>
      <c r="I4980" s="504" t="s">
        <v>53</v>
      </c>
      <c r="J4980" s="503"/>
      <c r="K4980" s="502"/>
      <c r="L4980" s="432"/>
      <c r="M4980" s="431"/>
    </row>
    <row r="4981" spans="1:13">
      <c r="A4981" s="604" t="s">
        <v>21</v>
      </c>
      <c r="B4981" s="603"/>
      <c r="C4981" s="603"/>
      <c r="D4981" s="603"/>
      <c r="E4981" s="603"/>
      <c r="F4981" s="603"/>
      <c r="G4981" s="603"/>
      <c r="H4981" s="602"/>
      <c r="I4981" s="501" t="s">
        <v>51</v>
      </c>
      <c r="J4981" s="500"/>
      <c r="K4981" s="447">
        <v>0.62</v>
      </c>
      <c r="L4981" s="446"/>
      <c r="M4981" s="431">
        <f>K4981*12*I4942</f>
        <v>2837.6159999999995</v>
      </c>
    </row>
    <row r="4982" spans="1:13">
      <c r="A4982" s="604" t="s">
        <v>22</v>
      </c>
      <c r="B4982" s="603"/>
      <c r="C4982" s="603"/>
      <c r="D4982" s="603"/>
      <c r="E4982" s="603"/>
      <c r="F4982" s="603"/>
      <c r="G4982" s="603"/>
      <c r="H4982" s="602"/>
      <c r="I4982" s="501" t="s">
        <v>69</v>
      </c>
      <c r="J4982" s="500"/>
      <c r="K4982" s="447">
        <v>0.15</v>
      </c>
      <c r="L4982" s="446"/>
      <c r="M4982" s="431">
        <f>K4982*12*I4942</f>
        <v>686.51999999999987</v>
      </c>
    </row>
    <row r="4983" spans="1:13">
      <c r="A4983" s="601" t="s">
        <v>23</v>
      </c>
      <c r="B4983" s="600"/>
      <c r="C4983" s="600"/>
      <c r="D4983" s="600"/>
      <c r="E4983" s="600"/>
      <c r="F4983" s="600"/>
      <c r="G4983" s="600"/>
      <c r="H4983" s="599"/>
      <c r="I4983" s="501" t="s">
        <v>54</v>
      </c>
      <c r="J4983" s="500"/>
      <c r="K4983" s="480">
        <v>0.08</v>
      </c>
      <c r="L4983" s="479"/>
      <c r="M4983" s="431">
        <f>K4983*12*I4942</f>
        <v>366.14399999999995</v>
      </c>
    </row>
    <row r="4984" spans="1:13" ht="19.5" thickBot="1">
      <c r="A4984" s="601" t="s">
        <v>71</v>
      </c>
      <c r="B4984" s="600"/>
      <c r="C4984" s="600"/>
      <c r="D4984" s="600"/>
      <c r="E4984" s="600"/>
      <c r="F4984" s="600"/>
      <c r="G4984" s="600"/>
      <c r="H4984" s="599"/>
      <c r="I4984" s="475" t="s">
        <v>72</v>
      </c>
      <c r="J4984" s="474"/>
      <c r="K4984" s="473">
        <v>0.13</v>
      </c>
      <c r="L4984" s="472"/>
      <c r="M4984" s="499">
        <f>K4984*12*I4942</f>
        <v>594.98400000000004</v>
      </c>
    </row>
    <row r="4985" spans="1:13" ht="19.5" thickBot="1">
      <c r="A4985" s="610" t="s">
        <v>202</v>
      </c>
      <c r="B4985" s="609"/>
      <c r="C4985" s="609"/>
      <c r="D4985" s="609"/>
      <c r="E4985" s="609"/>
      <c r="F4985" s="609"/>
      <c r="G4985" s="609"/>
      <c r="H4985" s="608"/>
      <c r="I4985" s="495"/>
      <c r="J4985" s="494"/>
      <c r="K4985" s="493">
        <f>K4986+K4987+K4988</f>
        <v>1.38</v>
      </c>
      <c r="L4985" s="452"/>
      <c r="M4985" s="451">
        <f>K4985*12*I4942</f>
        <v>6315.9839999999995</v>
      </c>
    </row>
    <row r="4986" spans="1:13">
      <c r="A4986" s="607" t="s">
        <v>25</v>
      </c>
      <c r="B4986" s="606"/>
      <c r="C4986" s="606"/>
      <c r="D4986" s="606"/>
      <c r="E4986" s="606"/>
      <c r="F4986" s="606"/>
      <c r="G4986" s="606"/>
      <c r="H4986" s="605"/>
      <c r="I4986" s="489" t="s">
        <v>70</v>
      </c>
      <c r="J4986" s="488"/>
      <c r="K4986" s="487">
        <v>0.66</v>
      </c>
      <c r="L4986" s="486"/>
      <c r="M4986" s="431">
        <f>K4986*12*I4942</f>
        <v>3020.6879999999996</v>
      </c>
    </row>
    <row r="4987" spans="1:13">
      <c r="A4987" s="604" t="s">
        <v>26</v>
      </c>
      <c r="B4987" s="603"/>
      <c r="C4987" s="603"/>
      <c r="D4987" s="603"/>
      <c r="E4987" s="603"/>
      <c r="F4987" s="603"/>
      <c r="G4987" s="603"/>
      <c r="H4987" s="602"/>
      <c r="I4987" s="539" t="s">
        <v>55</v>
      </c>
      <c r="J4987" s="538"/>
      <c r="K4987" s="480">
        <v>0.57999999999999996</v>
      </c>
      <c r="L4987" s="479"/>
      <c r="M4987" s="431">
        <f>K4987*12*I4942</f>
        <v>2654.5439999999994</v>
      </c>
    </row>
    <row r="4988" spans="1:13" s="471" customFormat="1" ht="19.5" thickBot="1">
      <c r="A4988" s="601" t="s">
        <v>23</v>
      </c>
      <c r="B4988" s="600"/>
      <c r="C4988" s="600"/>
      <c r="D4988" s="600"/>
      <c r="E4988" s="600"/>
      <c r="F4988" s="600"/>
      <c r="G4988" s="600"/>
      <c r="H4988" s="599"/>
      <c r="I4988" s="475" t="s">
        <v>54</v>
      </c>
      <c r="J4988" s="474"/>
      <c r="K4988" s="473">
        <v>0.14000000000000001</v>
      </c>
      <c r="L4988" s="472"/>
      <c r="M4988" s="431">
        <f>K4988*12*I4942</f>
        <v>640.75200000000007</v>
      </c>
    </row>
    <row r="4989" spans="1:13" ht="19.5" thickBot="1">
      <c r="A4989" s="592" t="s">
        <v>201</v>
      </c>
      <c r="B4989" s="591"/>
      <c r="C4989" s="591"/>
      <c r="D4989" s="591"/>
      <c r="E4989" s="591"/>
      <c r="F4989" s="591"/>
      <c r="G4989" s="591"/>
      <c r="H4989" s="590"/>
      <c r="I4989" s="598" t="s">
        <v>56</v>
      </c>
      <c r="J4989" s="597"/>
      <c r="K4989" s="596">
        <v>12.47</v>
      </c>
      <c r="L4989" s="595"/>
      <c r="M4989" s="594">
        <f>K4989*12*I4942</f>
        <v>57072.696000000004</v>
      </c>
    </row>
    <row r="4990" spans="1:13" ht="19.5" thickBot="1">
      <c r="A4990" s="584" t="s">
        <v>158</v>
      </c>
      <c r="B4990" s="583"/>
      <c r="C4990" s="583"/>
      <c r="D4990" s="583"/>
      <c r="E4990" s="583"/>
      <c r="F4990" s="583"/>
      <c r="G4990" s="583"/>
      <c r="H4990" s="593"/>
      <c r="I4990" s="455"/>
      <c r="J4990" s="454"/>
      <c r="K4990" s="453">
        <v>1.74</v>
      </c>
      <c r="L4990" s="452"/>
      <c r="M4990" s="451">
        <f>K4990*12*I4942</f>
        <v>7963.6319999999987</v>
      </c>
    </row>
    <row r="4991" spans="1:13">
      <c r="A4991" s="589" t="s">
        <v>33</v>
      </c>
      <c r="B4991" s="588"/>
      <c r="C4991" s="588"/>
      <c r="D4991" s="588"/>
      <c r="E4991" s="588"/>
      <c r="F4991" s="588"/>
      <c r="G4991" s="588"/>
      <c r="H4991" s="587"/>
      <c r="I4991" s="459" t="s">
        <v>13</v>
      </c>
      <c r="J4991" s="458"/>
      <c r="K4991" s="438"/>
      <c r="L4991" s="437"/>
      <c r="M4991" s="431"/>
    </row>
    <row r="4992" spans="1:13">
      <c r="A4992" s="589" t="s">
        <v>27</v>
      </c>
      <c r="B4992" s="588"/>
      <c r="C4992" s="588"/>
      <c r="D4992" s="588"/>
      <c r="E4992" s="588"/>
      <c r="F4992" s="588"/>
      <c r="G4992" s="588"/>
      <c r="H4992" s="587"/>
      <c r="I4992" s="433"/>
      <c r="J4992" s="432"/>
      <c r="K4992" s="438"/>
      <c r="L4992" s="437"/>
      <c r="M4992" s="431"/>
    </row>
    <row r="4993" spans="1:13" ht="19.5" thickBot="1">
      <c r="A4993" s="589" t="s">
        <v>28</v>
      </c>
      <c r="B4993" s="588"/>
      <c r="C4993" s="588"/>
      <c r="D4993" s="588"/>
      <c r="E4993" s="588"/>
      <c r="F4993" s="588"/>
      <c r="G4993" s="588"/>
      <c r="H4993" s="587"/>
      <c r="I4993" s="463"/>
      <c r="J4993" s="432"/>
      <c r="K4993" s="438"/>
      <c r="L4993" s="437"/>
      <c r="M4993" s="431"/>
    </row>
    <row r="4994" spans="1:13" ht="19.5" thickBot="1">
      <c r="A4994" s="592" t="s">
        <v>157</v>
      </c>
      <c r="B4994" s="591"/>
      <c r="C4994" s="591"/>
      <c r="D4994" s="591"/>
      <c r="E4994" s="591"/>
      <c r="F4994" s="591"/>
      <c r="G4994" s="591"/>
      <c r="H4994" s="590"/>
      <c r="I4994" s="455"/>
      <c r="J4994" s="454"/>
      <c r="K4994" s="453">
        <v>0.08</v>
      </c>
      <c r="L4994" s="452"/>
      <c r="M4994" s="451">
        <f>K4994*12*I4942</f>
        <v>366.14399999999995</v>
      </c>
    </row>
    <row r="4995" spans="1:13">
      <c r="A4995" s="589" t="s">
        <v>29</v>
      </c>
      <c r="B4995" s="588"/>
      <c r="C4995" s="588"/>
      <c r="D4995" s="588"/>
      <c r="E4995" s="588"/>
      <c r="F4995" s="588"/>
      <c r="G4995" s="588"/>
      <c r="H4995" s="587"/>
      <c r="I4995" s="459" t="s">
        <v>8</v>
      </c>
      <c r="J4995" s="458"/>
      <c r="K4995" s="457"/>
      <c r="L4995" s="437"/>
      <c r="M4995" s="431"/>
    </row>
    <row r="4996" spans="1:13" ht="19.5" thickBot="1">
      <c r="A4996" s="589" t="s">
        <v>30</v>
      </c>
      <c r="B4996" s="588"/>
      <c r="C4996" s="588"/>
      <c r="D4996" s="588"/>
      <c r="E4996" s="588"/>
      <c r="F4996" s="588"/>
      <c r="G4996" s="588"/>
      <c r="H4996" s="587"/>
      <c r="I4996" s="433"/>
      <c r="J4996" s="432"/>
      <c r="K4996" s="457"/>
      <c r="L4996" s="437"/>
      <c r="M4996" s="431"/>
    </row>
    <row r="4997" spans="1:13" ht="19.5" thickBot="1">
      <c r="A4997" s="405" t="s">
        <v>104</v>
      </c>
      <c r="B4997" s="404"/>
      <c r="C4997" s="404"/>
      <c r="D4997" s="404"/>
      <c r="E4997" s="404"/>
      <c r="F4997" s="404"/>
      <c r="G4997" s="404"/>
      <c r="H4997" s="456"/>
      <c r="I4997" s="455"/>
      <c r="J4997" s="454"/>
      <c r="K4997" s="453">
        <v>6.42</v>
      </c>
      <c r="L4997" s="452"/>
      <c r="M4997" s="451">
        <f>K4997*12*I4942</f>
        <v>29383.055999999997</v>
      </c>
    </row>
    <row r="4998" spans="1:13">
      <c r="A4998" s="442" t="s">
        <v>85</v>
      </c>
      <c r="B4998" s="440"/>
      <c r="C4998" s="440"/>
      <c r="D4998" s="440"/>
      <c r="E4998" s="440"/>
      <c r="F4998" s="441"/>
      <c r="G4998" s="440"/>
      <c r="H4998" s="439"/>
      <c r="I4998" s="447" t="s">
        <v>86</v>
      </c>
      <c r="J4998" s="446"/>
      <c r="K4998" s="438"/>
      <c r="L4998" s="437"/>
      <c r="M4998" s="431"/>
    </row>
    <row r="4999" spans="1:13">
      <c r="A4999" s="442" t="s">
        <v>87</v>
      </c>
      <c r="B4999" s="440"/>
      <c r="C4999" s="440"/>
      <c r="D4999" s="440"/>
      <c r="E4999" s="440"/>
      <c r="F4999" s="441"/>
      <c r="G4999" s="440"/>
      <c r="H4999" s="439"/>
      <c r="I4999" s="447" t="s">
        <v>88</v>
      </c>
      <c r="J4999" s="446"/>
      <c r="K4999" s="438"/>
      <c r="L4999" s="437"/>
      <c r="M4999" s="431"/>
    </row>
    <row r="5000" spans="1:13">
      <c r="A5000" s="442" t="s">
        <v>89</v>
      </c>
      <c r="B5000" s="440"/>
      <c r="C5000" s="440"/>
      <c r="D5000" s="440"/>
      <c r="E5000" s="440"/>
      <c r="F5000" s="441"/>
      <c r="G5000" s="440"/>
      <c r="H5000" s="439"/>
      <c r="I5000" s="447" t="s">
        <v>90</v>
      </c>
      <c r="J5000" s="446"/>
      <c r="K5000" s="438"/>
      <c r="L5000" s="437"/>
      <c r="M5000" s="431"/>
    </row>
    <row r="5001" spans="1:13">
      <c r="A5001" s="442" t="s">
        <v>91</v>
      </c>
      <c r="B5001" s="440"/>
      <c r="C5001" s="440"/>
      <c r="D5001" s="440"/>
      <c r="E5001" s="440"/>
      <c r="F5001" s="441"/>
      <c r="G5001" s="440"/>
      <c r="H5001" s="439"/>
      <c r="I5001" s="447" t="s">
        <v>92</v>
      </c>
      <c r="J5001" s="446"/>
      <c r="K5001" s="438"/>
      <c r="L5001" s="437"/>
      <c r="M5001" s="431"/>
    </row>
    <row r="5002" spans="1:13">
      <c r="A5002" s="442" t="s">
        <v>93</v>
      </c>
      <c r="B5002" s="440"/>
      <c r="C5002" s="440"/>
      <c r="D5002" s="440"/>
      <c r="E5002" s="440"/>
      <c r="F5002" s="441"/>
      <c r="G5002" s="440"/>
      <c r="H5002" s="439"/>
      <c r="I5002" s="447" t="s">
        <v>94</v>
      </c>
      <c r="J5002" s="446"/>
      <c r="K5002" s="438"/>
      <c r="L5002" s="437"/>
      <c r="M5002" s="431"/>
    </row>
    <row r="5003" spans="1:13">
      <c r="A5003" s="442" t="s">
        <v>95</v>
      </c>
      <c r="B5003" s="440"/>
      <c r="C5003" s="440"/>
      <c r="D5003" s="440"/>
      <c r="E5003" s="440"/>
      <c r="F5003" s="441"/>
      <c r="G5003" s="440"/>
      <c r="H5003" s="439"/>
      <c r="I5003" s="433"/>
      <c r="J5003" s="432"/>
      <c r="K5003" s="438"/>
      <c r="L5003" s="437"/>
      <c r="M5003" s="431"/>
    </row>
    <row r="5004" spans="1:13">
      <c r="A5004" s="442" t="s">
        <v>96</v>
      </c>
      <c r="B5004" s="440"/>
      <c r="C5004" s="440"/>
      <c r="D5004" s="440"/>
      <c r="E5004" s="440"/>
      <c r="F5004" s="441"/>
      <c r="G5004" s="440"/>
      <c r="H5004" s="439"/>
      <c r="I5004" s="433"/>
      <c r="J5004" s="432"/>
      <c r="K5004" s="438"/>
      <c r="L5004" s="437"/>
      <c r="M5004" s="431"/>
    </row>
    <row r="5005" spans="1:13">
      <c r="A5005" s="442" t="s">
        <v>97</v>
      </c>
      <c r="B5005" s="440"/>
      <c r="C5005" s="440"/>
      <c r="D5005" s="440"/>
      <c r="E5005" s="440"/>
      <c r="F5005" s="441"/>
      <c r="G5005" s="440"/>
      <c r="H5005" s="439"/>
      <c r="I5005" s="433"/>
      <c r="J5005" s="432"/>
      <c r="K5005" s="438"/>
      <c r="L5005" s="437"/>
      <c r="M5005" s="431"/>
    </row>
    <row r="5006" spans="1:13">
      <c r="A5006" s="442" t="s">
        <v>98</v>
      </c>
      <c r="B5006" s="440"/>
      <c r="C5006" s="440"/>
      <c r="D5006" s="440"/>
      <c r="E5006" s="440"/>
      <c r="F5006" s="441"/>
      <c r="G5006" s="440"/>
      <c r="H5006" s="439"/>
      <c r="I5006" s="433"/>
      <c r="J5006" s="432"/>
      <c r="K5006" s="438"/>
      <c r="L5006" s="437"/>
      <c r="M5006" s="431"/>
    </row>
    <row r="5007" spans="1:13">
      <c r="A5007" s="442" t="s">
        <v>99</v>
      </c>
      <c r="B5007" s="440"/>
      <c r="C5007" s="440"/>
      <c r="D5007" s="440"/>
      <c r="E5007" s="440"/>
      <c r="F5007" s="441"/>
      <c r="G5007" s="440"/>
      <c r="H5007" s="439"/>
      <c r="I5007" s="433"/>
      <c r="J5007" s="432"/>
      <c r="K5007" s="438"/>
      <c r="L5007" s="437"/>
      <c r="M5007" s="431"/>
    </row>
    <row r="5008" spans="1:13" ht="19.5" thickBot="1">
      <c r="A5008" s="436" t="s">
        <v>100</v>
      </c>
      <c r="B5008" s="435"/>
      <c r="C5008" s="435"/>
      <c r="D5008" s="435"/>
      <c r="E5008" s="435"/>
      <c r="F5008" s="435"/>
      <c r="G5008" s="435"/>
      <c r="H5008" s="434"/>
      <c r="I5008" s="433"/>
      <c r="J5008" s="432"/>
      <c r="K5008" s="433"/>
      <c r="L5008" s="432"/>
      <c r="M5008" s="431"/>
    </row>
    <row r="5009" spans="1:13">
      <c r="A5009" s="586" t="s">
        <v>82</v>
      </c>
      <c r="B5009" s="585"/>
      <c r="C5009" s="585"/>
      <c r="D5009" s="585"/>
      <c r="E5009" s="585"/>
      <c r="F5009" s="585"/>
      <c r="G5009" s="585"/>
      <c r="H5009" s="585"/>
      <c r="I5009" s="459" t="s">
        <v>9</v>
      </c>
      <c r="J5009" s="458"/>
      <c r="K5009" s="425"/>
      <c r="L5009" s="424"/>
      <c r="M5009" s="423"/>
    </row>
    <row r="5010" spans="1:13" ht="19.5" thickBot="1">
      <c r="A5010" s="422" t="s">
        <v>49</v>
      </c>
      <c r="B5010" s="421"/>
      <c r="C5010" s="421"/>
      <c r="D5010" s="421"/>
      <c r="E5010" s="421"/>
      <c r="F5010" s="421"/>
      <c r="G5010" s="421"/>
      <c r="H5010" s="421"/>
      <c r="I5010" s="420"/>
      <c r="J5010" s="418"/>
      <c r="K5010" s="419"/>
      <c r="L5010" s="418"/>
      <c r="M5010" s="417"/>
    </row>
    <row r="5011" spans="1:13" ht="19.5" thickBot="1">
      <c r="A5011" s="405" t="s">
        <v>50</v>
      </c>
      <c r="B5011" s="404"/>
      <c r="C5011" s="404"/>
      <c r="D5011" s="404"/>
      <c r="E5011" s="404"/>
      <c r="F5011" s="404"/>
      <c r="G5011" s="404"/>
      <c r="H5011" s="622"/>
      <c r="I5011" s="413" t="s">
        <v>17</v>
      </c>
      <c r="J5011" s="412"/>
      <c r="K5011" s="407">
        <v>1.58</v>
      </c>
      <c r="L5011" s="406"/>
      <c r="M5011" s="400">
        <f>K5011*12*I4942</f>
        <v>7231.3440000000001</v>
      </c>
    </row>
    <row r="5012" spans="1:13" ht="19.5" thickBot="1">
      <c r="A5012" s="411" t="s">
        <v>101</v>
      </c>
      <c r="B5012" s="410"/>
      <c r="C5012" s="410"/>
      <c r="D5012" s="410"/>
      <c r="E5012" s="410"/>
      <c r="F5012" s="410"/>
      <c r="G5012" s="410"/>
      <c r="H5012" s="410"/>
      <c r="I5012" s="409"/>
      <c r="J5012" s="408"/>
      <c r="K5012" s="407"/>
      <c r="L5012" s="406"/>
      <c r="M5012" s="400"/>
    </row>
    <row r="5013" spans="1:13" ht="19.5" thickBot="1">
      <c r="A5013" s="405" t="s">
        <v>58</v>
      </c>
      <c r="B5013" s="404"/>
      <c r="C5013" s="404"/>
      <c r="D5013" s="404"/>
      <c r="E5013" s="404"/>
      <c r="F5013" s="404"/>
      <c r="G5013" s="404"/>
      <c r="H5013" s="404"/>
      <c r="I5013" s="403"/>
      <c r="J5013" s="400"/>
      <c r="K5013" s="402">
        <f>K4943+K4953+K4968+K4997+K5011+K5012</f>
        <v>44.16</v>
      </c>
      <c r="L5013" s="401"/>
      <c r="M5013" s="400">
        <f>M4943+M4953+M4968+M4997+M5011+M5012</f>
        <v>202111.48799999998</v>
      </c>
    </row>
    <row r="5014" spans="1:13" s="471" customFormat="1">
      <c r="A5014" s="399"/>
      <c r="B5014" s="399"/>
      <c r="C5014" s="399"/>
      <c r="D5014" s="399"/>
      <c r="E5014" s="399"/>
      <c r="F5014" s="399"/>
      <c r="G5014" s="399"/>
      <c r="H5014" s="399"/>
      <c r="I5014" s="399"/>
      <c r="J5014" s="399"/>
      <c r="K5014" s="399"/>
      <c r="L5014" s="399"/>
      <c r="M5014" s="399"/>
    </row>
    <row r="5015" spans="1:13">
      <c r="A5015" s="621" t="s">
        <v>0</v>
      </c>
      <c r="B5015" s="621"/>
      <c r="C5015" s="621"/>
      <c r="D5015" s="621"/>
      <c r="E5015" s="621"/>
      <c r="F5015" s="621"/>
      <c r="G5015" s="621"/>
      <c r="H5015" s="621"/>
      <c r="I5015" s="621"/>
      <c r="J5015" s="621"/>
      <c r="K5015" s="621"/>
      <c r="L5015" s="621"/>
      <c r="M5015" s="620"/>
    </row>
    <row r="5016" spans="1:13">
      <c r="A5016" s="575" t="s">
        <v>12</v>
      </c>
      <c r="B5016" s="575"/>
      <c r="C5016" s="575"/>
      <c r="D5016" s="575"/>
      <c r="E5016" s="575"/>
      <c r="F5016" s="575"/>
      <c r="G5016" s="575"/>
      <c r="H5016" s="575"/>
      <c r="I5016" s="575"/>
      <c r="J5016" s="575"/>
      <c r="K5016" s="575"/>
      <c r="L5016" s="575"/>
      <c r="M5016" s="502"/>
    </row>
    <row r="5017" spans="1:13">
      <c r="A5017" s="555"/>
      <c r="B5017" s="555"/>
      <c r="C5017" s="555"/>
      <c r="D5017" s="555"/>
      <c r="E5017" s="555"/>
      <c r="F5017" s="555" t="s">
        <v>205</v>
      </c>
      <c r="G5017" s="555"/>
      <c r="H5017" s="555"/>
      <c r="I5017" s="555"/>
      <c r="J5017" s="555" t="s">
        <v>203</v>
      </c>
      <c r="K5017" s="555"/>
      <c r="L5017" s="555"/>
      <c r="M5017" s="502"/>
    </row>
    <row r="5018" spans="1:13">
      <c r="A5018" s="572"/>
      <c r="B5018" s="533"/>
      <c r="C5018" s="574" t="s">
        <v>15</v>
      </c>
      <c r="D5018" s="574"/>
      <c r="E5018" s="574"/>
      <c r="F5018" s="533"/>
      <c r="G5018" s="533"/>
      <c r="H5018" s="532"/>
      <c r="I5018" s="521" t="s">
        <v>1</v>
      </c>
      <c r="J5018" s="520"/>
      <c r="K5018" s="521" t="s">
        <v>2</v>
      </c>
      <c r="L5018" s="520"/>
      <c r="M5018" s="531"/>
    </row>
    <row r="5019" spans="1:13">
      <c r="A5019" s="463"/>
      <c r="B5019" s="433"/>
      <c r="C5019" s="433"/>
      <c r="D5019" s="433"/>
      <c r="E5019" s="433"/>
      <c r="F5019" s="433"/>
      <c r="G5019" s="433"/>
      <c r="H5019" s="432"/>
      <c r="I5019" s="433"/>
      <c r="J5019" s="432"/>
      <c r="K5019" s="447" t="s">
        <v>3</v>
      </c>
      <c r="L5019" s="446"/>
      <c r="M5019" s="573" t="s">
        <v>4</v>
      </c>
    </row>
    <row r="5020" spans="1:13">
      <c r="A5020" s="463"/>
      <c r="B5020" s="433"/>
      <c r="C5020" s="433"/>
      <c r="D5020" s="433"/>
      <c r="E5020" s="433"/>
      <c r="F5020" s="433"/>
      <c r="G5020" s="433"/>
      <c r="H5020" s="432"/>
      <c r="I5020" s="447" t="s">
        <v>5</v>
      </c>
      <c r="J5020" s="446"/>
      <c r="K5020" s="504" t="s">
        <v>6</v>
      </c>
      <c r="L5020" s="503"/>
      <c r="M5020" s="573" t="s">
        <v>7</v>
      </c>
    </row>
    <row r="5021" spans="1:13" ht="19.5" thickBot="1">
      <c r="A5021" s="572"/>
      <c r="B5021" s="533"/>
      <c r="C5021" s="533"/>
      <c r="D5021" s="533"/>
      <c r="E5021" s="533"/>
      <c r="F5021" s="533"/>
      <c r="G5021" s="533"/>
      <c r="H5021" s="532"/>
      <c r="I5021" s="571">
        <v>677.4</v>
      </c>
      <c r="J5021" s="570"/>
      <c r="K5021" s="475"/>
      <c r="L5021" s="474"/>
      <c r="M5021" s="569"/>
    </row>
    <row r="5022" spans="1:13">
      <c r="A5022" s="550" t="s">
        <v>74</v>
      </c>
      <c r="B5022" s="528"/>
      <c r="C5022" s="528"/>
      <c r="D5022" s="528"/>
      <c r="E5022" s="528"/>
      <c r="F5022" s="528"/>
      <c r="G5022" s="528"/>
      <c r="H5022" s="568"/>
      <c r="I5022" s="425"/>
      <c r="J5022" s="424"/>
      <c r="K5022" s="567">
        <f>K5025+K5028</f>
        <v>6.65</v>
      </c>
      <c r="L5022" s="526"/>
      <c r="M5022" s="423">
        <f>K5022*12*I5021</f>
        <v>54056.520000000004</v>
      </c>
    </row>
    <row r="5023" spans="1:13">
      <c r="A5023" s="566" t="s">
        <v>59</v>
      </c>
      <c r="B5023" s="565"/>
      <c r="C5023" s="565"/>
      <c r="D5023" s="565"/>
      <c r="E5023" s="565"/>
      <c r="F5023" s="565"/>
      <c r="G5023" s="565"/>
      <c r="H5023" s="554"/>
      <c r="I5023" s="433"/>
      <c r="J5023" s="432"/>
      <c r="K5023" s="433"/>
      <c r="L5023" s="432"/>
      <c r="M5023" s="564"/>
    </row>
    <row r="5024" spans="1:13" ht="19.5" thickBot="1">
      <c r="A5024" s="545" t="s">
        <v>60</v>
      </c>
      <c r="B5024" s="563"/>
      <c r="C5024" s="563"/>
      <c r="D5024" s="563"/>
      <c r="E5024" s="563"/>
      <c r="F5024" s="563"/>
      <c r="G5024" s="563"/>
      <c r="H5024" s="562"/>
      <c r="I5024" s="419"/>
      <c r="J5024" s="418"/>
      <c r="K5024" s="419"/>
      <c r="L5024" s="418"/>
      <c r="M5024" s="417"/>
    </row>
    <row r="5025" spans="1:13">
      <c r="A5025" s="492" t="s">
        <v>61</v>
      </c>
      <c r="B5025" s="509"/>
      <c r="C5025" s="509"/>
      <c r="D5025" s="509"/>
      <c r="E5025" s="509"/>
      <c r="F5025" s="509"/>
      <c r="G5025" s="509"/>
      <c r="H5025" s="518"/>
      <c r="I5025" s="504" t="s">
        <v>8</v>
      </c>
      <c r="J5025" s="503"/>
      <c r="K5025" s="459">
        <v>3.98</v>
      </c>
      <c r="L5025" s="458"/>
      <c r="M5025" s="431">
        <f>K5025*12*I5021</f>
        <v>32352.623999999996</v>
      </c>
    </row>
    <row r="5026" spans="1:13">
      <c r="A5026" s="442" t="s">
        <v>68</v>
      </c>
      <c r="B5026" s="433"/>
      <c r="C5026" s="433"/>
      <c r="D5026" s="433"/>
      <c r="E5026" s="433"/>
      <c r="F5026" s="433"/>
      <c r="G5026" s="433"/>
      <c r="H5026" s="432"/>
      <c r="I5026" s="447" t="s">
        <v>57</v>
      </c>
      <c r="J5026" s="446"/>
      <c r="K5026" s="502"/>
      <c r="L5026" s="432"/>
      <c r="M5026" s="431"/>
    </row>
    <row r="5027" spans="1:13">
      <c r="A5027" s="492" t="s">
        <v>67</v>
      </c>
      <c r="B5027" s="509"/>
      <c r="C5027" s="509"/>
      <c r="D5027" s="509"/>
      <c r="E5027" s="509"/>
      <c r="F5027" s="509"/>
      <c r="G5027" s="509"/>
      <c r="H5027" s="518"/>
      <c r="I5027" s="504"/>
      <c r="J5027" s="503"/>
      <c r="K5027" s="502"/>
      <c r="L5027" s="432"/>
      <c r="M5027" s="431"/>
    </row>
    <row r="5028" spans="1:13">
      <c r="A5028" s="492" t="s">
        <v>62</v>
      </c>
      <c r="B5028" s="509"/>
      <c r="C5028" s="509"/>
      <c r="D5028" s="509"/>
      <c r="E5028" s="509"/>
      <c r="F5028" s="509"/>
      <c r="G5028" s="509"/>
      <c r="H5028" s="518"/>
      <c r="I5028" s="501" t="s">
        <v>11</v>
      </c>
      <c r="J5028" s="500"/>
      <c r="K5028" s="447">
        <v>2.67</v>
      </c>
      <c r="L5028" s="446"/>
      <c r="M5028" s="431">
        <f>K5028*12*I5021</f>
        <v>21703.895999999997</v>
      </c>
    </row>
    <row r="5029" spans="1:13">
      <c r="A5029" s="485" t="s">
        <v>35</v>
      </c>
      <c r="B5029" s="539"/>
      <c r="C5029" s="539"/>
      <c r="D5029" s="539"/>
      <c r="E5029" s="539"/>
      <c r="F5029" s="539"/>
      <c r="G5029" s="539"/>
      <c r="H5029" s="538"/>
      <c r="I5029" s="447" t="s">
        <v>57</v>
      </c>
      <c r="J5029" s="446"/>
      <c r="K5029" s="555"/>
      <c r="L5029" s="554"/>
      <c r="M5029" s="431"/>
    </row>
    <row r="5030" spans="1:13">
      <c r="A5030" s="478" t="s">
        <v>36</v>
      </c>
      <c r="B5030" s="533"/>
      <c r="C5030" s="533"/>
      <c r="D5030" s="533"/>
      <c r="E5030" s="533"/>
      <c r="F5030" s="533"/>
      <c r="G5030" s="533"/>
      <c r="H5030" s="532"/>
      <c r="I5030" s="447"/>
      <c r="J5030" s="446"/>
      <c r="K5030" s="502"/>
      <c r="L5030" s="432"/>
      <c r="M5030" s="431"/>
    </row>
    <row r="5031" spans="1:13" ht="19.5" thickBot="1">
      <c r="A5031" s="492" t="s">
        <v>37</v>
      </c>
      <c r="B5031" s="491"/>
      <c r="C5031" s="491"/>
      <c r="D5031" s="491"/>
      <c r="E5031" s="491"/>
      <c r="F5031" s="491"/>
      <c r="G5031" s="491"/>
      <c r="H5031" s="490"/>
      <c r="I5031" s="509"/>
      <c r="J5031" s="518"/>
      <c r="K5031" s="480"/>
      <c r="L5031" s="479"/>
      <c r="M5031" s="431"/>
    </row>
    <row r="5032" spans="1:13">
      <c r="A5032" s="550" t="s">
        <v>14</v>
      </c>
      <c r="B5032" s="549"/>
      <c r="C5032" s="549"/>
      <c r="D5032" s="549"/>
      <c r="E5032" s="549"/>
      <c r="F5032" s="549"/>
      <c r="G5032" s="549"/>
      <c r="H5032" s="548"/>
      <c r="I5032" s="425"/>
      <c r="J5032" s="547"/>
      <c r="K5032" s="546">
        <f>K5034+K5039+K5042</f>
        <v>5.4399999999999995</v>
      </c>
      <c r="L5032" s="526"/>
      <c r="M5032" s="423">
        <f>K5032*12*I5021</f>
        <v>44220.671999999999</v>
      </c>
    </row>
    <row r="5033" spans="1:13" ht="19.5" thickBot="1">
      <c r="A5033" s="545" t="s">
        <v>34</v>
      </c>
      <c r="B5033" s="544"/>
      <c r="C5033" s="544"/>
      <c r="D5033" s="544"/>
      <c r="E5033" s="544"/>
      <c r="F5033" s="544"/>
      <c r="G5033" s="544"/>
      <c r="H5033" s="543"/>
      <c r="I5033" s="419"/>
      <c r="J5033" s="542"/>
      <c r="K5033" s="419"/>
      <c r="L5033" s="418"/>
      <c r="M5033" s="417"/>
    </row>
    <row r="5034" spans="1:13">
      <c r="A5034" s="442" t="s">
        <v>65</v>
      </c>
      <c r="B5034" s="441"/>
      <c r="C5034" s="441"/>
      <c r="D5034" s="441"/>
      <c r="E5034" s="441"/>
      <c r="F5034" s="441"/>
      <c r="G5034" s="441"/>
      <c r="H5034" s="439"/>
      <c r="I5034" s="447" t="s">
        <v>8</v>
      </c>
      <c r="J5034" s="446"/>
      <c r="K5034" s="459">
        <v>2.73</v>
      </c>
      <c r="L5034" s="458"/>
      <c r="M5034" s="431">
        <f>K5034*12*I5021</f>
        <v>22191.623999999996</v>
      </c>
    </row>
    <row r="5035" spans="1:13">
      <c r="A5035" s="492" t="s">
        <v>66</v>
      </c>
      <c r="B5035" s="491"/>
      <c r="C5035" s="491"/>
      <c r="D5035" s="491"/>
      <c r="E5035" s="491"/>
      <c r="F5035" s="491"/>
      <c r="G5035" s="491"/>
      <c r="H5035" s="490"/>
      <c r="I5035" s="541"/>
      <c r="J5035" s="540"/>
      <c r="K5035" s="502"/>
      <c r="L5035" s="432"/>
      <c r="M5035" s="431"/>
    </row>
    <row r="5036" spans="1:13">
      <c r="A5036" s="442" t="s">
        <v>68</v>
      </c>
      <c r="B5036" s="433"/>
      <c r="C5036" s="433"/>
      <c r="D5036" s="433"/>
      <c r="E5036" s="433"/>
      <c r="F5036" s="433"/>
      <c r="G5036" s="433"/>
      <c r="H5036" s="432"/>
      <c r="I5036" s="447" t="s">
        <v>57</v>
      </c>
      <c r="J5036" s="446"/>
      <c r="K5036" s="502"/>
      <c r="L5036" s="432"/>
      <c r="M5036" s="431"/>
    </row>
    <row r="5037" spans="1:13">
      <c r="A5037" s="492" t="s">
        <v>67</v>
      </c>
      <c r="B5037" s="509"/>
      <c r="C5037" s="509"/>
      <c r="D5037" s="509"/>
      <c r="E5037" s="509"/>
      <c r="F5037" s="509"/>
      <c r="G5037" s="509"/>
      <c r="H5037" s="518"/>
      <c r="I5037" s="504"/>
      <c r="J5037" s="503"/>
      <c r="K5037" s="502"/>
      <c r="L5037" s="432"/>
      <c r="M5037" s="431"/>
    </row>
    <row r="5038" spans="1:13">
      <c r="A5038" s="485" t="s">
        <v>63</v>
      </c>
      <c r="B5038" s="539"/>
      <c r="C5038" s="538"/>
      <c r="D5038" s="433"/>
      <c r="E5038" s="433"/>
      <c r="F5038" s="433"/>
      <c r="G5038" s="433"/>
      <c r="H5038" s="432"/>
      <c r="I5038" s="447" t="s">
        <v>57</v>
      </c>
      <c r="J5038" s="446"/>
      <c r="K5038" s="502"/>
      <c r="L5038" s="432"/>
      <c r="M5038" s="431"/>
    </row>
    <row r="5039" spans="1:13">
      <c r="A5039" s="442" t="s">
        <v>64</v>
      </c>
      <c r="B5039" s="433"/>
      <c r="C5039" s="433"/>
      <c r="D5039" s="539"/>
      <c r="E5039" s="539"/>
      <c r="F5039" s="539"/>
      <c r="G5039" s="539"/>
      <c r="H5039" s="538"/>
      <c r="I5039" s="501" t="s">
        <v>11</v>
      </c>
      <c r="J5039" s="500"/>
      <c r="K5039" s="447">
        <v>1.2</v>
      </c>
      <c r="L5039" s="446"/>
      <c r="M5039" s="431">
        <f>K5039*12*I5021</f>
        <v>9754.56</v>
      </c>
    </row>
    <row r="5040" spans="1:13">
      <c r="A5040" s="478" t="s">
        <v>41</v>
      </c>
      <c r="B5040" s="477"/>
      <c r="C5040" s="477"/>
      <c r="D5040" s="477"/>
      <c r="E5040" s="477"/>
      <c r="F5040" s="477"/>
      <c r="G5040" s="477"/>
      <c r="H5040" s="476"/>
      <c r="I5040" s="521" t="s">
        <v>40</v>
      </c>
      <c r="J5040" s="520"/>
      <c r="K5040" s="502"/>
      <c r="L5040" s="432"/>
      <c r="M5040" s="431"/>
    </row>
    <row r="5041" spans="1:13">
      <c r="A5041" s="492"/>
      <c r="B5041" s="491"/>
      <c r="C5041" s="491"/>
      <c r="D5041" s="491"/>
      <c r="E5041" s="491"/>
      <c r="F5041" s="491"/>
      <c r="G5041" s="491"/>
      <c r="H5041" s="490"/>
      <c r="I5041" s="509" t="s">
        <v>42</v>
      </c>
      <c r="J5041" s="518"/>
      <c r="K5041" s="502"/>
      <c r="L5041" s="432"/>
      <c r="M5041" s="431"/>
    </row>
    <row r="5042" spans="1:13">
      <c r="A5042" s="478" t="s">
        <v>43</v>
      </c>
      <c r="B5042" s="477"/>
      <c r="C5042" s="477"/>
      <c r="D5042" s="477"/>
      <c r="E5042" s="477"/>
      <c r="F5042" s="477"/>
      <c r="G5042" s="477"/>
      <c r="H5042" s="476"/>
      <c r="I5042" s="521" t="s">
        <v>11</v>
      </c>
      <c r="J5042" s="520"/>
      <c r="K5042" s="447">
        <v>1.51</v>
      </c>
      <c r="L5042" s="446"/>
      <c r="M5042" s="431">
        <f>K5042*12*I5021</f>
        <v>12274.487999999999</v>
      </c>
    </row>
    <row r="5043" spans="1:13">
      <c r="A5043" s="492" t="s">
        <v>44</v>
      </c>
      <c r="B5043" s="491"/>
      <c r="C5043" s="491"/>
      <c r="D5043" s="491"/>
      <c r="E5043" s="491"/>
      <c r="F5043" s="491"/>
      <c r="G5043" s="491"/>
      <c r="H5043" s="490"/>
      <c r="I5043" s="509"/>
      <c r="J5043" s="518"/>
      <c r="K5043" s="502"/>
      <c r="L5043" s="432"/>
      <c r="M5043" s="431"/>
    </row>
    <row r="5044" spans="1:13">
      <c r="A5044" s="478" t="s">
        <v>45</v>
      </c>
      <c r="B5044" s="477"/>
      <c r="C5044" s="477"/>
      <c r="D5044" s="477"/>
      <c r="E5044" s="477"/>
      <c r="F5044" s="477"/>
      <c r="G5044" s="477"/>
      <c r="H5044" s="476"/>
      <c r="I5044" s="447" t="s">
        <v>57</v>
      </c>
      <c r="J5044" s="446"/>
      <c r="K5044" s="502"/>
      <c r="L5044" s="432"/>
      <c r="M5044" s="431"/>
    </row>
    <row r="5045" spans="1:13">
      <c r="A5045" s="478" t="s">
        <v>48</v>
      </c>
      <c r="B5045" s="477"/>
      <c r="C5045" s="477"/>
      <c r="D5045" s="477"/>
      <c r="E5045" s="477"/>
      <c r="F5045" s="477"/>
      <c r="G5045" s="477"/>
      <c r="H5045" s="476"/>
      <c r="I5045" s="521" t="s">
        <v>46</v>
      </c>
      <c r="J5045" s="520"/>
      <c r="K5045" s="533"/>
      <c r="L5045" s="532"/>
      <c r="M5045" s="531"/>
    </row>
    <row r="5046" spans="1:13" ht="19.5" thickBot="1">
      <c r="A5046" s="492"/>
      <c r="B5046" s="491"/>
      <c r="C5046" s="491"/>
      <c r="D5046" s="491"/>
      <c r="E5046" s="491"/>
      <c r="F5046" s="491"/>
      <c r="G5046" s="491"/>
      <c r="H5046" s="490"/>
      <c r="I5046" s="513" t="s">
        <v>47</v>
      </c>
      <c r="J5046" s="512"/>
      <c r="K5046" s="509"/>
      <c r="L5046" s="518"/>
      <c r="M5046" s="530"/>
    </row>
    <row r="5047" spans="1:13">
      <c r="A5047" s="529" t="s">
        <v>75</v>
      </c>
      <c r="B5047" s="528"/>
      <c r="C5047" s="528"/>
      <c r="D5047" s="528"/>
      <c r="E5047" s="528"/>
      <c r="F5047" s="528"/>
      <c r="G5047" s="425"/>
      <c r="H5047" s="424"/>
      <c r="I5047" s="425"/>
      <c r="J5047" s="424"/>
      <c r="K5047" s="527">
        <f>K5049+K5056+K5064+K5068+K5069+K5073</f>
        <v>27.349999999999998</v>
      </c>
      <c r="L5047" s="526"/>
      <c r="M5047" s="423">
        <f>M5049+M5056+M5064+M5068+M5069+M5073</f>
        <v>222322.68</v>
      </c>
    </row>
    <row r="5048" spans="1:13" ht="19.5" thickBot="1">
      <c r="A5048" s="525"/>
      <c r="B5048" s="419"/>
      <c r="C5048" s="419"/>
      <c r="D5048" s="419"/>
      <c r="E5048" s="419"/>
      <c r="F5048" s="419"/>
      <c r="G5048" s="419"/>
      <c r="H5048" s="418"/>
      <c r="I5048" s="419"/>
      <c r="J5048" s="418"/>
      <c r="K5048" s="419"/>
      <c r="L5048" s="418"/>
      <c r="M5048" s="417"/>
    </row>
    <row r="5049" spans="1:13" ht="19.5" thickBot="1">
      <c r="A5049" s="584" t="s">
        <v>76</v>
      </c>
      <c r="B5049" s="583"/>
      <c r="C5049" s="583"/>
      <c r="D5049" s="583"/>
      <c r="E5049" s="583"/>
      <c r="F5049" s="583"/>
      <c r="G5049" s="583"/>
      <c r="H5049" s="593"/>
      <c r="I5049" s="455"/>
      <c r="J5049" s="454"/>
      <c r="K5049" s="523">
        <f>K5050+K5051+K5052+K5054+K5055</f>
        <v>7.3100000000000005</v>
      </c>
      <c r="L5049" s="511"/>
      <c r="M5049" s="451">
        <f>K5049*12*I5021</f>
        <v>59421.527999999998</v>
      </c>
    </row>
    <row r="5050" spans="1:13">
      <c r="A5050" s="607" t="s">
        <v>38</v>
      </c>
      <c r="B5050" s="606"/>
      <c r="C5050" s="606"/>
      <c r="D5050" s="606"/>
      <c r="E5050" s="606"/>
      <c r="F5050" s="606"/>
      <c r="G5050" s="606"/>
      <c r="H5050" s="605"/>
      <c r="I5050" s="504" t="s">
        <v>16</v>
      </c>
      <c r="J5050" s="503"/>
      <c r="K5050" s="459">
        <v>1.34</v>
      </c>
      <c r="L5050" s="458"/>
      <c r="M5050" s="431">
        <f>K5050*12*I5021</f>
        <v>10892.592000000001</v>
      </c>
    </row>
    <row r="5051" spans="1:13">
      <c r="A5051" s="604" t="s">
        <v>39</v>
      </c>
      <c r="B5051" s="603"/>
      <c r="C5051" s="603"/>
      <c r="D5051" s="603"/>
      <c r="E5051" s="603"/>
      <c r="F5051" s="603"/>
      <c r="G5051" s="603"/>
      <c r="H5051" s="602"/>
      <c r="I5051" s="501" t="s">
        <v>10</v>
      </c>
      <c r="J5051" s="500"/>
      <c r="K5051" s="447">
        <v>3.16</v>
      </c>
      <c r="L5051" s="446"/>
      <c r="M5051" s="431">
        <f>K5051*12*I5021</f>
        <v>25687.008000000002</v>
      </c>
    </row>
    <row r="5052" spans="1:13">
      <c r="A5052" s="601" t="s">
        <v>31</v>
      </c>
      <c r="B5052" s="600"/>
      <c r="C5052" s="600"/>
      <c r="D5052" s="600"/>
      <c r="E5052" s="600"/>
      <c r="F5052" s="600"/>
      <c r="G5052" s="600"/>
      <c r="H5052" s="599"/>
      <c r="I5052" s="521" t="s">
        <v>11</v>
      </c>
      <c r="J5052" s="520"/>
      <c r="K5052" s="447">
        <v>0.36</v>
      </c>
      <c r="L5052" s="446"/>
      <c r="M5052" s="431">
        <f>K5052*12*I5021</f>
        <v>2926.3679999999999</v>
      </c>
    </row>
    <row r="5053" spans="1:13">
      <c r="A5053" s="607" t="s">
        <v>18</v>
      </c>
      <c r="B5053" s="613"/>
      <c r="C5053" s="613"/>
      <c r="D5053" s="613"/>
      <c r="E5053" s="606"/>
      <c r="F5053" s="606"/>
      <c r="G5053" s="606"/>
      <c r="H5053" s="605"/>
      <c r="I5053" s="509"/>
      <c r="J5053" s="518"/>
      <c r="K5053" s="433"/>
      <c r="L5053" s="432"/>
      <c r="M5053" s="431"/>
    </row>
    <row r="5054" spans="1:13" s="471" customFormat="1">
      <c r="A5054" s="604" t="s">
        <v>32</v>
      </c>
      <c r="B5054" s="603"/>
      <c r="C5054" s="603"/>
      <c r="D5054" s="603"/>
      <c r="E5054" s="603"/>
      <c r="F5054" s="603"/>
      <c r="G5054" s="603"/>
      <c r="H5054" s="602"/>
      <c r="I5054" s="501" t="s">
        <v>8</v>
      </c>
      <c r="J5054" s="500"/>
      <c r="K5054" s="447">
        <v>0.11</v>
      </c>
      <c r="L5054" s="446"/>
      <c r="M5054" s="431">
        <f>K5054*12*I5021</f>
        <v>894.16800000000001</v>
      </c>
    </row>
    <row r="5055" spans="1:13" ht="19.5" thickBot="1">
      <c r="A5055" s="601" t="s">
        <v>73</v>
      </c>
      <c r="B5055" s="600"/>
      <c r="C5055" s="600"/>
      <c r="D5055" s="600"/>
      <c r="E5055" s="600"/>
      <c r="F5055" s="600"/>
      <c r="G5055" s="600"/>
      <c r="H5055" s="599"/>
      <c r="I5055" s="619" t="s">
        <v>8</v>
      </c>
      <c r="J5055" s="618"/>
      <c r="K5055" s="617">
        <v>2.34</v>
      </c>
      <c r="L5055" s="616"/>
      <c r="M5055" s="615">
        <f>K5055*12*I5021</f>
        <v>19021.392</v>
      </c>
    </row>
    <row r="5056" spans="1:13" ht="19.5" thickBot="1">
      <c r="A5056" s="610" t="s">
        <v>77</v>
      </c>
      <c r="B5056" s="609"/>
      <c r="C5056" s="609"/>
      <c r="D5056" s="609"/>
      <c r="E5056" s="609"/>
      <c r="F5056" s="609"/>
      <c r="G5056" s="609"/>
      <c r="H5056" s="608"/>
      <c r="I5056" s="455"/>
      <c r="J5056" s="454"/>
      <c r="K5056" s="453">
        <f>K5057+K5058+K5060+K5061+K5062+K5063</f>
        <v>2.11</v>
      </c>
      <c r="L5056" s="511"/>
      <c r="M5056" s="451">
        <f>K5056*12*I5021</f>
        <v>17151.768</v>
      </c>
    </row>
    <row r="5057" spans="1:13">
      <c r="A5057" s="614" t="s">
        <v>24</v>
      </c>
      <c r="B5057" s="613"/>
      <c r="C5057" s="613"/>
      <c r="D5057" s="613"/>
      <c r="E5057" s="613"/>
      <c r="F5057" s="606"/>
      <c r="G5057" s="606"/>
      <c r="H5057" s="605"/>
      <c r="I5057" s="508"/>
      <c r="J5057" s="432"/>
      <c r="K5057" s="459">
        <v>0.12</v>
      </c>
      <c r="L5057" s="458"/>
      <c r="M5057" s="431">
        <f>K5057*12*I5021</f>
        <v>975.4559999999999</v>
      </c>
    </row>
    <row r="5058" spans="1:13">
      <c r="A5058" s="612" t="s">
        <v>20</v>
      </c>
      <c r="B5058" s="611"/>
      <c r="C5058" s="611"/>
      <c r="D5058" s="611"/>
      <c r="E5058" s="611"/>
      <c r="F5058" s="600"/>
      <c r="G5058" s="600"/>
      <c r="H5058" s="599"/>
      <c r="I5058" s="447" t="s">
        <v>52</v>
      </c>
      <c r="J5058" s="446"/>
      <c r="K5058" s="447">
        <v>1.01</v>
      </c>
      <c r="L5058" s="446"/>
      <c r="M5058" s="431">
        <f>K5058*12*I5021</f>
        <v>8210.0879999999997</v>
      </c>
    </row>
    <row r="5059" spans="1:13">
      <c r="A5059" s="607" t="s">
        <v>19</v>
      </c>
      <c r="B5059" s="606"/>
      <c r="C5059" s="606"/>
      <c r="D5059" s="606"/>
      <c r="E5059" s="606"/>
      <c r="F5059" s="606"/>
      <c r="G5059" s="606"/>
      <c r="H5059" s="605"/>
      <c r="I5059" s="504" t="s">
        <v>53</v>
      </c>
      <c r="J5059" s="503"/>
      <c r="K5059" s="502"/>
      <c r="L5059" s="432"/>
      <c r="M5059" s="431"/>
    </row>
    <row r="5060" spans="1:13">
      <c r="A5060" s="604" t="s">
        <v>21</v>
      </c>
      <c r="B5060" s="603"/>
      <c r="C5060" s="603"/>
      <c r="D5060" s="603"/>
      <c r="E5060" s="603"/>
      <c r="F5060" s="603"/>
      <c r="G5060" s="603"/>
      <c r="H5060" s="602"/>
      <c r="I5060" s="501" t="s">
        <v>51</v>
      </c>
      <c r="J5060" s="500"/>
      <c r="K5060" s="447">
        <v>0.62</v>
      </c>
      <c r="L5060" s="446"/>
      <c r="M5060" s="431">
        <f>K5060*12*I5021</f>
        <v>5039.8559999999998</v>
      </c>
    </row>
    <row r="5061" spans="1:13">
      <c r="A5061" s="604" t="s">
        <v>22</v>
      </c>
      <c r="B5061" s="603"/>
      <c r="C5061" s="603"/>
      <c r="D5061" s="603"/>
      <c r="E5061" s="603"/>
      <c r="F5061" s="603"/>
      <c r="G5061" s="603"/>
      <c r="H5061" s="602"/>
      <c r="I5061" s="501" t="s">
        <v>69</v>
      </c>
      <c r="J5061" s="500"/>
      <c r="K5061" s="447">
        <v>0.15</v>
      </c>
      <c r="L5061" s="446"/>
      <c r="M5061" s="431">
        <f>K5061*12*I5021</f>
        <v>1219.32</v>
      </c>
    </row>
    <row r="5062" spans="1:13">
      <c r="A5062" s="601" t="s">
        <v>23</v>
      </c>
      <c r="B5062" s="600"/>
      <c r="C5062" s="600"/>
      <c r="D5062" s="600"/>
      <c r="E5062" s="600"/>
      <c r="F5062" s="600"/>
      <c r="G5062" s="600"/>
      <c r="H5062" s="599"/>
      <c r="I5062" s="501" t="s">
        <v>54</v>
      </c>
      <c r="J5062" s="500"/>
      <c r="K5062" s="480">
        <v>0.08</v>
      </c>
      <c r="L5062" s="479"/>
      <c r="M5062" s="431">
        <f>K5062*12*I5021</f>
        <v>650.30399999999997</v>
      </c>
    </row>
    <row r="5063" spans="1:13" ht="19.5" thickBot="1">
      <c r="A5063" s="601" t="s">
        <v>71</v>
      </c>
      <c r="B5063" s="600"/>
      <c r="C5063" s="600"/>
      <c r="D5063" s="600"/>
      <c r="E5063" s="600"/>
      <c r="F5063" s="600"/>
      <c r="G5063" s="600"/>
      <c r="H5063" s="599"/>
      <c r="I5063" s="475" t="s">
        <v>72</v>
      </c>
      <c r="J5063" s="474"/>
      <c r="K5063" s="473">
        <v>0.13</v>
      </c>
      <c r="L5063" s="472"/>
      <c r="M5063" s="499">
        <f>K5063*12*I5021</f>
        <v>1056.7439999999999</v>
      </c>
    </row>
    <row r="5064" spans="1:13" ht="19.5" thickBot="1">
      <c r="A5064" s="610" t="s">
        <v>202</v>
      </c>
      <c r="B5064" s="609"/>
      <c r="C5064" s="609"/>
      <c r="D5064" s="609"/>
      <c r="E5064" s="609"/>
      <c r="F5064" s="609"/>
      <c r="G5064" s="609"/>
      <c r="H5064" s="608"/>
      <c r="I5064" s="495"/>
      <c r="J5064" s="494"/>
      <c r="K5064" s="493">
        <f>K5065+K5066+K5067</f>
        <v>1.38</v>
      </c>
      <c r="L5064" s="452"/>
      <c r="M5064" s="451">
        <f>K5064*12*I5021</f>
        <v>11217.743999999999</v>
      </c>
    </row>
    <row r="5065" spans="1:13">
      <c r="A5065" s="607" t="s">
        <v>25</v>
      </c>
      <c r="B5065" s="606"/>
      <c r="C5065" s="606"/>
      <c r="D5065" s="606"/>
      <c r="E5065" s="606"/>
      <c r="F5065" s="606"/>
      <c r="G5065" s="606"/>
      <c r="H5065" s="605"/>
      <c r="I5065" s="489" t="s">
        <v>70</v>
      </c>
      <c r="J5065" s="488"/>
      <c r="K5065" s="487">
        <v>0.66</v>
      </c>
      <c r="L5065" s="486"/>
      <c r="M5065" s="431">
        <f>K5065*12*I5021</f>
        <v>5365.0079999999998</v>
      </c>
    </row>
    <row r="5066" spans="1:13">
      <c r="A5066" s="604" t="s">
        <v>26</v>
      </c>
      <c r="B5066" s="603"/>
      <c r="C5066" s="603"/>
      <c r="D5066" s="603"/>
      <c r="E5066" s="603"/>
      <c r="F5066" s="603"/>
      <c r="G5066" s="603"/>
      <c r="H5066" s="602"/>
      <c r="I5066" s="539" t="s">
        <v>55</v>
      </c>
      <c r="J5066" s="538"/>
      <c r="K5066" s="480">
        <v>0.57999999999999996</v>
      </c>
      <c r="L5066" s="479"/>
      <c r="M5066" s="431">
        <f>K5066*12*I5021</f>
        <v>4714.7039999999988</v>
      </c>
    </row>
    <row r="5067" spans="1:13" s="471" customFormat="1" ht="19.5" thickBot="1">
      <c r="A5067" s="601" t="s">
        <v>23</v>
      </c>
      <c r="B5067" s="600"/>
      <c r="C5067" s="600"/>
      <c r="D5067" s="600"/>
      <c r="E5067" s="600"/>
      <c r="F5067" s="600"/>
      <c r="G5067" s="600"/>
      <c r="H5067" s="599"/>
      <c r="I5067" s="475" t="s">
        <v>54</v>
      </c>
      <c r="J5067" s="474"/>
      <c r="K5067" s="473">
        <v>0.14000000000000001</v>
      </c>
      <c r="L5067" s="472"/>
      <c r="M5067" s="431">
        <f>K5067*12*I5021</f>
        <v>1138.0320000000002</v>
      </c>
    </row>
    <row r="5068" spans="1:13" ht="19.5" thickBot="1">
      <c r="A5068" s="592" t="s">
        <v>201</v>
      </c>
      <c r="B5068" s="591"/>
      <c r="C5068" s="591"/>
      <c r="D5068" s="591"/>
      <c r="E5068" s="591"/>
      <c r="F5068" s="591"/>
      <c r="G5068" s="591"/>
      <c r="H5068" s="590"/>
      <c r="I5068" s="598" t="s">
        <v>56</v>
      </c>
      <c r="J5068" s="597"/>
      <c r="K5068" s="596">
        <v>14.73</v>
      </c>
      <c r="L5068" s="595"/>
      <c r="M5068" s="594">
        <f>K5068*12*I5021</f>
        <v>119737.22399999999</v>
      </c>
    </row>
    <row r="5069" spans="1:13" ht="19.5" thickBot="1">
      <c r="A5069" s="584" t="s">
        <v>158</v>
      </c>
      <c r="B5069" s="583"/>
      <c r="C5069" s="583"/>
      <c r="D5069" s="583"/>
      <c r="E5069" s="583"/>
      <c r="F5069" s="583"/>
      <c r="G5069" s="583"/>
      <c r="H5069" s="593"/>
      <c r="I5069" s="455"/>
      <c r="J5069" s="454"/>
      <c r="K5069" s="453">
        <v>1.74</v>
      </c>
      <c r="L5069" s="452"/>
      <c r="M5069" s="451">
        <f>K5069*12*I5021</f>
        <v>14144.111999999999</v>
      </c>
    </row>
    <row r="5070" spans="1:13">
      <c r="A5070" s="589" t="s">
        <v>33</v>
      </c>
      <c r="B5070" s="588"/>
      <c r="C5070" s="588"/>
      <c r="D5070" s="588"/>
      <c r="E5070" s="588"/>
      <c r="F5070" s="588"/>
      <c r="G5070" s="588"/>
      <c r="H5070" s="587"/>
      <c r="I5070" s="459" t="s">
        <v>13</v>
      </c>
      <c r="J5070" s="458"/>
      <c r="K5070" s="438"/>
      <c r="L5070" s="437"/>
      <c r="M5070" s="431"/>
    </row>
    <row r="5071" spans="1:13">
      <c r="A5071" s="589" t="s">
        <v>27</v>
      </c>
      <c r="B5071" s="588"/>
      <c r="C5071" s="588"/>
      <c r="D5071" s="588"/>
      <c r="E5071" s="588"/>
      <c r="F5071" s="588"/>
      <c r="G5071" s="588"/>
      <c r="H5071" s="587"/>
      <c r="I5071" s="433"/>
      <c r="J5071" s="432"/>
      <c r="K5071" s="438"/>
      <c r="L5071" s="437"/>
      <c r="M5071" s="431"/>
    </row>
    <row r="5072" spans="1:13" ht="19.5" thickBot="1">
      <c r="A5072" s="589" t="s">
        <v>28</v>
      </c>
      <c r="B5072" s="588"/>
      <c r="C5072" s="588"/>
      <c r="D5072" s="588"/>
      <c r="E5072" s="588"/>
      <c r="F5072" s="588"/>
      <c r="G5072" s="588"/>
      <c r="H5072" s="587"/>
      <c r="I5072" s="463"/>
      <c r="J5072" s="432"/>
      <c r="K5072" s="438"/>
      <c r="L5072" s="437"/>
      <c r="M5072" s="431"/>
    </row>
    <row r="5073" spans="1:13" ht="19.5" thickBot="1">
      <c r="A5073" s="592" t="s">
        <v>157</v>
      </c>
      <c r="B5073" s="591"/>
      <c r="C5073" s="591"/>
      <c r="D5073" s="591"/>
      <c r="E5073" s="591"/>
      <c r="F5073" s="591"/>
      <c r="G5073" s="591"/>
      <c r="H5073" s="590"/>
      <c r="I5073" s="455"/>
      <c r="J5073" s="454"/>
      <c r="K5073" s="453">
        <v>0.08</v>
      </c>
      <c r="L5073" s="452"/>
      <c r="M5073" s="451">
        <f>K5073*12*I5021</f>
        <v>650.30399999999997</v>
      </c>
    </row>
    <row r="5074" spans="1:13">
      <c r="A5074" s="589" t="s">
        <v>29</v>
      </c>
      <c r="B5074" s="588"/>
      <c r="C5074" s="588"/>
      <c r="D5074" s="588"/>
      <c r="E5074" s="588"/>
      <c r="F5074" s="588"/>
      <c r="G5074" s="588"/>
      <c r="H5074" s="587"/>
      <c r="I5074" s="459" t="s">
        <v>8</v>
      </c>
      <c r="J5074" s="458"/>
      <c r="K5074" s="457"/>
      <c r="L5074" s="437"/>
      <c r="M5074" s="431"/>
    </row>
    <row r="5075" spans="1:13" ht="19.5" thickBot="1">
      <c r="A5075" s="589" t="s">
        <v>30</v>
      </c>
      <c r="B5075" s="588"/>
      <c r="C5075" s="588"/>
      <c r="D5075" s="588"/>
      <c r="E5075" s="588"/>
      <c r="F5075" s="588"/>
      <c r="G5075" s="588"/>
      <c r="H5075" s="587"/>
      <c r="I5075" s="433"/>
      <c r="J5075" s="432"/>
      <c r="K5075" s="457"/>
      <c r="L5075" s="437"/>
      <c r="M5075" s="431"/>
    </row>
    <row r="5076" spans="1:13" ht="19.5" thickBot="1">
      <c r="A5076" s="405" t="s">
        <v>83</v>
      </c>
      <c r="B5076" s="404"/>
      <c r="C5076" s="404"/>
      <c r="D5076" s="404"/>
      <c r="E5076" s="404"/>
      <c r="F5076" s="404"/>
      <c r="G5076" s="404"/>
      <c r="H5076" s="456"/>
      <c r="I5076" s="455"/>
      <c r="J5076" s="454"/>
      <c r="K5076" s="453">
        <v>6.42</v>
      </c>
      <c r="L5076" s="452"/>
      <c r="M5076" s="451">
        <f>K5076*12*I5021</f>
        <v>52186.895999999993</v>
      </c>
    </row>
    <row r="5077" spans="1:13">
      <c r="A5077" s="442" t="s">
        <v>85</v>
      </c>
      <c r="B5077" s="440"/>
      <c r="C5077" s="440"/>
      <c r="D5077" s="440"/>
      <c r="E5077" s="440"/>
      <c r="F5077" s="441"/>
      <c r="G5077" s="440"/>
      <c r="H5077" s="439"/>
      <c r="I5077" s="447" t="s">
        <v>86</v>
      </c>
      <c r="J5077" s="446"/>
      <c r="K5077" s="438"/>
      <c r="L5077" s="437"/>
      <c r="M5077" s="431"/>
    </row>
    <row r="5078" spans="1:13">
      <c r="A5078" s="442" t="s">
        <v>87</v>
      </c>
      <c r="B5078" s="440"/>
      <c r="C5078" s="440"/>
      <c r="D5078" s="440"/>
      <c r="E5078" s="440"/>
      <c r="F5078" s="441"/>
      <c r="G5078" s="440"/>
      <c r="H5078" s="439"/>
      <c r="I5078" s="447" t="s">
        <v>88</v>
      </c>
      <c r="J5078" s="446"/>
      <c r="K5078" s="438"/>
      <c r="L5078" s="437"/>
      <c r="M5078" s="431"/>
    </row>
    <row r="5079" spans="1:13">
      <c r="A5079" s="442" t="s">
        <v>89</v>
      </c>
      <c r="B5079" s="440"/>
      <c r="C5079" s="440"/>
      <c r="D5079" s="440"/>
      <c r="E5079" s="440"/>
      <c r="F5079" s="441"/>
      <c r="G5079" s="440"/>
      <c r="H5079" s="439"/>
      <c r="I5079" s="447" t="s">
        <v>90</v>
      </c>
      <c r="J5079" s="446"/>
      <c r="K5079" s="438"/>
      <c r="L5079" s="437"/>
      <c r="M5079" s="431"/>
    </row>
    <row r="5080" spans="1:13">
      <c r="A5080" s="442" t="s">
        <v>91</v>
      </c>
      <c r="B5080" s="440"/>
      <c r="C5080" s="440"/>
      <c r="D5080" s="440"/>
      <c r="E5080" s="440"/>
      <c r="F5080" s="441"/>
      <c r="G5080" s="440"/>
      <c r="H5080" s="439"/>
      <c r="I5080" s="447" t="s">
        <v>92</v>
      </c>
      <c r="J5080" s="446"/>
      <c r="K5080" s="438"/>
      <c r="L5080" s="437"/>
      <c r="M5080" s="431"/>
    </row>
    <row r="5081" spans="1:13">
      <c r="A5081" s="442" t="s">
        <v>93</v>
      </c>
      <c r="B5081" s="440"/>
      <c r="C5081" s="440"/>
      <c r="D5081" s="440"/>
      <c r="E5081" s="440"/>
      <c r="F5081" s="441"/>
      <c r="G5081" s="440"/>
      <c r="H5081" s="439"/>
      <c r="I5081" s="447" t="s">
        <v>94</v>
      </c>
      <c r="J5081" s="446"/>
      <c r="K5081" s="438"/>
      <c r="L5081" s="437"/>
      <c r="M5081" s="431"/>
    </row>
    <row r="5082" spans="1:13">
      <c r="A5082" s="442" t="s">
        <v>95</v>
      </c>
      <c r="B5082" s="440"/>
      <c r="C5082" s="440"/>
      <c r="D5082" s="440"/>
      <c r="E5082" s="440"/>
      <c r="F5082" s="441"/>
      <c r="G5082" s="440"/>
      <c r="H5082" s="439"/>
      <c r="I5082" s="433"/>
      <c r="J5082" s="432"/>
      <c r="K5082" s="438"/>
      <c r="L5082" s="437"/>
      <c r="M5082" s="431"/>
    </row>
    <row r="5083" spans="1:13">
      <c r="A5083" s="442" t="s">
        <v>96</v>
      </c>
      <c r="B5083" s="440"/>
      <c r="C5083" s="440"/>
      <c r="D5083" s="440"/>
      <c r="E5083" s="440"/>
      <c r="F5083" s="441"/>
      <c r="G5083" s="440"/>
      <c r="H5083" s="439"/>
      <c r="I5083" s="433"/>
      <c r="J5083" s="432"/>
      <c r="K5083" s="438"/>
      <c r="L5083" s="437"/>
      <c r="M5083" s="431"/>
    </row>
    <row r="5084" spans="1:13">
      <c r="A5084" s="442" t="s">
        <v>97</v>
      </c>
      <c r="B5084" s="440"/>
      <c r="C5084" s="440"/>
      <c r="D5084" s="440"/>
      <c r="E5084" s="440"/>
      <c r="F5084" s="441"/>
      <c r="G5084" s="440"/>
      <c r="H5084" s="439"/>
      <c r="I5084" s="433"/>
      <c r="J5084" s="432"/>
      <c r="K5084" s="438"/>
      <c r="L5084" s="437"/>
      <c r="M5084" s="431"/>
    </row>
    <row r="5085" spans="1:13">
      <c r="A5085" s="442" t="s">
        <v>98</v>
      </c>
      <c r="B5085" s="440"/>
      <c r="C5085" s="440"/>
      <c r="D5085" s="440"/>
      <c r="E5085" s="440"/>
      <c r="F5085" s="441"/>
      <c r="G5085" s="440"/>
      <c r="H5085" s="439"/>
      <c r="I5085" s="433"/>
      <c r="J5085" s="432"/>
      <c r="K5085" s="438"/>
      <c r="L5085" s="437"/>
      <c r="M5085" s="431"/>
    </row>
    <row r="5086" spans="1:13">
      <c r="A5086" s="442" t="s">
        <v>99</v>
      </c>
      <c r="B5086" s="440"/>
      <c r="C5086" s="440"/>
      <c r="D5086" s="440"/>
      <c r="E5086" s="440"/>
      <c r="F5086" s="441"/>
      <c r="G5086" s="440"/>
      <c r="H5086" s="439"/>
      <c r="I5086" s="433"/>
      <c r="J5086" s="432"/>
      <c r="K5086" s="438"/>
      <c r="L5086" s="437"/>
      <c r="M5086" s="431"/>
    </row>
    <row r="5087" spans="1:13" ht="19.5" thickBot="1">
      <c r="A5087" s="436" t="s">
        <v>100</v>
      </c>
      <c r="B5087" s="435"/>
      <c r="C5087" s="435"/>
      <c r="D5087" s="435"/>
      <c r="E5087" s="435"/>
      <c r="F5087" s="435"/>
      <c r="G5087" s="435"/>
      <c r="H5087" s="434"/>
      <c r="I5087" s="433"/>
      <c r="J5087" s="432"/>
      <c r="K5087" s="433"/>
      <c r="L5087" s="432"/>
      <c r="M5087" s="431"/>
    </row>
    <row r="5088" spans="1:13">
      <c r="A5088" s="586" t="s">
        <v>82</v>
      </c>
      <c r="B5088" s="585"/>
      <c r="C5088" s="585"/>
      <c r="D5088" s="585"/>
      <c r="E5088" s="585"/>
      <c r="F5088" s="585"/>
      <c r="G5088" s="585"/>
      <c r="H5088" s="585"/>
      <c r="I5088" s="459" t="s">
        <v>9</v>
      </c>
      <c r="J5088" s="458"/>
      <c r="K5088" s="425"/>
      <c r="L5088" s="424"/>
      <c r="M5088" s="423"/>
    </row>
    <row r="5089" spans="1:13" ht="19.5" thickBot="1">
      <c r="A5089" s="422" t="s">
        <v>49</v>
      </c>
      <c r="B5089" s="421"/>
      <c r="C5089" s="421"/>
      <c r="D5089" s="421"/>
      <c r="E5089" s="421"/>
      <c r="F5089" s="421"/>
      <c r="G5089" s="421"/>
      <c r="H5089" s="421"/>
      <c r="I5089" s="420"/>
      <c r="J5089" s="418"/>
      <c r="K5089" s="419"/>
      <c r="L5089" s="418"/>
      <c r="M5089" s="417"/>
    </row>
    <row r="5090" spans="1:13" ht="19.5" thickBot="1">
      <c r="A5090" s="584" t="s">
        <v>50</v>
      </c>
      <c r="B5090" s="583"/>
      <c r="C5090" s="583"/>
      <c r="D5090" s="583"/>
      <c r="E5090" s="583"/>
      <c r="F5090" s="583"/>
      <c r="G5090" s="583"/>
      <c r="H5090" s="582"/>
      <c r="I5090" s="581" t="s">
        <v>17</v>
      </c>
      <c r="J5090" s="580"/>
      <c r="K5090" s="579">
        <v>1.58</v>
      </c>
      <c r="L5090" s="578"/>
      <c r="M5090" s="577">
        <f>K5090*12*I5021</f>
        <v>12843.504000000001</v>
      </c>
    </row>
    <row r="5091" spans="1:13" ht="19.5" thickBot="1">
      <c r="A5091" s="411" t="s">
        <v>101</v>
      </c>
      <c r="B5091" s="410"/>
      <c r="C5091" s="410"/>
      <c r="D5091" s="410"/>
      <c r="E5091" s="410"/>
      <c r="F5091" s="410"/>
      <c r="G5091" s="410"/>
      <c r="H5091" s="410"/>
      <c r="I5091" s="409"/>
      <c r="J5091" s="408"/>
      <c r="K5091" s="407">
        <v>2</v>
      </c>
      <c r="L5091" s="406"/>
      <c r="M5091" s="577">
        <f>K5091*12*I5021</f>
        <v>16257.599999999999</v>
      </c>
    </row>
    <row r="5092" spans="1:13" ht="19.5" thickBot="1">
      <c r="A5092" s="405" t="s">
        <v>58</v>
      </c>
      <c r="B5092" s="404"/>
      <c r="C5092" s="404"/>
      <c r="D5092" s="404"/>
      <c r="E5092" s="404"/>
      <c r="F5092" s="404"/>
      <c r="G5092" s="404"/>
      <c r="H5092" s="404"/>
      <c r="I5092" s="403"/>
      <c r="J5092" s="400"/>
      <c r="K5092" s="402">
        <f>K5022+K5032+K5047+K5076+K5090+K5091</f>
        <v>49.44</v>
      </c>
      <c r="L5092" s="401"/>
      <c r="M5092" s="400">
        <f>M5022+M5032+M5047+M5076+M5090+M5091</f>
        <v>401887.87199999997</v>
      </c>
    </row>
    <row r="5093" spans="1:13" s="471" customFormat="1">
      <c r="A5093" s="399"/>
      <c r="B5093" s="399"/>
      <c r="C5093" s="399"/>
      <c r="D5093" s="399"/>
      <c r="E5093" s="399"/>
      <c r="F5093" s="399"/>
      <c r="G5093" s="399"/>
      <c r="H5093" s="399"/>
      <c r="I5093" s="399"/>
      <c r="J5093" s="399"/>
      <c r="K5093" s="399"/>
      <c r="L5093" s="399"/>
      <c r="M5093" s="399"/>
    </row>
    <row r="5094" spans="1:13">
      <c r="A5094" s="576" t="s">
        <v>0</v>
      </c>
      <c r="B5094" s="576"/>
      <c r="C5094" s="576"/>
      <c r="D5094" s="576"/>
      <c r="E5094" s="576"/>
      <c r="F5094" s="576"/>
      <c r="G5094" s="576"/>
      <c r="H5094" s="576"/>
      <c r="I5094" s="576"/>
      <c r="J5094" s="576"/>
      <c r="K5094" s="576"/>
      <c r="L5094" s="576"/>
      <c r="M5094" s="326"/>
    </row>
    <row r="5095" spans="1:13">
      <c r="A5095" s="575" t="s">
        <v>12</v>
      </c>
      <c r="B5095" s="575"/>
      <c r="C5095" s="575"/>
      <c r="D5095" s="575"/>
      <c r="E5095" s="575"/>
      <c r="F5095" s="575"/>
      <c r="G5095" s="575"/>
      <c r="H5095" s="575"/>
      <c r="I5095" s="575"/>
      <c r="J5095" s="575"/>
      <c r="K5095" s="575"/>
      <c r="L5095" s="575"/>
      <c r="M5095" s="326"/>
    </row>
    <row r="5096" spans="1:13">
      <c r="A5096" s="555"/>
      <c r="B5096" s="555"/>
      <c r="C5096" s="555"/>
      <c r="D5096" s="555"/>
      <c r="E5096" s="555"/>
      <c r="F5096" s="555" t="s">
        <v>204</v>
      </c>
      <c r="G5096" s="555"/>
      <c r="H5096" s="555"/>
      <c r="I5096" s="555"/>
      <c r="J5096" s="555" t="s">
        <v>203</v>
      </c>
      <c r="K5096" s="555"/>
      <c r="L5096" s="555"/>
      <c r="M5096" s="326"/>
    </row>
    <row r="5097" spans="1:13">
      <c r="A5097" s="572"/>
      <c r="B5097" s="533"/>
      <c r="C5097" s="574" t="s">
        <v>15</v>
      </c>
      <c r="D5097" s="574"/>
      <c r="E5097" s="574"/>
      <c r="F5097" s="533"/>
      <c r="G5097" s="533"/>
      <c r="H5097" s="532"/>
      <c r="I5097" s="521" t="s">
        <v>1</v>
      </c>
      <c r="J5097" s="520"/>
      <c r="K5097" s="521" t="s">
        <v>2</v>
      </c>
      <c r="L5097" s="520"/>
      <c r="M5097" s="531"/>
    </row>
    <row r="5098" spans="1:13">
      <c r="A5098" s="463"/>
      <c r="B5098" s="433"/>
      <c r="C5098" s="433"/>
      <c r="D5098" s="433"/>
      <c r="E5098" s="433"/>
      <c r="F5098" s="433"/>
      <c r="G5098" s="433"/>
      <c r="H5098" s="432"/>
      <c r="I5098" s="433"/>
      <c r="J5098" s="432"/>
      <c r="K5098" s="447" t="s">
        <v>3</v>
      </c>
      <c r="L5098" s="446"/>
      <c r="M5098" s="573" t="s">
        <v>4</v>
      </c>
    </row>
    <row r="5099" spans="1:13">
      <c r="A5099" s="463"/>
      <c r="B5099" s="433"/>
      <c r="C5099" s="433"/>
      <c r="D5099" s="433"/>
      <c r="E5099" s="433"/>
      <c r="F5099" s="433"/>
      <c r="G5099" s="433"/>
      <c r="H5099" s="432"/>
      <c r="I5099" s="447" t="s">
        <v>5</v>
      </c>
      <c r="J5099" s="446"/>
      <c r="K5099" s="504" t="s">
        <v>6</v>
      </c>
      <c r="L5099" s="503"/>
      <c r="M5099" s="573" t="s">
        <v>7</v>
      </c>
    </row>
    <row r="5100" spans="1:13" ht="19.5" thickBot="1">
      <c r="A5100" s="572"/>
      <c r="B5100" s="533"/>
      <c r="C5100" s="533"/>
      <c r="D5100" s="533"/>
      <c r="E5100" s="533"/>
      <c r="F5100" s="533"/>
      <c r="G5100" s="533"/>
      <c r="H5100" s="532"/>
      <c r="I5100" s="571">
        <v>920.1</v>
      </c>
      <c r="J5100" s="570"/>
      <c r="K5100" s="475"/>
      <c r="L5100" s="474"/>
      <c r="M5100" s="569"/>
    </row>
    <row r="5101" spans="1:13">
      <c r="A5101" s="550" t="s">
        <v>74</v>
      </c>
      <c r="B5101" s="528"/>
      <c r="C5101" s="528"/>
      <c r="D5101" s="528"/>
      <c r="E5101" s="528"/>
      <c r="F5101" s="528"/>
      <c r="G5101" s="528"/>
      <c r="H5101" s="568"/>
      <c r="I5101" s="425"/>
      <c r="J5101" s="424"/>
      <c r="K5101" s="567">
        <f>K5104+K5107</f>
        <v>6.65</v>
      </c>
      <c r="L5101" s="526"/>
      <c r="M5101" s="423">
        <f>K5101*12*I5100</f>
        <v>73423.98000000001</v>
      </c>
    </row>
    <row r="5102" spans="1:13">
      <c r="A5102" s="566" t="s">
        <v>59</v>
      </c>
      <c r="B5102" s="565"/>
      <c r="C5102" s="565"/>
      <c r="D5102" s="565"/>
      <c r="E5102" s="565"/>
      <c r="F5102" s="565"/>
      <c r="G5102" s="565"/>
      <c r="H5102" s="554"/>
      <c r="I5102" s="433"/>
      <c r="J5102" s="432"/>
      <c r="K5102" s="433"/>
      <c r="L5102" s="432"/>
      <c r="M5102" s="564"/>
    </row>
    <row r="5103" spans="1:13" ht="19.5" thickBot="1">
      <c r="A5103" s="545" t="s">
        <v>60</v>
      </c>
      <c r="B5103" s="563"/>
      <c r="C5103" s="563"/>
      <c r="D5103" s="563"/>
      <c r="E5103" s="563"/>
      <c r="F5103" s="563"/>
      <c r="G5103" s="563"/>
      <c r="H5103" s="562"/>
      <c r="I5103" s="419"/>
      <c r="J5103" s="418"/>
      <c r="K5103" s="419"/>
      <c r="L5103" s="418"/>
      <c r="M5103" s="417"/>
    </row>
    <row r="5104" spans="1:13">
      <c r="A5104" s="561" t="s">
        <v>61</v>
      </c>
      <c r="B5104" s="560"/>
      <c r="C5104" s="560"/>
      <c r="D5104" s="560"/>
      <c r="E5104" s="560"/>
      <c r="F5104" s="560"/>
      <c r="G5104" s="560"/>
      <c r="H5104" s="559"/>
      <c r="I5104" s="504" t="s">
        <v>8</v>
      </c>
      <c r="J5104" s="503"/>
      <c r="K5104" s="459">
        <v>3.98</v>
      </c>
      <c r="L5104" s="458"/>
      <c r="M5104" s="431">
        <f>K5104*12*I5100</f>
        <v>43943.976000000002</v>
      </c>
    </row>
    <row r="5105" spans="1:13">
      <c r="A5105" s="522" t="s">
        <v>68</v>
      </c>
      <c r="B5105" s="506"/>
      <c r="C5105" s="506"/>
      <c r="D5105" s="506"/>
      <c r="E5105" s="506"/>
      <c r="F5105" s="506"/>
      <c r="G5105" s="506"/>
      <c r="H5105" s="505"/>
      <c r="I5105" s="535" t="s">
        <v>57</v>
      </c>
      <c r="J5105" s="534"/>
      <c r="K5105" s="502"/>
      <c r="L5105" s="432"/>
      <c r="M5105" s="431"/>
    </row>
    <row r="5106" spans="1:13">
      <c r="A5106" s="492" t="s">
        <v>67</v>
      </c>
      <c r="B5106" s="509"/>
      <c r="C5106" s="509"/>
      <c r="D5106" s="509"/>
      <c r="E5106" s="509"/>
      <c r="F5106" s="509"/>
      <c r="G5106" s="509"/>
      <c r="H5106" s="518"/>
      <c r="I5106" s="504"/>
      <c r="J5106" s="503"/>
      <c r="K5106" s="502"/>
      <c r="L5106" s="432"/>
      <c r="M5106" s="431"/>
    </row>
    <row r="5107" spans="1:13">
      <c r="A5107" s="492" t="s">
        <v>62</v>
      </c>
      <c r="B5107" s="509"/>
      <c r="C5107" s="509"/>
      <c r="D5107" s="509"/>
      <c r="E5107" s="509"/>
      <c r="F5107" s="509"/>
      <c r="G5107" s="509"/>
      <c r="H5107" s="518"/>
      <c r="I5107" s="501" t="s">
        <v>11</v>
      </c>
      <c r="J5107" s="500"/>
      <c r="K5107" s="447">
        <v>2.67</v>
      </c>
      <c r="L5107" s="446"/>
      <c r="M5107" s="431">
        <f>K5107*12*I5100</f>
        <v>29480.004000000001</v>
      </c>
    </row>
    <row r="5108" spans="1:13">
      <c r="A5108" s="558" t="s">
        <v>35</v>
      </c>
      <c r="B5108" s="557"/>
      <c r="C5108" s="557"/>
      <c r="D5108" s="557"/>
      <c r="E5108" s="557"/>
      <c r="F5108" s="557"/>
      <c r="G5108" s="557"/>
      <c r="H5108" s="556"/>
      <c r="I5108" s="535" t="s">
        <v>57</v>
      </c>
      <c r="J5108" s="534"/>
      <c r="K5108" s="555"/>
      <c r="L5108" s="554"/>
      <c r="M5108" s="431"/>
    </row>
    <row r="5109" spans="1:13">
      <c r="A5109" s="522" t="s">
        <v>36</v>
      </c>
      <c r="B5109" s="506"/>
      <c r="C5109" s="506"/>
      <c r="D5109" s="506"/>
      <c r="E5109" s="506"/>
      <c r="F5109" s="506"/>
      <c r="G5109" s="506"/>
      <c r="H5109" s="505"/>
      <c r="I5109" s="447"/>
      <c r="J5109" s="446"/>
      <c r="K5109" s="502"/>
      <c r="L5109" s="432"/>
      <c r="M5109" s="431"/>
    </row>
    <row r="5110" spans="1:13" ht="19.5" thickBot="1">
      <c r="A5110" s="553" t="s">
        <v>37</v>
      </c>
      <c r="B5110" s="552"/>
      <c r="C5110" s="552"/>
      <c r="D5110" s="552"/>
      <c r="E5110" s="552"/>
      <c r="F5110" s="552"/>
      <c r="G5110" s="552"/>
      <c r="H5110" s="551"/>
      <c r="I5110" s="509"/>
      <c r="J5110" s="518"/>
      <c r="K5110" s="480"/>
      <c r="L5110" s="479"/>
      <c r="M5110" s="431"/>
    </row>
    <row r="5111" spans="1:13">
      <c r="A5111" s="550" t="s">
        <v>14</v>
      </c>
      <c r="B5111" s="549"/>
      <c r="C5111" s="549"/>
      <c r="D5111" s="549"/>
      <c r="E5111" s="549"/>
      <c r="F5111" s="549"/>
      <c r="G5111" s="549"/>
      <c r="H5111" s="548"/>
      <c r="I5111" s="425"/>
      <c r="J5111" s="547"/>
      <c r="K5111" s="546">
        <f>K5113+K5118+K5121</f>
        <v>5.4399999999999995</v>
      </c>
      <c r="L5111" s="526"/>
      <c r="M5111" s="423">
        <f>K5111*12*I5100</f>
        <v>60064.128000000004</v>
      </c>
    </row>
    <row r="5112" spans="1:13" ht="19.5" thickBot="1">
      <c r="A5112" s="545" t="s">
        <v>34</v>
      </c>
      <c r="B5112" s="544"/>
      <c r="C5112" s="544"/>
      <c r="D5112" s="544"/>
      <c r="E5112" s="544"/>
      <c r="F5112" s="544"/>
      <c r="G5112" s="544"/>
      <c r="H5112" s="543"/>
      <c r="I5112" s="419"/>
      <c r="J5112" s="542"/>
      <c r="K5112" s="419"/>
      <c r="L5112" s="418"/>
      <c r="M5112" s="417"/>
    </row>
    <row r="5113" spans="1:13">
      <c r="A5113" s="450" t="s">
        <v>65</v>
      </c>
      <c r="B5113" s="449"/>
      <c r="C5113" s="449"/>
      <c r="D5113" s="449"/>
      <c r="E5113" s="449"/>
      <c r="F5113" s="449"/>
      <c r="G5113" s="449"/>
      <c r="H5113" s="448"/>
      <c r="I5113" s="447" t="s">
        <v>8</v>
      </c>
      <c r="J5113" s="446"/>
      <c r="K5113" s="459">
        <v>2.73</v>
      </c>
      <c r="L5113" s="458"/>
      <c r="M5113" s="431">
        <f>K5113*12*I5100</f>
        <v>30142.475999999999</v>
      </c>
    </row>
    <row r="5114" spans="1:13">
      <c r="A5114" s="492" t="s">
        <v>66</v>
      </c>
      <c r="B5114" s="491"/>
      <c r="C5114" s="491"/>
      <c r="D5114" s="491"/>
      <c r="E5114" s="491"/>
      <c r="F5114" s="491"/>
      <c r="G5114" s="491"/>
      <c r="H5114" s="490"/>
      <c r="I5114" s="541"/>
      <c r="J5114" s="540"/>
      <c r="K5114" s="502"/>
      <c r="L5114" s="432"/>
      <c r="M5114" s="431"/>
    </row>
    <row r="5115" spans="1:13">
      <c r="A5115" s="522" t="s">
        <v>68</v>
      </c>
      <c r="B5115" s="506"/>
      <c r="C5115" s="506"/>
      <c r="D5115" s="506"/>
      <c r="E5115" s="506"/>
      <c r="F5115" s="506"/>
      <c r="G5115" s="506"/>
      <c r="H5115" s="505"/>
      <c r="I5115" s="535" t="s">
        <v>57</v>
      </c>
      <c r="J5115" s="534"/>
      <c r="K5115" s="502"/>
      <c r="L5115" s="432"/>
      <c r="M5115" s="431"/>
    </row>
    <row r="5116" spans="1:13">
      <c r="A5116" s="492" t="s">
        <v>67</v>
      </c>
      <c r="B5116" s="509"/>
      <c r="C5116" s="509"/>
      <c r="D5116" s="509"/>
      <c r="E5116" s="509"/>
      <c r="F5116" s="509"/>
      <c r="G5116" s="509"/>
      <c r="H5116" s="518"/>
      <c r="I5116" s="504"/>
      <c r="J5116" s="503"/>
      <c r="K5116" s="502"/>
      <c r="L5116" s="432"/>
      <c r="M5116" s="431"/>
    </row>
    <row r="5117" spans="1:13">
      <c r="A5117" s="485" t="s">
        <v>63</v>
      </c>
      <c r="B5117" s="539"/>
      <c r="C5117" s="538"/>
      <c r="D5117" s="433"/>
      <c r="E5117" s="433"/>
      <c r="F5117" s="433"/>
      <c r="G5117" s="433"/>
      <c r="H5117" s="432"/>
      <c r="I5117" s="535" t="s">
        <v>57</v>
      </c>
      <c r="J5117" s="534"/>
      <c r="K5117" s="502"/>
      <c r="L5117" s="432"/>
      <c r="M5117" s="431"/>
    </row>
    <row r="5118" spans="1:13">
      <c r="A5118" s="442" t="s">
        <v>64</v>
      </c>
      <c r="B5118" s="433"/>
      <c r="C5118" s="433"/>
      <c r="D5118" s="539"/>
      <c r="E5118" s="539"/>
      <c r="F5118" s="539"/>
      <c r="G5118" s="539"/>
      <c r="H5118" s="538"/>
      <c r="I5118" s="501" t="s">
        <v>11</v>
      </c>
      <c r="J5118" s="500"/>
      <c r="K5118" s="447">
        <v>1.2</v>
      </c>
      <c r="L5118" s="446"/>
      <c r="M5118" s="431">
        <f>K5118*12*I5100</f>
        <v>13249.439999999999</v>
      </c>
    </row>
    <row r="5119" spans="1:13">
      <c r="A5119" s="478" t="s">
        <v>41</v>
      </c>
      <c r="B5119" s="477"/>
      <c r="C5119" s="477"/>
      <c r="D5119" s="477"/>
      <c r="E5119" s="477"/>
      <c r="F5119" s="477"/>
      <c r="G5119" s="477"/>
      <c r="H5119" s="476"/>
      <c r="I5119" s="521" t="s">
        <v>40</v>
      </c>
      <c r="J5119" s="520"/>
      <c r="K5119" s="502"/>
      <c r="L5119" s="432"/>
      <c r="M5119" s="431"/>
    </row>
    <row r="5120" spans="1:13">
      <c r="A5120" s="492"/>
      <c r="B5120" s="491"/>
      <c r="C5120" s="491"/>
      <c r="D5120" s="491"/>
      <c r="E5120" s="491"/>
      <c r="F5120" s="491"/>
      <c r="G5120" s="491"/>
      <c r="H5120" s="490"/>
      <c r="I5120" s="537" t="s">
        <v>42</v>
      </c>
      <c r="J5120" s="536"/>
      <c r="K5120" s="502"/>
      <c r="L5120" s="432"/>
      <c r="M5120" s="431"/>
    </row>
    <row r="5121" spans="1:13">
      <c r="A5121" s="522" t="s">
        <v>43</v>
      </c>
      <c r="B5121" s="506"/>
      <c r="C5121" s="506"/>
      <c r="D5121" s="506"/>
      <c r="E5121" s="506"/>
      <c r="F5121" s="506"/>
      <c r="G5121" s="506"/>
      <c r="H5121" s="505"/>
      <c r="I5121" s="521" t="s">
        <v>11</v>
      </c>
      <c r="J5121" s="520"/>
      <c r="K5121" s="447">
        <v>1.51</v>
      </c>
      <c r="L5121" s="446"/>
      <c r="M5121" s="431">
        <f>K5121*12*I5100</f>
        <v>16672.212</v>
      </c>
    </row>
    <row r="5122" spans="1:13">
      <c r="A5122" s="492" t="s">
        <v>44</v>
      </c>
      <c r="B5122" s="491"/>
      <c r="C5122" s="491"/>
      <c r="D5122" s="491"/>
      <c r="E5122" s="491"/>
      <c r="F5122" s="491"/>
      <c r="G5122" s="491"/>
      <c r="H5122" s="490"/>
      <c r="I5122" s="509"/>
      <c r="J5122" s="518"/>
      <c r="K5122" s="502"/>
      <c r="L5122" s="432"/>
      <c r="M5122" s="431"/>
    </row>
    <row r="5123" spans="1:13">
      <c r="A5123" s="478" t="s">
        <v>45</v>
      </c>
      <c r="B5123" s="477"/>
      <c r="C5123" s="477"/>
      <c r="D5123" s="477"/>
      <c r="E5123" s="477"/>
      <c r="F5123" s="477"/>
      <c r="G5123" s="477"/>
      <c r="H5123" s="476"/>
      <c r="I5123" s="535" t="s">
        <v>57</v>
      </c>
      <c r="J5123" s="534"/>
      <c r="K5123" s="502"/>
      <c r="L5123" s="432"/>
      <c r="M5123" s="431"/>
    </row>
    <row r="5124" spans="1:13">
      <c r="A5124" s="478" t="s">
        <v>48</v>
      </c>
      <c r="B5124" s="477"/>
      <c r="C5124" s="477"/>
      <c r="D5124" s="477"/>
      <c r="E5124" s="477"/>
      <c r="F5124" s="477"/>
      <c r="G5124" s="477"/>
      <c r="H5124" s="476"/>
      <c r="I5124" s="521" t="s">
        <v>46</v>
      </c>
      <c r="J5124" s="520"/>
      <c r="K5124" s="533"/>
      <c r="L5124" s="532"/>
      <c r="M5124" s="531"/>
    </row>
    <row r="5125" spans="1:13" ht="19.5" thickBot="1">
      <c r="A5125" s="492"/>
      <c r="B5125" s="491"/>
      <c r="C5125" s="491"/>
      <c r="D5125" s="491"/>
      <c r="E5125" s="491"/>
      <c r="F5125" s="491"/>
      <c r="G5125" s="491"/>
      <c r="H5125" s="490"/>
      <c r="I5125" s="513" t="s">
        <v>47</v>
      </c>
      <c r="J5125" s="512"/>
      <c r="K5125" s="509"/>
      <c r="L5125" s="518"/>
      <c r="M5125" s="530"/>
    </row>
    <row r="5126" spans="1:13">
      <c r="A5126" s="529" t="s">
        <v>75</v>
      </c>
      <c r="B5126" s="528"/>
      <c r="C5126" s="528"/>
      <c r="D5126" s="528"/>
      <c r="E5126" s="528"/>
      <c r="F5126" s="528"/>
      <c r="G5126" s="425"/>
      <c r="H5126" s="424"/>
      <c r="I5126" s="425"/>
      <c r="J5126" s="424"/>
      <c r="K5126" s="527">
        <f>K5128+K5135+K5143+K5147+K5148+K5152</f>
        <v>36.17</v>
      </c>
      <c r="L5126" s="526"/>
      <c r="M5126" s="423">
        <f>M5128+M5135+M5143+M5147+M5148+M5152</f>
        <v>399360.20400000003</v>
      </c>
    </row>
    <row r="5127" spans="1:13" ht="19.5" thickBot="1">
      <c r="A5127" s="525"/>
      <c r="B5127" s="419"/>
      <c r="C5127" s="419"/>
      <c r="D5127" s="419"/>
      <c r="E5127" s="419"/>
      <c r="F5127" s="419"/>
      <c r="G5127" s="419"/>
      <c r="H5127" s="418"/>
      <c r="I5127" s="419"/>
      <c r="J5127" s="418"/>
      <c r="K5127" s="419"/>
      <c r="L5127" s="418"/>
      <c r="M5127" s="417"/>
    </row>
    <row r="5128" spans="1:13" ht="19.5" thickBot="1">
      <c r="A5128" s="416" t="s">
        <v>76</v>
      </c>
      <c r="B5128" s="415"/>
      <c r="C5128" s="415"/>
      <c r="D5128" s="415"/>
      <c r="E5128" s="415"/>
      <c r="F5128" s="415"/>
      <c r="G5128" s="415"/>
      <c r="H5128" s="524"/>
      <c r="I5128" s="455"/>
      <c r="J5128" s="454"/>
      <c r="K5128" s="523">
        <f>K5129+K5130+K5131+K5133+K5134</f>
        <v>4.9700000000000006</v>
      </c>
      <c r="L5128" s="511"/>
      <c r="M5128" s="451">
        <f>K5128*12*I5100</f>
        <v>54874.76400000001</v>
      </c>
    </row>
    <row r="5129" spans="1:13">
      <c r="A5129" s="492" t="s">
        <v>38</v>
      </c>
      <c r="B5129" s="491"/>
      <c r="C5129" s="491"/>
      <c r="D5129" s="491"/>
      <c r="E5129" s="491"/>
      <c r="F5129" s="491"/>
      <c r="G5129" s="491"/>
      <c r="H5129" s="490"/>
      <c r="I5129" s="504" t="s">
        <v>16</v>
      </c>
      <c r="J5129" s="503"/>
      <c r="K5129" s="459">
        <v>1.34</v>
      </c>
      <c r="L5129" s="458"/>
      <c r="M5129" s="431">
        <f>K5129*12*I5100</f>
        <v>14795.208000000002</v>
      </c>
    </row>
    <row r="5130" spans="1:13">
      <c r="A5130" s="485" t="s">
        <v>39</v>
      </c>
      <c r="B5130" s="484"/>
      <c r="C5130" s="484"/>
      <c r="D5130" s="484"/>
      <c r="E5130" s="484"/>
      <c r="F5130" s="484"/>
      <c r="G5130" s="484"/>
      <c r="H5130" s="483"/>
      <c r="I5130" s="501" t="s">
        <v>10</v>
      </c>
      <c r="J5130" s="500"/>
      <c r="K5130" s="447">
        <v>3.16</v>
      </c>
      <c r="L5130" s="446"/>
      <c r="M5130" s="431">
        <f>K5130*12*I5100</f>
        <v>34890.192000000003</v>
      </c>
    </row>
    <row r="5131" spans="1:13">
      <c r="A5131" s="522" t="s">
        <v>31</v>
      </c>
      <c r="B5131" s="506"/>
      <c r="C5131" s="506"/>
      <c r="D5131" s="506"/>
      <c r="E5131" s="506"/>
      <c r="F5131" s="506"/>
      <c r="G5131" s="506"/>
      <c r="H5131" s="505"/>
      <c r="I5131" s="521" t="s">
        <v>11</v>
      </c>
      <c r="J5131" s="520"/>
      <c r="K5131" s="447">
        <v>0.36</v>
      </c>
      <c r="L5131" s="446"/>
      <c r="M5131" s="431">
        <f>K5131*12*I5100</f>
        <v>3974.8320000000003</v>
      </c>
    </row>
    <row r="5132" spans="1:13">
      <c r="A5132" s="519" t="s">
        <v>18</v>
      </c>
      <c r="B5132" s="509"/>
      <c r="C5132" s="509"/>
      <c r="D5132" s="509"/>
      <c r="E5132" s="491"/>
      <c r="F5132" s="491"/>
      <c r="G5132" s="491"/>
      <c r="H5132" s="490"/>
      <c r="I5132" s="509"/>
      <c r="J5132" s="518"/>
      <c r="K5132" s="433"/>
      <c r="L5132" s="432"/>
      <c r="M5132" s="431"/>
    </row>
    <row r="5133" spans="1:13" s="517" customFormat="1">
      <c r="A5133" s="485" t="s">
        <v>32</v>
      </c>
      <c r="B5133" s="484"/>
      <c r="C5133" s="484"/>
      <c r="D5133" s="484"/>
      <c r="E5133" s="484"/>
      <c r="F5133" s="484"/>
      <c r="G5133" s="484"/>
      <c r="H5133" s="483"/>
      <c r="I5133" s="501" t="s">
        <v>8</v>
      </c>
      <c r="J5133" s="500"/>
      <c r="K5133" s="447">
        <v>0.11</v>
      </c>
      <c r="L5133" s="446"/>
      <c r="M5133" s="431">
        <f>K5133*12*I5100</f>
        <v>1214.5320000000002</v>
      </c>
    </row>
    <row r="5134" spans="1:13" ht="19.5" thickBot="1">
      <c r="A5134" s="516" t="s">
        <v>73</v>
      </c>
      <c r="B5134" s="515"/>
      <c r="C5134" s="515"/>
      <c r="D5134" s="515"/>
      <c r="E5134" s="515"/>
      <c r="F5134" s="515"/>
      <c r="G5134" s="515"/>
      <c r="H5134" s="514"/>
      <c r="I5134" s="475" t="s">
        <v>8</v>
      </c>
      <c r="J5134" s="474"/>
      <c r="K5134" s="513"/>
      <c r="L5134" s="512"/>
      <c r="M5134" s="431"/>
    </row>
    <row r="5135" spans="1:13" ht="19.5" thickBot="1">
      <c r="A5135" s="498" t="s">
        <v>77</v>
      </c>
      <c r="B5135" s="497"/>
      <c r="C5135" s="497"/>
      <c r="D5135" s="497"/>
      <c r="E5135" s="497"/>
      <c r="F5135" s="497"/>
      <c r="G5135" s="497"/>
      <c r="H5135" s="496"/>
      <c r="I5135" s="455"/>
      <c r="J5135" s="454"/>
      <c r="K5135" s="453">
        <f>K5136+K5137+K5139+K5140+K5141+K5142</f>
        <v>2.11</v>
      </c>
      <c r="L5135" s="511"/>
      <c r="M5135" s="451">
        <f>K5135*12*I5100</f>
        <v>23296.932000000001</v>
      </c>
    </row>
    <row r="5136" spans="1:13">
      <c r="A5136" s="510" t="s">
        <v>24</v>
      </c>
      <c r="B5136" s="509"/>
      <c r="C5136" s="509"/>
      <c r="D5136" s="509"/>
      <c r="E5136" s="509"/>
      <c r="F5136" s="491"/>
      <c r="G5136" s="491"/>
      <c r="H5136" s="490"/>
      <c r="I5136" s="508"/>
      <c r="J5136" s="432"/>
      <c r="K5136" s="459">
        <v>0.12</v>
      </c>
      <c r="L5136" s="458"/>
      <c r="M5136" s="431">
        <f>K5136*12*I5100</f>
        <v>1324.944</v>
      </c>
    </row>
    <row r="5137" spans="1:13">
      <c r="A5137" s="507" t="s">
        <v>20</v>
      </c>
      <c r="B5137" s="506"/>
      <c r="C5137" s="506"/>
      <c r="D5137" s="506"/>
      <c r="E5137" s="506"/>
      <c r="F5137" s="506"/>
      <c r="G5137" s="506"/>
      <c r="H5137" s="505"/>
      <c r="I5137" s="447" t="s">
        <v>52</v>
      </c>
      <c r="J5137" s="446"/>
      <c r="K5137" s="447">
        <v>1.01</v>
      </c>
      <c r="L5137" s="446"/>
      <c r="M5137" s="431">
        <f>K5137*12*I5100</f>
        <v>11151.612000000001</v>
      </c>
    </row>
    <row r="5138" spans="1:13">
      <c r="A5138" s="492" t="s">
        <v>19</v>
      </c>
      <c r="B5138" s="491"/>
      <c r="C5138" s="491"/>
      <c r="D5138" s="491"/>
      <c r="E5138" s="491"/>
      <c r="F5138" s="491"/>
      <c r="G5138" s="491"/>
      <c r="H5138" s="490"/>
      <c r="I5138" s="504" t="s">
        <v>53</v>
      </c>
      <c r="J5138" s="503"/>
      <c r="K5138" s="502"/>
      <c r="L5138" s="432"/>
      <c r="M5138" s="431"/>
    </row>
    <row r="5139" spans="1:13">
      <c r="A5139" s="485" t="s">
        <v>21</v>
      </c>
      <c r="B5139" s="484"/>
      <c r="C5139" s="484"/>
      <c r="D5139" s="484"/>
      <c r="E5139" s="484"/>
      <c r="F5139" s="484"/>
      <c r="G5139" s="484"/>
      <c r="H5139" s="483"/>
      <c r="I5139" s="501" t="s">
        <v>51</v>
      </c>
      <c r="J5139" s="500"/>
      <c r="K5139" s="447">
        <v>0.62</v>
      </c>
      <c r="L5139" s="446"/>
      <c r="M5139" s="431">
        <f>K5139*12*I5100</f>
        <v>6845.5439999999999</v>
      </c>
    </row>
    <row r="5140" spans="1:13">
      <c r="A5140" s="485" t="s">
        <v>22</v>
      </c>
      <c r="B5140" s="484"/>
      <c r="C5140" s="484"/>
      <c r="D5140" s="484"/>
      <c r="E5140" s="484"/>
      <c r="F5140" s="484"/>
      <c r="G5140" s="484"/>
      <c r="H5140" s="483"/>
      <c r="I5140" s="501" t="s">
        <v>69</v>
      </c>
      <c r="J5140" s="500"/>
      <c r="K5140" s="447">
        <v>0.15</v>
      </c>
      <c r="L5140" s="446"/>
      <c r="M5140" s="431">
        <f>K5140*12*I5100</f>
        <v>1656.1799999999998</v>
      </c>
    </row>
    <row r="5141" spans="1:13">
      <c r="A5141" s="478" t="s">
        <v>23</v>
      </c>
      <c r="B5141" s="477"/>
      <c r="C5141" s="477"/>
      <c r="D5141" s="477"/>
      <c r="E5141" s="477"/>
      <c r="F5141" s="477"/>
      <c r="G5141" s="477"/>
      <c r="H5141" s="476"/>
      <c r="I5141" s="501" t="s">
        <v>54</v>
      </c>
      <c r="J5141" s="500"/>
      <c r="K5141" s="480">
        <v>0.08</v>
      </c>
      <c r="L5141" s="479"/>
      <c r="M5141" s="431">
        <f>K5141*12*I5100</f>
        <v>883.29599999999994</v>
      </c>
    </row>
    <row r="5142" spans="1:13" ht="19.5" thickBot="1">
      <c r="A5142" s="478" t="s">
        <v>71</v>
      </c>
      <c r="B5142" s="477"/>
      <c r="C5142" s="477"/>
      <c r="D5142" s="477"/>
      <c r="E5142" s="477"/>
      <c r="F5142" s="477"/>
      <c r="G5142" s="477"/>
      <c r="H5142" s="476"/>
      <c r="I5142" s="475" t="s">
        <v>72</v>
      </c>
      <c r="J5142" s="474"/>
      <c r="K5142" s="473">
        <v>0.13</v>
      </c>
      <c r="L5142" s="472"/>
      <c r="M5142" s="499">
        <f>K5142*12*I5100</f>
        <v>1435.356</v>
      </c>
    </row>
    <row r="5143" spans="1:13" ht="19.5" thickBot="1">
      <c r="A5143" s="498" t="s">
        <v>202</v>
      </c>
      <c r="B5143" s="497"/>
      <c r="C5143" s="497"/>
      <c r="D5143" s="497"/>
      <c r="E5143" s="497"/>
      <c r="F5143" s="497"/>
      <c r="G5143" s="497"/>
      <c r="H5143" s="496"/>
      <c r="I5143" s="495"/>
      <c r="J5143" s="494"/>
      <c r="K5143" s="493">
        <f>K5144+K5145+K5146</f>
        <v>1.38</v>
      </c>
      <c r="L5143" s="452"/>
      <c r="M5143" s="451">
        <f>K5143*12*I5100</f>
        <v>15236.856</v>
      </c>
    </row>
    <row r="5144" spans="1:13">
      <c r="A5144" s="492" t="s">
        <v>25</v>
      </c>
      <c r="B5144" s="491"/>
      <c r="C5144" s="491"/>
      <c r="D5144" s="491"/>
      <c r="E5144" s="491"/>
      <c r="F5144" s="491"/>
      <c r="G5144" s="491"/>
      <c r="H5144" s="490"/>
      <c r="I5144" s="489" t="s">
        <v>70</v>
      </c>
      <c r="J5144" s="488"/>
      <c r="K5144" s="487">
        <v>0.66</v>
      </c>
      <c r="L5144" s="486"/>
      <c r="M5144" s="431">
        <f>K5144*12*I5100</f>
        <v>7287.192</v>
      </c>
    </row>
    <row r="5145" spans="1:13">
      <c r="A5145" s="485" t="s">
        <v>26</v>
      </c>
      <c r="B5145" s="484"/>
      <c r="C5145" s="484"/>
      <c r="D5145" s="484"/>
      <c r="E5145" s="484"/>
      <c r="F5145" s="484"/>
      <c r="G5145" s="484"/>
      <c r="H5145" s="483"/>
      <c r="I5145" s="482" t="s">
        <v>55</v>
      </c>
      <c r="J5145" s="481"/>
      <c r="K5145" s="480">
        <v>0.57999999999999996</v>
      </c>
      <c r="L5145" s="479"/>
      <c r="M5145" s="431">
        <f>K5145*12*I5100</f>
        <v>6403.8959999999997</v>
      </c>
    </row>
    <row r="5146" spans="1:13" s="471" customFormat="1" ht="19.5" thickBot="1">
      <c r="A5146" s="478" t="s">
        <v>23</v>
      </c>
      <c r="B5146" s="477"/>
      <c r="C5146" s="477"/>
      <c r="D5146" s="477"/>
      <c r="E5146" s="477"/>
      <c r="F5146" s="477"/>
      <c r="G5146" s="477"/>
      <c r="H5146" s="476"/>
      <c r="I5146" s="475" t="s">
        <v>54</v>
      </c>
      <c r="J5146" s="474"/>
      <c r="K5146" s="473">
        <v>0.14000000000000001</v>
      </c>
      <c r="L5146" s="472"/>
      <c r="M5146" s="431">
        <f>K5146*12*I5100</f>
        <v>1545.7680000000003</v>
      </c>
    </row>
    <row r="5147" spans="1:13" ht="19.5" thickBot="1">
      <c r="A5147" s="470" t="s">
        <v>201</v>
      </c>
      <c r="B5147" s="469"/>
      <c r="C5147" s="469"/>
      <c r="D5147" s="469"/>
      <c r="E5147" s="469"/>
      <c r="F5147" s="469"/>
      <c r="G5147" s="469"/>
      <c r="H5147" s="468"/>
      <c r="I5147" s="467" t="s">
        <v>56</v>
      </c>
      <c r="J5147" s="466"/>
      <c r="K5147" s="465">
        <v>25.89</v>
      </c>
      <c r="L5147" s="464"/>
      <c r="M5147" s="451">
        <f>K5147*12*I5100</f>
        <v>285856.66800000001</v>
      </c>
    </row>
    <row r="5148" spans="1:13" ht="19.5" thickBot="1">
      <c r="A5148" s="405" t="s">
        <v>158</v>
      </c>
      <c r="B5148" s="404"/>
      <c r="C5148" s="404"/>
      <c r="D5148" s="404"/>
      <c r="E5148" s="404"/>
      <c r="F5148" s="404"/>
      <c r="G5148" s="404"/>
      <c r="H5148" s="456"/>
      <c r="I5148" s="455"/>
      <c r="J5148" s="454"/>
      <c r="K5148" s="453">
        <v>1.74</v>
      </c>
      <c r="L5148" s="452"/>
      <c r="M5148" s="451">
        <f>K5148*12*I5100</f>
        <v>19211.687999999998</v>
      </c>
    </row>
    <row r="5149" spans="1:13">
      <c r="A5149" s="450" t="s">
        <v>33</v>
      </c>
      <c r="B5149" s="449"/>
      <c r="C5149" s="449"/>
      <c r="D5149" s="449"/>
      <c r="E5149" s="449"/>
      <c r="F5149" s="449"/>
      <c r="G5149" s="449"/>
      <c r="H5149" s="448"/>
      <c r="I5149" s="459" t="s">
        <v>13</v>
      </c>
      <c r="J5149" s="458"/>
      <c r="K5149" s="438"/>
      <c r="L5149" s="437"/>
      <c r="M5149" s="431"/>
    </row>
    <row r="5150" spans="1:13">
      <c r="A5150" s="445" t="s">
        <v>27</v>
      </c>
      <c r="B5150" s="444"/>
      <c r="C5150" s="444"/>
      <c r="D5150" s="444"/>
      <c r="E5150" s="444"/>
      <c r="F5150" s="444"/>
      <c r="G5150" s="444"/>
      <c r="H5150" s="443"/>
      <c r="I5150" s="433"/>
      <c r="J5150" s="432"/>
      <c r="K5150" s="438"/>
      <c r="L5150" s="437"/>
      <c r="M5150" s="431"/>
    </row>
    <row r="5151" spans="1:13" ht="19.5" thickBot="1">
      <c r="A5151" s="442" t="s">
        <v>28</v>
      </c>
      <c r="B5151" s="441"/>
      <c r="C5151" s="441"/>
      <c r="D5151" s="441"/>
      <c r="E5151" s="441"/>
      <c r="F5151" s="441"/>
      <c r="G5151" s="441"/>
      <c r="H5151" s="439"/>
      <c r="I5151" s="463"/>
      <c r="J5151" s="432"/>
      <c r="K5151" s="438"/>
      <c r="L5151" s="437"/>
      <c r="M5151" s="431"/>
    </row>
    <row r="5152" spans="1:13" ht="19.5" thickBot="1">
      <c r="A5152" s="462" t="s">
        <v>157</v>
      </c>
      <c r="B5152" s="461"/>
      <c r="C5152" s="461"/>
      <c r="D5152" s="461"/>
      <c r="E5152" s="461"/>
      <c r="F5152" s="461"/>
      <c r="G5152" s="461"/>
      <c r="H5152" s="460"/>
      <c r="I5152" s="455"/>
      <c r="J5152" s="454"/>
      <c r="K5152" s="453">
        <v>0.08</v>
      </c>
      <c r="L5152" s="452"/>
      <c r="M5152" s="451">
        <f>K5152*12*I5100</f>
        <v>883.29599999999994</v>
      </c>
    </row>
    <row r="5153" spans="1:13">
      <c r="A5153" s="442" t="s">
        <v>29</v>
      </c>
      <c r="B5153" s="441"/>
      <c r="C5153" s="441"/>
      <c r="D5153" s="441"/>
      <c r="E5153" s="441"/>
      <c r="F5153" s="441"/>
      <c r="G5153" s="441"/>
      <c r="H5153" s="439"/>
      <c r="I5153" s="459" t="s">
        <v>8</v>
      </c>
      <c r="J5153" s="458"/>
      <c r="K5153" s="457"/>
      <c r="L5153" s="437"/>
      <c r="M5153" s="431"/>
    </row>
    <row r="5154" spans="1:13" ht="19.5" thickBot="1">
      <c r="A5154" s="442" t="s">
        <v>30</v>
      </c>
      <c r="B5154" s="441"/>
      <c r="C5154" s="441"/>
      <c r="D5154" s="441"/>
      <c r="E5154" s="441"/>
      <c r="F5154" s="441"/>
      <c r="G5154" s="441"/>
      <c r="H5154" s="439"/>
      <c r="I5154" s="433"/>
      <c r="J5154" s="432"/>
      <c r="K5154" s="457"/>
      <c r="L5154" s="437"/>
      <c r="M5154" s="431"/>
    </row>
    <row r="5155" spans="1:13" ht="19.5" thickBot="1">
      <c r="A5155" s="405" t="s">
        <v>104</v>
      </c>
      <c r="B5155" s="404"/>
      <c r="C5155" s="404"/>
      <c r="D5155" s="404"/>
      <c r="E5155" s="404"/>
      <c r="F5155" s="404"/>
      <c r="G5155" s="404"/>
      <c r="H5155" s="456"/>
      <c r="I5155" s="455"/>
      <c r="J5155" s="454"/>
      <c r="K5155" s="453">
        <v>6.42</v>
      </c>
      <c r="L5155" s="452"/>
      <c r="M5155" s="451">
        <f>K5155*12*I5100</f>
        <v>70884.504000000001</v>
      </c>
    </row>
    <row r="5156" spans="1:13">
      <c r="A5156" s="450" t="s">
        <v>85</v>
      </c>
      <c r="B5156" s="449"/>
      <c r="C5156" s="449"/>
      <c r="D5156" s="449"/>
      <c r="E5156" s="449"/>
      <c r="F5156" s="449"/>
      <c r="G5156" s="449"/>
      <c r="H5156" s="448"/>
      <c r="I5156" s="447" t="s">
        <v>86</v>
      </c>
      <c r="J5156" s="446"/>
      <c r="K5156" s="438"/>
      <c r="L5156" s="437"/>
      <c r="M5156" s="431"/>
    </row>
    <row r="5157" spans="1:13">
      <c r="A5157" s="445" t="s">
        <v>87</v>
      </c>
      <c r="B5157" s="444"/>
      <c r="C5157" s="444"/>
      <c r="D5157" s="444"/>
      <c r="E5157" s="444"/>
      <c r="F5157" s="444"/>
      <c r="G5157" s="444"/>
      <c r="H5157" s="443"/>
      <c r="I5157" s="447" t="s">
        <v>88</v>
      </c>
      <c r="J5157" s="446"/>
      <c r="K5157" s="438"/>
      <c r="L5157" s="437"/>
      <c r="M5157" s="431"/>
    </row>
    <row r="5158" spans="1:13">
      <c r="A5158" s="445" t="s">
        <v>89</v>
      </c>
      <c r="B5158" s="444"/>
      <c r="C5158" s="444"/>
      <c r="D5158" s="444"/>
      <c r="E5158" s="444"/>
      <c r="F5158" s="444"/>
      <c r="G5158" s="444"/>
      <c r="H5158" s="443"/>
      <c r="I5158" s="447" t="s">
        <v>90</v>
      </c>
      <c r="J5158" s="446"/>
      <c r="K5158" s="438"/>
      <c r="L5158" s="437"/>
      <c r="M5158" s="431"/>
    </row>
    <row r="5159" spans="1:13">
      <c r="A5159" s="442" t="s">
        <v>91</v>
      </c>
      <c r="B5159" s="440"/>
      <c r="C5159" s="440"/>
      <c r="D5159" s="440"/>
      <c r="E5159" s="440"/>
      <c r="F5159" s="441"/>
      <c r="G5159" s="440"/>
      <c r="H5159" s="439"/>
      <c r="I5159" s="447" t="s">
        <v>92</v>
      </c>
      <c r="J5159" s="446"/>
      <c r="K5159" s="438"/>
      <c r="L5159" s="437"/>
      <c r="M5159" s="431"/>
    </row>
    <row r="5160" spans="1:13">
      <c r="A5160" s="445" t="s">
        <v>93</v>
      </c>
      <c r="B5160" s="444"/>
      <c r="C5160" s="444"/>
      <c r="D5160" s="444"/>
      <c r="E5160" s="444"/>
      <c r="F5160" s="444"/>
      <c r="G5160" s="444"/>
      <c r="H5160" s="443"/>
      <c r="I5160" s="447" t="s">
        <v>94</v>
      </c>
      <c r="J5160" s="446"/>
      <c r="K5160" s="438"/>
      <c r="L5160" s="437"/>
      <c r="M5160" s="431"/>
    </row>
    <row r="5161" spans="1:13">
      <c r="A5161" s="445" t="s">
        <v>95</v>
      </c>
      <c r="B5161" s="444"/>
      <c r="C5161" s="444"/>
      <c r="D5161" s="444"/>
      <c r="E5161" s="444"/>
      <c r="F5161" s="444"/>
      <c r="G5161" s="444"/>
      <c r="H5161" s="443"/>
      <c r="I5161" s="433"/>
      <c r="J5161" s="432"/>
      <c r="K5161" s="438"/>
      <c r="L5161" s="437"/>
      <c r="M5161" s="431"/>
    </row>
    <row r="5162" spans="1:13">
      <c r="A5162" s="445" t="s">
        <v>96</v>
      </c>
      <c r="B5162" s="444"/>
      <c r="C5162" s="444"/>
      <c r="D5162" s="444"/>
      <c r="E5162" s="444"/>
      <c r="F5162" s="444"/>
      <c r="G5162" s="444"/>
      <c r="H5162" s="443"/>
      <c r="I5162" s="433"/>
      <c r="J5162" s="432"/>
      <c r="K5162" s="438"/>
      <c r="L5162" s="437"/>
      <c r="M5162" s="431"/>
    </row>
    <row r="5163" spans="1:13">
      <c r="A5163" s="442" t="s">
        <v>97</v>
      </c>
      <c r="B5163" s="440"/>
      <c r="C5163" s="440"/>
      <c r="D5163" s="440"/>
      <c r="E5163" s="440"/>
      <c r="F5163" s="441"/>
      <c r="G5163" s="440"/>
      <c r="H5163" s="439"/>
      <c r="I5163" s="433"/>
      <c r="J5163" s="432"/>
      <c r="K5163" s="438"/>
      <c r="L5163" s="437"/>
      <c r="M5163" s="431"/>
    </row>
    <row r="5164" spans="1:13">
      <c r="A5164" s="445" t="s">
        <v>98</v>
      </c>
      <c r="B5164" s="444"/>
      <c r="C5164" s="444"/>
      <c r="D5164" s="444"/>
      <c r="E5164" s="444"/>
      <c r="F5164" s="444"/>
      <c r="G5164" s="444"/>
      <c r="H5164" s="443"/>
      <c r="I5164" s="433"/>
      <c r="J5164" s="432"/>
      <c r="K5164" s="438"/>
      <c r="L5164" s="437"/>
      <c r="M5164" s="431"/>
    </row>
    <row r="5165" spans="1:13">
      <c r="A5165" s="442" t="s">
        <v>99</v>
      </c>
      <c r="B5165" s="440"/>
      <c r="C5165" s="440"/>
      <c r="D5165" s="440"/>
      <c r="E5165" s="440"/>
      <c r="F5165" s="441"/>
      <c r="G5165" s="440"/>
      <c r="H5165" s="439"/>
      <c r="I5165" s="433"/>
      <c r="J5165" s="432"/>
      <c r="K5165" s="438"/>
      <c r="L5165" s="437"/>
      <c r="M5165" s="431"/>
    </row>
    <row r="5166" spans="1:13" ht="19.5" thickBot="1">
      <c r="A5166" s="436" t="s">
        <v>100</v>
      </c>
      <c r="B5166" s="435"/>
      <c r="C5166" s="435"/>
      <c r="D5166" s="435"/>
      <c r="E5166" s="435"/>
      <c r="F5166" s="435"/>
      <c r="G5166" s="435"/>
      <c r="H5166" s="434"/>
      <c r="I5166" s="433"/>
      <c r="J5166" s="432"/>
      <c r="K5166" s="433"/>
      <c r="L5166" s="432"/>
      <c r="M5166" s="431"/>
    </row>
    <row r="5167" spans="1:13">
      <c r="A5167" s="430" t="s">
        <v>82</v>
      </c>
      <c r="B5167" s="429"/>
      <c r="C5167" s="429"/>
      <c r="D5167" s="429"/>
      <c r="E5167" s="429"/>
      <c r="F5167" s="429"/>
      <c r="G5167" s="429"/>
      <c r="H5167" s="428"/>
      <c r="I5167" s="427" t="s">
        <v>9</v>
      </c>
      <c r="J5167" s="426"/>
      <c r="K5167" s="425"/>
      <c r="L5167" s="424"/>
      <c r="M5167" s="423"/>
    </row>
    <row r="5168" spans="1:13" ht="19.5" thickBot="1">
      <c r="A5168" s="422" t="s">
        <v>49</v>
      </c>
      <c r="B5168" s="421"/>
      <c r="C5168" s="421"/>
      <c r="D5168" s="421"/>
      <c r="E5168" s="421"/>
      <c r="F5168" s="421"/>
      <c r="G5168" s="421"/>
      <c r="H5168" s="421"/>
      <c r="I5168" s="420"/>
      <c r="J5168" s="418"/>
      <c r="K5168" s="419"/>
      <c r="L5168" s="418"/>
      <c r="M5168" s="417"/>
    </row>
    <row r="5169" spans="1:13" ht="19.5" thickBot="1">
      <c r="A5169" s="416" t="s">
        <v>50</v>
      </c>
      <c r="B5169" s="415"/>
      <c r="C5169" s="415"/>
      <c r="D5169" s="415"/>
      <c r="E5169" s="415"/>
      <c r="F5169" s="415"/>
      <c r="G5169" s="415"/>
      <c r="H5169" s="414"/>
      <c r="I5169" s="413" t="s">
        <v>17</v>
      </c>
      <c r="J5169" s="412"/>
      <c r="K5169" s="407">
        <v>1.58</v>
      </c>
      <c r="L5169" s="406"/>
      <c r="M5169" s="400">
        <f>K5169*12*I5100</f>
        <v>17445.096000000001</v>
      </c>
    </row>
    <row r="5170" spans="1:13" ht="19.5" thickBot="1">
      <c r="A5170" s="411" t="s">
        <v>101</v>
      </c>
      <c r="B5170" s="410"/>
      <c r="C5170" s="410"/>
      <c r="D5170" s="410"/>
      <c r="E5170" s="410"/>
      <c r="F5170" s="410"/>
      <c r="G5170" s="410"/>
      <c r="H5170" s="410"/>
      <c r="I5170" s="409"/>
      <c r="J5170" s="408"/>
      <c r="K5170" s="407">
        <v>1.46</v>
      </c>
      <c r="L5170" s="406"/>
      <c r="M5170" s="400">
        <f>K5170*12*I5100</f>
        <v>16120.152</v>
      </c>
    </row>
    <row r="5171" spans="1:13" ht="19.5" thickBot="1">
      <c r="A5171" s="405" t="s">
        <v>58</v>
      </c>
      <c r="B5171" s="404"/>
      <c r="C5171" s="404"/>
      <c r="D5171" s="404"/>
      <c r="E5171" s="404"/>
      <c r="F5171" s="404"/>
      <c r="G5171" s="404"/>
      <c r="H5171" s="404"/>
      <c r="I5171" s="403"/>
      <c r="J5171" s="400"/>
      <c r="K5171" s="402">
        <f>K5101+K5111+K5126+K5155+K5169+K5170</f>
        <v>57.720000000000006</v>
      </c>
      <c r="L5171" s="401"/>
      <c r="M5171" s="400">
        <f>M5101+M5111+M5126+M5155+M5169+M5170</f>
        <v>637298.06400000001</v>
      </c>
    </row>
  </sheetData>
  <mergeCells count="5872">
    <mergeCell ref="I5077:J5077"/>
    <mergeCell ref="I5054:J5054"/>
    <mergeCell ref="A5087:H5087"/>
    <mergeCell ref="I5088:J5088"/>
    <mergeCell ref="A5090:H5090"/>
    <mergeCell ref="I5090:J5090"/>
    <mergeCell ref="K5061:L5061"/>
    <mergeCell ref="I5062:J5062"/>
    <mergeCell ref="K5062:L5062"/>
    <mergeCell ref="I5063:J5063"/>
    <mergeCell ref="K5063:L5063"/>
    <mergeCell ref="I5078:J5078"/>
    <mergeCell ref="I5051:J5051"/>
    <mergeCell ref="K5051:L5051"/>
    <mergeCell ref="I5052:J5052"/>
    <mergeCell ref="K5052:L5052"/>
    <mergeCell ref="I5068:J5068"/>
    <mergeCell ref="K5068:L5068"/>
    <mergeCell ref="I5059:J5059"/>
    <mergeCell ref="I5060:J5060"/>
    <mergeCell ref="K5060:L5060"/>
    <mergeCell ref="I5061:J5061"/>
    <mergeCell ref="K5091:L5091"/>
    <mergeCell ref="A5092:H5092"/>
    <mergeCell ref="K5092:L5092"/>
    <mergeCell ref="K5073:L5073"/>
    <mergeCell ref="I5074:J5074"/>
    <mergeCell ref="A5076:H5076"/>
    <mergeCell ref="K5076:L5076"/>
    <mergeCell ref="I5079:J5079"/>
    <mergeCell ref="I5080:J5080"/>
    <mergeCell ref="I5081:J5081"/>
    <mergeCell ref="A5069:H5069"/>
    <mergeCell ref="K5069:L5069"/>
    <mergeCell ref="I5070:J5070"/>
    <mergeCell ref="A5064:H5064"/>
    <mergeCell ref="K5064:L5064"/>
    <mergeCell ref="I5065:J5065"/>
    <mergeCell ref="K5065:L5065"/>
    <mergeCell ref="K5066:L5066"/>
    <mergeCell ref="I5067:J5067"/>
    <mergeCell ref="K5067:L5067"/>
    <mergeCell ref="K5055:L5055"/>
    <mergeCell ref="A5056:H5056"/>
    <mergeCell ref="K5056:L5056"/>
    <mergeCell ref="K5057:L5057"/>
    <mergeCell ref="I5058:J5058"/>
    <mergeCell ref="K5058:L5058"/>
    <mergeCell ref="K5032:L5032"/>
    <mergeCell ref="I5034:J5034"/>
    <mergeCell ref="K5034:L5034"/>
    <mergeCell ref="I5036:J5036"/>
    <mergeCell ref="I5037:J5037"/>
    <mergeCell ref="I5038:J5038"/>
    <mergeCell ref="I5039:J5039"/>
    <mergeCell ref="K5039:L5039"/>
    <mergeCell ref="I5040:J5040"/>
    <mergeCell ref="I5042:J5042"/>
    <mergeCell ref="K5042:L5042"/>
    <mergeCell ref="I5044:J5044"/>
    <mergeCell ref="K5090:L5090"/>
    <mergeCell ref="I5045:J5045"/>
    <mergeCell ref="I5046:J5046"/>
    <mergeCell ref="K5047:L5047"/>
    <mergeCell ref="A5049:H5049"/>
    <mergeCell ref="K5049:L5049"/>
    <mergeCell ref="I5050:J5050"/>
    <mergeCell ref="K5050:L5050"/>
    <mergeCell ref="K5054:L5054"/>
    <mergeCell ref="I5055:J5055"/>
    <mergeCell ref="C5018:E5018"/>
    <mergeCell ref="I5018:J5018"/>
    <mergeCell ref="K5018:L5018"/>
    <mergeCell ref="K5019:L5019"/>
    <mergeCell ref="I5020:J5020"/>
    <mergeCell ref="K5020:L5020"/>
    <mergeCell ref="I5021:J5021"/>
    <mergeCell ref="K5021:L5021"/>
    <mergeCell ref="K5022:L5022"/>
    <mergeCell ref="I5025:J5025"/>
    <mergeCell ref="K5025:L5025"/>
    <mergeCell ref="I5026:J5026"/>
    <mergeCell ref="I5027:J5027"/>
    <mergeCell ref="I5028:J5028"/>
    <mergeCell ref="K5028:L5028"/>
    <mergeCell ref="I5029:J5029"/>
    <mergeCell ref="I5030:J5030"/>
    <mergeCell ref="K5031:L5031"/>
    <mergeCell ref="I4995:J4995"/>
    <mergeCell ref="A4997:H4997"/>
    <mergeCell ref="K4997:L4997"/>
    <mergeCell ref="I4998:J4998"/>
    <mergeCell ref="I4999:J4999"/>
    <mergeCell ref="I5000:J5000"/>
    <mergeCell ref="I5001:J5001"/>
    <mergeCell ref="I5002:J5002"/>
    <mergeCell ref="A5008:H5008"/>
    <mergeCell ref="I5009:J5009"/>
    <mergeCell ref="A5011:H5011"/>
    <mergeCell ref="I5011:J5011"/>
    <mergeCell ref="K5011:L5011"/>
    <mergeCell ref="K5012:L5012"/>
    <mergeCell ref="A5013:H5013"/>
    <mergeCell ref="K5013:L5013"/>
    <mergeCell ref="A5015:L5015"/>
    <mergeCell ref="A5016:L5016"/>
    <mergeCell ref="I4982:J4982"/>
    <mergeCell ref="K4982:L4982"/>
    <mergeCell ref="I4983:J4983"/>
    <mergeCell ref="K4983:L4983"/>
    <mergeCell ref="I4984:J4984"/>
    <mergeCell ref="K4984:L4984"/>
    <mergeCell ref="A4985:H4985"/>
    <mergeCell ref="K4985:L4985"/>
    <mergeCell ref="I4986:J4986"/>
    <mergeCell ref="K4986:L4986"/>
    <mergeCell ref="K4987:L4987"/>
    <mergeCell ref="I4988:J4988"/>
    <mergeCell ref="K4988:L4988"/>
    <mergeCell ref="I4989:J4989"/>
    <mergeCell ref="K4989:L4989"/>
    <mergeCell ref="A4990:H4990"/>
    <mergeCell ref="K4990:L4990"/>
    <mergeCell ref="I4991:J4991"/>
    <mergeCell ref="K4994:L4994"/>
    <mergeCell ref="A4977:H4977"/>
    <mergeCell ref="K4977:L4977"/>
    <mergeCell ref="I4971:J4971"/>
    <mergeCell ref="K4971:L4971"/>
    <mergeCell ref="I4972:J4972"/>
    <mergeCell ref="K4972:L4972"/>
    <mergeCell ref="I4973:J4973"/>
    <mergeCell ref="K4973:L4973"/>
    <mergeCell ref="I4981:J4981"/>
    <mergeCell ref="K4981:L4981"/>
    <mergeCell ref="I4975:J4975"/>
    <mergeCell ref="K4975:L4975"/>
    <mergeCell ref="I4976:J4976"/>
    <mergeCell ref="K4976:L4976"/>
    <mergeCell ref="I4957:J4957"/>
    <mergeCell ref="I4958:J4958"/>
    <mergeCell ref="K4978:L4978"/>
    <mergeCell ref="I4979:J4979"/>
    <mergeCell ref="K4979:L4979"/>
    <mergeCell ref="I4980:J4980"/>
    <mergeCell ref="K4968:L4968"/>
    <mergeCell ref="A4970:H4970"/>
    <mergeCell ref="K4970:L4970"/>
    <mergeCell ref="I4959:J4959"/>
    <mergeCell ref="I4960:J4960"/>
    <mergeCell ref="K4960:L4960"/>
    <mergeCell ref="I4961:J4961"/>
    <mergeCell ref="I4963:J4963"/>
    <mergeCell ref="K4963:L4963"/>
    <mergeCell ref="A4904:H4904"/>
    <mergeCell ref="K4904:L4904"/>
    <mergeCell ref="I4905:J4905"/>
    <mergeCell ref="I4965:J4965"/>
    <mergeCell ref="I4966:J4966"/>
    <mergeCell ref="I4967:J4967"/>
    <mergeCell ref="K4952:L4952"/>
    <mergeCell ref="K4953:L4953"/>
    <mergeCell ref="I4955:J4955"/>
    <mergeCell ref="K4955:L4955"/>
    <mergeCell ref="I4941:J4941"/>
    <mergeCell ref="K4941:L4941"/>
    <mergeCell ref="I4942:J4942"/>
    <mergeCell ref="K4942:L4942"/>
    <mergeCell ref="A4916:H4916"/>
    <mergeCell ref="K4916:L4916"/>
    <mergeCell ref="K4940:L4940"/>
    <mergeCell ref="A4889:H4889"/>
    <mergeCell ref="K4889:L4889"/>
    <mergeCell ref="I4890:J4890"/>
    <mergeCell ref="K4943:L4943"/>
    <mergeCell ref="I4946:J4946"/>
    <mergeCell ref="K4946:L4946"/>
    <mergeCell ref="A4932:H4932"/>
    <mergeCell ref="K4932:L4932"/>
    <mergeCell ref="I4921:J4921"/>
    <mergeCell ref="A4927:H4927"/>
    <mergeCell ref="I4947:J4947"/>
    <mergeCell ref="I4948:J4948"/>
    <mergeCell ref="I4949:J4949"/>
    <mergeCell ref="K4949:L4949"/>
    <mergeCell ref="I4950:J4950"/>
    <mergeCell ref="I4951:J4951"/>
    <mergeCell ref="K4879:L4879"/>
    <mergeCell ref="I4880:J4880"/>
    <mergeCell ref="I4885:J4885"/>
    <mergeCell ref="I4886:J4886"/>
    <mergeCell ref="K4887:L4887"/>
    <mergeCell ref="K878:L878"/>
    <mergeCell ref="I881:J881"/>
    <mergeCell ref="K881:L881"/>
    <mergeCell ref="K4860:L4860"/>
    <mergeCell ref="I4891:J4891"/>
    <mergeCell ref="K4891:L4891"/>
    <mergeCell ref="A4930:H4930"/>
    <mergeCell ref="I4930:J4930"/>
    <mergeCell ref="K4930:L4930"/>
    <mergeCell ref="I874:J874"/>
    <mergeCell ref="K874:L874"/>
    <mergeCell ref="I890:J890"/>
    <mergeCell ref="K890:L890"/>
    <mergeCell ref="I908:J908"/>
    <mergeCell ref="K4931:L4931"/>
    <mergeCell ref="A4909:H4909"/>
    <mergeCell ref="I4901:J4901"/>
    <mergeCell ref="K4901:L4901"/>
    <mergeCell ref="I4902:J4902"/>
    <mergeCell ref="K4902:L4902"/>
    <mergeCell ref="K4905:L4905"/>
    <mergeCell ref="K4906:L4906"/>
    <mergeCell ref="I4903:J4903"/>
    <mergeCell ref="K4903:L4903"/>
    <mergeCell ref="K875:L875"/>
    <mergeCell ref="I876:J876"/>
    <mergeCell ref="K876:L876"/>
    <mergeCell ref="I877:J877"/>
    <mergeCell ref="K877:L877"/>
    <mergeCell ref="I4928:J4928"/>
    <mergeCell ref="I4882:J4882"/>
    <mergeCell ref="K4882:L4882"/>
    <mergeCell ref="I4884:J4884"/>
    <mergeCell ref="K4890:L4890"/>
    <mergeCell ref="I893:J893"/>
    <mergeCell ref="I894:J894"/>
    <mergeCell ref="I895:J895"/>
    <mergeCell ref="K895:L895"/>
    <mergeCell ref="K3831:L3831"/>
    <mergeCell ref="K3832:L3832"/>
    <mergeCell ref="K908:L908"/>
    <mergeCell ref="I910:J910"/>
    <mergeCell ref="I2324:J2324"/>
    <mergeCell ref="K2324:L2324"/>
    <mergeCell ref="K843:L843"/>
    <mergeCell ref="I844:J844"/>
    <mergeCell ref="K844:L844"/>
    <mergeCell ref="I845:J845"/>
    <mergeCell ref="K845:L845"/>
    <mergeCell ref="K846:L846"/>
    <mergeCell ref="I882:J882"/>
    <mergeCell ref="I892:J892"/>
    <mergeCell ref="A4936:L4936"/>
    <mergeCell ref="A4937:L4937"/>
    <mergeCell ref="C4939:E4939"/>
    <mergeCell ref="I4939:J4939"/>
    <mergeCell ref="K4939:L4939"/>
    <mergeCell ref="A2321:H2321"/>
    <mergeCell ref="K2321:L2321"/>
    <mergeCell ref="I2322:J2322"/>
    <mergeCell ref="K2322:L2322"/>
    <mergeCell ref="K2323:L2323"/>
    <mergeCell ref="I4869:J4869"/>
    <mergeCell ref="I4870:J4870"/>
    <mergeCell ref="K831:L831"/>
    <mergeCell ref="A841:H841"/>
    <mergeCell ref="I838:J838"/>
    <mergeCell ref="I4866:J4866"/>
    <mergeCell ref="I4867:J4867"/>
    <mergeCell ref="I4868:J4868"/>
    <mergeCell ref="K4868:L4868"/>
    <mergeCell ref="K4859:L4859"/>
    <mergeCell ref="I4917:J4917"/>
    <mergeCell ref="I4918:J4918"/>
    <mergeCell ref="I4919:J4919"/>
    <mergeCell ref="I4920:J4920"/>
    <mergeCell ref="A4896:H4896"/>
    <mergeCell ref="K4894:L4894"/>
    <mergeCell ref="I4895:J4895"/>
    <mergeCell ref="K4895:L4895"/>
    <mergeCell ref="I4900:J4900"/>
    <mergeCell ref="K4900:L4900"/>
    <mergeCell ref="A871:L871"/>
    <mergeCell ref="A872:L872"/>
    <mergeCell ref="C874:E874"/>
    <mergeCell ref="K805:L805"/>
    <mergeCell ref="I806:J806"/>
    <mergeCell ref="I807:J807"/>
    <mergeCell ref="K808:L808"/>
    <mergeCell ref="A846:H846"/>
    <mergeCell ref="A867:H867"/>
    <mergeCell ref="I867:J867"/>
    <mergeCell ref="K867:L867"/>
    <mergeCell ref="K868:L868"/>
    <mergeCell ref="A869:H869"/>
    <mergeCell ref="K869:L869"/>
    <mergeCell ref="K4896:L4896"/>
    <mergeCell ref="K4897:L4897"/>
    <mergeCell ref="I4898:J4898"/>
    <mergeCell ref="K4898:L4898"/>
    <mergeCell ref="I4899:J4899"/>
    <mergeCell ref="I4892:J4892"/>
    <mergeCell ref="K4892:L4892"/>
    <mergeCell ref="I4894:J4894"/>
    <mergeCell ref="I4908:J4908"/>
    <mergeCell ref="K4908:L4908"/>
    <mergeCell ref="K4909:L4909"/>
    <mergeCell ref="I4910:J4910"/>
    <mergeCell ref="K4913:L4913"/>
    <mergeCell ref="I4914:J4914"/>
    <mergeCell ref="K799:L799"/>
    <mergeCell ref="I802:J802"/>
    <mergeCell ref="K802:L802"/>
    <mergeCell ref="I803:J803"/>
    <mergeCell ref="I4907:J4907"/>
    <mergeCell ref="K4907:L4907"/>
    <mergeCell ref="I823:J823"/>
    <mergeCell ref="K824:L824"/>
    <mergeCell ref="I840:J840"/>
    <mergeCell ref="K840:L840"/>
    <mergeCell ref="A4818:H4818"/>
    <mergeCell ref="K4818:L4818"/>
    <mergeCell ref="K4819:L4819"/>
    <mergeCell ref="I4820:J4820"/>
    <mergeCell ref="K4820:L4820"/>
    <mergeCell ref="I4813:J4813"/>
    <mergeCell ref="K4813:L4813"/>
    <mergeCell ref="I4814:J4814"/>
    <mergeCell ref="K4814:L4814"/>
    <mergeCell ref="I4850:J4850"/>
    <mergeCell ref="A4852:H4852"/>
    <mergeCell ref="I4852:J4852"/>
    <mergeCell ref="K4852:L4852"/>
    <mergeCell ref="I4823:J4823"/>
    <mergeCell ref="K4823:L4823"/>
    <mergeCell ref="I4824:J4824"/>
    <mergeCell ref="K4824:L4824"/>
    <mergeCell ref="I832:J832"/>
    <mergeCell ref="K832:L832"/>
    <mergeCell ref="A833:H833"/>
    <mergeCell ref="K833:L833"/>
    <mergeCell ref="K834:L834"/>
    <mergeCell ref="C4858:E4858"/>
    <mergeCell ref="I4858:J4858"/>
    <mergeCell ref="K4858:L4858"/>
    <mergeCell ref="I4843:J4843"/>
    <mergeCell ref="A4849:H4849"/>
    <mergeCell ref="I4821:J4821"/>
    <mergeCell ref="I4822:J4822"/>
    <mergeCell ref="K4822:L4822"/>
    <mergeCell ref="K838:L838"/>
    <mergeCell ref="I839:J839"/>
    <mergeCell ref="K839:L839"/>
    <mergeCell ref="I4817:J4817"/>
    <mergeCell ref="K4817:L4817"/>
    <mergeCell ref="K841:L841"/>
    <mergeCell ref="I842:J842"/>
    <mergeCell ref="I4825:J4825"/>
    <mergeCell ref="K4825:L4825"/>
    <mergeCell ref="A4826:H4826"/>
    <mergeCell ref="K4826:L4826"/>
    <mergeCell ref="I4827:J4827"/>
    <mergeCell ref="K4827:L4827"/>
    <mergeCell ref="I865:J865"/>
    <mergeCell ref="I847:J847"/>
    <mergeCell ref="K850:L850"/>
    <mergeCell ref="I851:J851"/>
    <mergeCell ref="A853:H853"/>
    <mergeCell ref="K853:L853"/>
    <mergeCell ref="I854:J854"/>
    <mergeCell ref="K835:L835"/>
    <mergeCell ref="I855:J855"/>
    <mergeCell ref="I856:J856"/>
    <mergeCell ref="I857:J857"/>
    <mergeCell ref="I858:J858"/>
    <mergeCell ref="A864:H864"/>
    <mergeCell ref="K842:L842"/>
    <mergeCell ref="I836:J836"/>
    <mergeCell ref="I837:J837"/>
    <mergeCell ref="K837:L837"/>
    <mergeCell ref="I4877:J4877"/>
    <mergeCell ref="I815:J815"/>
    <mergeCell ref="I816:J816"/>
    <mergeCell ref="K816:L816"/>
    <mergeCell ref="I817:J817"/>
    <mergeCell ref="I819:J819"/>
    <mergeCell ref="K819:L819"/>
    <mergeCell ref="I821:J821"/>
    <mergeCell ref="I822:J822"/>
    <mergeCell ref="I835:J835"/>
    <mergeCell ref="I4865:J4865"/>
    <mergeCell ref="K4865:L4865"/>
    <mergeCell ref="I4861:J4861"/>
    <mergeCell ref="K4861:L4861"/>
    <mergeCell ref="K4862:L4862"/>
    <mergeCell ref="A4853:H4853"/>
    <mergeCell ref="K4853:L4853"/>
    <mergeCell ref="A4855:L4855"/>
    <mergeCell ref="A4856:L4856"/>
    <mergeCell ref="I4860:J4860"/>
    <mergeCell ref="K4830:L4830"/>
    <mergeCell ref="I4876:J4876"/>
    <mergeCell ref="I4839:J4839"/>
    <mergeCell ref="I4840:J4840"/>
    <mergeCell ref="I4841:J4841"/>
    <mergeCell ref="I4842:J4842"/>
    <mergeCell ref="K4871:L4871"/>
    <mergeCell ref="K4872:L4872"/>
    <mergeCell ref="I4874:J4874"/>
    <mergeCell ref="K4874:L4874"/>
    <mergeCell ref="A4831:H4831"/>
    <mergeCell ref="K4831:L4831"/>
    <mergeCell ref="I4832:J4832"/>
    <mergeCell ref="K4835:L4835"/>
    <mergeCell ref="I4836:J4836"/>
    <mergeCell ref="A4838:H4838"/>
    <mergeCell ref="K4838:L4838"/>
    <mergeCell ref="K4796:L4796"/>
    <mergeCell ref="I4798:J4798"/>
    <mergeCell ref="I4799:J4799"/>
    <mergeCell ref="I4800:J4800"/>
    <mergeCell ref="I4878:J4878"/>
    <mergeCell ref="I4879:J4879"/>
    <mergeCell ref="K4828:L4828"/>
    <mergeCell ref="I4829:J4829"/>
    <mergeCell ref="K4829:L4829"/>
    <mergeCell ref="I4830:J4830"/>
    <mergeCell ref="A4811:H4811"/>
    <mergeCell ref="K4811:L4811"/>
    <mergeCell ref="I4812:J4812"/>
    <mergeCell ref="K4812:L4812"/>
    <mergeCell ref="I4801:J4801"/>
    <mergeCell ref="K4801:L4801"/>
    <mergeCell ref="I4802:J4802"/>
    <mergeCell ref="I4804:J4804"/>
    <mergeCell ref="K4804:L4804"/>
    <mergeCell ref="I4806:J4806"/>
    <mergeCell ref="K4781:L4781"/>
    <mergeCell ref="I4782:J4782"/>
    <mergeCell ref="K4782:L4782"/>
    <mergeCell ref="I4816:J4816"/>
    <mergeCell ref="K4816:L4816"/>
    <mergeCell ref="I4807:J4807"/>
    <mergeCell ref="I4808:J4808"/>
    <mergeCell ref="K4809:L4809"/>
    <mergeCell ref="K4794:L4794"/>
    <mergeCell ref="I4796:J4796"/>
    <mergeCell ref="K4793:L4793"/>
    <mergeCell ref="I4783:J4783"/>
    <mergeCell ref="K4783:L4783"/>
    <mergeCell ref="K4784:L4784"/>
    <mergeCell ref="I4787:J4787"/>
    <mergeCell ref="K4787:L4787"/>
    <mergeCell ref="I4788:J4788"/>
    <mergeCell ref="I4763:J4763"/>
    <mergeCell ref="I4789:J4789"/>
    <mergeCell ref="I4790:J4790"/>
    <mergeCell ref="K4790:L4790"/>
    <mergeCell ref="I4791:J4791"/>
    <mergeCell ref="I4792:J4792"/>
    <mergeCell ref="A4778:L4778"/>
    <mergeCell ref="C4780:E4780"/>
    <mergeCell ref="I4780:J4780"/>
    <mergeCell ref="K4780:L4780"/>
    <mergeCell ref="I4749:J4749"/>
    <mergeCell ref="K4749:L4749"/>
    <mergeCell ref="I4764:J4764"/>
    <mergeCell ref="I4765:J4765"/>
    <mergeCell ref="I4766:J4766"/>
    <mergeCell ref="A4772:H4772"/>
    <mergeCell ref="K4758:L4758"/>
    <mergeCell ref="I4759:J4759"/>
    <mergeCell ref="A4761:H4761"/>
    <mergeCell ref="K4761:L4761"/>
    <mergeCell ref="I4745:J4745"/>
    <mergeCell ref="I4746:J4746"/>
    <mergeCell ref="K4746:L4746"/>
    <mergeCell ref="I4747:J4747"/>
    <mergeCell ref="K4747:L4747"/>
    <mergeCell ref="I4748:J4748"/>
    <mergeCell ref="K4748:L4748"/>
    <mergeCell ref="K4752:L4752"/>
    <mergeCell ref="I4753:J4753"/>
    <mergeCell ref="K4753:L4753"/>
    <mergeCell ref="A4754:H4754"/>
    <mergeCell ref="K4754:L4754"/>
    <mergeCell ref="A4777:L4777"/>
    <mergeCell ref="K4775:L4775"/>
    <mergeCell ref="I4773:J4773"/>
    <mergeCell ref="A4775:H4775"/>
    <mergeCell ref="I4762:J4762"/>
    <mergeCell ref="A4735:H4735"/>
    <mergeCell ref="K4735:L4735"/>
    <mergeCell ref="I4736:J4736"/>
    <mergeCell ref="K4736:L4736"/>
    <mergeCell ref="I4737:J4737"/>
    <mergeCell ref="K4737:L4737"/>
    <mergeCell ref="I4738:J4738"/>
    <mergeCell ref="K4738:L4738"/>
    <mergeCell ref="I4740:J4740"/>
    <mergeCell ref="K4740:L4740"/>
    <mergeCell ref="I4741:J4741"/>
    <mergeCell ref="K4741:L4741"/>
    <mergeCell ref="A4742:H4742"/>
    <mergeCell ref="K4742:L4742"/>
    <mergeCell ref="K4743:L4743"/>
    <mergeCell ref="I4744:J4744"/>
    <mergeCell ref="K4744:L4744"/>
    <mergeCell ref="I4755:J4755"/>
    <mergeCell ref="A4750:H4750"/>
    <mergeCell ref="K4750:L4750"/>
    <mergeCell ref="I4751:J4751"/>
    <mergeCell ref="K4751:L4751"/>
    <mergeCell ref="I4715:J4715"/>
    <mergeCell ref="I4716:J4716"/>
    <mergeCell ref="K4717:L4717"/>
    <mergeCell ref="K4718:L4718"/>
    <mergeCell ref="I4720:J4720"/>
    <mergeCell ref="K4720:L4720"/>
    <mergeCell ref="I4722:J4722"/>
    <mergeCell ref="I4723:J4723"/>
    <mergeCell ref="I4724:J4724"/>
    <mergeCell ref="I4725:J4725"/>
    <mergeCell ref="K4725:L4725"/>
    <mergeCell ref="I4726:J4726"/>
    <mergeCell ref="I4728:J4728"/>
    <mergeCell ref="K4728:L4728"/>
    <mergeCell ref="I4730:J4730"/>
    <mergeCell ref="I4731:J4731"/>
    <mergeCell ref="I4732:J4732"/>
    <mergeCell ref="K4733:L4733"/>
    <mergeCell ref="I4697:J4697"/>
    <mergeCell ref="A4699:H4699"/>
    <mergeCell ref="K4699:L4699"/>
    <mergeCell ref="A4701:L4701"/>
    <mergeCell ref="A4702:L4702"/>
    <mergeCell ref="C4704:E4704"/>
    <mergeCell ref="I4704:J4704"/>
    <mergeCell ref="K4704:L4704"/>
    <mergeCell ref="K4705:L4705"/>
    <mergeCell ref="I4706:J4706"/>
    <mergeCell ref="K4706:L4706"/>
    <mergeCell ref="I4707:J4707"/>
    <mergeCell ref="K4707:L4707"/>
    <mergeCell ref="K4708:L4708"/>
    <mergeCell ref="I4711:J4711"/>
    <mergeCell ref="K4711:L4711"/>
    <mergeCell ref="I4712:J4712"/>
    <mergeCell ref="I4713:J4713"/>
    <mergeCell ref="I4714:J4714"/>
    <mergeCell ref="K4714:L4714"/>
    <mergeCell ref="A4674:H4674"/>
    <mergeCell ref="K4674:L4674"/>
    <mergeCell ref="I4675:J4675"/>
    <mergeCell ref="K4675:L4675"/>
    <mergeCell ref="K4676:L4676"/>
    <mergeCell ref="I4677:J4677"/>
    <mergeCell ref="K4677:L4677"/>
    <mergeCell ref="A4678:H4678"/>
    <mergeCell ref="K4678:L4678"/>
    <mergeCell ref="I4679:J4679"/>
    <mergeCell ref="K4682:L4682"/>
    <mergeCell ref="I4683:J4683"/>
    <mergeCell ref="A4685:H4685"/>
    <mergeCell ref="K4685:L4685"/>
    <mergeCell ref="I4686:J4686"/>
    <mergeCell ref="I4687:J4687"/>
    <mergeCell ref="I4688:J4688"/>
    <mergeCell ref="I4689:J4689"/>
    <mergeCell ref="I4690:J4690"/>
    <mergeCell ref="A4696:H4696"/>
    <mergeCell ref="I4664:J4664"/>
    <mergeCell ref="K4664:L4664"/>
    <mergeCell ref="I4665:J4665"/>
    <mergeCell ref="K4665:L4665"/>
    <mergeCell ref="A4666:H4666"/>
    <mergeCell ref="K4666:L4666"/>
    <mergeCell ref="K4667:L4667"/>
    <mergeCell ref="I4668:J4668"/>
    <mergeCell ref="K4668:L4668"/>
    <mergeCell ref="I4669:J4669"/>
    <mergeCell ref="I4670:J4670"/>
    <mergeCell ref="K4670:L4670"/>
    <mergeCell ref="I4671:J4671"/>
    <mergeCell ref="K4671:L4671"/>
    <mergeCell ref="I4672:J4672"/>
    <mergeCell ref="K4672:L4672"/>
    <mergeCell ref="I4673:J4673"/>
    <mergeCell ref="K4673:L4673"/>
    <mergeCell ref="I4648:J4648"/>
    <mergeCell ref="I4649:J4649"/>
    <mergeCell ref="K4649:L4649"/>
    <mergeCell ref="I4650:J4650"/>
    <mergeCell ref="I4652:J4652"/>
    <mergeCell ref="K4652:L4652"/>
    <mergeCell ref="I4654:J4654"/>
    <mergeCell ref="I4655:J4655"/>
    <mergeCell ref="I4656:J4656"/>
    <mergeCell ref="K4657:L4657"/>
    <mergeCell ref="A4659:H4659"/>
    <mergeCell ref="K4659:L4659"/>
    <mergeCell ref="I4660:J4660"/>
    <mergeCell ref="K4660:L4660"/>
    <mergeCell ref="I4661:J4661"/>
    <mergeCell ref="K4661:L4661"/>
    <mergeCell ref="I4662:J4662"/>
    <mergeCell ref="K4662:L4662"/>
    <mergeCell ref="I4630:J4630"/>
    <mergeCell ref="K4630:L4630"/>
    <mergeCell ref="I4631:J4631"/>
    <mergeCell ref="K4631:L4631"/>
    <mergeCell ref="K4632:L4632"/>
    <mergeCell ref="I4635:J4635"/>
    <mergeCell ref="K4635:L4635"/>
    <mergeCell ref="I4636:J4636"/>
    <mergeCell ref="I4637:J4637"/>
    <mergeCell ref="I4638:J4638"/>
    <mergeCell ref="K4638:L4638"/>
    <mergeCell ref="I4639:J4639"/>
    <mergeCell ref="I4640:J4640"/>
    <mergeCell ref="K4641:L4641"/>
    <mergeCell ref="K4642:L4642"/>
    <mergeCell ref="I4644:J4644"/>
    <mergeCell ref="K4644:L4644"/>
    <mergeCell ref="I4646:J4646"/>
    <mergeCell ref="I4647:J4647"/>
    <mergeCell ref="I85:J85"/>
    <mergeCell ref="I56:J56"/>
    <mergeCell ref="K59:L59"/>
    <mergeCell ref="I60:J60"/>
    <mergeCell ref="I63:J63"/>
    <mergeCell ref="I64:J64"/>
    <mergeCell ref="I65:J65"/>
    <mergeCell ref="I66:J66"/>
    <mergeCell ref="I86:J86"/>
    <mergeCell ref="K86:L86"/>
    <mergeCell ref="I94:J94"/>
    <mergeCell ref="I95:J95"/>
    <mergeCell ref="A80:L80"/>
    <mergeCell ref="A81:L81"/>
    <mergeCell ref="C83:E83"/>
    <mergeCell ref="I83:J83"/>
    <mergeCell ref="K83:L83"/>
    <mergeCell ref="K84:L84"/>
    <mergeCell ref="A62:H62"/>
    <mergeCell ref="K62:L62"/>
    <mergeCell ref="I53:J53"/>
    <mergeCell ref="K53:L53"/>
    <mergeCell ref="I54:J54"/>
    <mergeCell ref="K54:L54"/>
    <mergeCell ref="A55:H55"/>
    <mergeCell ref="K55:L55"/>
    <mergeCell ref="A4625:L4625"/>
    <mergeCell ref="A4626:L4626"/>
    <mergeCell ref="C4628:E4628"/>
    <mergeCell ref="I4628:J4628"/>
    <mergeCell ref="K4628:L4628"/>
    <mergeCell ref="K4629:L4629"/>
    <mergeCell ref="I48:J48"/>
    <mergeCell ref="I44:J44"/>
    <mergeCell ref="K44:L44"/>
    <mergeCell ref="I45:J45"/>
    <mergeCell ref="I46:J46"/>
    <mergeCell ref="K46:L46"/>
    <mergeCell ref="K76:L76"/>
    <mergeCell ref="A42:H42"/>
    <mergeCell ref="K42:L42"/>
    <mergeCell ref="K43:L43"/>
    <mergeCell ref="A50:H50"/>
    <mergeCell ref="K50:L50"/>
    <mergeCell ref="I51:J51"/>
    <mergeCell ref="K51:L51"/>
    <mergeCell ref="I47:J47"/>
    <mergeCell ref="K47:L47"/>
    <mergeCell ref="K40:L40"/>
    <mergeCell ref="I67:J67"/>
    <mergeCell ref="K52:L52"/>
    <mergeCell ref="K77:L77"/>
    <mergeCell ref="A78:H78"/>
    <mergeCell ref="K78:L78"/>
    <mergeCell ref="A73:H73"/>
    <mergeCell ref="I74:J74"/>
    <mergeCell ref="A76:H76"/>
    <mergeCell ref="I76:J76"/>
    <mergeCell ref="A35:H35"/>
    <mergeCell ref="K35:L35"/>
    <mergeCell ref="I36:J36"/>
    <mergeCell ref="K36:L36"/>
    <mergeCell ref="I37:J37"/>
    <mergeCell ref="K37:L37"/>
    <mergeCell ref="I41:J41"/>
    <mergeCell ref="K41:L41"/>
    <mergeCell ref="K48:L48"/>
    <mergeCell ref="I49:J49"/>
    <mergeCell ref="K49:L49"/>
    <mergeCell ref="I32:J32"/>
    <mergeCell ref="K33:L33"/>
    <mergeCell ref="I38:J38"/>
    <mergeCell ref="K38:L38"/>
    <mergeCell ref="I40:J40"/>
    <mergeCell ref="K20:L20"/>
    <mergeCell ref="I11:J11"/>
    <mergeCell ref="K11:L11"/>
    <mergeCell ref="I12:J12"/>
    <mergeCell ref="I13:J13"/>
    <mergeCell ref="I14:J14"/>
    <mergeCell ref="K14:L14"/>
    <mergeCell ref="I31:J31"/>
    <mergeCell ref="I22:J22"/>
    <mergeCell ref="I23:J23"/>
    <mergeCell ref="I24:J24"/>
    <mergeCell ref="I25:J25"/>
    <mergeCell ref="K25:L25"/>
    <mergeCell ref="I104:J104"/>
    <mergeCell ref="K104:L104"/>
    <mergeCell ref="K87:L87"/>
    <mergeCell ref="I90:J90"/>
    <mergeCell ref="K90:L90"/>
    <mergeCell ref="I91:J91"/>
    <mergeCell ref="I92:J92"/>
    <mergeCell ref="I93:J93"/>
    <mergeCell ref="K93:L93"/>
    <mergeCell ref="K8:L8"/>
    <mergeCell ref="K17:L17"/>
    <mergeCell ref="K18:L18"/>
    <mergeCell ref="I20:J20"/>
    <mergeCell ref="K85:L85"/>
    <mergeCell ref="I103:J103"/>
    <mergeCell ref="I26:J26"/>
    <mergeCell ref="I28:J28"/>
    <mergeCell ref="K28:L28"/>
    <mergeCell ref="I30:J30"/>
    <mergeCell ref="C4:E4"/>
    <mergeCell ref="I4:J4"/>
    <mergeCell ref="K4:L4"/>
    <mergeCell ref="K5:L5"/>
    <mergeCell ref="I15:J15"/>
    <mergeCell ref="I16:J16"/>
    <mergeCell ref="I6:J6"/>
    <mergeCell ref="K6:L6"/>
    <mergeCell ref="I7:J7"/>
    <mergeCell ref="K7:L7"/>
    <mergeCell ref="K117:L117"/>
    <mergeCell ref="I119:J119"/>
    <mergeCell ref="K119:L119"/>
    <mergeCell ref="I120:J120"/>
    <mergeCell ref="K120:L120"/>
    <mergeCell ref="I105:J105"/>
    <mergeCell ref="I107:J107"/>
    <mergeCell ref="K107:L107"/>
    <mergeCell ref="I109:J109"/>
    <mergeCell ref="I110:J110"/>
    <mergeCell ref="I111:J111"/>
    <mergeCell ref="K112:L112"/>
    <mergeCell ref="A114:H114"/>
    <mergeCell ref="K114:L114"/>
    <mergeCell ref="K96:L96"/>
    <mergeCell ref="K97:L97"/>
    <mergeCell ref="I99:J99"/>
    <mergeCell ref="K99:L99"/>
    <mergeCell ref="I101:J101"/>
    <mergeCell ref="I102:J102"/>
    <mergeCell ref="A129:H129"/>
    <mergeCell ref="K129:L129"/>
    <mergeCell ref="I130:J130"/>
    <mergeCell ref="K130:L130"/>
    <mergeCell ref="K131:L131"/>
    <mergeCell ref="A121:H121"/>
    <mergeCell ref="K121:L121"/>
    <mergeCell ref="K122:L122"/>
    <mergeCell ref="I123:J123"/>
    <mergeCell ref="K123:L123"/>
    <mergeCell ref="I124:J124"/>
    <mergeCell ref="I125:J125"/>
    <mergeCell ref="K125:L125"/>
    <mergeCell ref="I126:J126"/>
    <mergeCell ref="K126:L126"/>
    <mergeCell ref="I115:J115"/>
    <mergeCell ref="K115:L115"/>
    <mergeCell ref="I116:J116"/>
    <mergeCell ref="K116:L116"/>
    <mergeCell ref="I117:J117"/>
    <mergeCell ref="A141:H141"/>
    <mergeCell ref="K141:L141"/>
    <mergeCell ref="I142:J142"/>
    <mergeCell ref="I143:J143"/>
    <mergeCell ref="I144:J144"/>
    <mergeCell ref="I145:J145"/>
    <mergeCell ref="I146:J146"/>
    <mergeCell ref="A152:H152"/>
    <mergeCell ref="I153:J153"/>
    <mergeCell ref="I132:J132"/>
    <mergeCell ref="K132:L132"/>
    <mergeCell ref="I133:J133"/>
    <mergeCell ref="K133:L133"/>
    <mergeCell ref="A134:H134"/>
    <mergeCell ref="K134:L134"/>
    <mergeCell ref="I135:J135"/>
    <mergeCell ref="K138:L138"/>
    <mergeCell ref="I139:J139"/>
    <mergeCell ref="I127:J127"/>
    <mergeCell ref="K127:L127"/>
    <mergeCell ref="I128:J128"/>
    <mergeCell ref="K128:L128"/>
    <mergeCell ref="A159:L159"/>
    <mergeCell ref="A160:L160"/>
    <mergeCell ref="C162:E162"/>
    <mergeCell ref="I162:J162"/>
    <mergeCell ref="K162:L162"/>
    <mergeCell ref="I180:J180"/>
    <mergeCell ref="I164:J164"/>
    <mergeCell ref="K164:L164"/>
    <mergeCell ref="I165:J165"/>
    <mergeCell ref="K165:L165"/>
    <mergeCell ref="A155:H155"/>
    <mergeCell ref="I155:J155"/>
    <mergeCell ref="K155:L155"/>
    <mergeCell ref="K156:L156"/>
    <mergeCell ref="A157:H157"/>
    <mergeCell ref="K157:L157"/>
    <mergeCell ref="I186:J186"/>
    <mergeCell ref="K186:L186"/>
    <mergeCell ref="A200:H200"/>
    <mergeCell ref="K200:L200"/>
    <mergeCell ref="I181:J181"/>
    <mergeCell ref="K163:L163"/>
    <mergeCell ref="K166:L166"/>
    <mergeCell ref="I169:J169"/>
    <mergeCell ref="K169:L169"/>
    <mergeCell ref="I170:J170"/>
    <mergeCell ref="I178:J178"/>
    <mergeCell ref="K178:L178"/>
    <mergeCell ref="I182:J182"/>
    <mergeCell ref="I183:J183"/>
    <mergeCell ref="K183:L183"/>
    <mergeCell ref="I184:J184"/>
    <mergeCell ref="I205:J205"/>
    <mergeCell ref="K205:L205"/>
    <mergeCell ref="I188:J188"/>
    <mergeCell ref="I171:J171"/>
    <mergeCell ref="I172:J172"/>
    <mergeCell ref="K172:L172"/>
    <mergeCell ref="I173:J173"/>
    <mergeCell ref="I174:J174"/>
    <mergeCell ref="K175:L175"/>
    <mergeCell ref="K176:L176"/>
    <mergeCell ref="K199:L199"/>
    <mergeCell ref="I202:J202"/>
    <mergeCell ref="K202:L202"/>
    <mergeCell ref="I203:J203"/>
    <mergeCell ref="I204:J204"/>
    <mergeCell ref="K204:L204"/>
    <mergeCell ref="A193:H193"/>
    <mergeCell ref="K193:L193"/>
    <mergeCell ref="I194:J194"/>
    <mergeCell ref="K194:L194"/>
    <mergeCell ref="I206:J206"/>
    <mergeCell ref="K206:L206"/>
    <mergeCell ref="I196:J196"/>
    <mergeCell ref="K196:L196"/>
    <mergeCell ref="I195:J195"/>
    <mergeCell ref="K195:L195"/>
    <mergeCell ref="K213:L213"/>
    <mergeCell ref="I214:J214"/>
    <mergeCell ref="K217:L217"/>
    <mergeCell ref="K201:L201"/>
    <mergeCell ref="I189:J189"/>
    <mergeCell ref="I190:J190"/>
    <mergeCell ref="K191:L191"/>
    <mergeCell ref="I198:J198"/>
    <mergeCell ref="K198:L198"/>
    <mergeCell ref="I199:J199"/>
    <mergeCell ref="K211:L211"/>
    <mergeCell ref="I207:J207"/>
    <mergeCell ref="K207:L207"/>
    <mergeCell ref="A231:H231"/>
    <mergeCell ref="I232:J232"/>
    <mergeCell ref="A234:H234"/>
    <mergeCell ref="I234:J234"/>
    <mergeCell ref="I212:J212"/>
    <mergeCell ref="K212:L212"/>
    <mergeCell ref="A213:H213"/>
    <mergeCell ref="K245:L245"/>
    <mergeCell ref="I218:J218"/>
    <mergeCell ref="A220:H220"/>
    <mergeCell ref="K220:L220"/>
    <mergeCell ref="A208:H208"/>
    <mergeCell ref="K208:L208"/>
    <mergeCell ref="I209:J209"/>
    <mergeCell ref="K209:L209"/>
    <mergeCell ref="K210:L210"/>
    <mergeCell ref="I211:J211"/>
    <mergeCell ref="A236:H236"/>
    <mergeCell ref="K236:L236"/>
    <mergeCell ref="A238:L238"/>
    <mergeCell ref="A239:L239"/>
    <mergeCell ref="C241:E241"/>
    <mergeCell ref="K242:L242"/>
    <mergeCell ref="I248:J248"/>
    <mergeCell ref="K248:L248"/>
    <mergeCell ref="I221:J221"/>
    <mergeCell ref="I249:J249"/>
    <mergeCell ref="K234:L234"/>
    <mergeCell ref="K235:L235"/>
    <mergeCell ref="I243:J243"/>
    <mergeCell ref="K243:L243"/>
    <mergeCell ref="I244:J244"/>
    <mergeCell ref="K244:L244"/>
    <mergeCell ref="I241:J241"/>
    <mergeCell ref="K241:L241"/>
    <mergeCell ref="I222:J222"/>
    <mergeCell ref="I223:J223"/>
    <mergeCell ref="I224:J224"/>
    <mergeCell ref="I225:J225"/>
    <mergeCell ref="I274:J274"/>
    <mergeCell ref="K274:L274"/>
    <mergeCell ref="I259:J259"/>
    <mergeCell ref="I260:J260"/>
    <mergeCell ref="I261:J261"/>
    <mergeCell ref="I262:J262"/>
    <mergeCell ref="K262:L262"/>
    <mergeCell ref="I263:J263"/>
    <mergeCell ref="I265:J265"/>
    <mergeCell ref="K265:L265"/>
    <mergeCell ref="I267:J267"/>
    <mergeCell ref="I250:J250"/>
    <mergeCell ref="I251:J251"/>
    <mergeCell ref="K251:L251"/>
    <mergeCell ref="I252:J252"/>
    <mergeCell ref="I253:J253"/>
    <mergeCell ref="K254:L254"/>
    <mergeCell ref="K255:L255"/>
    <mergeCell ref="I257:J257"/>
    <mergeCell ref="K257:L257"/>
    <mergeCell ref="K285:L285"/>
    <mergeCell ref="I275:J275"/>
    <mergeCell ref="K275:L275"/>
    <mergeCell ref="I277:J277"/>
    <mergeCell ref="K277:L277"/>
    <mergeCell ref="I278:J278"/>
    <mergeCell ref="K278:L278"/>
    <mergeCell ref="A279:H279"/>
    <mergeCell ref="K279:L279"/>
    <mergeCell ref="K280:L280"/>
    <mergeCell ref="I268:J268"/>
    <mergeCell ref="I269:J269"/>
    <mergeCell ref="K270:L270"/>
    <mergeCell ref="A272:H272"/>
    <mergeCell ref="K272:L272"/>
    <mergeCell ref="I273:J273"/>
    <mergeCell ref="K273:L273"/>
    <mergeCell ref="I297:J297"/>
    <mergeCell ref="A299:H299"/>
    <mergeCell ref="K299:L299"/>
    <mergeCell ref="I286:J286"/>
    <mergeCell ref="K286:L286"/>
    <mergeCell ref="A287:H287"/>
    <mergeCell ref="K287:L287"/>
    <mergeCell ref="I288:J288"/>
    <mergeCell ref="K288:L288"/>
    <mergeCell ref="K289:L289"/>
    <mergeCell ref="I290:J290"/>
    <mergeCell ref="K290:L290"/>
    <mergeCell ref="I281:J281"/>
    <mergeCell ref="K281:L281"/>
    <mergeCell ref="I282:J282"/>
    <mergeCell ref="I283:J283"/>
    <mergeCell ref="K283:L283"/>
    <mergeCell ref="I284:J284"/>
    <mergeCell ref="K284:L284"/>
    <mergeCell ref="I285:J285"/>
    <mergeCell ref="I320:J320"/>
    <mergeCell ref="K320:L320"/>
    <mergeCell ref="I300:J300"/>
    <mergeCell ref="I301:J301"/>
    <mergeCell ref="I302:J302"/>
    <mergeCell ref="I303:J303"/>
    <mergeCell ref="I304:J304"/>
    <mergeCell ref="A310:H310"/>
    <mergeCell ref="I311:J311"/>
    <mergeCell ref="A313:H313"/>
    <mergeCell ref="I313:J313"/>
    <mergeCell ref="I291:J291"/>
    <mergeCell ref="K291:L291"/>
    <mergeCell ref="A292:H292"/>
    <mergeCell ref="K292:L292"/>
    <mergeCell ref="I293:J293"/>
    <mergeCell ref="K296:L296"/>
    <mergeCell ref="I346:J346"/>
    <mergeCell ref="I329:J329"/>
    <mergeCell ref="I330:J330"/>
    <mergeCell ref="K330:L330"/>
    <mergeCell ref="I331:J331"/>
    <mergeCell ref="I332:J332"/>
    <mergeCell ref="K333:L333"/>
    <mergeCell ref="K334:L334"/>
    <mergeCell ref="I336:J336"/>
    <mergeCell ref="K336:L336"/>
    <mergeCell ref="K321:L321"/>
    <mergeCell ref="I322:J322"/>
    <mergeCell ref="K322:L322"/>
    <mergeCell ref="I323:J323"/>
    <mergeCell ref="K323:L323"/>
    <mergeCell ref="K324:L324"/>
    <mergeCell ref="I327:J327"/>
    <mergeCell ref="K327:L327"/>
    <mergeCell ref="I328:J328"/>
    <mergeCell ref="K313:L313"/>
    <mergeCell ref="K314:L314"/>
    <mergeCell ref="A315:H315"/>
    <mergeCell ref="K315:L315"/>
    <mergeCell ref="A317:L317"/>
    <mergeCell ref="A318:L318"/>
    <mergeCell ref="C320:E320"/>
    <mergeCell ref="A358:H358"/>
    <mergeCell ref="K358:L358"/>
    <mergeCell ref="K359:L359"/>
    <mergeCell ref="I347:J347"/>
    <mergeCell ref="I348:J348"/>
    <mergeCell ref="K349:L349"/>
    <mergeCell ref="A351:H351"/>
    <mergeCell ref="K351:L351"/>
    <mergeCell ref="I352:J352"/>
    <mergeCell ref="K352:L352"/>
    <mergeCell ref="I353:J353"/>
    <mergeCell ref="K353:L353"/>
    <mergeCell ref="I338:J338"/>
    <mergeCell ref="I339:J339"/>
    <mergeCell ref="I340:J340"/>
    <mergeCell ref="I341:J341"/>
    <mergeCell ref="K341:L341"/>
    <mergeCell ref="I342:J342"/>
    <mergeCell ref="I344:J344"/>
    <mergeCell ref="K344:L344"/>
    <mergeCell ref="I369:J369"/>
    <mergeCell ref="K369:L369"/>
    <mergeCell ref="I360:J360"/>
    <mergeCell ref="K360:L360"/>
    <mergeCell ref="I361:J361"/>
    <mergeCell ref="I362:J362"/>
    <mergeCell ref="K362:L362"/>
    <mergeCell ref="I363:J363"/>
    <mergeCell ref="K363:L363"/>
    <mergeCell ref="I364:J364"/>
    <mergeCell ref="K364:L364"/>
    <mergeCell ref="I354:J354"/>
    <mergeCell ref="K354:L354"/>
    <mergeCell ref="I356:J356"/>
    <mergeCell ref="K356:L356"/>
    <mergeCell ref="I357:J357"/>
    <mergeCell ref="K357:L357"/>
    <mergeCell ref="A389:H389"/>
    <mergeCell ref="I390:J390"/>
    <mergeCell ref="A392:H392"/>
    <mergeCell ref="I392:J392"/>
    <mergeCell ref="I370:J370"/>
    <mergeCell ref="K370:L370"/>
    <mergeCell ref="A371:H371"/>
    <mergeCell ref="K371:L371"/>
    <mergeCell ref="I372:J372"/>
    <mergeCell ref="K375:L375"/>
    <mergeCell ref="I376:J376"/>
    <mergeCell ref="A378:H378"/>
    <mergeCell ref="K378:L378"/>
    <mergeCell ref="I365:J365"/>
    <mergeCell ref="K365:L365"/>
    <mergeCell ref="A366:H366"/>
    <mergeCell ref="K366:L366"/>
    <mergeCell ref="I367:J367"/>
    <mergeCell ref="K367:L367"/>
    <mergeCell ref="K368:L368"/>
    <mergeCell ref="K400:L400"/>
    <mergeCell ref="I401:J401"/>
    <mergeCell ref="K401:L401"/>
    <mergeCell ref="I402:J402"/>
    <mergeCell ref="K402:L402"/>
    <mergeCell ref="K403:L403"/>
    <mergeCell ref="I406:J406"/>
    <mergeCell ref="K406:L406"/>
    <mergeCell ref="I407:J407"/>
    <mergeCell ref="K392:L392"/>
    <mergeCell ref="K393:L393"/>
    <mergeCell ref="A394:H394"/>
    <mergeCell ref="K394:L394"/>
    <mergeCell ref="A396:L396"/>
    <mergeCell ref="A397:L397"/>
    <mergeCell ref="C399:E399"/>
    <mergeCell ref="I399:J399"/>
    <mergeCell ref="K399:L399"/>
    <mergeCell ref="I379:J379"/>
    <mergeCell ref="I380:J380"/>
    <mergeCell ref="I381:J381"/>
    <mergeCell ref="I382:J382"/>
    <mergeCell ref="I383:J383"/>
    <mergeCell ref="I432:J432"/>
    <mergeCell ref="K432:L432"/>
    <mergeCell ref="I417:J417"/>
    <mergeCell ref="I418:J418"/>
    <mergeCell ref="I419:J419"/>
    <mergeCell ref="I420:J420"/>
    <mergeCell ref="K420:L420"/>
    <mergeCell ref="I421:J421"/>
    <mergeCell ref="I423:J423"/>
    <mergeCell ref="K423:L423"/>
    <mergeCell ref="I425:J425"/>
    <mergeCell ref="I408:J408"/>
    <mergeCell ref="I409:J409"/>
    <mergeCell ref="K409:L409"/>
    <mergeCell ref="I410:J410"/>
    <mergeCell ref="I411:J411"/>
    <mergeCell ref="K412:L412"/>
    <mergeCell ref="K413:L413"/>
    <mergeCell ref="I415:J415"/>
    <mergeCell ref="K415:L415"/>
    <mergeCell ref="I443:J443"/>
    <mergeCell ref="K443:L443"/>
    <mergeCell ref="I433:J433"/>
    <mergeCell ref="K433:L433"/>
    <mergeCell ref="I435:J435"/>
    <mergeCell ref="K435:L435"/>
    <mergeCell ref="I436:J436"/>
    <mergeCell ref="K436:L436"/>
    <mergeCell ref="A437:H437"/>
    <mergeCell ref="K437:L437"/>
    <mergeCell ref="K438:L438"/>
    <mergeCell ref="I426:J426"/>
    <mergeCell ref="I427:J427"/>
    <mergeCell ref="K428:L428"/>
    <mergeCell ref="A430:H430"/>
    <mergeCell ref="K430:L430"/>
    <mergeCell ref="I431:J431"/>
    <mergeCell ref="K431:L431"/>
    <mergeCell ref="A468:H468"/>
    <mergeCell ref="I469:J469"/>
    <mergeCell ref="A471:H471"/>
    <mergeCell ref="I471:J471"/>
    <mergeCell ref="I449:J449"/>
    <mergeCell ref="K449:L449"/>
    <mergeCell ref="A450:H450"/>
    <mergeCell ref="K450:L450"/>
    <mergeCell ref="I451:J451"/>
    <mergeCell ref="K454:L454"/>
    <mergeCell ref="I455:J455"/>
    <mergeCell ref="A457:H457"/>
    <mergeCell ref="K457:L457"/>
    <mergeCell ref="K471:L471"/>
    <mergeCell ref="I444:J444"/>
    <mergeCell ref="K444:L444"/>
    <mergeCell ref="A445:H445"/>
    <mergeCell ref="K445:L445"/>
    <mergeCell ref="I446:J446"/>
    <mergeCell ref="K446:L446"/>
    <mergeCell ref="K447:L447"/>
    <mergeCell ref="I448:J448"/>
    <mergeCell ref="K448:L448"/>
    <mergeCell ref="I439:J439"/>
    <mergeCell ref="K439:L439"/>
    <mergeCell ref="I440:J440"/>
    <mergeCell ref="I441:J441"/>
    <mergeCell ref="K441:L441"/>
    <mergeCell ref="I442:J442"/>
    <mergeCell ref="K442:L442"/>
    <mergeCell ref="A473:H473"/>
    <mergeCell ref="K473:L473"/>
    <mergeCell ref="K479:L479"/>
    <mergeCell ref="I480:J480"/>
    <mergeCell ref="K480:L480"/>
    <mergeCell ref="A475:L475"/>
    <mergeCell ref="A476:L476"/>
    <mergeCell ref="C478:E478"/>
    <mergeCell ref="I478:J478"/>
    <mergeCell ref="I481:J481"/>
    <mergeCell ref="K481:L481"/>
    <mergeCell ref="K482:L482"/>
    <mergeCell ref="I485:J485"/>
    <mergeCell ref="K485:L485"/>
    <mergeCell ref="I486:J486"/>
    <mergeCell ref="K478:L478"/>
    <mergeCell ref="I458:J458"/>
    <mergeCell ref="I459:J459"/>
    <mergeCell ref="I460:J460"/>
    <mergeCell ref="I461:J461"/>
    <mergeCell ref="I462:J462"/>
    <mergeCell ref="K472:L472"/>
    <mergeCell ref="K511:L511"/>
    <mergeCell ref="I496:J496"/>
    <mergeCell ref="I497:J497"/>
    <mergeCell ref="I498:J498"/>
    <mergeCell ref="I499:J499"/>
    <mergeCell ref="K499:L499"/>
    <mergeCell ref="I500:J500"/>
    <mergeCell ref="I502:J502"/>
    <mergeCell ref="K502:L502"/>
    <mergeCell ref="I504:J504"/>
    <mergeCell ref="I487:J487"/>
    <mergeCell ref="I488:J488"/>
    <mergeCell ref="K488:L488"/>
    <mergeCell ref="I489:J489"/>
    <mergeCell ref="I490:J490"/>
    <mergeCell ref="K491:L491"/>
    <mergeCell ref="K492:L492"/>
    <mergeCell ref="I494:J494"/>
    <mergeCell ref="K494:L494"/>
    <mergeCell ref="K510:L510"/>
    <mergeCell ref="I522:J522"/>
    <mergeCell ref="K522:L522"/>
    <mergeCell ref="I512:J512"/>
    <mergeCell ref="K512:L512"/>
    <mergeCell ref="I514:J514"/>
    <mergeCell ref="K514:L514"/>
    <mergeCell ref="I515:J515"/>
    <mergeCell ref="K515:L515"/>
    <mergeCell ref="I511:J511"/>
    <mergeCell ref="K536:L536"/>
    <mergeCell ref="A516:H516"/>
    <mergeCell ref="K516:L516"/>
    <mergeCell ref="K517:L517"/>
    <mergeCell ref="I505:J505"/>
    <mergeCell ref="I506:J506"/>
    <mergeCell ref="K507:L507"/>
    <mergeCell ref="A509:H509"/>
    <mergeCell ref="K509:L509"/>
    <mergeCell ref="I510:J510"/>
    <mergeCell ref="I523:J523"/>
    <mergeCell ref="K523:L523"/>
    <mergeCell ref="A524:H524"/>
    <mergeCell ref="K524:L524"/>
    <mergeCell ref="I525:J525"/>
    <mergeCell ref="K525:L525"/>
    <mergeCell ref="K526:L526"/>
    <mergeCell ref="I527:J527"/>
    <mergeCell ref="K527:L527"/>
    <mergeCell ref="I518:J518"/>
    <mergeCell ref="K518:L518"/>
    <mergeCell ref="I519:J519"/>
    <mergeCell ref="I520:J520"/>
    <mergeCell ref="K520:L520"/>
    <mergeCell ref="I521:J521"/>
    <mergeCell ref="K521:L521"/>
    <mergeCell ref="K552:L552"/>
    <mergeCell ref="A554:L554"/>
    <mergeCell ref="A555:L555"/>
    <mergeCell ref="C557:E557"/>
    <mergeCell ref="I557:J557"/>
    <mergeCell ref="K557:L557"/>
    <mergeCell ref="I534:J534"/>
    <mergeCell ref="A536:H536"/>
    <mergeCell ref="I575:J575"/>
    <mergeCell ref="I576:J576"/>
    <mergeCell ref="I537:J537"/>
    <mergeCell ref="I538:J538"/>
    <mergeCell ref="I539:J539"/>
    <mergeCell ref="I540:J540"/>
    <mergeCell ref="I541:J541"/>
    <mergeCell ref="A552:H552"/>
    <mergeCell ref="I528:J528"/>
    <mergeCell ref="K528:L528"/>
    <mergeCell ref="A529:H529"/>
    <mergeCell ref="K529:L529"/>
    <mergeCell ref="I530:J530"/>
    <mergeCell ref="K533:L533"/>
    <mergeCell ref="A550:H550"/>
    <mergeCell ref="I550:J550"/>
    <mergeCell ref="K550:L550"/>
    <mergeCell ref="K551:L551"/>
    <mergeCell ref="A547:H547"/>
    <mergeCell ref="I548:J548"/>
    <mergeCell ref="I578:J578"/>
    <mergeCell ref="K578:L578"/>
    <mergeCell ref="I579:J579"/>
    <mergeCell ref="I581:J581"/>
    <mergeCell ref="K581:L581"/>
    <mergeCell ref="K558:L558"/>
    <mergeCell ref="I559:J559"/>
    <mergeCell ref="K559:L559"/>
    <mergeCell ref="I560:J560"/>
    <mergeCell ref="I569:J569"/>
    <mergeCell ref="K570:L570"/>
    <mergeCell ref="K571:L571"/>
    <mergeCell ref="I573:J573"/>
    <mergeCell ref="K573:L573"/>
    <mergeCell ref="I577:J577"/>
    <mergeCell ref="K560:L560"/>
    <mergeCell ref="K561:L561"/>
    <mergeCell ref="I564:J564"/>
    <mergeCell ref="K564:L564"/>
    <mergeCell ref="I565:J565"/>
    <mergeCell ref="I583:J583"/>
    <mergeCell ref="I566:J566"/>
    <mergeCell ref="I567:J567"/>
    <mergeCell ref="K567:L567"/>
    <mergeCell ref="I568:J568"/>
    <mergeCell ref="I594:J594"/>
    <mergeCell ref="K594:L594"/>
    <mergeCell ref="I597:J597"/>
    <mergeCell ref="K597:L597"/>
    <mergeCell ref="I598:J598"/>
    <mergeCell ref="I599:J599"/>
    <mergeCell ref="K599:L599"/>
    <mergeCell ref="I591:J591"/>
    <mergeCell ref="K591:L591"/>
    <mergeCell ref="I590:J590"/>
    <mergeCell ref="K590:L590"/>
    <mergeCell ref="I593:J593"/>
    <mergeCell ref="K593:L593"/>
    <mergeCell ref="I584:J584"/>
    <mergeCell ref="I585:J585"/>
    <mergeCell ref="K586:L586"/>
    <mergeCell ref="A588:H588"/>
    <mergeCell ref="K588:L588"/>
    <mergeCell ref="I589:J589"/>
    <mergeCell ref="K589:L589"/>
    <mergeCell ref="K608:L608"/>
    <mergeCell ref="I609:J609"/>
    <mergeCell ref="K612:L612"/>
    <mergeCell ref="A595:H595"/>
    <mergeCell ref="K595:L595"/>
    <mergeCell ref="K596:L596"/>
    <mergeCell ref="I601:J601"/>
    <mergeCell ref="K601:L601"/>
    <mergeCell ref="I600:J600"/>
    <mergeCell ref="K600:L600"/>
    <mergeCell ref="K606:L606"/>
    <mergeCell ref="I602:J602"/>
    <mergeCell ref="K602:L602"/>
    <mergeCell ref="A626:H626"/>
    <mergeCell ref="I627:J627"/>
    <mergeCell ref="A629:H629"/>
    <mergeCell ref="I629:J629"/>
    <mergeCell ref="I607:J607"/>
    <mergeCell ref="K607:L607"/>
    <mergeCell ref="A608:H608"/>
    <mergeCell ref="K640:L640"/>
    <mergeCell ref="I613:J613"/>
    <mergeCell ref="A615:H615"/>
    <mergeCell ref="K615:L615"/>
    <mergeCell ref="A603:H603"/>
    <mergeCell ref="K603:L603"/>
    <mergeCell ref="I604:J604"/>
    <mergeCell ref="K604:L604"/>
    <mergeCell ref="K605:L605"/>
    <mergeCell ref="I606:J606"/>
    <mergeCell ref="A631:H631"/>
    <mergeCell ref="K631:L631"/>
    <mergeCell ref="A633:L633"/>
    <mergeCell ref="A634:L634"/>
    <mergeCell ref="C636:E636"/>
    <mergeCell ref="K637:L637"/>
    <mergeCell ref="I643:J643"/>
    <mergeCell ref="K643:L643"/>
    <mergeCell ref="I616:J616"/>
    <mergeCell ref="I644:J644"/>
    <mergeCell ref="K629:L629"/>
    <mergeCell ref="K630:L630"/>
    <mergeCell ref="I638:J638"/>
    <mergeCell ref="K638:L638"/>
    <mergeCell ref="I639:J639"/>
    <mergeCell ref="K639:L639"/>
    <mergeCell ref="I636:J636"/>
    <mergeCell ref="K636:L636"/>
    <mergeCell ref="I617:J617"/>
    <mergeCell ref="I618:J618"/>
    <mergeCell ref="I619:J619"/>
    <mergeCell ref="I620:J620"/>
    <mergeCell ref="I669:J669"/>
    <mergeCell ref="K669:L669"/>
    <mergeCell ref="I654:J654"/>
    <mergeCell ref="I655:J655"/>
    <mergeCell ref="I656:J656"/>
    <mergeCell ref="I657:J657"/>
    <mergeCell ref="K657:L657"/>
    <mergeCell ref="I658:J658"/>
    <mergeCell ref="I660:J660"/>
    <mergeCell ref="K660:L660"/>
    <mergeCell ref="I662:J662"/>
    <mergeCell ref="I645:J645"/>
    <mergeCell ref="I646:J646"/>
    <mergeCell ref="K646:L646"/>
    <mergeCell ref="I647:J647"/>
    <mergeCell ref="I648:J648"/>
    <mergeCell ref="K649:L649"/>
    <mergeCell ref="K650:L650"/>
    <mergeCell ref="I652:J652"/>
    <mergeCell ref="K652:L652"/>
    <mergeCell ref="I680:J680"/>
    <mergeCell ref="K680:L680"/>
    <mergeCell ref="I670:J670"/>
    <mergeCell ref="K670:L670"/>
    <mergeCell ref="I672:J672"/>
    <mergeCell ref="K672:L672"/>
    <mergeCell ref="I673:J673"/>
    <mergeCell ref="K673:L673"/>
    <mergeCell ref="A674:H674"/>
    <mergeCell ref="K674:L674"/>
    <mergeCell ref="K675:L675"/>
    <mergeCell ref="I663:J663"/>
    <mergeCell ref="I664:J664"/>
    <mergeCell ref="K665:L665"/>
    <mergeCell ref="A667:H667"/>
    <mergeCell ref="K667:L667"/>
    <mergeCell ref="I668:J668"/>
    <mergeCell ref="K668:L668"/>
    <mergeCell ref="I681:J681"/>
    <mergeCell ref="K681:L681"/>
    <mergeCell ref="A682:H682"/>
    <mergeCell ref="K682:L682"/>
    <mergeCell ref="I683:J683"/>
    <mergeCell ref="K683:L683"/>
    <mergeCell ref="I676:J676"/>
    <mergeCell ref="K676:L676"/>
    <mergeCell ref="I677:J677"/>
    <mergeCell ref="I678:J678"/>
    <mergeCell ref="K678:L678"/>
    <mergeCell ref="I679:J679"/>
    <mergeCell ref="K679:L679"/>
    <mergeCell ref="A713:L713"/>
    <mergeCell ref="C715:E715"/>
    <mergeCell ref="I715:J715"/>
    <mergeCell ref="K715:L715"/>
    <mergeCell ref="K684:L684"/>
    <mergeCell ref="I685:J685"/>
    <mergeCell ref="K685:L685"/>
    <mergeCell ref="K694:L694"/>
    <mergeCell ref="I695:J695"/>
    <mergeCell ref="I696:J696"/>
    <mergeCell ref="I697:J697"/>
    <mergeCell ref="I698:J698"/>
    <mergeCell ref="I699:J699"/>
    <mergeCell ref="A710:H710"/>
    <mergeCell ref="A705:H705"/>
    <mergeCell ref="I706:J706"/>
    <mergeCell ref="I686:J686"/>
    <mergeCell ref="K686:L686"/>
    <mergeCell ref="A687:H687"/>
    <mergeCell ref="K687:L687"/>
    <mergeCell ref="I688:J688"/>
    <mergeCell ref="K691:L691"/>
    <mergeCell ref="I692:J692"/>
    <mergeCell ref="A694:H694"/>
    <mergeCell ref="K731:L731"/>
    <mergeCell ref="I733:J733"/>
    <mergeCell ref="I734:J734"/>
    <mergeCell ref="K716:L716"/>
    <mergeCell ref="A708:H708"/>
    <mergeCell ref="I708:J708"/>
    <mergeCell ref="K708:L708"/>
    <mergeCell ref="K709:L709"/>
    <mergeCell ref="K710:L710"/>
    <mergeCell ref="A712:L712"/>
    <mergeCell ref="I723:J723"/>
    <mergeCell ref="I741:J741"/>
    <mergeCell ref="I724:J724"/>
    <mergeCell ref="I725:J725"/>
    <mergeCell ref="K725:L725"/>
    <mergeCell ref="I726:J726"/>
    <mergeCell ref="I727:J727"/>
    <mergeCell ref="K728:L728"/>
    <mergeCell ref="K729:L729"/>
    <mergeCell ref="I731:J731"/>
    <mergeCell ref="I717:J717"/>
    <mergeCell ref="K717:L717"/>
    <mergeCell ref="I718:J718"/>
    <mergeCell ref="K718:L718"/>
    <mergeCell ref="K719:L719"/>
    <mergeCell ref="I722:J722"/>
    <mergeCell ref="K722:L722"/>
    <mergeCell ref="I759:J759"/>
    <mergeCell ref="K759:L759"/>
    <mergeCell ref="I749:J749"/>
    <mergeCell ref="K749:L749"/>
    <mergeCell ref="I748:J748"/>
    <mergeCell ref="K748:L748"/>
    <mergeCell ref="A753:H753"/>
    <mergeCell ref="K753:L753"/>
    <mergeCell ref="K754:L754"/>
    <mergeCell ref="I742:J742"/>
    <mergeCell ref="I743:J743"/>
    <mergeCell ref="K744:L744"/>
    <mergeCell ref="A746:H746"/>
    <mergeCell ref="K746:L746"/>
    <mergeCell ref="I747:J747"/>
    <mergeCell ref="K747:L747"/>
    <mergeCell ref="A773:H773"/>
    <mergeCell ref="I775:J775"/>
    <mergeCell ref="I760:J760"/>
    <mergeCell ref="K760:L760"/>
    <mergeCell ref="I735:J735"/>
    <mergeCell ref="I736:J736"/>
    <mergeCell ref="K736:L736"/>
    <mergeCell ref="I737:J737"/>
    <mergeCell ref="I739:J739"/>
    <mergeCell ref="K739:L739"/>
    <mergeCell ref="K764:L764"/>
    <mergeCell ref="A787:H787"/>
    <mergeCell ref="I787:J787"/>
    <mergeCell ref="I765:J765"/>
    <mergeCell ref="K765:L765"/>
    <mergeCell ref="A766:H766"/>
    <mergeCell ref="K766:L766"/>
    <mergeCell ref="I767:J767"/>
    <mergeCell ref="K770:L770"/>
    <mergeCell ref="I771:J771"/>
    <mergeCell ref="I758:J758"/>
    <mergeCell ref="K758:L758"/>
    <mergeCell ref="K773:L773"/>
    <mergeCell ref="K787:L787"/>
    <mergeCell ref="A761:H761"/>
    <mergeCell ref="K761:L761"/>
    <mergeCell ref="I762:J762"/>
    <mergeCell ref="K762:L762"/>
    <mergeCell ref="K763:L763"/>
    <mergeCell ref="I764:J764"/>
    <mergeCell ref="I774:J774"/>
    <mergeCell ref="I751:J751"/>
    <mergeCell ref="K751:L751"/>
    <mergeCell ref="I752:J752"/>
    <mergeCell ref="K752:L752"/>
    <mergeCell ref="I755:J755"/>
    <mergeCell ref="K755:L755"/>
    <mergeCell ref="I756:J756"/>
    <mergeCell ref="I757:J757"/>
    <mergeCell ref="K757:L757"/>
    <mergeCell ref="K827:L827"/>
    <mergeCell ref="K809:L809"/>
    <mergeCell ref="I811:J811"/>
    <mergeCell ref="K811:L811"/>
    <mergeCell ref="I813:J813"/>
    <mergeCell ref="I814:J814"/>
    <mergeCell ref="K788:L788"/>
    <mergeCell ref="A789:H789"/>
    <mergeCell ref="K789:L789"/>
    <mergeCell ref="A792:L792"/>
    <mergeCell ref="A793:L793"/>
    <mergeCell ref="K826:L826"/>
    <mergeCell ref="I804:J804"/>
    <mergeCell ref="I805:J805"/>
    <mergeCell ref="I798:J798"/>
    <mergeCell ref="K798:L798"/>
    <mergeCell ref="I829:J829"/>
    <mergeCell ref="K829:L829"/>
    <mergeCell ref="I831:J831"/>
    <mergeCell ref="C795:E795"/>
    <mergeCell ref="I795:J795"/>
    <mergeCell ref="K795:L795"/>
    <mergeCell ref="K796:L796"/>
    <mergeCell ref="I797:J797"/>
    <mergeCell ref="K797:L797"/>
    <mergeCell ref="I827:J827"/>
    <mergeCell ref="I918:J918"/>
    <mergeCell ref="K918:L918"/>
    <mergeCell ref="I776:J776"/>
    <mergeCell ref="I777:J777"/>
    <mergeCell ref="I778:J778"/>
    <mergeCell ref="A784:H784"/>
    <mergeCell ref="I785:J785"/>
    <mergeCell ref="A826:H826"/>
    <mergeCell ref="I828:J828"/>
    <mergeCell ref="K828:L828"/>
    <mergeCell ref="I901:J901"/>
    <mergeCell ref="I902:J902"/>
    <mergeCell ref="K903:L903"/>
    <mergeCell ref="A905:H905"/>
    <mergeCell ref="K905:L905"/>
    <mergeCell ref="I906:J906"/>
    <mergeCell ref="K906:L906"/>
    <mergeCell ref="K888:L888"/>
    <mergeCell ref="I907:J907"/>
    <mergeCell ref="K907:L907"/>
    <mergeCell ref="I919:J919"/>
    <mergeCell ref="K919:L919"/>
    <mergeCell ref="A920:H920"/>
    <mergeCell ref="K920:L920"/>
    <mergeCell ref="I911:J911"/>
    <mergeCell ref="K911:L911"/>
    <mergeCell ref="A912:H912"/>
    <mergeCell ref="I883:J883"/>
    <mergeCell ref="I884:J884"/>
    <mergeCell ref="K884:L884"/>
    <mergeCell ref="I885:J885"/>
    <mergeCell ref="I886:J886"/>
    <mergeCell ref="K887:L887"/>
    <mergeCell ref="I917:J917"/>
    <mergeCell ref="K917:L917"/>
    <mergeCell ref="I930:J930"/>
    <mergeCell ref="K910:L910"/>
    <mergeCell ref="I896:J896"/>
    <mergeCell ref="I898:J898"/>
    <mergeCell ref="K898:L898"/>
    <mergeCell ref="I900:J900"/>
    <mergeCell ref="K912:L912"/>
    <mergeCell ref="K913:L913"/>
    <mergeCell ref="I921:J921"/>
    <mergeCell ref="K921:L921"/>
    <mergeCell ref="K922:L922"/>
    <mergeCell ref="I923:J923"/>
    <mergeCell ref="K923:L923"/>
    <mergeCell ref="I914:J914"/>
    <mergeCell ref="K914:L914"/>
    <mergeCell ref="I915:J915"/>
    <mergeCell ref="I916:J916"/>
    <mergeCell ref="K916:L916"/>
    <mergeCell ref="K947:L947"/>
    <mergeCell ref="A948:H948"/>
    <mergeCell ref="K948:L948"/>
    <mergeCell ref="I933:J933"/>
    <mergeCell ref="I934:J934"/>
    <mergeCell ref="I935:J935"/>
    <mergeCell ref="I936:J936"/>
    <mergeCell ref="K924:L924"/>
    <mergeCell ref="A925:H925"/>
    <mergeCell ref="K925:L925"/>
    <mergeCell ref="I926:J926"/>
    <mergeCell ref="K929:L929"/>
    <mergeCell ref="K946:L946"/>
    <mergeCell ref="I937:J937"/>
    <mergeCell ref="A943:H943"/>
    <mergeCell ref="I944:J944"/>
    <mergeCell ref="A946:H946"/>
    <mergeCell ref="I946:J946"/>
    <mergeCell ref="I924:J924"/>
    <mergeCell ref="I971:J971"/>
    <mergeCell ref="K971:L971"/>
    <mergeCell ref="I989:J989"/>
    <mergeCell ref="K989:L989"/>
    <mergeCell ref="K986:L986"/>
    <mergeCell ref="A932:H932"/>
    <mergeCell ref="K932:L932"/>
    <mergeCell ref="K956:L956"/>
    <mergeCell ref="I957:J957"/>
    <mergeCell ref="K957:L957"/>
    <mergeCell ref="A952:L952"/>
    <mergeCell ref="A953:L953"/>
    <mergeCell ref="C955:E955"/>
    <mergeCell ref="I955:J955"/>
    <mergeCell ref="K955:L955"/>
    <mergeCell ref="K969:L969"/>
    <mergeCell ref="I958:J958"/>
    <mergeCell ref="K958:L958"/>
    <mergeCell ref="K959:L959"/>
    <mergeCell ref="I962:J962"/>
    <mergeCell ref="K962:L962"/>
    <mergeCell ref="I963:J963"/>
    <mergeCell ref="I982:J982"/>
    <mergeCell ref="I983:J983"/>
    <mergeCell ref="K984:L984"/>
    <mergeCell ref="A986:H986"/>
    <mergeCell ref="I973:J973"/>
    <mergeCell ref="I974:J974"/>
    <mergeCell ref="K988:L988"/>
    <mergeCell ref="I1000:J1000"/>
    <mergeCell ref="K1000:L1000"/>
    <mergeCell ref="I992:J992"/>
    <mergeCell ref="K992:L992"/>
    <mergeCell ref="A993:H993"/>
    <mergeCell ref="K993:L993"/>
    <mergeCell ref="K994:L994"/>
    <mergeCell ref="K968:L968"/>
    <mergeCell ref="A1001:H1001"/>
    <mergeCell ref="K1001:L1001"/>
    <mergeCell ref="I977:J977"/>
    <mergeCell ref="I979:J979"/>
    <mergeCell ref="K979:L979"/>
    <mergeCell ref="I981:J981"/>
    <mergeCell ref="I987:J987"/>
    <mergeCell ref="K987:L987"/>
    <mergeCell ref="I988:J988"/>
    <mergeCell ref="I991:J991"/>
    <mergeCell ref="K991:L991"/>
    <mergeCell ref="I975:J975"/>
    <mergeCell ref="I976:J976"/>
    <mergeCell ref="K976:L976"/>
    <mergeCell ref="I964:J964"/>
    <mergeCell ref="I965:J965"/>
    <mergeCell ref="K965:L965"/>
    <mergeCell ref="I966:J966"/>
    <mergeCell ref="I967:J967"/>
    <mergeCell ref="K1002:L1002"/>
    <mergeCell ref="K1003:L1003"/>
    <mergeCell ref="I1004:J1004"/>
    <mergeCell ref="K1004:L1004"/>
    <mergeCell ref="I995:J995"/>
    <mergeCell ref="K995:L995"/>
    <mergeCell ref="I996:J996"/>
    <mergeCell ref="I997:J997"/>
    <mergeCell ref="K997:L997"/>
    <mergeCell ref="I1038:J1038"/>
    <mergeCell ref="K1038:L1038"/>
    <mergeCell ref="K1039:L1039"/>
    <mergeCell ref="I998:J998"/>
    <mergeCell ref="K998:L998"/>
    <mergeCell ref="I999:J999"/>
    <mergeCell ref="K999:L999"/>
    <mergeCell ref="I1014:J1014"/>
    <mergeCell ref="I1015:J1015"/>
    <mergeCell ref="I1002:J1002"/>
    <mergeCell ref="A1032:L1032"/>
    <mergeCell ref="A1033:L1033"/>
    <mergeCell ref="C1035:E1035"/>
    <mergeCell ref="I1035:J1035"/>
    <mergeCell ref="K1035:L1035"/>
    <mergeCell ref="K1027:L1027"/>
    <mergeCell ref="K1028:L1028"/>
    <mergeCell ref="A1029:H1029"/>
    <mergeCell ref="K1029:L1029"/>
    <mergeCell ref="I1017:J1017"/>
    <mergeCell ref="I1018:J1018"/>
    <mergeCell ref="A1024:H1024"/>
    <mergeCell ref="I1025:J1025"/>
    <mergeCell ref="A1027:H1027"/>
    <mergeCell ref="I1027:J1027"/>
    <mergeCell ref="I1016:J1016"/>
    <mergeCell ref="I1005:J1005"/>
    <mergeCell ref="K1005:L1005"/>
    <mergeCell ref="A1006:H1006"/>
    <mergeCell ref="K1006:L1006"/>
    <mergeCell ref="I1007:J1007"/>
    <mergeCell ref="K1010:L1010"/>
    <mergeCell ref="I1011:J1011"/>
    <mergeCell ref="I1056:J1056"/>
    <mergeCell ref="K1056:L1056"/>
    <mergeCell ref="I1057:J1057"/>
    <mergeCell ref="I1059:J1059"/>
    <mergeCell ref="K1059:L1059"/>
    <mergeCell ref="A1013:H1013"/>
    <mergeCell ref="K1013:L1013"/>
    <mergeCell ref="K1036:L1036"/>
    <mergeCell ref="I1037:J1037"/>
    <mergeCell ref="K1037:L1037"/>
    <mergeCell ref="I1047:J1047"/>
    <mergeCell ref="K1048:L1048"/>
    <mergeCell ref="K1049:L1049"/>
    <mergeCell ref="I1051:J1051"/>
    <mergeCell ref="K1051:L1051"/>
    <mergeCell ref="I1055:J1055"/>
    <mergeCell ref="I1042:J1042"/>
    <mergeCell ref="K1042:L1042"/>
    <mergeCell ref="I1043:J1043"/>
    <mergeCell ref="I1053:J1053"/>
    <mergeCell ref="I1054:J1054"/>
    <mergeCell ref="I1061:J1061"/>
    <mergeCell ref="I1044:J1044"/>
    <mergeCell ref="I1045:J1045"/>
    <mergeCell ref="K1045:L1045"/>
    <mergeCell ref="I1046:J1046"/>
    <mergeCell ref="K1069:L1069"/>
    <mergeCell ref="K1079:L1079"/>
    <mergeCell ref="I1091:J1091"/>
    <mergeCell ref="A1093:H1093"/>
    <mergeCell ref="K1093:L1093"/>
    <mergeCell ref="I1068:J1068"/>
    <mergeCell ref="K1068:L1068"/>
    <mergeCell ref="K1073:L1073"/>
    <mergeCell ref="K1074:L1074"/>
    <mergeCell ref="K1084:L1084"/>
    <mergeCell ref="I1075:J1075"/>
    <mergeCell ref="K1075:L1075"/>
    <mergeCell ref="I1076:J1076"/>
    <mergeCell ref="I1077:J1077"/>
    <mergeCell ref="K1077:L1077"/>
    <mergeCell ref="I1078:J1078"/>
    <mergeCell ref="K1078:L1078"/>
    <mergeCell ref="K1064:L1064"/>
    <mergeCell ref="A1066:H1066"/>
    <mergeCell ref="K1066:L1066"/>
    <mergeCell ref="I1067:J1067"/>
    <mergeCell ref="K1067:L1067"/>
    <mergeCell ref="I1094:J1094"/>
    <mergeCell ref="I1071:J1071"/>
    <mergeCell ref="K1071:L1071"/>
    <mergeCell ref="I1072:J1072"/>
    <mergeCell ref="K1072:L1072"/>
    <mergeCell ref="A1104:H1104"/>
    <mergeCell ref="I1105:J1105"/>
    <mergeCell ref="A1107:H1107"/>
    <mergeCell ref="I1107:J1107"/>
    <mergeCell ref="I1062:J1062"/>
    <mergeCell ref="I1063:J1063"/>
    <mergeCell ref="A1073:H1073"/>
    <mergeCell ref="I1079:J1079"/>
    <mergeCell ref="I1069:J1069"/>
    <mergeCell ref="K1086:L1086"/>
    <mergeCell ref="I1087:J1087"/>
    <mergeCell ref="K1090:L1090"/>
    <mergeCell ref="I1080:J1080"/>
    <mergeCell ref="K1080:L1080"/>
    <mergeCell ref="K1114:L1114"/>
    <mergeCell ref="I1095:J1095"/>
    <mergeCell ref="I1096:J1096"/>
    <mergeCell ref="I1097:J1097"/>
    <mergeCell ref="I1098:J1098"/>
    <mergeCell ref="K1107:L1107"/>
    <mergeCell ref="A1081:H1081"/>
    <mergeCell ref="K1081:L1081"/>
    <mergeCell ref="I1082:J1082"/>
    <mergeCell ref="K1082:L1082"/>
    <mergeCell ref="K1083:L1083"/>
    <mergeCell ref="I1084:J1084"/>
    <mergeCell ref="I1085:J1085"/>
    <mergeCell ref="K1085:L1085"/>
    <mergeCell ref="A1086:H1086"/>
    <mergeCell ref="I1140:J1140"/>
    <mergeCell ref="I1123:J1123"/>
    <mergeCell ref="I1124:J1124"/>
    <mergeCell ref="K1124:L1124"/>
    <mergeCell ref="I1125:J1125"/>
    <mergeCell ref="I1126:J1126"/>
    <mergeCell ref="K1127:L1127"/>
    <mergeCell ref="K1128:L1128"/>
    <mergeCell ref="I1130:J1130"/>
    <mergeCell ref="K1130:L1130"/>
    <mergeCell ref="K1108:L1108"/>
    <mergeCell ref="A1109:H1109"/>
    <mergeCell ref="K1109:L1109"/>
    <mergeCell ref="K1115:L1115"/>
    <mergeCell ref="I1116:J1116"/>
    <mergeCell ref="K1116:L1116"/>
    <mergeCell ref="A1111:L1111"/>
    <mergeCell ref="A1112:L1112"/>
    <mergeCell ref="C1114:E1114"/>
    <mergeCell ref="I1114:J1114"/>
    <mergeCell ref="I1117:J1117"/>
    <mergeCell ref="K1117:L1117"/>
    <mergeCell ref="K1118:L1118"/>
    <mergeCell ref="I1121:J1121"/>
    <mergeCell ref="K1121:L1121"/>
    <mergeCell ref="I1122:J1122"/>
    <mergeCell ref="A1152:H1152"/>
    <mergeCell ref="K1152:L1152"/>
    <mergeCell ref="K1153:L1153"/>
    <mergeCell ref="I1141:J1141"/>
    <mergeCell ref="I1142:J1142"/>
    <mergeCell ref="K1143:L1143"/>
    <mergeCell ref="A1145:H1145"/>
    <mergeCell ref="K1145:L1145"/>
    <mergeCell ref="I1146:J1146"/>
    <mergeCell ref="K1146:L1146"/>
    <mergeCell ref="I1147:J1147"/>
    <mergeCell ref="K1147:L1147"/>
    <mergeCell ref="I1132:J1132"/>
    <mergeCell ref="I1133:J1133"/>
    <mergeCell ref="I1134:J1134"/>
    <mergeCell ref="I1135:J1135"/>
    <mergeCell ref="K1135:L1135"/>
    <mergeCell ref="I1136:J1136"/>
    <mergeCell ref="I1138:J1138"/>
    <mergeCell ref="K1138:L1138"/>
    <mergeCell ref="I1163:J1163"/>
    <mergeCell ref="K1163:L1163"/>
    <mergeCell ref="I1154:J1154"/>
    <mergeCell ref="K1154:L1154"/>
    <mergeCell ref="I1155:J1155"/>
    <mergeCell ref="I1156:J1156"/>
    <mergeCell ref="K1156:L1156"/>
    <mergeCell ref="I1157:J1157"/>
    <mergeCell ref="K1157:L1157"/>
    <mergeCell ref="I1158:J1158"/>
    <mergeCell ref="K1158:L1158"/>
    <mergeCell ref="I1148:J1148"/>
    <mergeCell ref="K1148:L1148"/>
    <mergeCell ref="I1150:J1150"/>
    <mergeCell ref="K1150:L1150"/>
    <mergeCell ref="I1151:J1151"/>
    <mergeCell ref="K1151:L1151"/>
    <mergeCell ref="A1183:H1183"/>
    <mergeCell ref="I1184:J1184"/>
    <mergeCell ref="A1186:H1186"/>
    <mergeCell ref="I1186:J1186"/>
    <mergeCell ref="I1164:J1164"/>
    <mergeCell ref="K1164:L1164"/>
    <mergeCell ref="A1165:H1165"/>
    <mergeCell ref="K1165:L1165"/>
    <mergeCell ref="I1166:J1166"/>
    <mergeCell ref="K1169:L1169"/>
    <mergeCell ref="I1170:J1170"/>
    <mergeCell ref="A1172:H1172"/>
    <mergeCell ref="K1172:L1172"/>
    <mergeCell ref="I1159:J1159"/>
    <mergeCell ref="K1159:L1159"/>
    <mergeCell ref="A1160:H1160"/>
    <mergeCell ref="K1160:L1160"/>
    <mergeCell ref="I1161:J1161"/>
    <mergeCell ref="K1161:L1161"/>
    <mergeCell ref="K1162:L1162"/>
    <mergeCell ref="K1194:L1194"/>
    <mergeCell ref="I1195:J1195"/>
    <mergeCell ref="K1195:L1195"/>
    <mergeCell ref="I1196:J1196"/>
    <mergeCell ref="K1196:L1196"/>
    <mergeCell ref="K1197:L1197"/>
    <mergeCell ref="I1200:J1200"/>
    <mergeCell ref="K1200:L1200"/>
    <mergeCell ref="I1201:J1201"/>
    <mergeCell ref="K1186:L1186"/>
    <mergeCell ref="K1187:L1187"/>
    <mergeCell ref="A1188:H1188"/>
    <mergeCell ref="K1188:L1188"/>
    <mergeCell ref="A1190:L1190"/>
    <mergeCell ref="A1191:L1191"/>
    <mergeCell ref="C1193:E1193"/>
    <mergeCell ref="I1193:J1193"/>
    <mergeCell ref="K1193:L1193"/>
    <mergeCell ref="I1173:J1173"/>
    <mergeCell ref="I1174:J1174"/>
    <mergeCell ref="I1175:J1175"/>
    <mergeCell ref="I1176:J1176"/>
    <mergeCell ref="I1177:J1177"/>
    <mergeCell ref="I1226:J1226"/>
    <mergeCell ref="K1226:L1226"/>
    <mergeCell ref="I1211:J1211"/>
    <mergeCell ref="I1212:J1212"/>
    <mergeCell ref="I1213:J1213"/>
    <mergeCell ref="I1214:J1214"/>
    <mergeCell ref="K1214:L1214"/>
    <mergeCell ref="I1215:J1215"/>
    <mergeCell ref="I1217:J1217"/>
    <mergeCell ref="K1217:L1217"/>
    <mergeCell ref="I1219:J1219"/>
    <mergeCell ref="I1202:J1202"/>
    <mergeCell ref="I1203:J1203"/>
    <mergeCell ref="K1203:L1203"/>
    <mergeCell ref="I1204:J1204"/>
    <mergeCell ref="I1205:J1205"/>
    <mergeCell ref="K1206:L1206"/>
    <mergeCell ref="K1207:L1207"/>
    <mergeCell ref="I1209:J1209"/>
    <mergeCell ref="K1209:L1209"/>
    <mergeCell ref="K1237:L1237"/>
    <mergeCell ref="I1227:J1227"/>
    <mergeCell ref="K1227:L1227"/>
    <mergeCell ref="I1229:J1229"/>
    <mergeCell ref="K1229:L1229"/>
    <mergeCell ref="I1230:J1230"/>
    <mergeCell ref="K1230:L1230"/>
    <mergeCell ref="A1231:H1231"/>
    <mergeCell ref="K1231:L1231"/>
    <mergeCell ref="K1232:L1232"/>
    <mergeCell ref="I1220:J1220"/>
    <mergeCell ref="I1221:J1221"/>
    <mergeCell ref="K1222:L1222"/>
    <mergeCell ref="A1224:H1224"/>
    <mergeCell ref="K1224:L1224"/>
    <mergeCell ref="I1225:J1225"/>
    <mergeCell ref="K1225:L1225"/>
    <mergeCell ref="I1249:J1249"/>
    <mergeCell ref="A1251:H1251"/>
    <mergeCell ref="K1251:L1251"/>
    <mergeCell ref="I1238:J1238"/>
    <mergeCell ref="K1238:L1238"/>
    <mergeCell ref="A1239:H1239"/>
    <mergeCell ref="K1239:L1239"/>
    <mergeCell ref="I1240:J1240"/>
    <mergeCell ref="K1240:L1240"/>
    <mergeCell ref="K1241:L1241"/>
    <mergeCell ref="I1242:J1242"/>
    <mergeCell ref="K1242:L1242"/>
    <mergeCell ref="I1233:J1233"/>
    <mergeCell ref="K1233:L1233"/>
    <mergeCell ref="I1234:J1234"/>
    <mergeCell ref="I1235:J1235"/>
    <mergeCell ref="K1235:L1235"/>
    <mergeCell ref="I1236:J1236"/>
    <mergeCell ref="K1236:L1236"/>
    <mergeCell ref="I1237:J1237"/>
    <mergeCell ref="I1272:J1272"/>
    <mergeCell ref="K1272:L1272"/>
    <mergeCell ref="I1252:J1252"/>
    <mergeCell ref="I1253:J1253"/>
    <mergeCell ref="I1254:J1254"/>
    <mergeCell ref="I1255:J1255"/>
    <mergeCell ref="I1256:J1256"/>
    <mergeCell ref="A1262:H1262"/>
    <mergeCell ref="I1263:J1263"/>
    <mergeCell ref="A1265:H1265"/>
    <mergeCell ref="I1265:J1265"/>
    <mergeCell ref="I1243:J1243"/>
    <mergeCell ref="K1243:L1243"/>
    <mergeCell ref="A1244:H1244"/>
    <mergeCell ref="K1244:L1244"/>
    <mergeCell ref="I1245:J1245"/>
    <mergeCell ref="K1248:L1248"/>
    <mergeCell ref="I1298:J1298"/>
    <mergeCell ref="I1281:J1281"/>
    <mergeCell ref="I1282:J1282"/>
    <mergeCell ref="K1282:L1282"/>
    <mergeCell ref="I1283:J1283"/>
    <mergeCell ref="I1284:J1284"/>
    <mergeCell ref="K1285:L1285"/>
    <mergeCell ref="K1286:L1286"/>
    <mergeCell ref="I1288:J1288"/>
    <mergeCell ref="K1288:L1288"/>
    <mergeCell ref="K1273:L1273"/>
    <mergeCell ref="I1274:J1274"/>
    <mergeCell ref="K1274:L1274"/>
    <mergeCell ref="I1275:J1275"/>
    <mergeCell ref="K1275:L1275"/>
    <mergeCell ref="K1276:L1276"/>
    <mergeCell ref="I1279:J1279"/>
    <mergeCell ref="K1279:L1279"/>
    <mergeCell ref="I1280:J1280"/>
    <mergeCell ref="K1265:L1265"/>
    <mergeCell ref="K1266:L1266"/>
    <mergeCell ref="A1267:H1267"/>
    <mergeCell ref="K1267:L1267"/>
    <mergeCell ref="A1269:L1269"/>
    <mergeCell ref="A1270:L1270"/>
    <mergeCell ref="C1272:E1272"/>
    <mergeCell ref="K1304:L1304"/>
    <mergeCell ref="I1306:J1306"/>
    <mergeCell ref="K1306:L1306"/>
    <mergeCell ref="I1308:J1308"/>
    <mergeCell ref="K1308:L1308"/>
    <mergeCell ref="I1309:J1309"/>
    <mergeCell ref="K1309:L1309"/>
    <mergeCell ref="K1296:L1296"/>
    <mergeCell ref="A1310:H1310"/>
    <mergeCell ref="K1310:L1310"/>
    <mergeCell ref="K1311:L1311"/>
    <mergeCell ref="I1299:J1299"/>
    <mergeCell ref="I1300:J1300"/>
    <mergeCell ref="K1301:L1301"/>
    <mergeCell ref="A1303:H1303"/>
    <mergeCell ref="K1303:L1303"/>
    <mergeCell ref="I1304:J1304"/>
    <mergeCell ref="I1321:J1321"/>
    <mergeCell ref="I1305:J1305"/>
    <mergeCell ref="K1305:L1305"/>
    <mergeCell ref="I1290:J1290"/>
    <mergeCell ref="I1291:J1291"/>
    <mergeCell ref="I1292:J1292"/>
    <mergeCell ref="I1293:J1293"/>
    <mergeCell ref="K1293:L1293"/>
    <mergeCell ref="I1294:J1294"/>
    <mergeCell ref="I1296:J1296"/>
    <mergeCell ref="K1316:L1316"/>
    <mergeCell ref="A1330:H1330"/>
    <mergeCell ref="K1330:L1330"/>
    <mergeCell ref="I1317:J1317"/>
    <mergeCell ref="K1317:L1317"/>
    <mergeCell ref="A1318:H1318"/>
    <mergeCell ref="K1318:L1318"/>
    <mergeCell ref="I1319:J1319"/>
    <mergeCell ref="K1319:L1319"/>
    <mergeCell ref="K1320:L1320"/>
    <mergeCell ref="A1341:H1341"/>
    <mergeCell ref="K1321:L1321"/>
    <mergeCell ref="I1312:J1312"/>
    <mergeCell ref="K1312:L1312"/>
    <mergeCell ref="I1313:J1313"/>
    <mergeCell ref="I1314:J1314"/>
    <mergeCell ref="K1314:L1314"/>
    <mergeCell ref="I1315:J1315"/>
    <mergeCell ref="K1315:L1315"/>
    <mergeCell ref="I1316:J1316"/>
    <mergeCell ref="I1328:J1328"/>
    <mergeCell ref="K1344:L1344"/>
    <mergeCell ref="K1345:L1345"/>
    <mergeCell ref="A1346:H1346"/>
    <mergeCell ref="K1346:L1346"/>
    <mergeCell ref="I1331:J1331"/>
    <mergeCell ref="I1332:J1332"/>
    <mergeCell ref="I1333:J1333"/>
    <mergeCell ref="I1334:J1334"/>
    <mergeCell ref="I1335:J1335"/>
    <mergeCell ref="K1367:L1367"/>
    <mergeCell ref="I1342:J1342"/>
    <mergeCell ref="A1344:H1344"/>
    <mergeCell ref="I1344:J1344"/>
    <mergeCell ref="I1322:J1322"/>
    <mergeCell ref="K1322:L1322"/>
    <mergeCell ref="A1323:H1323"/>
    <mergeCell ref="K1323:L1323"/>
    <mergeCell ref="I1324:J1324"/>
    <mergeCell ref="K1327:L1327"/>
    <mergeCell ref="I1353:J1353"/>
    <mergeCell ref="K1353:L1353"/>
    <mergeCell ref="I1354:J1354"/>
    <mergeCell ref="K1354:L1354"/>
    <mergeCell ref="K1355:L1355"/>
    <mergeCell ref="I1377:J1377"/>
    <mergeCell ref="I1360:J1360"/>
    <mergeCell ref="I1361:J1361"/>
    <mergeCell ref="K1361:L1361"/>
    <mergeCell ref="I1362:J1362"/>
    <mergeCell ref="A1348:L1348"/>
    <mergeCell ref="A1349:L1349"/>
    <mergeCell ref="C1351:E1351"/>
    <mergeCell ref="I1351:J1351"/>
    <mergeCell ref="K1351:L1351"/>
    <mergeCell ref="K1352:L1352"/>
    <mergeCell ref="K1382:L1382"/>
    <mergeCell ref="I1383:J1383"/>
    <mergeCell ref="K1383:L1383"/>
    <mergeCell ref="I1358:J1358"/>
    <mergeCell ref="K1358:L1358"/>
    <mergeCell ref="I1359:J1359"/>
    <mergeCell ref="I1363:J1363"/>
    <mergeCell ref="K1364:L1364"/>
    <mergeCell ref="K1365:L1365"/>
    <mergeCell ref="I1367:J1367"/>
    <mergeCell ref="I1373:J1373"/>
    <mergeCell ref="I1375:J1375"/>
    <mergeCell ref="K1375:L1375"/>
    <mergeCell ref="A1389:H1389"/>
    <mergeCell ref="K1389:L1389"/>
    <mergeCell ref="K1390:L1390"/>
    <mergeCell ref="I1378:J1378"/>
    <mergeCell ref="I1379:J1379"/>
    <mergeCell ref="K1380:L1380"/>
    <mergeCell ref="A1382:H1382"/>
    <mergeCell ref="K1394:L1394"/>
    <mergeCell ref="I1396:J1396"/>
    <mergeCell ref="K1396:L1396"/>
    <mergeCell ref="I1384:J1384"/>
    <mergeCell ref="K1384:L1384"/>
    <mergeCell ref="I1369:J1369"/>
    <mergeCell ref="I1370:J1370"/>
    <mergeCell ref="I1371:J1371"/>
    <mergeCell ref="I1372:J1372"/>
    <mergeCell ref="K1372:L1372"/>
    <mergeCell ref="K1388:L1388"/>
    <mergeCell ref="K1399:L1399"/>
    <mergeCell ref="I1400:J1400"/>
    <mergeCell ref="K1400:L1400"/>
    <mergeCell ref="I1391:J1391"/>
    <mergeCell ref="K1391:L1391"/>
    <mergeCell ref="I1392:J1392"/>
    <mergeCell ref="I1393:J1393"/>
    <mergeCell ref="K1393:L1393"/>
    <mergeCell ref="I1394:J1394"/>
    <mergeCell ref="K1425:L1425"/>
    <mergeCell ref="A1427:L1427"/>
    <mergeCell ref="A1428:L1428"/>
    <mergeCell ref="I1395:J1395"/>
    <mergeCell ref="K1395:L1395"/>
    <mergeCell ref="I1385:J1385"/>
    <mergeCell ref="K1385:L1385"/>
    <mergeCell ref="I1387:J1387"/>
    <mergeCell ref="K1387:L1387"/>
    <mergeCell ref="I1388:J1388"/>
    <mergeCell ref="I1410:J1410"/>
    <mergeCell ref="I1411:J1411"/>
    <mergeCell ref="I1412:J1412"/>
    <mergeCell ref="I1413:J1413"/>
    <mergeCell ref="I1414:J1414"/>
    <mergeCell ref="A1425:H1425"/>
    <mergeCell ref="A1420:H1420"/>
    <mergeCell ref="I1421:J1421"/>
    <mergeCell ref="I1401:J1401"/>
    <mergeCell ref="K1401:L1401"/>
    <mergeCell ref="A1402:H1402"/>
    <mergeCell ref="K1402:L1402"/>
    <mergeCell ref="I1403:J1403"/>
    <mergeCell ref="K1406:L1406"/>
    <mergeCell ref="I1407:J1407"/>
    <mergeCell ref="A1409:H1409"/>
    <mergeCell ref="A1397:H1397"/>
    <mergeCell ref="K1397:L1397"/>
    <mergeCell ref="I1398:J1398"/>
    <mergeCell ref="K1398:L1398"/>
    <mergeCell ref="K1409:L1409"/>
    <mergeCell ref="K1431:L1431"/>
    <mergeCell ref="A1423:H1423"/>
    <mergeCell ref="I1423:J1423"/>
    <mergeCell ref="K1423:L1423"/>
    <mergeCell ref="K1424:L1424"/>
    <mergeCell ref="I1452:J1452"/>
    <mergeCell ref="I1454:J1454"/>
    <mergeCell ref="K1454:L1454"/>
    <mergeCell ref="I1437:J1437"/>
    <mergeCell ref="K1437:L1437"/>
    <mergeCell ref="I1438:J1438"/>
    <mergeCell ref="K1444:L1444"/>
    <mergeCell ref="I1446:J1446"/>
    <mergeCell ref="K1446:L1446"/>
    <mergeCell ref="I1450:J1450"/>
    <mergeCell ref="I1451:J1451"/>
    <mergeCell ref="K1451:L1451"/>
    <mergeCell ref="I1433:J1433"/>
    <mergeCell ref="K1433:L1433"/>
    <mergeCell ref="K1434:L1434"/>
    <mergeCell ref="I1456:J1456"/>
    <mergeCell ref="I1439:J1439"/>
    <mergeCell ref="I1440:J1440"/>
    <mergeCell ref="K1440:L1440"/>
    <mergeCell ref="I1441:J1441"/>
    <mergeCell ref="I1442:J1442"/>
    <mergeCell ref="K1443:L1443"/>
    <mergeCell ref="I1471:J1471"/>
    <mergeCell ref="I1472:J1472"/>
    <mergeCell ref="K1472:L1472"/>
    <mergeCell ref="I1473:J1473"/>
    <mergeCell ref="K1473:L1473"/>
    <mergeCell ref="C1430:E1430"/>
    <mergeCell ref="I1430:J1430"/>
    <mergeCell ref="K1430:L1430"/>
    <mergeCell ref="I1432:J1432"/>
    <mergeCell ref="K1432:L1432"/>
    <mergeCell ref="K1463:L1463"/>
    <mergeCell ref="I1466:J1466"/>
    <mergeCell ref="K1466:L1466"/>
    <mergeCell ref="I1467:J1467"/>
    <mergeCell ref="K1467:L1467"/>
    <mergeCell ref="I1470:J1470"/>
    <mergeCell ref="K1470:L1470"/>
    <mergeCell ref="K1459:L1459"/>
    <mergeCell ref="A1461:H1461"/>
    <mergeCell ref="K1461:L1461"/>
    <mergeCell ref="I1462:J1462"/>
    <mergeCell ref="K1462:L1462"/>
    <mergeCell ref="I1474:J1474"/>
    <mergeCell ref="K1474:L1474"/>
    <mergeCell ref="I1464:J1464"/>
    <mergeCell ref="K1464:L1464"/>
    <mergeCell ref="I1463:J1463"/>
    <mergeCell ref="K1504:L1504"/>
    <mergeCell ref="A1506:L1506"/>
    <mergeCell ref="A1507:L1507"/>
    <mergeCell ref="A1468:H1468"/>
    <mergeCell ref="K1468:L1468"/>
    <mergeCell ref="I1448:J1448"/>
    <mergeCell ref="I1449:J1449"/>
    <mergeCell ref="K1469:L1469"/>
    <mergeCell ref="I1457:J1457"/>
    <mergeCell ref="I1458:J1458"/>
    <mergeCell ref="I1491:J1491"/>
    <mergeCell ref="I1492:J1492"/>
    <mergeCell ref="I1493:J1493"/>
    <mergeCell ref="A1499:H1499"/>
    <mergeCell ref="I1500:J1500"/>
    <mergeCell ref="A1504:H1504"/>
    <mergeCell ref="K1480:L1480"/>
    <mergeCell ref="A1481:H1481"/>
    <mergeCell ref="K1481:L1481"/>
    <mergeCell ref="I1482:J1482"/>
    <mergeCell ref="K1485:L1485"/>
    <mergeCell ref="I1490:J1490"/>
    <mergeCell ref="I1475:J1475"/>
    <mergeCell ref="K1475:L1475"/>
    <mergeCell ref="K1510:L1510"/>
    <mergeCell ref="I1511:J1511"/>
    <mergeCell ref="K1511:L1511"/>
    <mergeCell ref="A1502:H1502"/>
    <mergeCell ref="I1502:J1502"/>
    <mergeCell ref="K1502:L1502"/>
    <mergeCell ref="K1503:L1503"/>
    <mergeCell ref="I1480:J1480"/>
    <mergeCell ref="K1533:L1533"/>
    <mergeCell ref="I1535:J1535"/>
    <mergeCell ref="I1518:J1518"/>
    <mergeCell ref="A1476:H1476"/>
    <mergeCell ref="K1476:L1476"/>
    <mergeCell ref="I1477:J1477"/>
    <mergeCell ref="K1477:L1477"/>
    <mergeCell ref="K1478:L1478"/>
    <mergeCell ref="I1479:J1479"/>
    <mergeCell ref="K1479:L1479"/>
    <mergeCell ref="I1536:J1536"/>
    <mergeCell ref="I1537:J1537"/>
    <mergeCell ref="I1527:J1527"/>
    <mergeCell ref="I1528:J1528"/>
    <mergeCell ref="I1529:J1529"/>
    <mergeCell ref="I1530:J1530"/>
    <mergeCell ref="I1531:J1531"/>
    <mergeCell ref="I1533:J1533"/>
    <mergeCell ref="I1489:J1489"/>
    <mergeCell ref="I1486:J1486"/>
    <mergeCell ref="A1488:H1488"/>
    <mergeCell ref="K1488:L1488"/>
    <mergeCell ref="K1538:L1538"/>
    <mergeCell ref="I1549:J1549"/>
    <mergeCell ref="K1540:L1540"/>
    <mergeCell ref="I1540:J1540"/>
    <mergeCell ref="I1512:J1512"/>
    <mergeCell ref="K1512:L1512"/>
    <mergeCell ref="I1567:J1567"/>
    <mergeCell ref="K1567:L1567"/>
    <mergeCell ref="I1568:J1568"/>
    <mergeCell ref="C1509:E1509"/>
    <mergeCell ref="I1509:J1509"/>
    <mergeCell ref="K1509:L1509"/>
    <mergeCell ref="K1513:L1513"/>
    <mergeCell ref="I1516:J1516"/>
    <mergeCell ref="K1516:L1516"/>
    <mergeCell ref="I1517:J1517"/>
    <mergeCell ref="I1546:J1546"/>
    <mergeCell ref="A1548:H1548"/>
    <mergeCell ref="K1548:L1548"/>
    <mergeCell ref="I1550:J1550"/>
    <mergeCell ref="I1551:J1551"/>
    <mergeCell ref="K1566:L1566"/>
    <mergeCell ref="I1519:J1519"/>
    <mergeCell ref="K1519:L1519"/>
    <mergeCell ref="K1530:L1530"/>
    <mergeCell ref="I1520:J1520"/>
    <mergeCell ref="I1521:J1521"/>
    <mergeCell ref="K1541:L1541"/>
    <mergeCell ref="K1522:L1522"/>
    <mergeCell ref="K1523:L1523"/>
    <mergeCell ref="I1525:J1525"/>
    <mergeCell ref="K1525:L1525"/>
    <mergeCell ref="I1552:J1552"/>
    <mergeCell ref="I1553:J1553"/>
    <mergeCell ref="A1559:H1559"/>
    <mergeCell ref="A1541:H1541"/>
    <mergeCell ref="K1565:L1565"/>
    <mergeCell ref="I1581:J1581"/>
    <mergeCell ref="K1581:L1581"/>
    <mergeCell ref="K1568:L1568"/>
    <mergeCell ref="I1542:J1542"/>
    <mergeCell ref="K1545:L1545"/>
    <mergeCell ref="K1569:L1569"/>
    <mergeCell ref="I1572:J1572"/>
    <mergeCell ref="K1572:L1572"/>
    <mergeCell ref="I1573:J1573"/>
    <mergeCell ref="A1560:H1560"/>
    <mergeCell ref="K1560:L1560"/>
    <mergeCell ref="A1562:L1562"/>
    <mergeCell ref="A1563:L1563"/>
    <mergeCell ref="C1565:E1565"/>
    <mergeCell ref="I1565:J1565"/>
    <mergeCell ref="K1579:L1579"/>
    <mergeCell ref="I1598:J1598"/>
    <mergeCell ref="K1598:L1598"/>
    <mergeCell ref="I1583:J1583"/>
    <mergeCell ref="I1584:J1584"/>
    <mergeCell ref="I1585:J1585"/>
    <mergeCell ref="I1586:J1586"/>
    <mergeCell ref="K1586:L1586"/>
    <mergeCell ref="I1574:J1574"/>
    <mergeCell ref="I1575:J1575"/>
    <mergeCell ref="K1575:L1575"/>
    <mergeCell ref="I1576:J1576"/>
    <mergeCell ref="I1577:J1577"/>
    <mergeCell ref="K1578:L1578"/>
    <mergeCell ref="K1609:L1609"/>
    <mergeCell ref="I1599:J1599"/>
    <mergeCell ref="K1599:L1599"/>
    <mergeCell ref="I1601:J1601"/>
    <mergeCell ref="K1601:L1601"/>
    <mergeCell ref="I1587:J1587"/>
    <mergeCell ref="I1589:J1589"/>
    <mergeCell ref="K1589:L1589"/>
    <mergeCell ref="I1591:J1591"/>
    <mergeCell ref="I1592:J1592"/>
    <mergeCell ref="I1593:J1593"/>
    <mergeCell ref="K1594:L1594"/>
    <mergeCell ref="A1596:H1596"/>
    <mergeCell ref="K1596:L1596"/>
    <mergeCell ref="I1597:J1597"/>
    <mergeCell ref="K1597:L1597"/>
    <mergeCell ref="I1610:J1610"/>
    <mergeCell ref="K1610:L1610"/>
    <mergeCell ref="A1611:H1611"/>
    <mergeCell ref="K1611:L1611"/>
    <mergeCell ref="I1602:J1602"/>
    <mergeCell ref="K1602:L1602"/>
    <mergeCell ref="A1603:H1603"/>
    <mergeCell ref="K1603:L1603"/>
    <mergeCell ref="K1604:L1604"/>
    <mergeCell ref="I1609:J1609"/>
    <mergeCell ref="I1605:J1605"/>
    <mergeCell ref="K1605:L1605"/>
    <mergeCell ref="I1606:J1606"/>
    <mergeCell ref="I1607:J1607"/>
    <mergeCell ref="K1607:L1607"/>
    <mergeCell ref="I1608:J1608"/>
    <mergeCell ref="K1608:L1608"/>
    <mergeCell ref="I1624:J1624"/>
    <mergeCell ref="I1625:J1625"/>
    <mergeCell ref="I1626:J1626"/>
    <mergeCell ref="I1627:J1627"/>
    <mergeCell ref="I1612:J1612"/>
    <mergeCell ref="K1612:L1612"/>
    <mergeCell ref="K1613:L1613"/>
    <mergeCell ref="I1614:J1614"/>
    <mergeCell ref="K1614:L1614"/>
    <mergeCell ref="I1621:J1621"/>
    <mergeCell ref="K1644:L1644"/>
    <mergeCell ref="K1648:L1648"/>
    <mergeCell ref="I1651:J1651"/>
    <mergeCell ref="K1651:L1651"/>
    <mergeCell ref="I1652:J1652"/>
    <mergeCell ref="K1637:L1637"/>
    <mergeCell ref="I1665:J1665"/>
    <mergeCell ref="K1665:L1665"/>
    <mergeCell ref="A1634:H1634"/>
    <mergeCell ref="I1635:J1635"/>
    <mergeCell ref="A1637:H1637"/>
    <mergeCell ref="I1637:J1637"/>
    <mergeCell ref="I1647:J1647"/>
    <mergeCell ref="K1647:L1647"/>
    <mergeCell ref="A1639:H1639"/>
    <mergeCell ref="K1639:L1639"/>
    <mergeCell ref="I1615:J1615"/>
    <mergeCell ref="K1615:L1615"/>
    <mergeCell ref="A1616:H1616"/>
    <mergeCell ref="K1616:L1616"/>
    <mergeCell ref="I1617:J1617"/>
    <mergeCell ref="K1620:L1620"/>
    <mergeCell ref="A1623:H1623"/>
    <mergeCell ref="K1623:L1623"/>
    <mergeCell ref="K1645:L1645"/>
    <mergeCell ref="I1646:J1646"/>
    <mergeCell ref="K1646:L1646"/>
    <mergeCell ref="I1628:J1628"/>
    <mergeCell ref="A1641:L1641"/>
    <mergeCell ref="A1642:L1642"/>
    <mergeCell ref="C1644:E1644"/>
    <mergeCell ref="I1644:J1644"/>
    <mergeCell ref="I1666:J1666"/>
    <mergeCell ref="I1668:J1668"/>
    <mergeCell ref="K1668:L1668"/>
    <mergeCell ref="I1670:J1670"/>
    <mergeCell ref="I1676:J1676"/>
    <mergeCell ref="K1676:L1676"/>
    <mergeCell ref="I1663:J1663"/>
    <mergeCell ref="I1664:J1664"/>
    <mergeCell ref="I1653:J1653"/>
    <mergeCell ref="I1654:J1654"/>
    <mergeCell ref="K1654:L1654"/>
    <mergeCell ref="I1655:J1655"/>
    <mergeCell ref="I1656:J1656"/>
    <mergeCell ref="K1657:L1657"/>
    <mergeCell ref="I1703:J1703"/>
    <mergeCell ref="K1638:L1638"/>
    <mergeCell ref="K1658:L1658"/>
    <mergeCell ref="I1660:J1660"/>
    <mergeCell ref="K1660:L1660"/>
    <mergeCell ref="I1678:J1678"/>
    <mergeCell ref="K1678:L1678"/>
    <mergeCell ref="I1680:J1680"/>
    <mergeCell ref="K1680:L1680"/>
    <mergeCell ref="I1662:J1662"/>
    <mergeCell ref="I1671:J1671"/>
    <mergeCell ref="I1672:J1672"/>
    <mergeCell ref="K1673:L1673"/>
    <mergeCell ref="A1675:H1675"/>
    <mergeCell ref="K1675:L1675"/>
    <mergeCell ref="I1687:J1687"/>
    <mergeCell ref="K1687:L1687"/>
    <mergeCell ref="I1677:J1677"/>
    <mergeCell ref="K1677:L1677"/>
    <mergeCell ref="A1716:H1716"/>
    <mergeCell ref="I1716:J1716"/>
    <mergeCell ref="I1689:J1689"/>
    <mergeCell ref="K1689:L1689"/>
    <mergeCell ref="I1681:J1681"/>
    <mergeCell ref="K1681:L1681"/>
    <mergeCell ref="A1682:H1682"/>
    <mergeCell ref="K1682:L1682"/>
    <mergeCell ref="K1683:L1683"/>
    <mergeCell ref="I1688:J1688"/>
    <mergeCell ref="A1695:H1695"/>
    <mergeCell ref="K1695:L1695"/>
    <mergeCell ref="I1696:J1696"/>
    <mergeCell ref="K1699:L1699"/>
    <mergeCell ref="A1690:H1690"/>
    <mergeCell ref="K1690:L1690"/>
    <mergeCell ref="A1702:H1702"/>
    <mergeCell ref="K1702:L1702"/>
    <mergeCell ref="K1724:L1724"/>
    <mergeCell ref="I1725:J1725"/>
    <mergeCell ref="K1725:L1725"/>
    <mergeCell ref="I1705:J1705"/>
    <mergeCell ref="I1706:J1706"/>
    <mergeCell ref="I1707:J1707"/>
    <mergeCell ref="A1713:H1713"/>
    <mergeCell ref="I1714:J1714"/>
    <mergeCell ref="I1684:J1684"/>
    <mergeCell ref="K1684:L1684"/>
    <mergeCell ref="I1685:J1685"/>
    <mergeCell ref="I1686:J1686"/>
    <mergeCell ref="K1686:L1686"/>
    <mergeCell ref="I1700:J1700"/>
    <mergeCell ref="I1694:J1694"/>
    <mergeCell ref="K1694:L1694"/>
    <mergeCell ref="K1688:L1688"/>
    <mergeCell ref="K1733:L1733"/>
    <mergeCell ref="I1734:J1734"/>
    <mergeCell ref="I1735:J1735"/>
    <mergeCell ref="K1736:L1736"/>
    <mergeCell ref="I1704:J1704"/>
    <mergeCell ref="I1691:J1691"/>
    <mergeCell ref="K1691:L1691"/>
    <mergeCell ref="K1692:L1692"/>
    <mergeCell ref="I1693:J1693"/>
    <mergeCell ref="K1693:L1693"/>
    <mergeCell ref="I1723:J1723"/>
    <mergeCell ref="K1723:L1723"/>
    <mergeCell ref="K1737:L1737"/>
    <mergeCell ref="I1726:J1726"/>
    <mergeCell ref="K1726:L1726"/>
    <mergeCell ref="K1727:L1727"/>
    <mergeCell ref="I1730:J1730"/>
    <mergeCell ref="K1730:L1730"/>
    <mergeCell ref="I1732:J1732"/>
    <mergeCell ref="I1733:J1733"/>
    <mergeCell ref="I1739:J1739"/>
    <mergeCell ref="K1739:L1739"/>
    <mergeCell ref="I1731:J1731"/>
    <mergeCell ref="K1716:L1716"/>
    <mergeCell ref="K1717:L1717"/>
    <mergeCell ref="A1718:H1718"/>
    <mergeCell ref="K1718:L1718"/>
    <mergeCell ref="A1720:L1720"/>
    <mergeCell ref="A1721:L1721"/>
    <mergeCell ref="C1723:E1723"/>
    <mergeCell ref="I1749:J1749"/>
    <mergeCell ref="K1762:L1762"/>
    <mergeCell ref="I1750:J1750"/>
    <mergeCell ref="I1751:J1751"/>
    <mergeCell ref="K1752:L1752"/>
    <mergeCell ref="I1741:J1741"/>
    <mergeCell ref="I1742:J1742"/>
    <mergeCell ref="I1757:J1757"/>
    <mergeCell ref="K1757:L1757"/>
    <mergeCell ref="I1768:J1768"/>
    <mergeCell ref="K1768:L1768"/>
    <mergeCell ref="I1743:J1743"/>
    <mergeCell ref="I1744:J1744"/>
    <mergeCell ref="K1744:L1744"/>
    <mergeCell ref="I1745:J1745"/>
    <mergeCell ref="I1747:J1747"/>
    <mergeCell ref="K1747:L1747"/>
    <mergeCell ref="K1761:L1761"/>
    <mergeCell ref="K1774:L1774"/>
    <mergeCell ref="I1763:J1763"/>
    <mergeCell ref="K1763:L1763"/>
    <mergeCell ref="I1764:J1764"/>
    <mergeCell ref="I1765:J1765"/>
    <mergeCell ref="K1765:L1765"/>
    <mergeCell ref="I1766:J1766"/>
    <mergeCell ref="K1766:L1766"/>
    <mergeCell ref="K1756:L1756"/>
    <mergeCell ref="A1769:H1769"/>
    <mergeCell ref="K1769:L1769"/>
    <mergeCell ref="I1770:J1770"/>
    <mergeCell ref="K1770:L1770"/>
    <mergeCell ref="I1759:J1759"/>
    <mergeCell ref="K1759:L1759"/>
    <mergeCell ref="I1760:J1760"/>
    <mergeCell ref="K1760:L1760"/>
    <mergeCell ref="A1761:H1761"/>
    <mergeCell ref="K1771:L1771"/>
    <mergeCell ref="I1772:J1772"/>
    <mergeCell ref="K1772:L1772"/>
    <mergeCell ref="A1795:H1795"/>
    <mergeCell ref="I1795:J1795"/>
    <mergeCell ref="A1754:H1754"/>
    <mergeCell ref="K1754:L1754"/>
    <mergeCell ref="I1755:J1755"/>
    <mergeCell ref="K1755:L1755"/>
    <mergeCell ref="I1756:J1756"/>
    <mergeCell ref="I1767:J1767"/>
    <mergeCell ref="K1767:L1767"/>
    <mergeCell ref="K1795:L1795"/>
    <mergeCell ref="K1796:L1796"/>
    <mergeCell ref="A1797:H1797"/>
    <mergeCell ref="K1797:L1797"/>
    <mergeCell ref="I1782:J1782"/>
    <mergeCell ref="I1773:J1773"/>
    <mergeCell ref="K1773:L1773"/>
    <mergeCell ref="A1774:H1774"/>
    <mergeCell ref="I1826:J1826"/>
    <mergeCell ref="K1826:L1826"/>
    <mergeCell ref="I1775:J1775"/>
    <mergeCell ref="K1778:L1778"/>
    <mergeCell ref="I1779:J1779"/>
    <mergeCell ref="A1781:H1781"/>
    <mergeCell ref="K1781:L1781"/>
    <mergeCell ref="K1816:L1816"/>
    <mergeCell ref="I1818:J1818"/>
    <mergeCell ref="K1818:L1818"/>
    <mergeCell ref="K1803:L1803"/>
    <mergeCell ref="I1804:J1804"/>
    <mergeCell ref="K1804:L1804"/>
    <mergeCell ref="I1805:J1805"/>
    <mergeCell ref="K1805:L1805"/>
    <mergeCell ref="K1806:L1806"/>
    <mergeCell ref="A1833:H1833"/>
    <mergeCell ref="K1833:L1833"/>
    <mergeCell ref="A1800:L1800"/>
    <mergeCell ref="C1802:E1802"/>
    <mergeCell ref="I1802:J1802"/>
    <mergeCell ref="K1802:L1802"/>
    <mergeCell ref="I1814:J1814"/>
    <mergeCell ref="I1809:J1809"/>
    <mergeCell ref="K1809:L1809"/>
    <mergeCell ref="I1810:J1810"/>
    <mergeCell ref="A1799:L1799"/>
    <mergeCell ref="I1783:J1783"/>
    <mergeCell ref="I1784:J1784"/>
    <mergeCell ref="I1785:J1785"/>
    <mergeCell ref="I1786:J1786"/>
    <mergeCell ref="A1792:H1792"/>
    <mergeCell ref="I1793:J1793"/>
    <mergeCell ref="I1811:J1811"/>
    <mergeCell ref="I1812:J1812"/>
    <mergeCell ref="K1812:L1812"/>
    <mergeCell ref="I1813:J1813"/>
    <mergeCell ref="K1840:L1840"/>
    <mergeCell ref="K1841:L1841"/>
    <mergeCell ref="I1829:J1829"/>
    <mergeCell ref="I1830:J1830"/>
    <mergeCell ref="K1831:L1831"/>
    <mergeCell ref="K1815:L1815"/>
    <mergeCell ref="I1820:J1820"/>
    <mergeCell ref="I1821:J1821"/>
    <mergeCell ref="I1822:J1822"/>
    <mergeCell ref="I1823:J1823"/>
    <mergeCell ref="K1823:L1823"/>
    <mergeCell ref="I1824:J1824"/>
    <mergeCell ref="I1851:J1851"/>
    <mergeCell ref="A1840:H1840"/>
    <mergeCell ref="I1828:J1828"/>
    <mergeCell ref="I1842:J1842"/>
    <mergeCell ref="K1842:L1842"/>
    <mergeCell ref="I1843:J1843"/>
    <mergeCell ref="I1834:J1834"/>
    <mergeCell ref="K1834:L1834"/>
    <mergeCell ref="I1835:J1835"/>
    <mergeCell ref="K1835:L1835"/>
    <mergeCell ref="K1847:L1847"/>
    <mergeCell ref="A1848:H1848"/>
    <mergeCell ref="K1848:L1848"/>
    <mergeCell ref="I1849:J1849"/>
    <mergeCell ref="K1849:L1849"/>
    <mergeCell ref="K1850:L1850"/>
    <mergeCell ref="I1844:J1844"/>
    <mergeCell ref="K1844:L1844"/>
    <mergeCell ref="I1836:J1836"/>
    <mergeCell ref="K1836:L1836"/>
    <mergeCell ref="I1838:J1838"/>
    <mergeCell ref="K1838:L1838"/>
    <mergeCell ref="I1839:J1839"/>
    <mergeCell ref="K1839:L1839"/>
    <mergeCell ref="I1847:J1847"/>
    <mergeCell ref="A1871:H1871"/>
    <mergeCell ref="I1872:J1872"/>
    <mergeCell ref="I1852:J1852"/>
    <mergeCell ref="K1852:L1852"/>
    <mergeCell ref="A1853:H1853"/>
    <mergeCell ref="K1853:L1853"/>
    <mergeCell ref="I1854:J1854"/>
    <mergeCell ref="K1857:L1857"/>
    <mergeCell ref="I1858:J1858"/>
    <mergeCell ref="K1875:L1875"/>
    <mergeCell ref="A1876:H1876"/>
    <mergeCell ref="K1876:L1876"/>
    <mergeCell ref="I1861:J1861"/>
    <mergeCell ref="I1862:J1862"/>
    <mergeCell ref="I1863:J1863"/>
    <mergeCell ref="I1864:J1864"/>
    <mergeCell ref="I1865:J1865"/>
    <mergeCell ref="A1874:H1874"/>
    <mergeCell ref="I1874:J1874"/>
    <mergeCell ref="I1845:J1845"/>
    <mergeCell ref="K1845:L1845"/>
    <mergeCell ref="I1846:J1846"/>
    <mergeCell ref="K1846:L1846"/>
    <mergeCell ref="K1851:L1851"/>
    <mergeCell ref="K1874:L1874"/>
    <mergeCell ref="A1860:H1860"/>
    <mergeCell ref="K1860:L1860"/>
    <mergeCell ref="K1895:L1895"/>
    <mergeCell ref="I1897:J1897"/>
    <mergeCell ref="K1897:L1897"/>
    <mergeCell ref="K1882:L1882"/>
    <mergeCell ref="I1883:J1883"/>
    <mergeCell ref="K1883:L1883"/>
    <mergeCell ref="I1884:J1884"/>
    <mergeCell ref="K1884:L1884"/>
    <mergeCell ref="K1885:L1885"/>
    <mergeCell ref="I1888:J1888"/>
    <mergeCell ref="K1888:L1888"/>
    <mergeCell ref="I1889:J1889"/>
    <mergeCell ref="I1893:J1893"/>
    <mergeCell ref="K1894:L1894"/>
    <mergeCell ref="I1914:J1914"/>
    <mergeCell ref="K1914:L1914"/>
    <mergeCell ref="I1899:J1899"/>
    <mergeCell ref="I1900:J1900"/>
    <mergeCell ref="I1901:J1901"/>
    <mergeCell ref="I1902:J1902"/>
    <mergeCell ref="K1902:L1902"/>
    <mergeCell ref="I1903:J1903"/>
    <mergeCell ref="I1905:J1905"/>
    <mergeCell ref="K1905:L1905"/>
    <mergeCell ref="I1907:J1907"/>
    <mergeCell ref="A1878:L1878"/>
    <mergeCell ref="A1879:L1879"/>
    <mergeCell ref="C1881:E1881"/>
    <mergeCell ref="I1881:J1881"/>
    <mergeCell ref="K1881:L1881"/>
    <mergeCell ref="I1890:J1890"/>
    <mergeCell ref="I1891:J1891"/>
    <mergeCell ref="K1891:L1891"/>
    <mergeCell ref="I1892:J1892"/>
    <mergeCell ref="K1925:L1925"/>
    <mergeCell ref="I1915:J1915"/>
    <mergeCell ref="K1915:L1915"/>
    <mergeCell ref="I1917:J1917"/>
    <mergeCell ref="K1917:L1917"/>
    <mergeCell ref="I1918:J1918"/>
    <mergeCell ref="K1918:L1918"/>
    <mergeCell ref="A1919:H1919"/>
    <mergeCell ref="K1919:L1919"/>
    <mergeCell ref="K1920:L1920"/>
    <mergeCell ref="I1908:J1908"/>
    <mergeCell ref="I1909:J1909"/>
    <mergeCell ref="K1910:L1910"/>
    <mergeCell ref="A1912:H1912"/>
    <mergeCell ref="K1912:L1912"/>
    <mergeCell ref="I1913:J1913"/>
    <mergeCell ref="K1913:L1913"/>
    <mergeCell ref="I1937:J1937"/>
    <mergeCell ref="A1939:H1939"/>
    <mergeCell ref="K1939:L1939"/>
    <mergeCell ref="I1926:J1926"/>
    <mergeCell ref="K1926:L1926"/>
    <mergeCell ref="A1927:H1927"/>
    <mergeCell ref="K1927:L1927"/>
    <mergeCell ref="I1928:J1928"/>
    <mergeCell ref="K1928:L1928"/>
    <mergeCell ref="K1929:L1929"/>
    <mergeCell ref="I1930:J1930"/>
    <mergeCell ref="K1930:L1930"/>
    <mergeCell ref="I1921:J1921"/>
    <mergeCell ref="K1921:L1921"/>
    <mergeCell ref="I1922:J1922"/>
    <mergeCell ref="I1923:J1923"/>
    <mergeCell ref="K1923:L1923"/>
    <mergeCell ref="I1924:J1924"/>
    <mergeCell ref="K1924:L1924"/>
    <mergeCell ref="I1925:J1925"/>
    <mergeCell ref="I1960:J1960"/>
    <mergeCell ref="K1960:L1960"/>
    <mergeCell ref="I1940:J1940"/>
    <mergeCell ref="I1941:J1941"/>
    <mergeCell ref="I1942:J1942"/>
    <mergeCell ref="I1943:J1943"/>
    <mergeCell ref="I1944:J1944"/>
    <mergeCell ref="A1950:H1950"/>
    <mergeCell ref="I1951:J1951"/>
    <mergeCell ref="A1953:H1953"/>
    <mergeCell ref="I1953:J1953"/>
    <mergeCell ref="I1931:J1931"/>
    <mergeCell ref="K1931:L1931"/>
    <mergeCell ref="A1932:H1932"/>
    <mergeCell ref="K1932:L1932"/>
    <mergeCell ref="I1933:J1933"/>
    <mergeCell ref="K1936:L1936"/>
    <mergeCell ref="I1986:J1986"/>
    <mergeCell ref="I1969:J1969"/>
    <mergeCell ref="I1970:J1970"/>
    <mergeCell ref="K1970:L1970"/>
    <mergeCell ref="I1971:J1971"/>
    <mergeCell ref="I1972:J1972"/>
    <mergeCell ref="K1973:L1973"/>
    <mergeCell ref="K1974:L1974"/>
    <mergeCell ref="I1976:J1976"/>
    <mergeCell ref="K1976:L1976"/>
    <mergeCell ref="K1961:L1961"/>
    <mergeCell ref="I1962:J1962"/>
    <mergeCell ref="K1962:L1962"/>
    <mergeCell ref="I1963:J1963"/>
    <mergeCell ref="K1963:L1963"/>
    <mergeCell ref="K1964:L1964"/>
    <mergeCell ref="I1967:J1967"/>
    <mergeCell ref="K1967:L1967"/>
    <mergeCell ref="I1968:J1968"/>
    <mergeCell ref="K1953:L1953"/>
    <mergeCell ref="K1954:L1954"/>
    <mergeCell ref="A1955:H1955"/>
    <mergeCell ref="K1955:L1955"/>
    <mergeCell ref="A1957:L1957"/>
    <mergeCell ref="A1958:L1958"/>
    <mergeCell ref="C1960:E1960"/>
    <mergeCell ref="A1998:H1998"/>
    <mergeCell ref="K1998:L1998"/>
    <mergeCell ref="K1999:L1999"/>
    <mergeCell ref="I1987:J1987"/>
    <mergeCell ref="I1988:J1988"/>
    <mergeCell ref="K1989:L1989"/>
    <mergeCell ref="A1991:H1991"/>
    <mergeCell ref="K1991:L1991"/>
    <mergeCell ref="I1992:J1992"/>
    <mergeCell ref="K1992:L1992"/>
    <mergeCell ref="I1993:J1993"/>
    <mergeCell ref="K1993:L1993"/>
    <mergeCell ref="I1978:J1978"/>
    <mergeCell ref="I1979:J1979"/>
    <mergeCell ref="I1980:J1980"/>
    <mergeCell ref="I1981:J1981"/>
    <mergeCell ref="K1981:L1981"/>
    <mergeCell ref="I1982:J1982"/>
    <mergeCell ref="I1984:J1984"/>
    <mergeCell ref="K1984:L1984"/>
    <mergeCell ref="I2009:J2009"/>
    <mergeCell ref="K2009:L2009"/>
    <mergeCell ref="I2000:J2000"/>
    <mergeCell ref="K2000:L2000"/>
    <mergeCell ref="I2001:J2001"/>
    <mergeCell ref="I2002:J2002"/>
    <mergeCell ref="K2002:L2002"/>
    <mergeCell ref="I2003:J2003"/>
    <mergeCell ref="K2003:L2003"/>
    <mergeCell ref="I2004:J2004"/>
    <mergeCell ref="K2004:L2004"/>
    <mergeCell ref="I1994:J1994"/>
    <mergeCell ref="K1994:L1994"/>
    <mergeCell ref="I1996:J1996"/>
    <mergeCell ref="K1996:L1996"/>
    <mergeCell ref="I1997:J1997"/>
    <mergeCell ref="K1997:L1997"/>
    <mergeCell ref="A2029:H2029"/>
    <mergeCell ref="I2030:J2030"/>
    <mergeCell ref="A2032:H2032"/>
    <mergeCell ref="I2032:J2032"/>
    <mergeCell ref="I2010:J2010"/>
    <mergeCell ref="K2010:L2010"/>
    <mergeCell ref="A2011:H2011"/>
    <mergeCell ref="K2011:L2011"/>
    <mergeCell ref="I2012:J2012"/>
    <mergeCell ref="K2015:L2015"/>
    <mergeCell ref="I2016:J2016"/>
    <mergeCell ref="A2018:H2018"/>
    <mergeCell ref="K2018:L2018"/>
    <mergeCell ref="I2005:J2005"/>
    <mergeCell ref="K2005:L2005"/>
    <mergeCell ref="A2006:H2006"/>
    <mergeCell ref="K2006:L2006"/>
    <mergeCell ref="I2007:J2007"/>
    <mergeCell ref="K2007:L2007"/>
    <mergeCell ref="K2008:L2008"/>
    <mergeCell ref="K2040:L2040"/>
    <mergeCell ref="I2041:J2041"/>
    <mergeCell ref="K2041:L2041"/>
    <mergeCell ref="I2042:J2042"/>
    <mergeCell ref="K2042:L2042"/>
    <mergeCell ref="K2043:L2043"/>
    <mergeCell ref="I2046:J2046"/>
    <mergeCell ref="K2046:L2046"/>
    <mergeCell ref="I2047:J2047"/>
    <mergeCell ref="K2032:L2032"/>
    <mergeCell ref="K2033:L2033"/>
    <mergeCell ref="A2034:H2034"/>
    <mergeCell ref="K2034:L2034"/>
    <mergeCell ref="A2036:L2036"/>
    <mergeCell ref="A2037:L2037"/>
    <mergeCell ref="C2039:E2039"/>
    <mergeCell ref="I2039:J2039"/>
    <mergeCell ref="K2039:L2039"/>
    <mergeCell ref="I2019:J2019"/>
    <mergeCell ref="I2020:J2020"/>
    <mergeCell ref="I2021:J2021"/>
    <mergeCell ref="I2022:J2022"/>
    <mergeCell ref="I2023:J2023"/>
    <mergeCell ref="I2072:J2072"/>
    <mergeCell ref="K2072:L2072"/>
    <mergeCell ref="I2057:J2057"/>
    <mergeCell ref="I2058:J2058"/>
    <mergeCell ref="I2059:J2059"/>
    <mergeCell ref="I2060:J2060"/>
    <mergeCell ref="K2060:L2060"/>
    <mergeCell ref="I2061:J2061"/>
    <mergeCell ref="I2063:J2063"/>
    <mergeCell ref="K2063:L2063"/>
    <mergeCell ref="I2065:J2065"/>
    <mergeCell ref="I2048:J2048"/>
    <mergeCell ref="I2049:J2049"/>
    <mergeCell ref="K2049:L2049"/>
    <mergeCell ref="I2050:J2050"/>
    <mergeCell ref="I2051:J2051"/>
    <mergeCell ref="K2052:L2052"/>
    <mergeCell ref="K2053:L2053"/>
    <mergeCell ref="I2055:J2055"/>
    <mergeCell ref="K2055:L2055"/>
    <mergeCell ref="K2083:L2083"/>
    <mergeCell ref="I2073:J2073"/>
    <mergeCell ref="K2073:L2073"/>
    <mergeCell ref="I2075:J2075"/>
    <mergeCell ref="K2075:L2075"/>
    <mergeCell ref="I2076:J2076"/>
    <mergeCell ref="K2076:L2076"/>
    <mergeCell ref="A2077:H2077"/>
    <mergeCell ref="K2077:L2077"/>
    <mergeCell ref="K2078:L2078"/>
    <mergeCell ref="I2066:J2066"/>
    <mergeCell ref="I2067:J2067"/>
    <mergeCell ref="K2068:L2068"/>
    <mergeCell ref="A2070:H2070"/>
    <mergeCell ref="K2070:L2070"/>
    <mergeCell ref="I2071:J2071"/>
    <mergeCell ref="K2071:L2071"/>
    <mergeCell ref="I2095:J2095"/>
    <mergeCell ref="A2097:H2097"/>
    <mergeCell ref="K2097:L2097"/>
    <mergeCell ref="I2084:J2084"/>
    <mergeCell ref="K2084:L2084"/>
    <mergeCell ref="A2085:H2085"/>
    <mergeCell ref="K2085:L2085"/>
    <mergeCell ref="I2086:J2086"/>
    <mergeCell ref="K2086:L2086"/>
    <mergeCell ref="K2087:L2087"/>
    <mergeCell ref="I2088:J2088"/>
    <mergeCell ref="K2088:L2088"/>
    <mergeCell ref="I2079:J2079"/>
    <mergeCell ref="K2079:L2079"/>
    <mergeCell ref="I2080:J2080"/>
    <mergeCell ref="I2081:J2081"/>
    <mergeCell ref="K2081:L2081"/>
    <mergeCell ref="I2082:J2082"/>
    <mergeCell ref="K2082:L2082"/>
    <mergeCell ref="I2083:J2083"/>
    <mergeCell ref="I2118:J2118"/>
    <mergeCell ref="K2118:L2118"/>
    <mergeCell ref="I2098:J2098"/>
    <mergeCell ref="I2099:J2099"/>
    <mergeCell ref="I2100:J2100"/>
    <mergeCell ref="I2101:J2101"/>
    <mergeCell ref="I2102:J2102"/>
    <mergeCell ref="A2108:H2108"/>
    <mergeCell ref="I2109:J2109"/>
    <mergeCell ref="A2111:H2111"/>
    <mergeCell ref="I2111:J2111"/>
    <mergeCell ref="I2089:J2089"/>
    <mergeCell ref="K2089:L2089"/>
    <mergeCell ref="A2090:H2090"/>
    <mergeCell ref="K2090:L2090"/>
    <mergeCell ref="I2091:J2091"/>
    <mergeCell ref="K2094:L2094"/>
    <mergeCell ref="I2144:J2144"/>
    <mergeCell ref="I2127:J2127"/>
    <mergeCell ref="I2128:J2128"/>
    <mergeCell ref="K2128:L2128"/>
    <mergeCell ref="I2129:J2129"/>
    <mergeCell ref="I2130:J2130"/>
    <mergeCell ref="K2131:L2131"/>
    <mergeCell ref="K2132:L2132"/>
    <mergeCell ref="I2134:J2134"/>
    <mergeCell ref="K2134:L2134"/>
    <mergeCell ref="K2119:L2119"/>
    <mergeCell ref="I2120:J2120"/>
    <mergeCell ref="K2120:L2120"/>
    <mergeCell ref="I2121:J2121"/>
    <mergeCell ref="K2121:L2121"/>
    <mergeCell ref="K2122:L2122"/>
    <mergeCell ref="I2125:J2125"/>
    <mergeCell ref="K2125:L2125"/>
    <mergeCell ref="I2126:J2126"/>
    <mergeCell ref="K2111:L2111"/>
    <mergeCell ref="K2112:L2112"/>
    <mergeCell ref="A2113:H2113"/>
    <mergeCell ref="K2113:L2113"/>
    <mergeCell ref="A2115:L2115"/>
    <mergeCell ref="A2116:L2116"/>
    <mergeCell ref="C2118:E2118"/>
    <mergeCell ref="A2156:H2156"/>
    <mergeCell ref="K2156:L2156"/>
    <mergeCell ref="K2157:L2157"/>
    <mergeCell ref="I2145:J2145"/>
    <mergeCell ref="I2146:J2146"/>
    <mergeCell ref="K2147:L2147"/>
    <mergeCell ref="A2149:H2149"/>
    <mergeCell ref="K2149:L2149"/>
    <mergeCell ref="I2150:J2150"/>
    <mergeCell ref="K2150:L2150"/>
    <mergeCell ref="I2151:J2151"/>
    <mergeCell ref="K2151:L2151"/>
    <mergeCell ref="I2136:J2136"/>
    <mergeCell ref="I2137:J2137"/>
    <mergeCell ref="I2138:J2138"/>
    <mergeCell ref="I2139:J2139"/>
    <mergeCell ref="K2139:L2139"/>
    <mergeCell ref="I2140:J2140"/>
    <mergeCell ref="I2142:J2142"/>
    <mergeCell ref="K2142:L2142"/>
    <mergeCell ref="I2167:J2167"/>
    <mergeCell ref="K2167:L2167"/>
    <mergeCell ref="I2158:J2158"/>
    <mergeCell ref="K2158:L2158"/>
    <mergeCell ref="I2159:J2159"/>
    <mergeCell ref="I2160:J2160"/>
    <mergeCell ref="K2160:L2160"/>
    <mergeCell ref="I2161:J2161"/>
    <mergeCell ref="K2161:L2161"/>
    <mergeCell ref="I2162:J2162"/>
    <mergeCell ref="K2162:L2162"/>
    <mergeCell ref="I2152:J2152"/>
    <mergeCell ref="K2152:L2152"/>
    <mergeCell ref="I2154:J2154"/>
    <mergeCell ref="K2154:L2154"/>
    <mergeCell ref="I2155:J2155"/>
    <mergeCell ref="K2155:L2155"/>
    <mergeCell ref="A2187:H2187"/>
    <mergeCell ref="I2188:J2188"/>
    <mergeCell ref="A2190:H2190"/>
    <mergeCell ref="I2190:J2190"/>
    <mergeCell ref="I2168:J2168"/>
    <mergeCell ref="K2168:L2168"/>
    <mergeCell ref="A2169:H2169"/>
    <mergeCell ref="K2169:L2169"/>
    <mergeCell ref="I2170:J2170"/>
    <mergeCell ref="K2173:L2173"/>
    <mergeCell ref="I2174:J2174"/>
    <mergeCell ref="A2176:H2176"/>
    <mergeCell ref="K2176:L2176"/>
    <mergeCell ref="I2163:J2163"/>
    <mergeCell ref="K2163:L2163"/>
    <mergeCell ref="A2164:H2164"/>
    <mergeCell ref="K2164:L2164"/>
    <mergeCell ref="I2165:J2165"/>
    <mergeCell ref="K2165:L2165"/>
    <mergeCell ref="K2166:L2166"/>
    <mergeCell ref="K2198:L2198"/>
    <mergeCell ref="I2199:J2199"/>
    <mergeCell ref="K2199:L2199"/>
    <mergeCell ref="I2200:J2200"/>
    <mergeCell ref="K2200:L2200"/>
    <mergeCell ref="K2201:L2201"/>
    <mergeCell ref="I2204:J2204"/>
    <mergeCell ref="K2204:L2204"/>
    <mergeCell ref="I2205:J2205"/>
    <mergeCell ref="K2190:L2190"/>
    <mergeCell ref="K2191:L2191"/>
    <mergeCell ref="A2192:H2192"/>
    <mergeCell ref="K2192:L2192"/>
    <mergeCell ref="A2194:L2194"/>
    <mergeCell ref="A2195:L2195"/>
    <mergeCell ref="C2197:E2197"/>
    <mergeCell ref="I2219:J2219"/>
    <mergeCell ref="I2221:J2221"/>
    <mergeCell ref="K2221:L2221"/>
    <mergeCell ref="I2197:J2197"/>
    <mergeCell ref="K2197:L2197"/>
    <mergeCell ref="I2177:J2177"/>
    <mergeCell ref="I2178:J2178"/>
    <mergeCell ref="I2179:J2179"/>
    <mergeCell ref="I2180:J2180"/>
    <mergeCell ref="I2181:J2181"/>
    <mergeCell ref="K2211:L2211"/>
    <mergeCell ref="I2213:J2213"/>
    <mergeCell ref="K2213:L2213"/>
    <mergeCell ref="I2230:J2230"/>
    <mergeCell ref="K2230:L2230"/>
    <mergeCell ref="I2215:J2215"/>
    <mergeCell ref="I2216:J2216"/>
    <mergeCell ref="I2217:J2217"/>
    <mergeCell ref="I2218:J2218"/>
    <mergeCell ref="K2218:L2218"/>
    <mergeCell ref="I2206:J2206"/>
    <mergeCell ref="I2207:J2207"/>
    <mergeCell ref="K2207:L2207"/>
    <mergeCell ref="I2208:J2208"/>
    <mergeCell ref="I2209:J2209"/>
    <mergeCell ref="K2210:L2210"/>
    <mergeCell ref="I2255:J2255"/>
    <mergeCell ref="I2256:J2256"/>
    <mergeCell ref="I2257:J2257"/>
    <mergeCell ref="I2258:J2258"/>
    <mergeCell ref="I2259:J2259"/>
    <mergeCell ref="I2223:J2223"/>
    <mergeCell ref="A2265:H2265"/>
    <mergeCell ref="I2237:J2237"/>
    <mergeCell ref="K2237:L2237"/>
    <mergeCell ref="I2238:J2238"/>
    <mergeCell ref="I2239:J2239"/>
    <mergeCell ref="K2239:L2239"/>
    <mergeCell ref="I2240:J2240"/>
    <mergeCell ref="K2240:L2240"/>
    <mergeCell ref="I2241:J2241"/>
    <mergeCell ref="K2241:L2241"/>
    <mergeCell ref="I2231:J2231"/>
    <mergeCell ref="K2231:L2231"/>
    <mergeCell ref="I2233:J2233"/>
    <mergeCell ref="K2233:L2233"/>
    <mergeCell ref="I2234:J2234"/>
    <mergeCell ref="K2234:L2234"/>
    <mergeCell ref="I2224:J2224"/>
    <mergeCell ref="I2225:J2225"/>
    <mergeCell ref="K2226:L2226"/>
    <mergeCell ref="A2228:H2228"/>
    <mergeCell ref="K2228:L2228"/>
    <mergeCell ref="I2229:J2229"/>
    <mergeCell ref="K2229:L2229"/>
    <mergeCell ref="K2251:L2251"/>
    <mergeCell ref="I2252:J2252"/>
    <mergeCell ref="A2254:H2254"/>
    <mergeCell ref="K2254:L2254"/>
    <mergeCell ref="A2235:H2235"/>
    <mergeCell ref="K2235:L2235"/>
    <mergeCell ref="K2236:L2236"/>
    <mergeCell ref="K2245:L2245"/>
    <mergeCell ref="I2246:J2246"/>
    <mergeCell ref="K2246:L2246"/>
    <mergeCell ref="A2247:H2247"/>
    <mergeCell ref="K2247:L2247"/>
    <mergeCell ref="I2248:J2248"/>
    <mergeCell ref="I2242:J2242"/>
    <mergeCell ref="K2242:L2242"/>
    <mergeCell ref="A2243:H2243"/>
    <mergeCell ref="K2243:L2243"/>
    <mergeCell ref="I2244:J2244"/>
    <mergeCell ref="K2244:L2244"/>
    <mergeCell ref="I2297:J2297"/>
    <mergeCell ref="I2299:J2299"/>
    <mergeCell ref="K2299:L2299"/>
    <mergeCell ref="K2268:L2268"/>
    <mergeCell ref="K2269:L2269"/>
    <mergeCell ref="A2270:H2270"/>
    <mergeCell ref="K2270:L2270"/>
    <mergeCell ref="A2272:L2272"/>
    <mergeCell ref="A2273:L2273"/>
    <mergeCell ref="K2276:L2276"/>
    <mergeCell ref="K2275:L2275"/>
    <mergeCell ref="I2293:J2293"/>
    <mergeCell ref="I2294:J2294"/>
    <mergeCell ref="I2295:J2295"/>
    <mergeCell ref="I2296:J2296"/>
    <mergeCell ref="K2296:L2296"/>
    <mergeCell ref="I2301:J2301"/>
    <mergeCell ref="I2266:J2266"/>
    <mergeCell ref="A2268:H2268"/>
    <mergeCell ref="I2268:J2268"/>
    <mergeCell ref="I2284:J2284"/>
    <mergeCell ref="I2285:J2285"/>
    <mergeCell ref="I2277:J2277"/>
    <mergeCell ref="I2283:J2283"/>
    <mergeCell ref="C2275:E2275"/>
    <mergeCell ref="I2275:J2275"/>
    <mergeCell ref="I2286:J2286"/>
    <mergeCell ref="I2287:J2287"/>
    <mergeCell ref="K2288:L2288"/>
    <mergeCell ref="K2289:L2289"/>
    <mergeCell ref="I2291:J2291"/>
    <mergeCell ref="K2291:L2291"/>
    <mergeCell ref="I2320:J2320"/>
    <mergeCell ref="K2320:L2320"/>
    <mergeCell ref="I2308:J2308"/>
    <mergeCell ref="K2277:L2277"/>
    <mergeCell ref="I2278:J2278"/>
    <mergeCell ref="K2278:L2278"/>
    <mergeCell ref="K2279:L2279"/>
    <mergeCell ref="I2282:J2282"/>
    <mergeCell ref="K2282:L2282"/>
    <mergeCell ref="K2285:L2285"/>
    <mergeCell ref="I2317:J2317"/>
    <mergeCell ref="K2317:L2317"/>
    <mergeCell ref="I2318:J2318"/>
    <mergeCell ref="K2318:L2318"/>
    <mergeCell ref="I2319:J2319"/>
    <mergeCell ref="K2319:L2319"/>
    <mergeCell ref="I2325:J2325"/>
    <mergeCell ref="K2325:L2325"/>
    <mergeCell ref="A2326:H2326"/>
    <mergeCell ref="K2326:L2326"/>
    <mergeCell ref="I2327:J2327"/>
    <mergeCell ref="K2330:L2330"/>
    <mergeCell ref="I2331:J2331"/>
    <mergeCell ref="A2333:H2333"/>
    <mergeCell ref="K2333:L2333"/>
    <mergeCell ref="I2309:J2309"/>
    <mergeCell ref="K2309:L2309"/>
    <mergeCell ref="I2311:J2311"/>
    <mergeCell ref="K2311:L2311"/>
    <mergeCell ref="I2312:J2312"/>
    <mergeCell ref="K2312:L2312"/>
    <mergeCell ref="I2316:J2316"/>
    <mergeCell ref="A2344:H2344"/>
    <mergeCell ref="I2345:J2345"/>
    <mergeCell ref="A2347:H2347"/>
    <mergeCell ref="I2302:J2302"/>
    <mergeCell ref="I2303:J2303"/>
    <mergeCell ref="K2304:L2304"/>
    <mergeCell ref="A2306:H2306"/>
    <mergeCell ref="K2306:L2306"/>
    <mergeCell ref="I2307:J2307"/>
    <mergeCell ref="K2307:L2307"/>
    <mergeCell ref="K2355:L2355"/>
    <mergeCell ref="I2356:J2356"/>
    <mergeCell ref="K2356:L2356"/>
    <mergeCell ref="I2357:J2357"/>
    <mergeCell ref="K2357:L2357"/>
    <mergeCell ref="K2358:L2358"/>
    <mergeCell ref="I2361:J2361"/>
    <mergeCell ref="K2361:L2361"/>
    <mergeCell ref="I2362:J2362"/>
    <mergeCell ref="K2347:L2347"/>
    <mergeCell ref="K2348:L2348"/>
    <mergeCell ref="A2349:H2349"/>
    <mergeCell ref="K2349:L2349"/>
    <mergeCell ref="A2351:L2351"/>
    <mergeCell ref="A2352:L2352"/>
    <mergeCell ref="C2354:E2354"/>
    <mergeCell ref="K2354:L2354"/>
    <mergeCell ref="I2334:J2334"/>
    <mergeCell ref="I2335:J2335"/>
    <mergeCell ref="I2336:J2336"/>
    <mergeCell ref="I2337:J2337"/>
    <mergeCell ref="I2338:J2338"/>
    <mergeCell ref="I2381:J2381"/>
    <mergeCell ref="I2382:J2382"/>
    <mergeCell ref="K2383:L2383"/>
    <mergeCell ref="K2308:L2308"/>
    <mergeCell ref="A2313:H2313"/>
    <mergeCell ref="K2313:L2313"/>
    <mergeCell ref="K2314:L2314"/>
    <mergeCell ref="I2315:J2315"/>
    <mergeCell ref="K2315:L2315"/>
    <mergeCell ref="I2354:J2354"/>
    <mergeCell ref="I2387:J2387"/>
    <mergeCell ref="K2387:L2387"/>
    <mergeCell ref="I2372:J2372"/>
    <mergeCell ref="I2373:J2373"/>
    <mergeCell ref="I2374:J2374"/>
    <mergeCell ref="I2375:J2375"/>
    <mergeCell ref="K2375:L2375"/>
    <mergeCell ref="I2376:J2376"/>
    <mergeCell ref="I2378:J2378"/>
    <mergeCell ref="K2378:L2378"/>
    <mergeCell ref="I2365:J2365"/>
    <mergeCell ref="I2366:J2366"/>
    <mergeCell ref="K2367:L2367"/>
    <mergeCell ref="K2368:L2368"/>
    <mergeCell ref="I2370:J2370"/>
    <mergeCell ref="K2370:L2370"/>
    <mergeCell ref="A2400:H2400"/>
    <mergeCell ref="K2400:L2400"/>
    <mergeCell ref="I2401:J2401"/>
    <mergeCell ref="K2401:L2401"/>
    <mergeCell ref="K2402:L2402"/>
    <mergeCell ref="I2347:J2347"/>
    <mergeCell ref="I2380:J2380"/>
    <mergeCell ref="I2363:J2363"/>
    <mergeCell ref="I2364:J2364"/>
    <mergeCell ref="K2364:L2364"/>
    <mergeCell ref="I2413:J2413"/>
    <mergeCell ref="I2414:J2414"/>
    <mergeCell ref="I2415:J2415"/>
    <mergeCell ref="I2416:J2416"/>
    <mergeCell ref="I2399:J2399"/>
    <mergeCell ref="K2399:L2399"/>
    <mergeCell ref="K2390:L2390"/>
    <mergeCell ref="I2391:J2391"/>
    <mergeCell ref="K2391:L2391"/>
    <mergeCell ref="A2422:H2422"/>
    <mergeCell ref="I2394:J2394"/>
    <mergeCell ref="K2394:L2394"/>
    <mergeCell ref="I2395:J2395"/>
    <mergeCell ref="I2396:J2396"/>
    <mergeCell ref="K2396:L2396"/>
    <mergeCell ref="I2397:J2397"/>
    <mergeCell ref="K2436:L2436"/>
    <mergeCell ref="I2439:J2439"/>
    <mergeCell ref="K2439:L2439"/>
    <mergeCell ref="A2385:H2385"/>
    <mergeCell ref="K2385:L2385"/>
    <mergeCell ref="I2386:J2386"/>
    <mergeCell ref="K2386:L2386"/>
    <mergeCell ref="I2388:J2388"/>
    <mergeCell ref="K2388:L2388"/>
    <mergeCell ref="I2390:J2390"/>
    <mergeCell ref="A2392:H2392"/>
    <mergeCell ref="K2392:L2392"/>
    <mergeCell ref="K2393:L2393"/>
    <mergeCell ref="K2434:L2434"/>
    <mergeCell ref="I2435:J2435"/>
    <mergeCell ref="K2435:L2435"/>
    <mergeCell ref="K2397:L2397"/>
    <mergeCell ref="I2398:J2398"/>
    <mergeCell ref="K2398:L2398"/>
    <mergeCell ref="I2412:J2412"/>
    <mergeCell ref="K2433:L2433"/>
    <mergeCell ref="I2403:J2403"/>
    <mergeCell ref="K2403:L2403"/>
    <mergeCell ref="A2404:H2404"/>
    <mergeCell ref="K2404:L2404"/>
    <mergeCell ref="I2405:J2405"/>
    <mergeCell ref="K2408:L2408"/>
    <mergeCell ref="I2409:J2409"/>
    <mergeCell ref="A2411:H2411"/>
    <mergeCell ref="K2411:L2411"/>
    <mergeCell ref="K2432:L2432"/>
    <mergeCell ref="K2425:L2425"/>
    <mergeCell ref="K2426:L2426"/>
    <mergeCell ref="A2427:H2427"/>
    <mergeCell ref="K2427:L2427"/>
    <mergeCell ref="A2429:L2429"/>
    <mergeCell ref="A2430:L2430"/>
    <mergeCell ref="I2458:J2458"/>
    <mergeCell ref="I2423:J2423"/>
    <mergeCell ref="A2425:H2425"/>
    <mergeCell ref="I2425:J2425"/>
    <mergeCell ref="I2441:J2441"/>
    <mergeCell ref="I2442:J2442"/>
    <mergeCell ref="I2434:J2434"/>
    <mergeCell ref="I2440:J2440"/>
    <mergeCell ref="C2432:E2432"/>
    <mergeCell ref="I2432:J2432"/>
    <mergeCell ref="K2442:L2442"/>
    <mergeCell ref="I2443:J2443"/>
    <mergeCell ref="I2444:J2444"/>
    <mergeCell ref="K2445:L2445"/>
    <mergeCell ref="K2446:L2446"/>
    <mergeCell ref="I2448:J2448"/>
    <mergeCell ref="K2448:L2448"/>
    <mergeCell ref="A2470:H2470"/>
    <mergeCell ref="K2470:L2470"/>
    <mergeCell ref="K2471:L2471"/>
    <mergeCell ref="I2459:J2459"/>
    <mergeCell ref="I2460:J2460"/>
    <mergeCell ref="K2461:L2461"/>
    <mergeCell ref="A2463:H2463"/>
    <mergeCell ref="K2463:L2463"/>
    <mergeCell ref="I2464:J2464"/>
    <mergeCell ref="K2464:L2464"/>
    <mergeCell ref="I2465:J2465"/>
    <mergeCell ref="K2465:L2465"/>
    <mergeCell ref="I2450:J2450"/>
    <mergeCell ref="I2451:J2451"/>
    <mergeCell ref="I2452:J2452"/>
    <mergeCell ref="I2453:J2453"/>
    <mergeCell ref="K2453:L2453"/>
    <mergeCell ref="I2454:J2454"/>
    <mergeCell ref="I2456:J2456"/>
    <mergeCell ref="K2456:L2456"/>
    <mergeCell ref="I2481:J2481"/>
    <mergeCell ref="K2481:L2481"/>
    <mergeCell ref="I2472:J2472"/>
    <mergeCell ref="K2472:L2472"/>
    <mergeCell ref="I2473:J2473"/>
    <mergeCell ref="I2474:J2474"/>
    <mergeCell ref="K2474:L2474"/>
    <mergeCell ref="I2475:J2475"/>
    <mergeCell ref="K2475:L2475"/>
    <mergeCell ref="I2476:J2476"/>
    <mergeCell ref="K2476:L2476"/>
    <mergeCell ref="I2466:J2466"/>
    <mergeCell ref="K2466:L2466"/>
    <mergeCell ref="I2468:J2468"/>
    <mergeCell ref="K2468:L2468"/>
    <mergeCell ref="I2469:J2469"/>
    <mergeCell ref="K2469:L2469"/>
    <mergeCell ref="A2501:H2501"/>
    <mergeCell ref="I2502:J2502"/>
    <mergeCell ref="A2504:H2504"/>
    <mergeCell ref="I2504:J2504"/>
    <mergeCell ref="I2482:J2482"/>
    <mergeCell ref="K2482:L2482"/>
    <mergeCell ref="A2483:H2483"/>
    <mergeCell ref="K2483:L2483"/>
    <mergeCell ref="I2484:J2484"/>
    <mergeCell ref="K2487:L2487"/>
    <mergeCell ref="I2488:J2488"/>
    <mergeCell ref="A2490:H2490"/>
    <mergeCell ref="K2490:L2490"/>
    <mergeCell ref="I2477:J2477"/>
    <mergeCell ref="K2477:L2477"/>
    <mergeCell ref="A2478:H2478"/>
    <mergeCell ref="K2478:L2478"/>
    <mergeCell ref="I2479:J2479"/>
    <mergeCell ref="K2479:L2479"/>
    <mergeCell ref="K2480:L2480"/>
    <mergeCell ref="K2512:L2512"/>
    <mergeCell ref="I2513:J2513"/>
    <mergeCell ref="K2513:L2513"/>
    <mergeCell ref="I2514:J2514"/>
    <mergeCell ref="K2514:L2514"/>
    <mergeCell ref="K2515:L2515"/>
    <mergeCell ref="I2518:J2518"/>
    <mergeCell ref="K2518:L2518"/>
    <mergeCell ref="I2519:J2519"/>
    <mergeCell ref="K2504:L2504"/>
    <mergeCell ref="K2505:L2505"/>
    <mergeCell ref="A2506:H2506"/>
    <mergeCell ref="K2506:L2506"/>
    <mergeCell ref="A2508:L2508"/>
    <mergeCell ref="A2509:L2509"/>
    <mergeCell ref="C2511:E2511"/>
    <mergeCell ref="I2533:J2533"/>
    <mergeCell ref="I2535:J2535"/>
    <mergeCell ref="K2535:L2535"/>
    <mergeCell ref="I2511:J2511"/>
    <mergeCell ref="K2511:L2511"/>
    <mergeCell ref="I2491:J2491"/>
    <mergeCell ref="I2492:J2492"/>
    <mergeCell ref="I2493:J2493"/>
    <mergeCell ref="I2494:J2494"/>
    <mergeCell ref="I2495:J2495"/>
    <mergeCell ref="K2525:L2525"/>
    <mergeCell ref="I2527:J2527"/>
    <mergeCell ref="K2527:L2527"/>
    <mergeCell ref="I2544:J2544"/>
    <mergeCell ref="K2544:L2544"/>
    <mergeCell ref="I2529:J2529"/>
    <mergeCell ref="I2530:J2530"/>
    <mergeCell ref="I2531:J2531"/>
    <mergeCell ref="I2532:J2532"/>
    <mergeCell ref="K2532:L2532"/>
    <mergeCell ref="I2520:J2520"/>
    <mergeCell ref="I2521:J2521"/>
    <mergeCell ref="K2521:L2521"/>
    <mergeCell ref="I2522:J2522"/>
    <mergeCell ref="I2523:J2523"/>
    <mergeCell ref="K2524:L2524"/>
    <mergeCell ref="I2552:J2552"/>
    <mergeCell ref="I2553:J2553"/>
    <mergeCell ref="K2553:L2553"/>
    <mergeCell ref="I2554:J2554"/>
    <mergeCell ref="K2554:L2554"/>
    <mergeCell ref="I2537:J2537"/>
    <mergeCell ref="I2555:J2555"/>
    <mergeCell ref="K2555:L2555"/>
    <mergeCell ref="I2545:J2545"/>
    <mergeCell ref="K2545:L2545"/>
    <mergeCell ref="I2547:J2547"/>
    <mergeCell ref="K2547:L2547"/>
    <mergeCell ref="I2548:J2548"/>
    <mergeCell ref="K2548:L2548"/>
    <mergeCell ref="I2551:J2551"/>
    <mergeCell ref="K2551:L2551"/>
    <mergeCell ref="A2549:H2549"/>
    <mergeCell ref="K2549:L2549"/>
    <mergeCell ref="K2550:L2550"/>
    <mergeCell ref="I2538:J2538"/>
    <mergeCell ref="I2539:J2539"/>
    <mergeCell ref="K2540:L2540"/>
    <mergeCell ref="A2542:H2542"/>
    <mergeCell ref="K2542:L2542"/>
    <mergeCell ref="I2543:J2543"/>
    <mergeCell ref="K2543:L2543"/>
    <mergeCell ref="A2579:H2579"/>
    <mergeCell ref="I2580:J2580"/>
    <mergeCell ref="A2582:H2582"/>
    <mergeCell ref="I2582:J2582"/>
    <mergeCell ref="A2561:H2561"/>
    <mergeCell ref="K2561:L2561"/>
    <mergeCell ref="I2562:J2562"/>
    <mergeCell ref="K2565:L2565"/>
    <mergeCell ref="I2566:J2566"/>
    <mergeCell ref="A2568:H2568"/>
    <mergeCell ref="K2568:L2568"/>
    <mergeCell ref="I2556:J2556"/>
    <mergeCell ref="K2556:L2556"/>
    <mergeCell ref="A2557:H2557"/>
    <mergeCell ref="K2557:L2557"/>
    <mergeCell ref="I2558:J2558"/>
    <mergeCell ref="K2558:L2558"/>
    <mergeCell ref="K2559:L2559"/>
    <mergeCell ref="I2560:J2560"/>
    <mergeCell ref="K2560:L2560"/>
    <mergeCell ref="K2590:L2590"/>
    <mergeCell ref="I2591:J2591"/>
    <mergeCell ref="K2591:L2591"/>
    <mergeCell ref="I2592:J2592"/>
    <mergeCell ref="K2592:L2592"/>
    <mergeCell ref="K2593:L2593"/>
    <mergeCell ref="I2596:J2596"/>
    <mergeCell ref="K2596:L2596"/>
    <mergeCell ref="I2597:J2597"/>
    <mergeCell ref="K2582:L2582"/>
    <mergeCell ref="K2583:L2583"/>
    <mergeCell ref="A2584:H2584"/>
    <mergeCell ref="K2584:L2584"/>
    <mergeCell ref="A2586:L2586"/>
    <mergeCell ref="A2587:L2587"/>
    <mergeCell ref="C2589:E2589"/>
    <mergeCell ref="I2611:J2611"/>
    <mergeCell ref="I2613:J2613"/>
    <mergeCell ref="K2613:L2613"/>
    <mergeCell ref="I2589:J2589"/>
    <mergeCell ref="K2589:L2589"/>
    <mergeCell ref="I2569:J2569"/>
    <mergeCell ref="I2570:J2570"/>
    <mergeCell ref="I2571:J2571"/>
    <mergeCell ref="I2572:J2572"/>
    <mergeCell ref="I2573:J2573"/>
    <mergeCell ref="K2603:L2603"/>
    <mergeCell ref="I2605:J2605"/>
    <mergeCell ref="K2605:L2605"/>
    <mergeCell ref="I2622:J2622"/>
    <mergeCell ref="K2622:L2622"/>
    <mergeCell ref="I2607:J2607"/>
    <mergeCell ref="I2608:J2608"/>
    <mergeCell ref="I2609:J2609"/>
    <mergeCell ref="I2610:J2610"/>
    <mergeCell ref="K2610:L2610"/>
    <mergeCell ref="I2598:J2598"/>
    <mergeCell ref="I2599:J2599"/>
    <mergeCell ref="K2599:L2599"/>
    <mergeCell ref="I2600:J2600"/>
    <mergeCell ref="I2601:J2601"/>
    <mergeCell ref="K2602:L2602"/>
    <mergeCell ref="I2630:J2630"/>
    <mergeCell ref="I2631:J2631"/>
    <mergeCell ref="K2631:L2631"/>
    <mergeCell ref="I2632:J2632"/>
    <mergeCell ref="K2632:L2632"/>
    <mergeCell ref="I2615:J2615"/>
    <mergeCell ref="I2633:J2633"/>
    <mergeCell ref="K2633:L2633"/>
    <mergeCell ref="I2623:J2623"/>
    <mergeCell ref="K2623:L2623"/>
    <mergeCell ref="I2625:J2625"/>
    <mergeCell ref="K2625:L2625"/>
    <mergeCell ref="I2626:J2626"/>
    <mergeCell ref="K2626:L2626"/>
    <mergeCell ref="I2629:J2629"/>
    <mergeCell ref="K2629:L2629"/>
    <mergeCell ref="A2627:H2627"/>
    <mergeCell ref="K2627:L2627"/>
    <mergeCell ref="K2628:L2628"/>
    <mergeCell ref="I2616:J2616"/>
    <mergeCell ref="I2617:J2617"/>
    <mergeCell ref="K2618:L2618"/>
    <mergeCell ref="A2620:H2620"/>
    <mergeCell ref="K2620:L2620"/>
    <mergeCell ref="I2621:J2621"/>
    <mergeCell ref="K2621:L2621"/>
    <mergeCell ref="A2657:H2657"/>
    <mergeCell ref="I2658:J2658"/>
    <mergeCell ref="A2660:H2660"/>
    <mergeCell ref="I2660:J2660"/>
    <mergeCell ref="A2639:H2639"/>
    <mergeCell ref="K2639:L2639"/>
    <mergeCell ref="I2640:J2640"/>
    <mergeCell ref="K2643:L2643"/>
    <mergeCell ref="I2644:J2644"/>
    <mergeCell ref="A2646:H2646"/>
    <mergeCell ref="K2646:L2646"/>
    <mergeCell ref="I2634:J2634"/>
    <mergeCell ref="K2634:L2634"/>
    <mergeCell ref="A2635:H2635"/>
    <mergeCell ref="K2635:L2635"/>
    <mergeCell ref="I2636:J2636"/>
    <mergeCell ref="K2636:L2636"/>
    <mergeCell ref="K2637:L2637"/>
    <mergeCell ref="I2638:J2638"/>
    <mergeCell ref="K2638:L2638"/>
    <mergeCell ref="K2668:L2668"/>
    <mergeCell ref="I2669:J2669"/>
    <mergeCell ref="K2669:L2669"/>
    <mergeCell ref="I2670:J2670"/>
    <mergeCell ref="K2670:L2670"/>
    <mergeCell ref="K2671:L2671"/>
    <mergeCell ref="I2674:J2674"/>
    <mergeCell ref="K2674:L2674"/>
    <mergeCell ref="I2675:J2675"/>
    <mergeCell ref="K2660:L2660"/>
    <mergeCell ref="K2661:L2661"/>
    <mergeCell ref="A2662:H2662"/>
    <mergeCell ref="K2662:L2662"/>
    <mergeCell ref="A2664:L2664"/>
    <mergeCell ref="A2665:L2665"/>
    <mergeCell ref="C2667:E2667"/>
    <mergeCell ref="I2689:J2689"/>
    <mergeCell ref="I2691:J2691"/>
    <mergeCell ref="K2691:L2691"/>
    <mergeCell ref="I2667:J2667"/>
    <mergeCell ref="K2667:L2667"/>
    <mergeCell ref="I2647:J2647"/>
    <mergeCell ref="I2648:J2648"/>
    <mergeCell ref="I2649:J2649"/>
    <mergeCell ref="I2650:J2650"/>
    <mergeCell ref="I2651:J2651"/>
    <mergeCell ref="K2681:L2681"/>
    <mergeCell ref="I2683:J2683"/>
    <mergeCell ref="K2683:L2683"/>
    <mergeCell ref="I2700:J2700"/>
    <mergeCell ref="K2700:L2700"/>
    <mergeCell ref="I2685:J2685"/>
    <mergeCell ref="I2686:J2686"/>
    <mergeCell ref="I2687:J2687"/>
    <mergeCell ref="I2688:J2688"/>
    <mergeCell ref="K2688:L2688"/>
    <mergeCell ref="I2676:J2676"/>
    <mergeCell ref="I2677:J2677"/>
    <mergeCell ref="K2677:L2677"/>
    <mergeCell ref="I2678:J2678"/>
    <mergeCell ref="I2679:J2679"/>
    <mergeCell ref="K2680:L2680"/>
    <mergeCell ref="I2708:J2708"/>
    <mergeCell ref="I2709:J2709"/>
    <mergeCell ref="K2709:L2709"/>
    <mergeCell ref="I2710:J2710"/>
    <mergeCell ref="K2710:L2710"/>
    <mergeCell ref="I2693:J2693"/>
    <mergeCell ref="I2711:J2711"/>
    <mergeCell ref="K2711:L2711"/>
    <mergeCell ref="I2701:J2701"/>
    <mergeCell ref="K2701:L2701"/>
    <mergeCell ref="I2703:J2703"/>
    <mergeCell ref="K2703:L2703"/>
    <mergeCell ref="I2704:J2704"/>
    <mergeCell ref="K2704:L2704"/>
    <mergeCell ref="I2707:J2707"/>
    <mergeCell ref="K2707:L2707"/>
    <mergeCell ref="A2705:H2705"/>
    <mergeCell ref="K2705:L2705"/>
    <mergeCell ref="K2706:L2706"/>
    <mergeCell ref="I2694:J2694"/>
    <mergeCell ref="I2695:J2695"/>
    <mergeCell ref="K2696:L2696"/>
    <mergeCell ref="A2698:H2698"/>
    <mergeCell ref="K2698:L2698"/>
    <mergeCell ref="I2699:J2699"/>
    <mergeCell ref="K2699:L2699"/>
    <mergeCell ref="A2735:H2735"/>
    <mergeCell ref="I2736:J2736"/>
    <mergeCell ref="A2738:H2738"/>
    <mergeCell ref="I2738:J2738"/>
    <mergeCell ref="A2717:H2717"/>
    <mergeCell ref="K2717:L2717"/>
    <mergeCell ref="I2718:J2718"/>
    <mergeCell ref="K2721:L2721"/>
    <mergeCell ref="I2722:J2722"/>
    <mergeCell ref="A2724:H2724"/>
    <mergeCell ref="K2724:L2724"/>
    <mergeCell ref="I2712:J2712"/>
    <mergeCell ref="K2712:L2712"/>
    <mergeCell ref="A2713:H2713"/>
    <mergeCell ref="K2713:L2713"/>
    <mergeCell ref="I2714:J2714"/>
    <mergeCell ref="K2714:L2714"/>
    <mergeCell ref="K2715:L2715"/>
    <mergeCell ref="I2716:J2716"/>
    <mergeCell ref="K2716:L2716"/>
    <mergeCell ref="K2746:L2746"/>
    <mergeCell ref="I2747:J2747"/>
    <mergeCell ref="K2747:L2747"/>
    <mergeCell ref="I2748:J2748"/>
    <mergeCell ref="K2748:L2748"/>
    <mergeCell ref="K2749:L2749"/>
    <mergeCell ref="I2752:J2752"/>
    <mergeCell ref="K2752:L2752"/>
    <mergeCell ref="I2753:J2753"/>
    <mergeCell ref="K2738:L2738"/>
    <mergeCell ref="K2739:L2739"/>
    <mergeCell ref="A2740:H2740"/>
    <mergeCell ref="K2740:L2740"/>
    <mergeCell ref="A2742:L2742"/>
    <mergeCell ref="A2743:L2743"/>
    <mergeCell ref="C2745:E2745"/>
    <mergeCell ref="I2767:J2767"/>
    <mergeCell ref="I2769:J2769"/>
    <mergeCell ref="K2769:L2769"/>
    <mergeCell ref="I2745:J2745"/>
    <mergeCell ref="K2745:L2745"/>
    <mergeCell ref="I2725:J2725"/>
    <mergeCell ref="I2726:J2726"/>
    <mergeCell ref="I2727:J2727"/>
    <mergeCell ref="I2728:J2728"/>
    <mergeCell ref="I2729:J2729"/>
    <mergeCell ref="K2759:L2759"/>
    <mergeCell ref="I2761:J2761"/>
    <mergeCell ref="K2761:L2761"/>
    <mergeCell ref="I2778:J2778"/>
    <mergeCell ref="K2778:L2778"/>
    <mergeCell ref="I2763:J2763"/>
    <mergeCell ref="I2764:J2764"/>
    <mergeCell ref="I2765:J2765"/>
    <mergeCell ref="I2766:J2766"/>
    <mergeCell ref="K2766:L2766"/>
    <mergeCell ref="I2754:J2754"/>
    <mergeCell ref="I2755:J2755"/>
    <mergeCell ref="K2755:L2755"/>
    <mergeCell ref="I2756:J2756"/>
    <mergeCell ref="I2757:J2757"/>
    <mergeCell ref="K2758:L2758"/>
    <mergeCell ref="I2786:J2786"/>
    <mergeCell ref="I2787:J2787"/>
    <mergeCell ref="K2787:L2787"/>
    <mergeCell ref="I2788:J2788"/>
    <mergeCell ref="K2788:L2788"/>
    <mergeCell ref="I2771:J2771"/>
    <mergeCell ref="I2789:J2789"/>
    <mergeCell ref="K2789:L2789"/>
    <mergeCell ref="I2779:J2779"/>
    <mergeCell ref="K2779:L2779"/>
    <mergeCell ref="I2781:J2781"/>
    <mergeCell ref="K2781:L2781"/>
    <mergeCell ref="I2782:J2782"/>
    <mergeCell ref="K2782:L2782"/>
    <mergeCell ref="I2785:J2785"/>
    <mergeCell ref="K2785:L2785"/>
    <mergeCell ref="A2783:H2783"/>
    <mergeCell ref="K2783:L2783"/>
    <mergeCell ref="K2784:L2784"/>
    <mergeCell ref="I2772:J2772"/>
    <mergeCell ref="I2773:J2773"/>
    <mergeCell ref="K2774:L2774"/>
    <mergeCell ref="A2776:H2776"/>
    <mergeCell ref="K2776:L2776"/>
    <mergeCell ref="I2777:J2777"/>
    <mergeCell ref="K2777:L2777"/>
    <mergeCell ref="A2813:H2813"/>
    <mergeCell ref="I2814:J2814"/>
    <mergeCell ref="A2816:H2816"/>
    <mergeCell ref="I2816:J2816"/>
    <mergeCell ref="A2795:H2795"/>
    <mergeCell ref="K2795:L2795"/>
    <mergeCell ref="I2796:J2796"/>
    <mergeCell ref="K2799:L2799"/>
    <mergeCell ref="I2800:J2800"/>
    <mergeCell ref="A2802:H2802"/>
    <mergeCell ref="K2802:L2802"/>
    <mergeCell ref="I2790:J2790"/>
    <mergeCell ref="K2790:L2790"/>
    <mergeCell ref="A2791:H2791"/>
    <mergeCell ref="K2791:L2791"/>
    <mergeCell ref="I2792:J2792"/>
    <mergeCell ref="K2792:L2792"/>
    <mergeCell ref="K2793:L2793"/>
    <mergeCell ref="I2794:J2794"/>
    <mergeCell ref="K2794:L2794"/>
    <mergeCell ref="K2824:L2824"/>
    <mergeCell ref="I2825:J2825"/>
    <mergeCell ref="K2825:L2825"/>
    <mergeCell ref="I2826:J2826"/>
    <mergeCell ref="K2826:L2826"/>
    <mergeCell ref="K2827:L2827"/>
    <mergeCell ref="I2830:J2830"/>
    <mergeCell ref="K2830:L2830"/>
    <mergeCell ref="I2831:J2831"/>
    <mergeCell ref="K2816:L2816"/>
    <mergeCell ref="K2817:L2817"/>
    <mergeCell ref="A2818:H2818"/>
    <mergeCell ref="K2818:L2818"/>
    <mergeCell ref="A2820:L2820"/>
    <mergeCell ref="A2821:L2821"/>
    <mergeCell ref="C2823:E2823"/>
    <mergeCell ref="I2845:J2845"/>
    <mergeCell ref="I2847:J2847"/>
    <mergeCell ref="K2847:L2847"/>
    <mergeCell ref="I2823:J2823"/>
    <mergeCell ref="K2823:L2823"/>
    <mergeCell ref="I2803:J2803"/>
    <mergeCell ref="I2804:J2804"/>
    <mergeCell ref="I2805:J2805"/>
    <mergeCell ref="I2806:J2806"/>
    <mergeCell ref="I2807:J2807"/>
    <mergeCell ref="K2837:L2837"/>
    <mergeCell ref="I2839:J2839"/>
    <mergeCell ref="K2839:L2839"/>
    <mergeCell ref="I2856:J2856"/>
    <mergeCell ref="K2856:L2856"/>
    <mergeCell ref="I2841:J2841"/>
    <mergeCell ref="I2842:J2842"/>
    <mergeCell ref="I2843:J2843"/>
    <mergeCell ref="I2844:J2844"/>
    <mergeCell ref="K2844:L2844"/>
    <mergeCell ref="I2832:J2832"/>
    <mergeCell ref="I2833:J2833"/>
    <mergeCell ref="K2833:L2833"/>
    <mergeCell ref="I2834:J2834"/>
    <mergeCell ref="I2835:J2835"/>
    <mergeCell ref="K2836:L2836"/>
    <mergeCell ref="I2864:J2864"/>
    <mergeCell ref="I2865:J2865"/>
    <mergeCell ref="K2865:L2865"/>
    <mergeCell ref="I2866:J2866"/>
    <mergeCell ref="K2866:L2866"/>
    <mergeCell ref="I2849:J2849"/>
    <mergeCell ref="I2867:J2867"/>
    <mergeCell ref="K2867:L2867"/>
    <mergeCell ref="I2857:J2857"/>
    <mergeCell ref="K2857:L2857"/>
    <mergeCell ref="I2859:J2859"/>
    <mergeCell ref="K2859:L2859"/>
    <mergeCell ref="I2860:J2860"/>
    <mergeCell ref="K2860:L2860"/>
    <mergeCell ref="I2863:J2863"/>
    <mergeCell ref="K2863:L2863"/>
    <mergeCell ref="A2861:H2861"/>
    <mergeCell ref="K2861:L2861"/>
    <mergeCell ref="K2862:L2862"/>
    <mergeCell ref="I2850:J2850"/>
    <mergeCell ref="I2851:J2851"/>
    <mergeCell ref="K2852:L2852"/>
    <mergeCell ref="A2854:H2854"/>
    <mergeCell ref="K2854:L2854"/>
    <mergeCell ref="I2855:J2855"/>
    <mergeCell ref="K2855:L2855"/>
    <mergeCell ref="A2891:H2891"/>
    <mergeCell ref="I2892:J2892"/>
    <mergeCell ref="A2894:H2894"/>
    <mergeCell ref="I2894:J2894"/>
    <mergeCell ref="A2873:H2873"/>
    <mergeCell ref="K2873:L2873"/>
    <mergeCell ref="I2874:J2874"/>
    <mergeCell ref="K2877:L2877"/>
    <mergeCell ref="I2878:J2878"/>
    <mergeCell ref="A2880:H2880"/>
    <mergeCell ref="K2880:L2880"/>
    <mergeCell ref="I2868:J2868"/>
    <mergeCell ref="K2868:L2868"/>
    <mergeCell ref="A2869:H2869"/>
    <mergeCell ref="K2869:L2869"/>
    <mergeCell ref="I2870:J2870"/>
    <mergeCell ref="K2870:L2870"/>
    <mergeCell ref="K2871:L2871"/>
    <mergeCell ref="I2872:J2872"/>
    <mergeCell ref="K2872:L2872"/>
    <mergeCell ref="K2902:L2902"/>
    <mergeCell ref="I2903:J2903"/>
    <mergeCell ref="K2903:L2903"/>
    <mergeCell ref="I2904:J2904"/>
    <mergeCell ref="K2904:L2904"/>
    <mergeCell ref="K2905:L2905"/>
    <mergeCell ref="I2908:J2908"/>
    <mergeCell ref="K2908:L2908"/>
    <mergeCell ref="I2909:J2909"/>
    <mergeCell ref="K2894:L2894"/>
    <mergeCell ref="K2895:L2895"/>
    <mergeCell ref="A2896:H2896"/>
    <mergeCell ref="K2896:L2896"/>
    <mergeCell ref="A2898:L2898"/>
    <mergeCell ref="A2899:L2899"/>
    <mergeCell ref="C2901:E2901"/>
    <mergeCell ref="I2923:J2923"/>
    <mergeCell ref="I2925:J2925"/>
    <mergeCell ref="K2925:L2925"/>
    <mergeCell ref="I2901:J2901"/>
    <mergeCell ref="K2901:L2901"/>
    <mergeCell ref="I2881:J2881"/>
    <mergeCell ref="I2882:J2882"/>
    <mergeCell ref="I2883:J2883"/>
    <mergeCell ref="I2884:J2884"/>
    <mergeCell ref="I2885:J2885"/>
    <mergeCell ref="K2915:L2915"/>
    <mergeCell ref="I2917:J2917"/>
    <mergeCell ref="K2917:L2917"/>
    <mergeCell ref="I2934:J2934"/>
    <mergeCell ref="K2934:L2934"/>
    <mergeCell ref="I2919:J2919"/>
    <mergeCell ref="I2920:J2920"/>
    <mergeCell ref="I2921:J2921"/>
    <mergeCell ref="I2922:J2922"/>
    <mergeCell ref="K2922:L2922"/>
    <mergeCell ref="I2910:J2910"/>
    <mergeCell ref="I2911:J2911"/>
    <mergeCell ref="K2911:L2911"/>
    <mergeCell ref="I2912:J2912"/>
    <mergeCell ref="I2913:J2913"/>
    <mergeCell ref="K2914:L2914"/>
    <mergeCell ref="I2942:J2942"/>
    <mergeCell ref="I2943:J2943"/>
    <mergeCell ref="K2943:L2943"/>
    <mergeCell ref="I2944:J2944"/>
    <mergeCell ref="K2944:L2944"/>
    <mergeCell ref="I2927:J2927"/>
    <mergeCell ref="I2945:J2945"/>
    <mergeCell ref="K2945:L2945"/>
    <mergeCell ref="I2935:J2935"/>
    <mergeCell ref="K2935:L2935"/>
    <mergeCell ref="I2937:J2937"/>
    <mergeCell ref="K2937:L2937"/>
    <mergeCell ref="I2938:J2938"/>
    <mergeCell ref="K2938:L2938"/>
    <mergeCell ref="I2941:J2941"/>
    <mergeCell ref="K2941:L2941"/>
    <mergeCell ref="A2939:H2939"/>
    <mergeCell ref="K2939:L2939"/>
    <mergeCell ref="K2940:L2940"/>
    <mergeCell ref="I2928:J2928"/>
    <mergeCell ref="I2929:J2929"/>
    <mergeCell ref="K2930:L2930"/>
    <mergeCell ref="A2932:H2932"/>
    <mergeCell ref="K2932:L2932"/>
    <mergeCell ref="I2933:J2933"/>
    <mergeCell ref="K2933:L2933"/>
    <mergeCell ref="A2969:H2969"/>
    <mergeCell ref="I2970:J2970"/>
    <mergeCell ref="A2972:H2972"/>
    <mergeCell ref="I2972:J2972"/>
    <mergeCell ref="A2951:H2951"/>
    <mergeCell ref="K2951:L2951"/>
    <mergeCell ref="I2952:J2952"/>
    <mergeCell ref="K2955:L2955"/>
    <mergeCell ref="I2956:J2956"/>
    <mergeCell ref="A2958:H2958"/>
    <mergeCell ref="K2958:L2958"/>
    <mergeCell ref="I2946:J2946"/>
    <mergeCell ref="K2946:L2946"/>
    <mergeCell ref="A2947:H2947"/>
    <mergeCell ref="K2947:L2947"/>
    <mergeCell ref="I2948:J2948"/>
    <mergeCell ref="K2948:L2948"/>
    <mergeCell ref="K2949:L2949"/>
    <mergeCell ref="I2950:J2950"/>
    <mergeCell ref="K2950:L2950"/>
    <mergeCell ref="K2980:L2980"/>
    <mergeCell ref="I2981:J2981"/>
    <mergeCell ref="K2981:L2981"/>
    <mergeCell ref="I2982:J2982"/>
    <mergeCell ref="K2982:L2982"/>
    <mergeCell ref="K2983:L2983"/>
    <mergeCell ref="I2986:J2986"/>
    <mergeCell ref="K2986:L2986"/>
    <mergeCell ref="I2987:J2987"/>
    <mergeCell ref="K2972:L2972"/>
    <mergeCell ref="K2973:L2973"/>
    <mergeCell ref="A2974:H2974"/>
    <mergeCell ref="K2974:L2974"/>
    <mergeCell ref="A2976:L2976"/>
    <mergeCell ref="A2977:L2977"/>
    <mergeCell ref="C2979:E2979"/>
    <mergeCell ref="I3001:J3001"/>
    <mergeCell ref="I3003:J3003"/>
    <mergeCell ref="K3003:L3003"/>
    <mergeCell ref="I2979:J2979"/>
    <mergeCell ref="K2979:L2979"/>
    <mergeCell ref="I2959:J2959"/>
    <mergeCell ref="I2960:J2960"/>
    <mergeCell ref="I2961:J2961"/>
    <mergeCell ref="I2962:J2962"/>
    <mergeCell ref="I2963:J2963"/>
    <mergeCell ref="K2993:L2993"/>
    <mergeCell ref="I2995:J2995"/>
    <mergeCell ref="K2995:L2995"/>
    <mergeCell ref="I3012:J3012"/>
    <mergeCell ref="K3012:L3012"/>
    <mergeCell ref="I2997:J2997"/>
    <mergeCell ref="I2998:J2998"/>
    <mergeCell ref="I2999:J2999"/>
    <mergeCell ref="I3000:J3000"/>
    <mergeCell ref="K3000:L3000"/>
    <mergeCell ref="I2988:J2988"/>
    <mergeCell ref="I2989:J2989"/>
    <mergeCell ref="K2989:L2989"/>
    <mergeCell ref="I2990:J2990"/>
    <mergeCell ref="I2991:J2991"/>
    <mergeCell ref="K2992:L2992"/>
    <mergeCell ref="I3020:J3020"/>
    <mergeCell ref="I3021:J3021"/>
    <mergeCell ref="K3021:L3021"/>
    <mergeCell ref="I3022:J3022"/>
    <mergeCell ref="K3022:L3022"/>
    <mergeCell ref="I3005:J3005"/>
    <mergeCell ref="I3023:J3023"/>
    <mergeCell ref="K3023:L3023"/>
    <mergeCell ref="I3013:J3013"/>
    <mergeCell ref="K3013:L3013"/>
    <mergeCell ref="I3015:J3015"/>
    <mergeCell ref="K3015:L3015"/>
    <mergeCell ref="I3016:J3016"/>
    <mergeCell ref="K3016:L3016"/>
    <mergeCell ref="I3019:J3019"/>
    <mergeCell ref="K3019:L3019"/>
    <mergeCell ref="A3017:H3017"/>
    <mergeCell ref="K3017:L3017"/>
    <mergeCell ref="K3018:L3018"/>
    <mergeCell ref="I3006:J3006"/>
    <mergeCell ref="I3007:J3007"/>
    <mergeCell ref="K3008:L3008"/>
    <mergeCell ref="A3010:H3010"/>
    <mergeCell ref="K3010:L3010"/>
    <mergeCell ref="I3011:J3011"/>
    <mergeCell ref="K3011:L3011"/>
    <mergeCell ref="A3047:H3047"/>
    <mergeCell ref="I3048:J3048"/>
    <mergeCell ref="A3050:H3050"/>
    <mergeCell ref="I3050:J3050"/>
    <mergeCell ref="A3029:H3029"/>
    <mergeCell ref="K3029:L3029"/>
    <mergeCell ref="I3030:J3030"/>
    <mergeCell ref="K3033:L3033"/>
    <mergeCell ref="I3034:J3034"/>
    <mergeCell ref="A3036:H3036"/>
    <mergeCell ref="K3036:L3036"/>
    <mergeCell ref="I3024:J3024"/>
    <mergeCell ref="K3024:L3024"/>
    <mergeCell ref="A3025:H3025"/>
    <mergeCell ref="K3025:L3025"/>
    <mergeCell ref="I3026:J3026"/>
    <mergeCell ref="K3026:L3026"/>
    <mergeCell ref="K3027:L3027"/>
    <mergeCell ref="I3028:J3028"/>
    <mergeCell ref="K3028:L3028"/>
    <mergeCell ref="K3058:L3058"/>
    <mergeCell ref="I3059:J3059"/>
    <mergeCell ref="K3059:L3059"/>
    <mergeCell ref="I3060:J3060"/>
    <mergeCell ref="K3060:L3060"/>
    <mergeCell ref="K3061:L3061"/>
    <mergeCell ref="I3064:J3064"/>
    <mergeCell ref="K3064:L3064"/>
    <mergeCell ref="I3065:J3065"/>
    <mergeCell ref="K3050:L3050"/>
    <mergeCell ref="K3051:L3051"/>
    <mergeCell ref="A3052:H3052"/>
    <mergeCell ref="K3052:L3052"/>
    <mergeCell ref="A3054:L3054"/>
    <mergeCell ref="A3055:L3055"/>
    <mergeCell ref="C3057:E3057"/>
    <mergeCell ref="I3079:J3079"/>
    <mergeCell ref="I3081:J3081"/>
    <mergeCell ref="K3081:L3081"/>
    <mergeCell ref="I3057:J3057"/>
    <mergeCell ref="K3057:L3057"/>
    <mergeCell ref="I3037:J3037"/>
    <mergeCell ref="I3038:J3038"/>
    <mergeCell ref="I3039:J3039"/>
    <mergeCell ref="I3040:J3040"/>
    <mergeCell ref="I3041:J3041"/>
    <mergeCell ref="K3071:L3071"/>
    <mergeCell ref="I3073:J3073"/>
    <mergeCell ref="K3073:L3073"/>
    <mergeCell ref="I3090:J3090"/>
    <mergeCell ref="K3090:L3090"/>
    <mergeCell ref="I3075:J3075"/>
    <mergeCell ref="I3076:J3076"/>
    <mergeCell ref="I3077:J3077"/>
    <mergeCell ref="I3078:J3078"/>
    <mergeCell ref="K3078:L3078"/>
    <mergeCell ref="I3066:J3066"/>
    <mergeCell ref="I3067:J3067"/>
    <mergeCell ref="K3067:L3067"/>
    <mergeCell ref="I3068:J3068"/>
    <mergeCell ref="I3069:J3069"/>
    <mergeCell ref="K3070:L3070"/>
    <mergeCell ref="I3098:J3098"/>
    <mergeCell ref="I3099:J3099"/>
    <mergeCell ref="K3099:L3099"/>
    <mergeCell ref="I3100:J3100"/>
    <mergeCell ref="K3100:L3100"/>
    <mergeCell ref="I3083:J3083"/>
    <mergeCell ref="I3101:J3101"/>
    <mergeCell ref="K3101:L3101"/>
    <mergeCell ref="I3091:J3091"/>
    <mergeCell ref="K3091:L3091"/>
    <mergeCell ref="I3093:J3093"/>
    <mergeCell ref="K3093:L3093"/>
    <mergeCell ref="I3094:J3094"/>
    <mergeCell ref="K3094:L3094"/>
    <mergeCell ref="I3097:J3097"/>
    <mergeCell ref="K3097:L3097"/>
    <mergeCell ref="A3095:H3095"/>
    <mergeCell ref="K3095:L3095"/>
    <mergeCell ref="K3096:L3096"/>
    <mergeCell ref="I3084:J3084"/>
    <mergeCell ref="I3085:J3085"/>
    <mergeCell ref="K3086:L3086"/>
    <mergeCell ref="A3088:H3088"/>
    <mergeCell ref="K3088:L3088"/>
    <mergeCell ref="I3089:J3089"/>
    <mergeCell ref="K3089:L3089"/>
    <mergeCell ref="A3125:H3125"/>
    <mergeCell ref="I3126:J3126"/>
    <mergeCell ref="A3128:H3128"/>
    <mergeCell ref="I3128:J3128"/>
    <mergeCell ref="A3107:H3107"/>
    <mergeCell ref="K3107:L3107"/>
    <mergeCell ref="I3108:J3108"/>
    <mergeCell ref="K3111:L3111"/>
    <mergeCell ref="I3112:J3112"/>
    <mergeCell ref="A3114:H3114"/>
    <mergeCell ref="K3114:L3114"/>
    <mergeCell ref="I3102:J3102"/>
    <mergeCell ref="K3102:L3102"/>
    <mergeCell ref="A3103:H3103"/>
    <mergeCell ref="K3103:L3103"/>
    <mergeCell ref="I3104:J3104"/>
    <mergeCell ref="K3104:L3104"/>
    <mergeCell ref="K3105:L3105"/>
    <mergeCell ref="I3106:J3106"/>
    <mergeCell ref="K3106:L3106"/>
    <mergeCell ref="K3136:L3136"/>
    <mergeCell ref="I3137:J3137"/>
    <mergeCell ref="K3137:L3137"/>
    <mergeCell ref="I3138:J3138"/>
    <mergeCell ref="K3138:L3138"/>
    <mergeCell ref="K3139:L3139"/>
    <mergeCell ref="I3142:J3142"/>
    <mergeCell ref="K3142:L3142"/>
    <mergeCell ref="I3143:J3143"/>
    <mergeCell ref="K3128:L3128"/>
    <mergeCell ref="K3129:L3129"/>
    <mergeCell ref="A3130:H3130"/>
    <mergeCell ref="K3130:L3130"/>
    <mergeCell ref="A3132:L3132"/>
    <mergeCell ref="A3133:L3133"/>
    <mergeCell ref="C3135:E3135"/>
    <mergeCell ref="I3157:J3157"/>
    <mergeCell ref="I3159:J3159"/>
    <mergeCell ref="K3159:L3159"/>
    <mergeCell ref="I3135:J3135"/>
    <mergeCell ref="K3135:L3135"/>
    <mergeCell ref="I3115:J3115"/>
    <mergeCell ref="I3116:J3116"/>
    <mergeCell ref="I3117:J3117"/>
    <mergeCell ref="I3118:J3118"/>
    <mergeCell ref="I3119:J3119"/>
    <mergeCell ref="K3149:L3149"/>
    <mergeCell ref="I3151:J3151"/>
    <mergeCell ref="K3151:L3151"/>
    <mergeCell ref="I3168:J3168"/>
    <mergeCell ref="K3168:L3168"/>
    <mergeCell ref="I3153:J3153"/>
    <mergeCell ref="I3154:J3154"/>
    <mergeCell ref="I3155:J3155"/>
    <mergeCell ref="I3156:J3156"/>
    <mergeCell ref="K3156:L3156"/>
    <mergeCell ref="I3144:J3144"/>
    <mergeCell ref="I3145:J3145"/>
    <mergeCell ref="K3145:L3145"/>
    <mergeCell ref="I3146:J3146"/>
    <mergeCell ref="I3147:J3147"/>
    <mergeCell ref="K3148:L3148"/>
    <mergeCell ref="I3176:J3176"/>
    <mergeCell ref="I3177:J3177"/>
    <mergeCell ref="K3177:L3177"/>
    <mergeCell ref="I3178:J3178"/>
    <mergeCell ref="K3178:L3178"/>
    <mergeCell ref="I3161:J3161"/>
    <mergeCell ref="I3179:J3179"/>
    <mergeCell ref="K3179:L3179"/>
    <mergeCell ref="I3169:J3169"/>
    <mergeCell ref="K3169:L3169"/>
    <mergeCell ref="I3171:J3171"/>
    <mergeCell ref="K3171:L3171"/>
    <mergeCell ref="I3172:J3172"/>
    <mergeCell ref="K3172:L3172"/>
    <mergeCell ref="I3175:J3175"/>
    <mergeCell ref="K3175:L3175"/>
    <mergeCell ref="A3173:H3173"/>
    <mergeCell ref="K3173:L3173"/>
    <mergeCell ref="K3174:L3174"/>
    <mergeCell ref="I3162:J3162"/>
    <mergeCell ref="I3163:J3163"/>
    <mergeCell ref="K3164:L3164"/>
    <mergeCell ref="A3166:H3166"/>
    <mergeCell ref="K3166:L3166"/>
    <mergeCell ref="I3167:J3167"/>
    <mergeCell ref="K3167:L3167"/>
    <mergeCell ref="A3203:H3203"/>
    <mergeCell ref="I3204:J3204"/>
    <mergeCell ref="A3206:H3206"/>
    <mergeCell ref="I3206:J3206"/>
    <mergeCell ref="A3185:H3185"/>
    <mergeCell ref="K3185:L3185"/>
    <mergeCell ref="I3186:J3186"/>
    <mergeCell ref="K3189:L3189"/>
    <mergeCell ref="I3190:J3190"/>
    <mergeCell ref="A3192:H3192"/>
    <mergeCell ref="K3192:L3192"/>
    <mergeCell ref="I3180:J3180"/>
    <mergeCell ref="K3180:L3180"/>
    <mergeCell ref="A3181:H3181"/>
    <mergeCell ref="K3181:L3181"/>
    <mergeCell ref="I3182:J3182"/>
    <mergeCell ref="K3182:L3182"/>
    <mergeCell ref="K3183:L3183"/>
    <mergeCell ref="I3184:J3184"/>
    <mergeCell ref="K3184:L3184"/>
    <mergeCell ref="K3214:L3214"/>
    <mergeCell ref="I3215:J3215"/>
    <mergeCell ref="K3215:L3215"/>
    <mergeCell ref="I3216:J3216"/>
    <mergeCell ref="K3216:L3216"/>
    <mergeCell ref="K3217:L3217"/>
    <mergeCell ref="I3220:J3220"/>
    <mergeCell ref="K3220:L3220"/>
    <mergeCell ref="I3221:J3221"/>
    <mergeCell ref="K3206:L3206"/>
    <mergeCell ref="K3207:L3207"/>
    <mergeCell ref="A3208:H3208"/>
    <mergeCell ref="K3208:L3208"/>
    <mergeCell ref="A3210:L3210"/>
    <mergeCell ref="A3211:L3211"/>
    <mergeCell ref="C3213:E3213"/>
    <mergeCell ref="I3235:J3235"/>
    <mergeCell ref="I3237:J3237"/>
    <mergeCell ref="K3237:L3237"/>
    <mergeCell ref="I3213:J3213"/>
    <mergeCell ref="K3213:L3213"/>
    <mergeCell ref="I3193:J3193"/>
    <mergeCell ref="I3194:J3194"/>
    <mergeCell ref="I3195:J3195"/>
    <mergeCell ref="I3196:J3196"/>
    <mergeCell ref="I3197:J3197"/>
    <mergeCell ref="K3227:L3227"/>
    <mergeCell ref="I3229:J3229"/>
    <mergeCell ref="K3229:L3229"/>
    <mergeCell ref="I3246:J3246"/>
    <mergeCell ref="K3246:L3246"/>
    <mergeCell ref="I3231:J3231"/>
    <mergeCell ref="I3232:J3232"/>
    <mergeCell ref="I3233:J3233"/>
    <mergeCell ref="I3234:J3234"/>
    <mergeCell ref="K3234:L3234"/>
    <mergeCell ref="I3222:J3222"/>
    <mergeCell ref="I3223:J3223"/>
    <mergeCell ref="K3223:L3223"/>
    <mergeCell ref="I3224:J3224"/>
    <mergeCell ref="I3225:J3225"/>
    <mergeCell ref="K3226:L3226"/>
    <mergeCell ref="I3254:J3254"/>
    <mergeCell ref="I3255:J3255"/>
    <mergeCell ref="K3255:L3255"/>
    <mergeCell ref="I3256:J3256"/>
    <mergeCell ref="K3256:L3256"/>
    <mergeCell ref="I3239:J3239"/>
    <mergeCell ref="I3257:J3257"/>
    <mergeCell ref="K3257:L3257"/>
    <mergeCell ref="I3247:J3247"/>
    <mergeCell ref="K3247:L3247"/>
    <mergeCell ref="I3249:J3249"/>
    <mergeCell ref="K3249:L3249"/>
    <mergeCell ref="I3250:J3250"/>
    <mergeCell ref="K3250:L3250"/>
    <mergeCell ref="I3253:J3253"/>
    <mergeCell ref="K3253:L3253"/>
    <mergeCell ref="A3251:H3251"/>
    <mergeCell ref="K3251:L3251"/>
    <mergeCell ref="K3252:L3252"/>
    <mergeCell ref="I3240:J3240"/>
    <mergeCell ref="I3241:J3241"/>
    <mergeCell ref="K3242:L3242"/>
    <mergeCell ref="A3244:H3244"/>
    <mergeCell ref="K3244:L3244"/>
    <mergeCell ref="I3245:J3245"/>
    <mergeCell ref="K3245:L3245"/>
    <mergeCell ref="A3281:H3281"/>
    <mergeCell ref="I3282:J3282"/>
    <mergeCell ref="A3284:H3284"/>
    <mergeCell ref="I3284:J3284"/>
    <mergeCell ref="A3263:H3263"/>
    <mergeCell ref="K3263:L3263"/>
    <mergeCell ref="I3264:J3264"/>
    <mergeCell ref="K3267:L3267"/>
    <mergeCell ref="I3268:J3268"/>
    <mergeCell ref="A3270:H3270"/>
    <mergeCell ref="K3270:L3270"/>
    <mergeCell ref="I3258:J3258"/>
    <mergeCell ref="K3258:L3258"/>
    <mergeCell ref="A3259:H3259"/>
    <mergeCell ref="K3259:L3259"/>
    <mergeCell ref="I3260:J3260"/>
    <mergeCell ref="K3260:L3260"/>
    <mergeCell ref="K3261:L3261"/>
    <mergeCell ref="I3262:J3262"/>
    <mergeCell ref="K3262:L3262"/>
    <mergeCell ref="K3292:L3292"/>
    <mergeCell ref="I3293:J3293"/>
    <mergeCell ref="K3293:L3293"/>
    <mergeCell ref="I3294:J3294"/>
    <mergeCell ref="K3294:L3294"/>
    <mergeCell ref="K3295:L3295"/>
    <mergeCell ref="I3298:J3298"/>
    <mergeCell ref="K3298:L3298"/>
    <mergeCell ref="I3299:J3299"/>
    <mergeCell ref="K3284:L3284"/>
    <mergeCell ref="K3285:L3285"/>
    <mergeCell ref="A3286:H3286"/>
    <mergeCell ref="K3286:L3286"/>
    <mergeCell ref="A3288:L3288"/>
    <mergeCell ref="A3289:L3289"/>
    <mergeCell ref="C3291:E3291"/>
    <mergeCell ref="I3313:J3313"/>
    <mergeCell ref="I3315:J3315"/>
    <mergeCell ref="K3315:L3315"/>
    <mergeCell ref="I3291:J3291"/>
    <mergeCell ref="K3291:L3291"/>
    <mergeCell ref="I3271:J3271"/>
    <mergeCell ref="I3272:J3272"/>
    <mergeCell ref="I3273:J3273"/>
    <mergeCell ref="I3274:J3274"/>
    <mergeCell ref="I3275:J3275"/>
    <mergeCell ref="K3305:L3305"/>
    <mergeCell ref="I3307:J3307"/>
    <mergeCell ref="K3307:L3307"/>
    <mergeCell ref="I3324:J3324"/>
    <mergeCell ref="K3324:L3324"/>
    <mergeCell ref="I3309:J3309"/>
    <mergeCell ref="I3310:J3310"/>
    <mergeCell ref="I3311:J3311"/>
    <mergeCell ref="I3312:J3312"/>
    <mergeCell ref="K3312:L3312"/>
    <mergeCell ref="I3300:J3300"/>
    <mergeCell ref="I3301:J3301"/>
    <mergeCell ref="K3301:L3301"/>
    <mergeCell ref="I3302:J3302"/>
    <mergeCell ref="I3303:J3303"/>
    <mergeCell ref="K3304:L3304"/>
    <mergeCell ref="I3332:J3332"/>
    <mergeCell ref="I3333:J3333"/>
    <mergeCell ref="K3333:L3333"/>
    <mergeCell ref="I3334:J3334"/>
    <mergeCell ref="K3334:L3334"/>
    <mergeCell ref="I3317:J3317"/>
    <mergeCell ref="I3335:J3335"/>
    <mergeCell ref="K3335:L3335"/>
    <mergeCell ref="I3325:J3325"/>
    <mergeCell ref="K3325:L3325"/>
    <mergeCell ref="I3327:J3327"/>
    <mergeCell ref="K3327:L3327"/>
    <mergeCell ref="I3328:J3328"/>
    <mergeCell ref="K3328:L3328"/>
    <mergeCell ref="I3331:J3331"/>
    <mergeCell ref="K3331:L3331"/>
    <mergeCell ref="A3329:H3329"/>
    <mergeCell ref="K3329:L3329"/>
    <mergeCell ref="K3330:L3330"/>
    <mergeCell ref="I3318:J3318"/>
    <mergeCell ref="I3319:J3319"/>
    <mergeCell ref="K3320:L3320"/>
    <mergeCell ref="A3322:H3322"/>
    <mergeCell ref="K3322:L3322"/>
    <mergeCell ref="I3323:J3323"/>
    <mergeCell ref="K3323:L3323"/>
    <mergeCell ref="A3359:H3359"/>
    <mergeCell ref="I3360:J3360"/>
    <mergeCell ref="A3362:H3362"/>
    <mergeCell ref="I3362:J3362"/>
    <mergeCell ref="A3341:H3341"/>
    <mergeCell ref="K3341:L3341"/>
    <mergeCell ref="I3342:J3342"/>
    <mergeCell ref="K3345:L3345"/>
    <mergeCell ref="I3346:J3346"/>
    <mergeCell ref="A3348:H3348"/>
    <mergeCell ref="K3348:L3348"/>
    <mergeCell ref="I3336:J3336"/>
    <mergeCell ref="K3336:L3336"/>
    <mergeCell ref="A3337:H3337"/>
    <mergeCell ref="K3337:L3337"/>
    <mergeCell ref="I3338:J3338"/>
    <mergeCell ref="K3338:L3338"/>
    <mergeCell ref="K3339:L3339"/>
    <mergeCell ref="I3340:J3340"/>
    <mergeCell ref="K3340:L3340"/>
    <mergeCell ref="K3370:L3370"/>
    <mergeCell ref="I3371:J3371"/>
    <mergeCell ref="K3371:L3371"/>
    <mergeCell ref="I3372:J3372"/>
    <mergeCell ref="K3372:L3372"/>
    <mergeCell ref="K3373:L3373"/>
    <mergeCell ref="I3376:J3376"/>
    <mergeCell ref="K3376:L3376"/>
    <mergeCell ref="I3377:J3377"/>
    <mergeCell ref="K3362:L3362"/>
    <mergeCell ref="K3363:L3363"/>
    <mergeCell ref="A3364:H3364"/>
    <mergeCell ref="K3364:L3364"/>
    <mergeCell ref="A3366:L3366"/>
    <mergeCell ref="A3367:L3367"/>
    <mergeCell ref="C3369:E3369"/>
    <mergeCell ref="I3369:J3369"/>
    <mergeCell ref="K3369:L3369"/>
    <mergeCell ref="I3349:J3349"/>
    <mergeCell ref="I3350:J3350"/>
    <mergeCell ref="I3351:J3351"/>
    <mergeCell ref="I3352:J3352"/>
    <mergeCell ref="I3353:J3353"/>
    <mergeCell ref="I3402:J3402"/>
    <mergeCell ref="K3402:L3402"/>
    <mergeCell ref="I3387:J3387"/>
    <mergeCell ref="I3388:J3388"/>
    <mergeCell ref="I3389:J3389"/>
    <mergeCell ref="I3390:J3390"/>
    <mergeCell ref="K3390:L3390"/>
    <mergeCell ref="I3391:J3391"/>
    <mergeCell ref="I3393:J3393"/>
    <mergeCell ref="K3393:L3393"/>
    <mergeCell ref="I3395:J3395"/>
    <mergeCell ref="I3378:J3378"/>
    <mergeCell ref="I3379:J3379"/>
    <mergeCell ref="K3379:L3379"/>
    <mergeCell ref="I3380:J3380"/>
    <mergeCell ref="I3381:J3381"/>
    <mergeCell ref="K3382:L3382"/>
    <mergeCell ref="K3383:L3383"/>
    <mergeCell ref="I3385:J3385"/>
    <mergeCell ref="K3385:L3385"/>
    <mergeCell ref="I3401:J3401"/>
    <mergeCell ref="K3401:L3401"/>
    <mergeCell ref="I3413:J3413"/>
    <mergeCell ref="K3413:L3413"/>
    <mergeCell ref="I3403:J3403"/>
    <mergeCell ref="K3403:L3403"/>
    <mergeCell ref="I3405:J3405"/>
    <mergeCell ref="K3405:L3405"/>
    <mergeCell ref="I3406:J3406"/>
    <mergeCell ref="K3406:L3406"/>
    <mergeCell ref="A3419:H3419"/>
    <mergeCell ref="K3419:L3419"/>
    <mergeCell ref="A3407:H3407"/>
    <mergeCell ref="K3407:L3407"/>
    <mergeCell ref="K3408:L3408"/>
    <mergeCell ref="I3396:J3396"/>
    <mergeCell ref="I3397:J3397"/>
    <mergeCell ref="K3398:L3398"/>
    <mergeCell ref="A3400:H3400"/>
    <mergeCell ref="K3400:L3400"/>
    <mergeCell ref="K3412:L3412"/>
    <mergeCell ref="I3414:J3414"/>
    <mergeCell ref="K3414:L3414"/>
    <mergeCell ref="A3415:H3415"/>
    <mergeCell ref="K3415:L3415"/>
    <mergeCell ref="I3416:J3416"/>
    <mergeCell ref="K3416:L3416"/>
    <mergeCell ref="I3456:J3456"/>
    <mergeCell ref="K3417:L3417"/>
    <mergeCell ref="I3418:J3418"/>
    <mergeCell ref="K3418:L3418"/>
    <mergeCell ref="I3409:J3409"/>
    <mergeCell ref="K3409:L3409"/>
    <mergeCell ref="I3410:J3410"/>
    <mergeCell ref="I3411:J3411"/>
    <mergeCell ref="K3411:L3411"/>
    <mergeCell ref="I3412:J3412"/>
    <mergeCell ref="I3430:J3430"/>
    <mergeCell ref="I3431:J3431"/>
    <mergeCell ref="A3437:H3437"/>
    <mergeCell ref="I3438:J3438"/>
    <mergeCell ref="A3440:H3440"/>
    <mergeCell ref="I3455:J3455"/>
    <mergeCell ref="I3420:J3420"/>
    <mergeCell ref="K3423:L3423"/>
    <mergeCell ref="I3424:J3424"/>
    <mergeCell ref="A3426:H3426"/>
    <mergeCell ref="K3426:L3426"/>
    <mergeCell ref="A3442:H3442"/>
    <mergeCell ref="K3442:L3442"/>
    <mergeCell ref="I3427:J3427"/>
    <mergeCell ref="I3428:J3428"/>
    <mergeCell ref="I3429:J3429"/>
    <mergeCell ref="K3451:L3451"/>
    <mergeCell ref="I3454:J3454"/>
    <mergeCell ref="K3454:L3454"/>
    <mergeCell ref="A3444:L3444"/>
    <mergeCell ref="A3445:L3445"/>
    <mergeCell ref="C3447:E3447"/>
    <mergeCell ref="I3447:J3447"/>
    <mergeCell ref="K3447:L3447"/>
    <mergeCell ref="K3448:L3448"/>
    <mergeCell ref="K3440:L3440"/>
    <mergeCell ref="K3441:L3441"/>
    <mergeCell ref="I3440:J3440"/>
    <mergeCell ref="I3449:J3449"/>
    <mergeCell ref="K3449:L3449"/>
    <mergeCell ref="I3450:J3450"/>
    <mergeCell ref="K3450:L3450"/>
    <mergeCell ref="A3485:H3485"/>
    <mergeCell ref="K3485:L3485"/>
    <mergeCell ref="K3486:L3486"/>
    <mergeCell ref="I3487:J3487"/>
    <mergeCell ref="K3487:L3487"/>
    <mergeCell ref="I3457:J3457"/>
    <mergeCell ref="K3457:L3457"/>
    <mergeCell ref="K3471:L3471"/>
    <mergeCell ref="I3473:J3473"/>
    <mergeCell ref="I3474:J3474"/>
    <mergeCell ref="I3475:J3475"/>
    <mergeCell ref="K3463:L3463"/>
    <mergeCell ref="I3465:J3465"/>
    <mergeCell ref="I3466:J3466"/>
    <mergeCell ref="I3467:J3467"/>
    <mergeCell ref="I3468:J3468"/>
    <mergeCell ref="K3468:L3468"/>
    <mergeCell ref="A3493:H3493"/>
    <mergeCell ref="K3493:L3493"/>
    <mergeCell ref="I3494:J3494"/>
    <mergeCell ref="K3494:L3494"/>
    <mergeCell ref="I3488:J3488"/>
    <mergeCell ref="I3489:J3489"/>
    <mergeCell ref="K3489:L3489"/>
    <mergeCell ref="I3490:J3490"/>
    <mergeCell ref="K3490:L3490"/>
    <mergeCell ref="A3478:H3478"/>
    <mergeCell ref="K3478:L3478"/>
    <mergeCell ref="I3479:J3479"/>
    <mergeCell ref="K3479:L3479"/>
    <mergeCell ref="I3480:J3480"/>
    <mergeCell ref="K3480:L3480"/>
    <mergeCell ref="I3483:J3483"/>
    <mergeCell ref="K3483:L3483"/>
    <mergeCell ref="I3484:J3484"/>
    <mergeCell ref="K3484:L3484"/>
    <mergeCell ref="K3495:L3495"/>
    <mergeCell ref="I3496:J3496"/>
    <mergeCell ref="K3496:L3496"/>
    <mergeCell ref="I3492:J3492"/>
    <mergeCell ref="K3492:L3492"/>
    <mergeCell ref="I3458:J3458"/>
    <mergeCell ref="I3459:J3459"/>
    <mergeCell ref="K3460:L3460"/>
    <mergeCell ref="K3461:L3461"/>
    <mergeCell ref="I3463:J3463"/>
    <mergeCell ref="I3481:J3481"/>
    <mergeCell ref="K3481:L3481"/>
    <mergeCell ref="K3476:L3476"/>
    <mergeCell ref="I3469:J3469"/>
    <mergeCell ref="I3471:J3471"/>
    <mergeCell ref="I3507:J3507"/>
    <mergeCell ref="I3508:J3508"/>
    <mergeCell ref="K3528:L3528"/>
    <mergeCell ref="K3529:L3529"/>
    <mergeCell ref="I3532:J3532"/>
    <mergeCell ref="K3532:L3532"/>
    <mergeCell ref="I3491:J3491"/>
    <mergeCell ref="K3491:L3491"/>
    <mergeCell ref="I3509:J3509"/>
    <mergeCell ref="A3515:H3515"/>
    <mergeCell ref="I3516:J3516"/>
    <mergeCell ref="A3518:H3518"/>
    <mergeCell ref="I3518:J3518"/>
    <mergeCell ref="K3518:L3518"/>
    <mergeCell ref="A3504:H3504"/>
    <mergeCell ref="K3504:L3504"/>
    <mergeCell ref="I3528:J3528"/>
    <mergeCell ref="K3539:L3539"/>
    <mergeCell ref="I3541:J3541"/>
    <mergeCell ref="K3541:L3541"/>
    <mergeCell ref="I3543:J3543"/>
    <mergeCell ref="I3544:J3544"/>
    <mergeCell ref="I3534:J3534"/>
    <mergeCell ref="I3535:J3535"/>
    <mergeCell ref="K3535:L3535"/>
    <mergeCell ref="A3522:L3522"/>
    <mergeCell ref="A3523:L3523"/>
    <mergeCell ref="C3525:E3525"/>
    <mergeCell ref="I3525:J3525"/>
    <mergeCell ref="K3525:L3525"/>
    <mergeCell ref="I3546:J3546"/>
    <mergeCell ref="K3546:L3546"/>
    <mergeCell ref="K3526:L3526"/>
    <mergeCell ref="I3527:J3527"/>
    <mergeCell ref="K3527:L3527"/>
    <mergeCell ref="A3497:H3497"/>
    <mergeCell ref="K3497:L3497"/>
    <mergeCell ref="I3498:J3498"/>
    <mergeCell ref="K3501:L3501"/>
    <mergeCell ref="I3502:J3502"/>
    <mergeCell ref="A3520:H3520"/>
    <mergeCell ref="K3520:L3520"/>
    <mergeCell ref="K3519:L3519"/>
    <mergeCell ref="I3505:J3505"/>
    <mergeCell ref="I3506:J3506"/>
    <mergeCell ref="K3558:L3558"/>
    <mergeCell ref="I3559:J3559"/>
    <mergeCell ref="K3559:L3559"/>
    <mergeCell ref="A3571:H3571"/>
    <mergeCell ref="K3571:L3571"/>
    <mergeCell ref="I3533:J3533"/>
    <mergeCell ref="I3547:J3547"/>
    <mergeCell ref="I3549:J3549"/>
    <mergeCell ref="K3549:L3549"/>
    <mergeCell ref="I3545:J3545"/>
    <mergeCell ref="I3536:J3536"/>
    <mergeCell ref="I3537:J3537"/>
    <mergeCell ref="K3538:L3538"/>
    <mergeCell ref="I3561:J3561"/>
    <mergeCell ref="K3561:L3561"/>
    <mergeCell ref="I3562:J3562"/>
    <mergeCell ref="K3562:L3562"/>
    <mergeCell ref="K3556:L3556"/>
    <mergeCell ref="I3557:J3557"/>
    <mergeCell ref="K3557:L3557"/>
    <mergeCell ref="I3569:J3569"/>
    <mergeCell ref="K3569:L3569"/>
    <mergeCell ref="I3570:J3570"/>
    <mergeCell ref="K3570:L3570"/>
    <mergeCell ref="A3596:H3596"/>
    <mergeCell ref="I3596:J3596"/>
    <mergeCell ref="K3596:L3596"/>
    <mergeCell ref="I3551:J3551"/>
    <mergeCell ref="I3552:J3552"/>
    <mergeCell ref="I3553:J3553"/>
    <mergeCell ref="K3554:L3554"/>
    <mergeCell ref="A3556:H3556"/>
    <mergeCell ref="I3568:J3568"/>
    <mergeCell ref="K3568:L3568"/>
    <mergeCell ref="A3563:H3563"/>
    <mergeCell ref="K3563:L3563"/>
    <mergeCell ref="I3558:J3558"/>
    <mergeCell ref="A3598:H3598"/>
    <mergeCell ref="K3598:L3598"/>
    <mergeCell ref="A3600:L3600"/>
    <mergeCell ref="A3601:L3601"/>
    <mergeCell ref="C3603:E3603"/>
    <mergeCell ref="I3603:J3603"/>
    <mergeCell ref="K3603:L3603"/>
    <mergeCell ref="K3606:L3606"/>
    <mergeCell ref="I3574:J3574"/>
    <mergeCell ref="K3574:L3574"/>
    <mergeCell ref="A3575:H3575"/>
    <mergeCell ref="K3575:L3575"/>
    <mergeCell ref="I3576:J3576"/>
    <mergeCell ref="K3579:L3579"/>
    <mergeCell ref="I3580:J3580"/>
    <mergeCell ref="A3582:H3582"/>
    <mergeCell ref="K3582:L3582"/>
    <mergeCell ref="I3586:J3586"/>
    <mergeCell ref="I3587:J3587"/>
    <mergeCell ref="I3572:J3572"/>
    <mergeCell ref="K3572:L3572"/>
    <mergeCell ref="K3573:L3573"/>
    <mergeCell ref="A3593:H3593"/>
    <mergeCell ref="K3597:L3597"/>
    <mergeCell ref="K3564:L3564"/>
    <mergeCell ref="I3565:J3565"/>
    <mergeCell ref="K3565:L3565"/>
    <mergeCell ref="I3566:J3566"/>
    <mergeCell ref="I3567:J3567"/>
    <mergeCell ref="K3567:L3567"/>
    <mergeCell ref="I3583:J3583"/>
    <mergeCell ref="I3584:J3584"/>
    <mergeCell ref="I3585:J3585"/>
    <mergeCell ref="K3613:L3613"/>
    <mergeCell ref="I3614:J3614"/>
    <mergeCell ref="I3615:J3615"/>
    <mergeCell ref="K3616:L3616"/>
    <mergeCell ref="K3617:L3617"/>
    <mergeCell ref="I3619:J3619"/>
    <mergeCell ref="K3619:L3619"/>
    <mergeCell ref="I3621:J3621"/>
    <mergeCell ref="I3622:J3622"/>
    <mergeCell ref="I3623:J3623"/>
    <mergeCell ref="I3624:J3624"/>
    <mergeCell ref="K3624:L3624"/>
    <mergeCell ref="I3594:J3594"/>
    <mergeCell ref="K3604:L3604"/>
    <mergeCell ref="I3605:J3605"/>
    <mergeCell ref="K3605:L3605"/>
    <mergeCell ref="I3606:J3606"/>
    <mergeCell ref="I3625:J3625"/>
    <mergeCell ref="I3627:J3627"/>
    <mergeCell ref="K3627:L3627"/>
    <mergeCell ref="I3629:J3629"/>
    <mergeCell ref="I3630:J3630"/>
    <mergeCell ref="I3631:J3631"/>
    <mergeCell ref="K3632:L3632"/>
    <mergeCell ref="A3634:H3634"/>
    <mergeCell ref="K3634:L3634"/>
    <mergeCell ref="I3635:J3635"/>
    <mergeCell ref="K3635:L3635"/>
    <mergeCell ref="I3636:J3636"/>
    <mergeCell ref="K3636:L3636"/>
    <mergeCell ref="I3637:J3637"/>
    <mergeCell ref="K3637:L3637"/>
    <mergeCell ref="I3639:J3639"/>
    <mergeCell ref="K3639:L3639"/>
    <mergeCell ref="K3607:L3607"/>
    <mergeCell ref="I3610:J3610"/>
    <mergeCell ref="K3610:L3610"/>
    <mergeCell ref="I3611:J3611"/>
    <mergeCell ref="I3612:J3612"/>
    <mergeCell ref="I3613:J3613"/>
    <mergeCell ref="A3649:H3649"/>
    <mergeCell ref="K3649:L3649"/>
    <mergeCell ref="I3643:J3643"/>
    <mergeCell ref="K3643:L3643"/>
    <mergeCell ref="I3644:J3644"/>
    <mergeCell ref="I3645:J3645"/>
    <mergeCell ref="K3645:L3645"/>
    <mergeCell ref="I3646:J3646"/>
    <mergeCell ref="K3646:L3646"/>
    <mergeCell ref="A3660:H3660"/>
    <mergeCell ref="K3660:L3660"/>
    <mergeCell ref="I3661:J3661"/>
    <mergeCell ref="I3650:J3650"/>
    <mergeCell ref="K3650:L3650"/>
    <mergeCell ref="K3651:L3651"/>
    <mergeCell ref="I3652:J3652"/>
    <mergeCell ref="K3652:L3652"/>
    <mergeCell ref="A3653:H3653"/>
    <mergeCell ref="K3653:L3653"/>
    <mergeCell ref="A3641:H3641"/>
    <mergeCell ref="K3641:L3641"/>
    <mergeCell ref="K3642:L3642"/>
    <mergeCell ref="I3654:J3654"/>
    <mergeCell ref="K3657:L3657"/>
    <mergeCell ref="I3658:J3658"/>
    <mergeCell ref="I3647:J3647"/>
    <mergeCell ref="K3647:L3647"/>
    <mergeCell ref="I3648:J3648"/>
    <mergeCell ref="K3648:L3648"/>
    <mergeCell ref="K3695:L3695"/>
    <mergeCell ref="I3697:J3697"/>
    <mergeCell ref="K3697:L3697"/>
    <mergeCell ref="I3699:J3699"/>
    <mergeCell ref="I3640:J3640"/>
    <mergeCell ref="K3640:L3640"/>
    <mergeCell ref="I3662:J3662"/>
    <mergeCell ref="I3663:J3663"/>
    <mergeCell ref="I3674:J3674"/>
    <mergeCell ref="K3674:L3674"/>
    <mergeCell ref="A3671:H3671"/>
    <mergeCell ref="I3672:J3672"/>
    <mergeCell ref="A3676:H3676"/>
    <mergeCell ref="K3676:L3676"/>
    <mergeCell ref="A3678:L3678"/>
    <mergeCell ref="A3679:L3679"/>
    <mergeCell ref="K3675:L3675"/>
    <mergeCell ref="A3674:H3674"/>
    <mergeCell ref="C3681:E3681"/>
    <mergeCell ref="I3681:J3681"/>
    <mergeCell ref="K3681:L3681"/>
    <mergeCell ref="K3682:L3682"/>
    <mergeCell ref="I3683:J3683"/>
    <mergeCell ref="K3683:L3683"/>
    <mergeCell ref="K3694:L3694"/>
    <mergeCell ref="I3684:J3684"/>
    <mergeCell ref="K3684:L3684"/>
    <mergeCell ref="K3685:L3685"/>
    <mergeCell ref="I3688:J3688"/>
    <mergeCell ref="K3688:L3688"/>
    <mergeCell ref="I3689:J3689"/>
    <mergeCell ref="I3724:J3724"/>
    <mergeCell ref="K3724:L3724"/>
    <mergeCell ref="I3700:J3700"/>
    <mergeCell ref="I3664:J3664"/>
    <mergeCell ref="I3665:J3665"/>
    <mergeCell ref="I3690:J3690"/>
    <mergeCell ref="I3691:J3691"/>
    <mergeCell ref="K3691:L3691"/>
    <mergeCell ref="I3692:J3692"/>
    <mergeCell ref="I3693:J3693"/>
    <mergeCell ref="A3712:H3712"/>
    <mergeCell ref="K3712:L3712"/>
    <mergeCell ref="I3701:J3701"/>
    <mergeCell ref="I3702:J3702"/>
    <mergeCell ref="K3702:L3702"/>
    <mergeCell ref="I3703:J3703"/>
    <mergeCell ref="I3705:J3705"/>
    <mergeCell ref="K3705:L3705"/>
    <mergeCell ref="I3714:J3714"/>
    <mergeCell ref="K3714:L3714"/>
    <mergeCell ref="I3715:J3715"/>
    <mergeCell ref="K3715:L3715"/>
    <mergeCell ref="I3707:J3707"/>
    <mergeCell ref="I3708:J3708"/>
    <mergeCell ref="I3709:J3709"/>
    <mergeCell ref="K3710:L3710"/>
    <mergeCell ref="I3713:J3713"/>
    <mergeCell ref="K3713:L3713"/>
    <mergeCell ref="I3730:J3730"/>
    <mergeCell ref="K3730:L3730"/>
    <mergeCell ref="A3731:H3731"/>
    <mergeCell ref="K3731:L3731"/>
    <mergeCell ref="I3732:J3732"/>
    <mergeCell ref="K3735:L3735"/>
    <mergeCell ref="I3736:J3736"/>
    <mergeCell ref="A3738:H3738"/>
    <mergeCell ref="K3738:L3738"/>
    <mergeCell ref="I3739:J3739"/>
    <mergeCell ref="I3717:J3717"/>
    <mergeCell ref="K3717:L3717"/>
    <mergeCell ref="I3718:J3718"/>
    <mergeCell ref="K3718:L3718"/>
    <mergeCell ref="A3719:H3719"/>
    <mergeCell ref="K3719:L3719"/>
    <mergeCell ref="I3725:J3725"/>
    <mergeCell ref="K3725:L3725"/>
    <mergeCell ref="I3726:J3726"/>
    <mergeCell ref="K3726:L3726"/>
    <mergeCell ref="K3720:L3720"/>
    <mergeCell ref="I3721:J3721"/>
    <mergeCell ref="K3721:L3721"/>
    <mergeCell ref="I3722:J3722"/>
    <mergeCell ref="I3723:J3723"/>
    <mergeCell ref="K3723:L3723"/>
    <mergeCell ref="I3740:J3740"/>
    <mergeCell ref="I3741:J3741"/>
    <mergeCell ref="I3742:J3742"/>
    <mergeCell ref="I3743:J3743"/>
    <mergeCell ref="A3749:H3749"/>
    <mergeCell ref="I3750:J3750"/>
    <mergeCell ref="A3752:H3752"/>
    <mergeCell ref="I3752:J3752"/>
    <mergeCell ref="K3752:L3752"/>
    <mergeCell ref="K3753:L3753"/>
    <mergeCell ref="A3754:H3754"/>
    <mergeCell ref="K3754:L3754"/>
    <mergeCell ref="A3756:L3756"/>
    <mergeCell ref="A3757:L3757"/>
    <mergeCell ref="C3759:E3759"/>
    <mergeCell ref="I3759:J3759"/>
    <mergeCell ref="K3759:L3759"/>
    <mergeCell ref="A3727:H3727"/>
    <mergeCell ref="K3727:L3727"/>
    <mergeCell ref="I3728:J3728"/>
    <mergeCell ref="K3728:L3728"/>
    <mergeCell ref="K3729:L3729"/>
    <mergeCell ref="K3760:L3760"/>
    <mergeCell ref="I3761:J3761"/>
    <mergeCell ref="K3761:L3761"/>
    <mergeCell ref="I3762:J3762"/>
    <mergeCell ref="K3762:L3762"/>
    <mergeCell ref="K3763:L3763"/>
    <mergeCell ref="I3766:J3766"/>
    <mergeCell ref="K3766:L3766"/>
    <mergeCell ref="I3767:J3767"/>
    <mergeCell ref="I3768:J3768"/>
    <mergeCell ref="I3769:J3769"/>
    <mergeCell ref="K3769:L3769"/>
    <mergeCell ref="I3770:J3770"/>
    <mergeCell ref="I3771:J3771"/>
    <mergeCell ref="K3772:L3772"/>
    <mergeCell ref="K3773:L3773"/>
    <mergeCell ref="I3775:J3775"/>
    <mergeCell ref="K3775:L3775"/>
    <mergeCell ref="K3793:L3793"/>
    <mergeCell ref="I3795:J3795"/>
    <mergeCell ref="K3795:L3795"/>
    <mergeCell ref="I3796:J3796"/>
    <mergeCell ref="I3777:J3777"/>
    <mergeCell ref="I3778:J3778"/>
    <mergeCell ref="I3779:J3779"/>
    <mergeCell ref="I3780:J3780"/>
    <mergeCell ref="K3780:L3780"/>
    <mergeCell ref="I3781:J3781"/>
    <mergeCell ref="I3783:J3783"/>
    <mergeCell ref="K3783:L3783"/>
    <mergeCell ref="I3785:J3785"/>
    <mergeCell ref="I3786:J3786"/>
    <mergeCell ref="I3787:J3787"/>
    <mergeCell ref="K3788:L3788"/>
    <mergeCell ref="I3804:J3804"/>
    <mergeCell ref="K3804:L3804"/>
    <mergeCell ref="A3805:H3805"/>
    <mergeCell ref="A3790:H3790"/>
    <mergeCell ref="K3790:L3790"/>
    <mergeCell ref="I3791:J3791"/>
    <mergeCell ref="K3791:L3791"/>
    <mergeCell ref="I3792:J3792"/>
    <mergeCell ref="K3792:L3792"/>
    <mergeCell ref="I3793:J3793"/>
    <mergeCell ref="K3807:L3807"/>
    <mergeCell ref="I3808:J3808"/>
    <mergeCell ref="K3808:L3808"/>
    <mergeCell ref="I3809:J3809"/>
    <mergeCell ref="K3809:L3809"/>
    <mergeCell ref="A3810:H3810"/>
    <mergeCell ref="K3810:L3810"/>
    <mergeCell ref="K3839:L3839"/>
    <mergeCell ref="I3811:J3811"/>
    <mergeCell ref="K3814:L3814"/>
    <mergeCell ref="I3815:J3815"/>
    <mergeCell ref="A3817:H3817"/>
    <mergeCell ref="K3817:L3817"/>
    <mergeCell ref="K3796:L3796"/>
    <mergeCell ref="A3797:H3797"/>
    <mergeCell ref="K3797:L3797"/>
    <mergeCell ref="K3798:L3798"/>
    <mergeCell ref="I3799:J3799"/>
    <mergeCell ref="K3799:L3799"/>
    <mergeCell ref="K3805:L3805"/>
    <mergeCell ref="I3806:J3806"/>
    <mergeCell ref="K3806:L3806"/>
    <mergeCell ref="I3800:J3800"/>
    <mergeCell ref="I3801:J3801"/>
    <mergeCell ref="K3801:L3801"/>
    <mergeCell ref="I3802:J3802"/>
    <mergeCell ref="K3802:L3802"/>
    <mergeCell ref="I3803:J3803"/>
    <mergeCell ref="K3803:L3803"/>
    <mergeCell ref="I3818:J3818"/>
    <mergeCell ref="I3819:J3819"/>
    <mergeCell ref="I3820:J3820"/>
    <mergeCell ref="I3821:J3821"/>
    <mergeCell ref="I3822:J3822"/>
    <mergeCell ref="A3828:H3828"/>
    <mergeCell ref="I3829:J3829"/>
    <mergeCell ref="A3833:H3833"/>
    <mergeCell ref="K3833:L3833"/>
    <mergeCell ref="A3835:L3835"/>
    <mergeCell ref="A3836:L3836"/>
    <mergeCell ref="C3838:E3838"/>
    <mergeCell ref="I3838:J3838"/>
    <mergeCell ref="K3838:L3838"/>
    <mergeCell ref="A3831:H3831"/>
    <mergeCell ref="I3831:J3831"/>
    <mergeCell ref="K3848:L3848"/>
    <mergeCell ref="I3849:J3849"/>
    <mergeCell ref="I3840:J3840"/>
    <mergeCell ref="K3840:L3840"/>
    <mergeCell ref="I3841:J3841"/>
    <mergeCell ref="K3841:L3841"/>
    <mergeCell ref="K3842:L3842"/>
    <mergeCell ref="I3850:J3850"/>
    <mergeCell ref="K3851:L3851"/>
    <mergeCell ref="K3852:L3852"/>
    <mergeCell ref="I3854:J3854"/>
    <mergeCell ref="K3854:L3854"/>
    <mergeCell ref="I3845:J3845"/>
    <mergeCell ref="K3845:L3845"/>
    <mergeCell ref="I3846:J3846"/>
    <mergeCell ref="I3847:J3847"/>
    <mergeCell ref="I3848:J3848"/>
    <mergeCell ref="I3856:J3856"/>
    <mergeCell ref="I3857:J3857"/>
    <mergeCell ref="I3858:J3858"/>
    <mergeCell ref="I3859:J3859"/>
    <mergeCell ref="K3859:L3859"/>
    <mergeCell ref="I3860:J3860"/>
    <mergeCell ref="I3862:J3862"/>
    <mergeCell ref="K3862:L3862"/>
    <mergeCell ref="I3864:J3864"/>
    <mergeCell ref="I3865:J3865"/>
    <mergeCell ref="I3866:J3866"/>
    <mergeCell ref="K3867:L3867"/>
    <mergeCell ref="A3869:H3869"/>
    <mergeCell ref="K3869:L3869"/>
    <mergeCell ref="I3870:J3870"/>
    <mergeCell ref="K3870:L3870"/>
    <mergeCell ref="I3871:J3871"/>
    <mergeCell ref="K3871:L3871"/>
    <mergeCell ref="I3872:J3872"/>
    <mergeCell ref="K3872:L3872"/>
    <mergeCell ref="I3874:J3874"/>
    <mergeCell ref="K3874:L3874"/>
    <mergeCell ref="I3875:J3875"/>
    <mergeCell ref="K3875:L3875"/>
    <mergeCell ref="K3882:L3882"/>
    <mergeCell ref="A3876:H3876"/>
    <mergeCell ref="K3876:L3876"/>
    <mergeCell ref="K3877:L3877"/>
    <mergeCell ref="I3878:J3878"/>
    <mergeCell ref="K3878:L3878"/>
    <mergeCell ref="I3879:J3879"/>
    <mergeCell ref="A3914:L3914"/>
    <mergeCell ref="A3915:L3915"/>
    <mergeCell ref="C3917:E3917"/>
    <mergeCell ref="I3917:J3917"/>
    <mergeCell ref="K3917:L3917"/>
    <mergeCell ref="I3880:J3880"/>
    <mergeCell ref="K3880:L3880"/>
    <mergeCell ref="I3881:J3881"/>
    <mergeCell ref="K3881:L3881"/>
    <mergeCell ref="I3882:J3882"/>
    <mergeCell ref="K3885:L3885"/>
    <mergeCell ref="K3886:L3886"/>
    <mergeCell ref="I3887:J3887"/>
    <mergeCell ref="K3887:L3887"/>
    <mergeCell ref="I3888:J3888"/>
    <mergeCell ref="K3888:L3888"/>
    <mergeCell ref="I3901:J3901"/>
    <mergeCell ref="A3907:H3907"/>
    <mergeCell ref="A3889:H3889"/>
    <mergeCell ref="K3889:L3889"/>
    <mergeCell ref="I3890:J3890"/>
    <mergeCell ref="K3893:L3893"/>
    <mergeCell ref="I3894:J3894"/>
    <mergeCell ref="A3896:H3896"/>
    <mergeCell ref="K3896:L3896"/>
    <mergeCell ref="A3910:H3910"/>
    <mergeCell ref="I3910:J3910"/>
    <mergeCell ref="K3910:L3910"/>
    <mergeCell ref="K3911:L3911"/>
    <mergeCell ref="A3912:H3912"/>
    <mergeCell ref="K3912:L3912"/>
    <mergeCell ref="I3883:J3883"/>
    <mergeCell ref="K3883:L3883"/>
    <mergeCell ref="A3884:H3884"/>
    <mergeCell ref="K3884:L3884"/>
    <mergeCell ref="I3885:J3885"/>
    <mergeCell ref="I3908:J3908"/>
    <mergeCell ref="I3897:J3897"/>
    <mergeCell ref="I3898:J3898"/>
    <mergeCell ref="I3899:J3899"/>
    <mergeCell ref="I3900:J3900"/>
    <mergeCell ref="K3918:L3918"/>
    <mergeCell ref="I3919:J3919"/>
    <mergeCell ref="K3919:L3919"/>
    <mergeCell ref="I3920:J3920"/>
    <mergeCell ref="K3920:L3920"/>
    <mergeCell ref="K3921:L3921"/>
    <mergeCell ref="I3924:J3924"/>
    <mergeCell ref="K3924:L3924"/>
    <mergeCell ref="I3925:J3925"/>
    <mergeCell ref="I3926:J3926"/>
    <mergeCell ref="I3927:J3927"/>
    <mergeCell ref="K3927:L3927"/>
    <mergeCell ref="I3928:J3928"/>
    <mergeCell ref="I3929:J3929"/>
    <mergeCell ref="K3930:L3930"/>
    <mergeCell ref="K3931:L3931"/>
    <mergeCell ref="I3933:J3933"/>
    <mergeCell ref="K3933:L3933"/>
    <mergeCell ref="I3935:J3935"/>
    <mergeCell ref="I3936:J3936"/>
    <mergeCell ref="I3937:J3937"/>
    <mergeCell ref="I3938:J3938"/>
    <mergeCell ref="K3938:L3938"/>
    <mergeCell ref="I3939:J3939"/>
    <mergeCell ref="I3941:J3941"/>
    <mergeCell ref="K3941:L3941"/>
    <mergeCell ref="I3943:J3943"/>
    <mergeCell ref="I3944:J3944"/>
    <mergeCell ref="I3945:J3945"/>
    <mergeCell ref="K3946:L3946"/>
    <mergeCell ref="A3948:H3948"/>
    <mergeCell ref="K3948:L3948"/>
    <mergeCell ref="I3949:J3949"/>
    <mergeCell ref="K3949:L3949"/>
    <mergeCell ref="I3950:J3950"/>
    <mergeCell ref="K3950:L3950"/>
    <mergeCell ref="I3951:J3951"/>
    <mergeCell ref="K3951:L3951"/>
    <mergeCell ref="I3953:J3953"/>
    <mergeCell ref="K3953:L3953"/>
    <mergeCell ref="I3954:J3954"/>
    <mergeCell ref="K3954:L3954"/>
    <mergeCell ref="K3961:L3961"/>
    <mergeCell ref="A3955:H3955"/>
    <mergeCell ref="K3955:L3955"/>
    <mergeCell ref="K3956:L3956"/>
    <mergeCell ref="I3957:J3957"/>
    <mergeCell ref="K3957:L3957"/>
    <mergeCell ref="I3958:J3958"/>
    <mergeCell ref="A3993:L3993"/>
    <mergeCell ref="A3994:L3994"/>
    <mergeCell ref="C3996:E3996"/>
    <mergeCell ref="I3996:J3996"/>
    <mergeCell ref="K3996:L3996"/>
    <mergeCell ref="I3959:J3959"/>
    <mergeCell ref="K3959:L3959"/>
    <mergeCell ref="I3960:J3960"/>
    <mergeCell ref="K3960:L3960"/>
    <mergeCell ref="I3961:J3961"/>
    <mergeCell ref="K3964:L3964"/>
    <mergeCell ref="K3965:L3965"/>
    <mergeCell ref="I3966:J3966"/>
    <mergeCell ref="K3966:L3966"/>
    <mergeCell ref="I3967:J3967"/>
    <mergeCell ref="K3967:L3967"/>
    <mergeCell ref="I3980:J3980"/>
    <mergeCell ref="A3986:H3986"/>
    <mergeCell ref="A3968:H3968"/>
    <mergeCell ref="K3968:L3968"/>
    <mergeCell ref="I3969:J3969"/>
    <mergeCell ref="K3972:L3972"/>
    <mergeCell ref="I3973:J3973"/>
    <mergeCell ref="A3975:H3975"/>
    <mergeCell ref="K3975:L3975"/>
    <mergeCell ref="A3989:H3989"/>
    <mergeCell ref="I3989:J3989"/>
    <mergeCell ref="K3989:L3989"/>
    <mergeCell ref="K3990:L3990"/>
    <mergeCell ref="A3991:H3991"/>
    <mergeCell ref="K3991:L3991"/>
    <mergeCell ref="I3962:J3962"/>
    <mergeCell ref="K3962:L3962"/>
    <mergeCell ref="A3963:H3963"/>
    <mergeCell ref="K3963:L3963"/>
    <mergeCell ref="I3964:J3964"/>
    <mergeCell ref="I3987:J3987"/>
    <mergeCell ref="I3976:J3976"/>
    <mergeCell ref="I3977:J3977"/>
    <mergeCell ref="I3978:J3978"/>
    <mergeCell ref="I3979:J3979"/>
    <mergeCell ref="K3997:L3997"/>
    <mergeCell ref="I3998:J3998"/>
    <mergeCell ref="K3998:L3998"/>
    <mergeCell ref="I3999:J3999"/>
    <mergeCell ref="K3999:L3999"/>
    <mergeCell ref="K4000:L4000"/>
    <mergeCell ref="I4003:J4003"/>
    <mergeCell ref="K4003:L4003"/>
    <mergeCell ref="I4004:J4004"/>
    <mergeCell ref="I4005:J4005"/>
    <mergeCell ref="I4006:J4006"/>
    <mergeCell ref="K4006:L4006"/>
    <mergeCell ref="I4007:J4007"/>
    <mergeCell ref="I4008:J4008"/>
    <mergeCell ref="K4009:L4009"/>
    <mergeCell ref="K4010:L4010"/>
    <mergeCell ref="I4012:J4012"/>
    <mergeCell ref="K4012:L4012"/>
    <mergeCell ref="I4014:J4014"/>
    <mergeCell ref="I4015:J4015"/>
    <mergeCell ref="I4016:J4016"/>
    <mergeCell ref="I4017:J4017"/>
    <mergeCell ref="K4017:L4017"/>
    <mergeCell ref="I4018:J4018"/>
    <mergeCell ref="I4020:J4020"/>
    <mergeCell ref="K4020:L4020"/>
    <mergeCell ref="I4022:J4022"/>
    <mergeCell ref="I4023:J4023"/>
    <mergeCell ref="I4024:J4024"/>
    <mergeCell ref="K4025:L4025"/>
    <mergeCell ref="A4027:H4027"/>
    <mergeCell ref="K4027:L4027"/>
    <mergeCell ref="I4028:J4028"/>
    <mergeCell ref="K4028:L4028"/>
    <mergeCell ref="I4029:J4029"/>
    <mergeCell ref="K4029:L4029"/>
    <mergeCell ref="I4030:J4030"/>
    <mergeCell ref="K4030:L4030"/>
    <mergeCell ref="I4032:J4032"/>
    <mergeCell ref="K4032:L4032"/>
    <mergeCell ref="I4033:J4033"/>
    <mergeCell ref="K4033:L4033"/>
    <mergeCell ref="K4040:L4040"/>
    <mergeCell ref="A4034:H4034"/>
    <mergeCell ref="K4034:L4034"/>
    <mergeCell ref="K4035:L4035"/>
    <mergeCell ref="I4036:J4036"/>
    <mergeCell ref="K4036:L4036"/>
    <mergeCell ref="I4037:J4037"/>
    <mergeCell ref="A4072:L4072"/>
    <mergeCell ref="A4073:L4073"/>
    <mergeCell ref="C4075:E4075"/>
    <mergeCell ref="I4075:J4075"/>
    <mergeCell ref="K4075:L4075"/>
    <mergeCell ref="I4038:J4038"/>
    <mergeCell ref="K4038:L4038"/>
    <mergeCell ref="I4039:J4039"/>
    <mergeCell ref="K4039:L4039"/>
    <mergeCell ref="I4040:J4040"/>
    <mergeCell ref="K4043:L4043"/>
    <mergeCell ref="K4044:L4044"/>
    <mergeCell ref="I4045:J4045"/>
    <mergeCell ref="K4045:L4045"/>
    <mergeCell ref="I4046:J4046"/>
    <mergeCell ref="K4046:L4046"/>
    <mergeCell ref="I4059:J4059"/>
    <mergeCell ref="A4065:H4065"/>
    <mergeCell ref="A4047:H4047"/>
    <mergeCell ref="K4047:L4047"/>
    <mergeCell ref="I4048:J4048"/>
    <mergeCell ref="K4051:L4051"/>
    <mergeCell ref="I4052:J4052"/>
    <mergeCell ref="A4054:H4054"/>
    <mergeCell ref="K4054:L4054"/>
    <mergeCell ref="A4068:H4068"/>
    <mergeCell ref="I4068:J4068"/>
    <mergeCell ref="K4068:L4068"/>
    <mergeCell ref="K4069:L4069"/>
    <mergeCell ref="A4070:H4070"/>
    <mergeCell ref="K4070:L4070"/>
    <mergeCell ref="I4041:J4041"/>
    <mergeCell ref="K4041:L4041"/>
    <mergeCell ref="A4042:H4042"/>
    <mergeCell ref="K4042:L4042"/>
    <mergeCell ref="I4043:J4043"/>
    <mergeCell ref="I4066:J4066"/>
    <mergeCell ref="I4055:J4055"/>
    <mergeCell ref="I4056:J4056"/>
    <mergeCell ref="I4057:J4057"/>
    <mergeCell ref="I4058:J4058"/>
    <mergeCell ref="K4076:L4076"/>
    <mergeCell ref="I4077:J4077"/>
    <mergeCell ref="K4077:L4077"/>
    <mergeCell ref="I4078:J4078"/>
    <mergeCell ref="K4078:L4078"/>
    <mergeCell ref="K4079:L4079"/>
    <mergeCell ref="I4082:J4082"/>
    <mergeCell ref="K4082:L4082"/>
    <mergeCell ref="I4083:J4083"/>
    <mergeCell ref="I4084:J4084"/>
    <mergeCell ref="I4085:J4085"/>
    <mergeCell ref="K4085:L4085"/>
    <mergeCell ref="I4086:J4086"/>
    <mergeCell ref="I4087:J4087"/>
    <mergeCell ref="K4088:L4088"/>
    <mergeCell ref="K4089:L4089"/>
    <mergeCell ref="I4091:J4091"/>
    <mergeCell ref="K4091:L4091"/>
    <mergeCell ref="I4093:J4093"/>
    <mergeCell ref="I4094:J4094"/>
    <mergeCell ref="I4095:J4095"/>
    <mergeCell ref="I4096:J4096"/>
    <mergeCell ref="K4096:L4096"/>
    <mergeCell ref="I4097:J4097"/>
    <mergeCell ref="I4099:J4099"/>
    <mergeCell ref="K4099:L4099"/>
    <mergeCell ref="I4101:J4101"/>
    <mergeCell ref="I4102:J4102"/>
    <mergeCell ref="I4103:J4103"/>
    <mergeCell ref="K4104:L4104"/>
    <mergeCell ref="A4106:H4106"/>
    <mergeCell ref="K4106:L4106"/>
    <mergeCell ref="I4107:J4107"/>
    <mergeCell ref="K4107:L4107"/>
    <mergeCell ref="I4108:J4108"/>
    <mergeCell ref="K4108:L4108"/>
    <mergeCell ref="I4109:J4109"/>
    <mergeCell ref="K4109:L4109"/>
    <mergeCell ref="I4111:J4111"/>
    <mergeCell ref="K4111:L4111"/>
    <mergeCell ref="I4112:J4112"/>
    <mergeCell ref="K4112:L4112"/>
    <mergeCell ref="K4119:L4119"/>
    <mergeCell ref="A4113:H4113"/>
    <mergeCell ref="K4113:L4113"/>
    <mergeCell ref="K4114:L4114"/>
    <mergeCell ref="I4115:J4115"/>
    <mergeCell ref="K4115:L4115"/>
    <mergeCell ref="I4116:J4116"/>
    <mergeCell ref="A4151:L4151"/>
    <mergeCell ref="A4152:L4152"/>
    <mergeCell ref="C4154:E4154"/>
    <mergeCell ref="I4154:J4154"/>
    <mergeCell ref="K4154:L4154"/>
    <mergeCell ref="I4117:J4117"/>
    <mergeCell ref="K4117:L4117"/>
    <mergeCell ref="I4118:J4118"/>
    <mergeCell ref="K4118:L4118"/>
    <mergeCell ref="I4119:J4119"/>
    <mergeCell ref="K4122:L4122"/>
    <mergeCell ref="K4123:L4123"/>
    <mergeCell ref="I4124:J4124"/>
    <mergeCell ref="K4124:L4124"/>
    <mergeCell ref="I4125:J4125"/>
    <mergeCell ref="K4125:L4125"/>
    <mergeCell ref="I4138:J4138"/>
    <mergeCell ref="A4144:H4144"/>
    <mergeCell ref="A4126:H4126"/>
    <mergeCell ref="K4126:L4126"/>
    <mergeCell ref="I4127:J4127"/>
    <mergeCell ref="K4130:L4130"/>
    <mergeCell ref="I4131:J4131"/>
    <mergeCell ref="A4133:H4133"/>
    <mergeCell ref="K4133:L4133"/>
    <mergeCell ref="A4147:H4147"/>
    <mergeCell ref="I4147:J4147"/>
    <mergeCell ref="K4147:L4147"/>
    <mergeCell ref="K4148:L4148"/>
    <mergeCell ref="A4149:H4149"/>
    <mergeCell ref="K4149:L4149"/>
    <mergeCell ref="I4120:J4120"/>
    <mergeCell ref="K4120:L4120"/>
    <mergeCell ref="A4121:H4121"/>
    <mergeCell ref="K4121:L4121"/>
    <mergeCell ref="I4122:J4122"/>
    <mergeCell ref="I4145:J4145"/>
    <mergeCell ref="I4134:J4134"/>
    <mergeCell ref="I4135:J4135"/>
    <mergeCell ref="I4136:J4136"/>
    <mergeCell ref="I4137:J4137"/>
    <mergeCell ref="K4155:L4155"/>
    <mergeCell ref="I4156:J4156"/>
    <mergeCell ref="K4156:L4156"/>
    <mergeCell ref="I4157:J4157"/>
    <mergeCell ref="K4157:L4157"/>
    <mergeCell ref="K4158:L4158"/>
    <mergeCell ref="I4161:J4161"/>
    <mergeCell ref="K4161:L4161"/>
    <mergeCell ref="I4162:J4162"/>
    <mergeCell ref="I4163:J4163"/>
    <mergeCell ref="I4164:J4164"/>
    <mergeCell ref="K4164:L4164"/>
    <mergeCell ref="I4165:J4165"/>
    <mergeCell ref="I4166:J4166"/>
    <mergeCell ref="K4167:L4167"/>
    <mergeCell ref="K4168:L4168"/>
    <mergeCell ref="I4170:J4170"/>
    <mergeCell ref="K4170:L4170"/>
    <mergeCell ref="I4172:J4172"/>
    <mergeCell ref="I4173:J4173"/>
    <mergeCell ref="I4174:J4174"/>
    <mergeCell ref="I4175:J4175"/>
    <mergeCell ref="K4175:L4175"/>
    <mergeCell ref="I4176:J4176"/>
    <mergeCell ref="I4178:J4178"/>
    <mergeCell ref="K4178:L4178"/>
    <mergeCell ref="I4180:J4180"/>
    <mergeCell ref="I4181:J4181"/>
    <mergeCell ref="I4182:J4182"/>
    <mergeCell ref="K4183:L4183"/>
    <mergeCell ref="A4185:H4185"/>
    <mergeCell ref="K4185:L4185"/>
    <mergeCell ref="I4186:J4186"/>
    <mergeCell ref="K4186:L4186"/>
    <mergeCell ref="I4187:J4187"/>
    <mergeCell ref="K4187:L4187"/>
    <mergeCell ref="I4188:J4188"/>
    <mergeCell ref="K4188:L4188"/>
    <mergeCell ref="I4190:J4190"/>
    <mergeCell ref="K4190:L4190"/>
    <mergeCell ref="I4191:J4191"/>
    <mergeCell ref="K4191:L4191"/>
    <mergeCell ref="K4198:L4198"/>
    <mergeCell ref="A4192:H4192"/>
    <mergeCell ref="K4192:L4192"/>
    <mergeCell ref="K4193:L4193"/>
    <mergeCell ref="I4194:J4194"/>
    <mergeCell ref="K4194:L4194"/>
    <mergeCell ref="I4195:J4195"/>
    <mergeCell ref="A4230:L4230"/>
    <mergeCell ref="A4231:L4231"/>
    <mergeCell ref="C4233:E4233"/>
    <mergeCell ref="I4233:J4233"/>
    <mergeCell ref="K4233:L4233"/>
    <mergeCell ref="I4196:J4196"/>
    <mergeCell ref="K4196:L4196"/>
    <mergeCell ref="I4197:J4197"/>
    <mergeCell ref="K4197:L4197"/>
    <mergeCell ref="I4198:J4198"/>
    <mergeCell ref="K4201:L4201"/>
    <mergeCell ref="K4202:L4202"/>
    <mergeCell ref="I4203:J4203"/>
    <mergeCell ref="K4203:L4203"/>
    <mergeCell ref="I4204:J4204"/>
    <mergeCell ref="K4204:L4204"/>
    <mergeCell ref="I4217:J4217"/>
    <mergeCell ref="A4223:H4223"/>
    <mergeCell ref="A4205:H4205"/>
    <mergeCell ref="K4205:L4205"/>
    <mergeCell ref="I4206:J4206"/>
    <mergeCell ref="K4209:L4209"/>
    <mergeCell ref="I4210:J4210"/>
    <mergeCell ref="A4212:H4212"/>
    <mergeCell ref="K4212:L4212"/>
    <mergeCell ref="A4226:H4226"/>
    <mergeCell ref="I4226:J4226"/>
    <mergeCell ref="K4226:L4226"/>
    <mergeCell ref="K4227:L4227"/>
    <mergeCell ref="A4228:H4228"/>
    <mergeCell ref="K4228:L4228"/>
    <mergeCell ref="I4199:J4199"/>
    <mergeCell ref="K4199:L4199"/>
    <mergeCell ref="A4200:H4200"/>
    <mergeCell ref="K4200:L4200"/>
    <mergeCell ref="I4201:J4201"/>
    <mergeCell ref="I4224:J4224"/>
    <mergeCell ref="I4213:J4213"/>
    <mergeCell ref="I4214:J4214"/>
    <mergeCell ref="I4215:J4215"/>
    <mergeCell ref="I4216:J4216"/>
    <mergeCell ref="K4234:L4234"/>
    <mergeCell ref="I4235:J4235"/>
    <mergeCell ref="K4235:L4235"/>
    <mergeCell ref="I4236:J4236"/>
    <mergeCell ref="K4236:L4236"/>
    <mergeCell ref="K4237:L4237"/>
    <mergeCell ref="I4240:J4240"/>
    <mergeCell ref="K4240:L4240"/>
    <mergeCell ref="I4241:J4241"/>
    <mergeCell ref="I4242:J4242"/>
    <mergeCell ref="I4243:J4243"/>
    <mergeCell ref="K4243:L4243"/>
    <mergeCell ref="I4244:J4244"/>
    <mergeCell ref="I4245:J4245"/>
    <mergeCell ref="K4246:L4246"/>
    <mergeCell ref="K4247:L4247"/>
    <mergeCell ref="I4249:J4249"/>
    <mergeCell ref="K4249:L4249"/>
    <mergeCell ref="I4251:J4251"/>
    <mergeCell ref="I4252:J4252"/>
    <mergeCell ref="I4253:J4253"/>
    <mergeCell ref="I4254:J4254"/>
    <mergeCell ref="K4254:L4254"/>
    <mergeCell ref="I4255:J4255"/>
    <mergeCell ref="I4257:J4257"/>
    <mergeCell ref="K4257:L4257"/>
    <mergeCell ref="I4259:J4259"/>
    <mergeCell ref="I4260:J4260"/>
    <mergeCell ref="I4261:J4261"/>
    <mergeCell ref="K4262:L4262"/>
    <mergeCell ref="A4264:H4264"/>
    <mergeCell ref="K4264:L4264"/>
    <mergeCell ref="I4265:J4265"/>
    <mergeCell ref="K4265:L4265"/>
    <mergeCell ref="I4266:J4266"/>
    <mergeCell ref="K4266:L4266"/>
    <mergeCell ref="K4278:L4278"/>
    <mergeCell ref="A4279:H4279"/>
    <mergeCell ref="K4279:L4279"/>
    <mergeCell ref="I4280:J4280"/>
    <mergeCell ref="I4267:J4267"/>
    <mergeCell ref="K4267:L4267"/>
    <mergeCell ref="I4269:J4269"/>
    <mergeCell ref="K4269:L4269"/>
    <mergeCell ref="I4270:J4270"/>
    <mergeCell ref="K4270:L4270"/>
    <mergeCell ref="A4271:H4271"/>
    <mergeCell ref="K4271:L4271"/>
    <mergeCell ref="K4272:L4272"/>
    <mergeCell ref="I4273:J4273"/>
    <mergeCell ref="K4273:L4273"/>
    <mergeCell ref="I4274:J4274"/>
    <mergeCell ref="I4292:J4292"/>
    <mergeCell ref="I4293:J4293"/>
    <mergeCell ref="I4294:J4294"/>
    <mergeCell ref="I4275:J4275"/>
    <mergeCell ref="K4275:L4275"/>
    <mergeCell ref="I4276:J4276"/>
    <mergeCell ref="K4276:L4276"/>
    <mergeCell ref="I4277:J4277"/>
    <mergeCell ref="K4277:L4277"/>
    <mergeCell ref="I4278:J4278"/>
    <mergeCell ref="I4303:J4303"/>
    <mergeCell ref="A4305:H4305"/>
    <mergeCell ref="I4305:J4305"/>
    <mergeCell ref="K4305:L4305"/>
    <mergeCell ref="K4306:L4306"/>
    <mergeCell ref="A4307:H4307"/>
    <mergeCell ref="K4307:L4307"/>
    <mergeCell ref="I4323:J4323"/>
    <mergeCell ref="A4309:L4309"/>
    <mergeCell ref="A4310:L4310"/>
    <mergeCell ref="C4312:E4312"/>
    <mergeCell ref="I4312:J4312"/>
    <mergeCell ref="K4312:L4312"/>
    <mergeCell ref="K4280:L4280"/>
    <mergeCell ref="K4281:L4281"/>
    <mergeCell ref="I4282:J4282"/>
    <mergeCell ref="K4282:L4282"/>
    <mergeCell ref="I4283:J4283"/>
    <mergeCell ref="K4283:L4283"/>
    <mergeCell ref="I4295:J4295"/>
    <mergeCell ref="I4296:J4296"/>
    <mergeCell ref="A4302:H4302"/>
    <mergeCell ref="A4284:H4284"/>
    <mergeCell ref="K4284:L4284"/>
    <mergeCell ref="I4285:J4285"/>
    <mergeCell ref="K4288:L4288"/>
    <mergeCell ref="I4289:J4289"/>
    <mergeCell ref="A4291:H4291"/>
    <mergeCell ref="K4291:L4291"/>
    <mergeCell ref="K4322:L4322"/>
    <mergeCell ref="K4313:L4313"/>
    <mergeCell ref="I4314:J4314"/>
    <mergeCell ref="K4314:L4314"/>
    <mergeCell ref="I4315:J4315"/>
    <mergeCell ref="K4315:L4315"/>
    <mergeCell ref="K4316:L4316"/>
    <mergeCell ref="I4324:J4324"/>
    <mergeCell ref="K4325:L4325"/>
    <mergeCell ref="K4326:L4326"/>
    <mergeCell ref="I4328:J4328"/>
    <mergeCell ref="K4328:L4328"/>
    <mergeCell ref="I4319:J4319"/>
    <mergeCell ref="K4319:L4319"/>
    <mergeCell ref="I4320:J4320"/>
    <mergeCell ref="I4321:J4321"/>
    <mergeCell ref="I4322:J4322"/>
    <mergeCell ref="K4351:L4351"/>
    <mergeCell ref="I4352:J4352"/>
    <mergeCell ref="K4352:L4352"/>
    <mergeCell ref="I4353:J4353"/>
    <mergeCell ref="I4354:J4354"/>
    <mergeCell ref="K4354:L4354"/>
    <mergeCell ref="I4355:J4355"/>
    <mergeCell ref="K4355:L4355"/>
    <mergeCell ref="I4356:J4356"/>
    <mergeCell ref="K4356:L4356"/>
    <mergeCell ref="I4330:J4330"/>
    <mergeCell ref="I4331:J4331"/>
    <mergeCell ref="I4332:J4332"/>
    <mergeCell ref="I4333:J4333"/>
    <mergeCell ref="K4333:L4333"/>
    <mergeCell ref="I4334:J4334"/>
    <mergeCell ref="I4336:J4336"/>
    <mergeCell ref="K4336:L4336"/>
    <mergeCell ref="I4338:J4338"/>
    <mergeCell ref="I4339:J4339"/>
    <mergeCell ref="I4340:J4340"/>
    <mergeCell ref="K4341:L4341"/>
    <mergeCell ref="A4343:H4343"/>
    <mergeCell ref="K4343:L4343"/>
    <mergeCell ref="I4344:J4344"/>
    <mergeCell ref="K4344:L4344"/>
    <mergeCell ref="I4345:J4345"/>
    <mergeCell ref="K4345:L4345"/>
    <mergeCell ref="A4380:H4380"/>
    <mergeCell ref="I4381:J4381"/>
    <mergeCell ref="A4383:H4383"/>
    <mergeCell ref="I4383:J4383"/>
    <mergeCell ref="K4383:L4383"/>
    <mergeCell ref="K4384:L4384"/>
    <mergeCell ref="A4385:H4385"/>
    <mergeCell ref="K4385:L4385"/>
    <mergeCell ref="I4357:J4357"/>
    <mergeCell ref="K4357:L4357"/>
    <mergeCell ref="A4358:H4358"/>
    <mergeCell ref="K4358:L4358"/>
    <mergeCell ref="I4359:J4359"/>
    <mergeCell ref="K4359:L4359"/>
    <mergeCell ref="K4360:L4360"/>
    <mergeCell ref="I4361:J4361"/>
    <mergeCell ref="K4361:L4361"/>
    <mergeCell ref="A4362:H4362"/>
    <mergeCell ref="K4362:L4362"/>
    <mergeCell ref="I4363:J4363"/>
    <mergeCell ref="K4366:L4366"/>
    <mergeCell ref="I4367:J4367"/>
    <mergeCell ref="A4369:H4369"/>
    <mergeCell ref="K4369:L4369"/>
    <mergeCell ref="I4346:J4346"/>
    <mergeCell ref="K4346:L4346"/>
    <mergeCell ref="I4348:J4348"/>
    <mergeCell ref="K4348:L4348"/>
    <mergeCell ref="I4349:J4349"/>
    <mergeCell ref="K4349:L4349"/>
    <mergeCell ref="A4350:H4350"/>
    <mergeCell ref="K4350:L4350"/>
    <mergeCell ref="K4391:L4391"/>
    <mergeCell ref="I4392:J4392"/>
    <mergeCell ref="K4392:L4392"/>
    <mergeCell ref="I4393:J4393"/>
    <mergeCell ref="K4393:L4393"/>
    <mergeCell ref="K4394:L4394"/>
    <mergeCell ref="I4397:J4397"/>
    <mergeCell ref="K4397:L4397"/>
    <mergeCell ref="I4398:J4398"/>
    <mergeCell ref="I4399:J4399"/>
    <mergeCell ref="I4400:J4400"/>
    <mergeCell ref="K4400:L4400"/>
    <mergeCell ref="I4401:J4401"/>
    <mergeCell ref="I4402:J4402"/>
    <mergeCell ref="K4403:L4403"/>
    <mergeCell ref="K4404:L4404"/>
    <mergeCell ref="I4406:J4406"/>
    <mergeCell ref="K4406:L4406"/>
    <mergeCell ref="A4387:L4387"/>
    <mergeCell ref="A4388:L4388"/>
    <mergeCell ref="C4390:E4390"/>
    <mergeCell ref="I4390:J4390"/>
    <mergeCell ref="K4390:L4390"/>
    <mergeCell ref="I4370:J4370"/>
    <mergeCell ref="I4371:J4371"/>
    <mergeCell ref="I4372:J4372"/>
    <mergeCell ref="I4373:J4373"/>
    <mergeCell ref="I4374:J4374"/>
    <mergeCell ref="I4408:J4408"/>
    <mergeCell ref="I4409:J4409"/>
    <mergeCell ref="I4410:J4410"/>
    <mergeCell ref="I4411:J4411"/>
    <mergeCell ref="K4411:L4411"/>
    <mergeCell ref="I4412:J4412"/>
    <mergeCell ref="I4414:J4414"/>
    <mergeCell ref="K4414:L4414"/>
    <mergeCell ref="I4416:J4416"/>
    <mergeCell ref="I4417:J4417"/>
    <mergeCell ref="I4418:J4418"/>
    <mergeCell ref="K4419:L4419"/>
    <mergeCell ref="A4421:H4421"/>
    <mergeCell ref="K4421:L4421"/>
    <mergeCell ref="I4422:J4422"/>
    <mergeCell ref="K4422:L4422"/>
    <mergeCell ref="I4423:J4423"/>
    <mergeCell ref="K4423:L4423"/>
    <mergeCell ref="I4424:J4424"/>
    <mergeCell ref="K4424:L4424"/>
    <mergeCell ref="I4426:J4426"/>
    <mergeCell ref="K4426:L4426"/>
    <mergeCell ref="I4427:J4427"/>
    <mergeCell ref="K4427:L4427"/>
    <mergeCell ref="A4428:H4428"/>
    <mergeCell ref="K4428:L4428"/>
    <mergeCell ref="K4429:L4429"/>
    <mergeCell ref="I4430:J4430"/>
    <mergeCell ref="K4430:L4430"/>
    <mergeCell ref="I4431:J4431"/>
    <mergeCell ref="I4432:J4432"/>
    <mergeCell ref="K4432:L4432"/>
    <mergeCell ref="I4433:J4433"/>
    <mergeCell ref="K4433:L4433"/>
    <mergeCell ref="I4434:J4434"/>
    <mergeCell ref="K4434:L4434"/>
    <mergeCell ref="I4435:J4435"/>
    <mergeCell ref="K4435:L4435"/>
    <mergeCell ref="A4436:H4436"/>
    <mergeCell ref="K4436:L4436"/>
    <mergeCell ref="I4437:J4437"/>
    <mergeCell ref="K4437:L4437"/>
    <mergeCell ref="K4438:L4438"/>
    <mergeCell ref="I4439:J4439"/>
    <mergeCell ref="K4439:L4439"/>
    <mergeCell ref="A4440:H4440"/>
    <mergeCell ref="K4440:L4440"/>
    <mergeCell ref="I4441:J4441"/>
    <mergeCell ref="A4458:H4458"/>
    <mergeCell ref="I4479:J4479"/>
    <mergeCell ref="I4480:J4480"/>
    <mergeCell ref="K4481:L4481"/>
    <mergeCell ref="K4444:L4444"/>
    <mergeCell ref="I4445:J4445"/>
    <mergeCell ref="A4447:H4447"/>
    <mergeCell ref="K4447:L4447"/>
    <mergeCell ref="A4461:H4461"/>
    <mergeCell ref="I4461:J4461"/>
    <mergeCell ref="K4462:L4462"/>
    <mergeCell ref="I4448:J4448"/>
    <mergeCell ref="I4449:J4449"/>
    <mergeCell ref="I4450:J4450"/>
    <mergeCell ref="I4451:J4451"/>
    <mergeCell ref="I4452:J4452"/>
    <mergeCell ref="K4461:L4461"/>
    <mergeCell ref="I4459:J4459"/>
    <mergeCell ref="A4499:H4499"/>
    <mergeCell ref="K4499:L4499"/>
    <mergeCell ref="A4463:H4463"/>
    <mergeCell ref="K4463:L4463"/>
    <mergeCell ref="A4465:L4465"/>
    <mergeCell ref="A4466:L4466"/>
    <mergeCell ref="C4468:E4468"/>
    <mergeCell ref="I4468:J4468"/>
    <mergeCell ref="K4468:L4468"/>
    <mergeCell ref="K4469:L4469"/>
    <mergeCell ref="I4470:J4470"/>
    <mergeCell ref="K4470:L4470"/>
    <mergeCell ref="I4471:J4471"/>
    <mergeCell ref="K4471:L4471"/>
    <mergeCell ref="K4472:L4472"/>
    <mergeCell ref="I4475:J4475"/>
    <mergeCell ref="K4475:L4475"/>
    <mergeCell ref="I4476:J4476"/>
    <mergeCell ref="I4477:J4477"/>
    <mergeCell ref="I4478:J4478"/>
    <mergeCell ref="K4478:L4478"/>
    <mergeCell ref="I4502:J4502"/>
    <mergeCell ref="K4502:L4502"/>
    <mergeCell ref="I4504:J4504"/>
    <mergeCell ref="K4504:L4504"/>
    <mergeCell ref="K4482:L4482"/>
    <mergeCell ref="I4484:J4484"/>
    <mergeCell ref="K4484:L4484"/>
    <mergeCell ref="I4486:J4486"/>
    <mergeCell ref="I4487:J4487"/>
    <mergeCell ref="I4488:J4488"/>
    <mergeCell ref="I4489:J4489"/>
    <mergeCell ref="K4489:L4489"/>
    <mergeCell ref="I4490:J4490"/>
    <mergeCell ref="I4500:J4500"/>
    <mergeCell ref="K4500:L4500"/>
    <mergeCell ref="I4501:J4501"/>
    <mergeCell ref="K4501:L4501"/>
    <mergeCell ref="I4492:J4492"/>
    <mergeCell ref="K4492:L4492"/>
    <mergeCell ref="I4494:J4494"/>
    <mergeCell ref="I4495:J4495"/>
    <mergeCell ref="I4496:J4496"/>
    <mergeCell ref="K4497:L4497"/>
    <mergeCell ref="A4518:H4518"/>
    <mergeCell ref="K4518:L4518"/>
    <mergeCell ref="I4513:J4513"/>
    <mergeCell ref="K4513:L4513"/>
    <mergeCell ref="A4514:H4514"/>
    <mergeCell ref="K4514:L4514"/>
    <mergeCell ref="I4515:J4515"/>
    <mergeCell ref="I4519:J4519"/>
    <mergeCell ref="K4522:L4522"/>
    <mergeCell ref="I4523:J4523"/>
    <mergeCell ref="A4525:H4525"/>
    <mergeCell ref="K4525:L4525"/>
    <mergeCell ref="I4505:J4505"/>
    <mergeCell ref="K4515:L4515"/>
    <mergeCell ref="K4516:L4516"/>
    <mergeCell ref="I4517:J4517"/>
    <mergeCell ref="K4517:L4517"/>
    <mergeCell ref="K4512:L4512"/>
    <mergeCell ref="K4505:L4505"/>
    <mergeCell ref="A4506:H4506"/>
    <mergeCell ref="K4506:L4506"/>
    <mergeCell ref="K4507:L4507"/>
    <mergeCell ref="I4508:J4508"/>
    <mergeCell ref="K4508:L4508"/>
    <mergeCell ref="I4509:J4509"/>
    <mergeCell ref="A4536:H4536"/>
    <mergeCell ref="I4554:J4554"/>
    <mergeCell ref="K4554:L4554"/>
    <mergeCell ref="I4555:J4555"/>
    <mergeCell ref="I4556:J4556"/>
    <mergeCell ref="I4510:J4510"/>
    <mergeCell ref="K4510:L4510"/>
    <mergeCell ref="I4511:J4511"/>
    <mergeCell ref="K4511:L4511"/>
    <mergeCell ref="I4512:J4512"/>
    <mergeCell ref="K4541:L4541"/>
    <mergeCell ref="I4526:J4526"/>
    <mergeCell ref="I4527:J4527"/>
    <mergeCell ref="I4528:J4528"/>
    <mergeCell ref="I4529:J4529"/>
    <mergeCell ref="I4530:J4530"/>
    <mergeCell ref="I4566:J4566"/>
    <mergeCell ref="I4567:J4567"/>
    <mergeCell ref="I4568:J4568"/>
    <mergeCell ref="K4568:L4568"/>
    <mergeCell ref="I4537:J4537"/>
    <mergeCell ref="A4539:H4539"/>
    <mergeCell ref="I4539:J4539"/>
    <mergeCell ref="K4539:L4539"/>
    <mergeCell ref="K4540:L4540"/>
    <mergeCell ref="A4541:H4541"/>
    <mergeCell ref="A4544:L4544"/>
    <mergeCell ref="A4545:L4545"/>
    <mergeCell ref="C4547:E4547"/>
    <mergeCell ref="I4547:J4547"/>
    <mergeCell ref="K4547:L4547"/>
    <mergeCell ref="I4565:J4565"/>
    <mergeCell ref="I4557:J4557"/>
    <mergeCell ref="K4557:L4557"/>
    <mergeCell ref="K4548:L4548"/>
    <mergeCell ref="I4549:J4549"/>
    <mergeCell ref="K4549:L4549"/>
    <mergeCell ref="I4550:J4550"/>
    <mergeCell ref="K4550:L4550"/>
    <mergeCell ref="K4551:L4551"/>
    <mergeCell ref="I4558:J4558"/>
    <mergeCell ref="I4559:J4559"/>
    <mergeCell ref="K4560:L4560"/>
    <mergeCell ref="K4561:L4561"/>
    <mergeCell ref="I4563:J4563"/>
    <mergeCell ref="K4563:L4563"/>
    <mergeCell ref="I4569:J4569"/>
    <mergeCell ref="K4586:L4586"/>
    <mergeCell ref="I4587:J4587"/>
    <mergeCell ref="K4587:L4587"/>
    <mergeCell ref="I4588:J4588"/>
    <mergeCell ref="I4589:J4589"/>
    <mergeCell ref="K4589:L4589"/>
    <mergeCell ref="K4584:L4584"/>
    <mergeCell ref="K4585:L4585"/>
    <mergeCell ref="I4571:J4571"/>
    <mergeCell ref="K4571:L4571"/>
    <mergeCell ref="I4573:J4573"/>
    <mergeCell ref="I4574:J4574"/>
    <mergeCell ref="I4575:J4575"/>
    <mergeCell ref="K4576:L4576"/>
    <mergeCell ref="K4619:L4619"/>
    <mergeCell ref="A4578:H4578"/>
    <mergeCell ref="K4578:L4578"/>
    <mergeCell ref="I4579:J4579"/>
    <mergeCell ref="K4579:L4579"/>
    <mergeCell ref="I4580:J4580"/>
    <mergeCell ref="K4580:L4580"/>
    <mergeCell ref="I4590:J4590"/>
    <mergeCell ref="K4590:L4590"/>
    <mergeCell ref="I4591:J4591"/>
    <mergeCell ref="I4581:J4581"/>
    <mergeCell ref="K4581:L4581"/>
    <mergeCell ref="I4583:J4583"/>
    <mergeCell ref="K4583:L4583"/>
    <mergeCell ref="I4584:J4584"/>
    <mergeCell ref="A4598:H4598"/>
    <mergeCell ref="K4598:L4598"/>
    <mergeCell ref="K4591:L4591"/>
    <mergeCell ref="A4585:H4585"/>
    <mergeCell ref="K4597:L4597"/>
    <mergeCell ref="I4608:J4608"/>
    <mergeCell ref="K4595:L4595"/>
    <mergeCell ref="I4596:J4596"/>
    <mergeCell ref="K4596:L4596"/>
    <mergeCell ref="I4597:J4597"/>
    <mergeCell ref="A4605:H4605"/>
    <mergeCell ref="K4605:L4605"/>
    <mergeCell ref="I4599:J4599"/>
    <mergeCell ref="K4602:L4602"/>
    <mergeCell ref="I4603:J4603"/>
    <mergeCell ref="I4610:J4610"/>
    <mergeCell ref="A4616:H4616"/>
    <mergeCell ref="I4617:J4617"/>
    <mergeCell ref="A4619:H4619"/>
    <mergeCell ref="I4619:J4619"/>
    <mergeCell ref="A1:M1"/>
    <mergeCell ref="A2:M2"/>
    <mergeCell ref="A3:M3"/>
    <mergeCell ref="I4606:J4606"/>
    <mergeCell ref="I4607:J4607"/>
    <mergeCell ref="K4620:L4620"/>
    <mergeCell ref="A4621:H4621"/>
    <mergeCell ref="K4621:L4621"/>
    <mergeCell ref="I4592:J4592"/>
    <mergeCell ref="K4592:L4592"/>
    <mergeCell ref="A4593:H4593"/>
    <mergeCell ref="K4593:L4593"/>
    <mergeCell ref="I4594:J4594"/>
    <mergeCell ref="K4594:L4594"/>
    <mergeCell ref="I4609:J4609"/>
    <mergeCell ref="I5099:J5099"/>
    <mergeCell ref="K5099:L5099"/>
    <mergeCell ref="I5100:J5100"/>
    <mergeCell ref="K5100:L5100"/>
    <mergeCell ref="K5101:L5101"/>
    <mergeCell ref="I5104:J5104"/>
    <mergeCell ref="K5104:L5104"/>
    <mergeCell ref="I5105:J5105"/>
    <mergeCell ref="I5106:J5106"/>
    <mergeCell ref="I5107:J5107"/>
    <mergeCell ref="K5107:L5107"/>
    <mergeCell ref="I5108:J5108"/>
    <mergeCell ref="I5109:J5109"/>
    <mergeCell ref="I5125:J5125"/>
    <mergeCell ref="K5126:L5126"/>
    <mergeCell ref="A5128:H5128"/>
    <mergeCell ref="K5128:L5128"/>
    <mergeCell ref="A5094:L5094"/>
    <mergeCell ref="A5095:L5095"/>
    <mergeCell ref="C5097:E5097"/>
    <mergeCell ref="I5097:J5097"/>
    <mergeCell ref="K5097:L5097"/>
    <mergeCell ref="K5098:L5098"/>
    <mergeCell ref="K5135:L5135"/>
    <mergeCell ref="I5129:J5129"/>
    <mergeCell ref="K5129:L5129"/>
    <mergeCell ref="I5130:J5130"/>
    <mergeCell ref="K5130:L5130"/>
    <mergeCell ref="I5131:J5131"/>
    <mergeCell ref="K5131:L5131"/>
    <mergeCell ref="K5110:L5110"/>
    <mergeCell ref="K5111:L5111"/>
    <mergeCell ref="I5113:J5113"/>
    <mergeCell ref="K5113:L5113"/>
    <mergeCell ref="I5115:J5115"/>
    <mergeCell ref="I5116:J5116"/>
    <mergeCell ref="I5141:J5141"/>
    <mergeCell ref="K5141:L5141"/>
    <mergeCell ref="I5142:J5142"/>
    <mergeCell ref="K5142:L5142"/>
    <mergeCell ref="I5117:J5117"/>
    <mergeCell ref="I5118:J5118"/>
    <mergeCell ref="K5118:L5118"/>
    <mergeCell ref="I5119:J5119"/>
    <mergeCell ref="I5121:J5121"/>
    <mergeCell ref="K5121:L5121"/>
    <mergeCell ref="K5133:L5133"/>
    <mergeCell ref="I5134:J5134"/>
    <mergeCell ref="K5134:L5134"/>
    <mergeCell ref="K5144:L5144"/>
    <mergeCell ref="K5145:L5145"/>
    <mergeCell ref="I5146:J5146"/>
    <mergeCell ref="K5146:L5146"/>
    <mergeCell ref="I5145:J5145"/>
    <mergeCell ref="I5140:J5140"/>
    <mergeCell ref="K5140:L5140"/>
    <mergeCell ref="K5136:L5136"/>
    <mergeCell ref="I5137:J5137"/>
    <mergeCell ref="K5137:L5137"/>
    <mergeCell ref="I5138:J5138"/>
    <mergeCell ref="I5139:J5139"/>
    <mergeCell ref="K5139:L5139"/>
    <mergeCell ref="A5115:H5115"/>
    <mergeCell ref="I5120:J5120"/>
    <mergeCell ref="A5121:H5121"/>
    <mergeCell ref="A5131:H5131"/>
    <mergeCell ref="A5134:H5134"/>
    <mergeCell ref="A5137:H5137"/>
    <mergeCell ref="I5133:J5133"/>
    <mergeCell ref="A5135:H5135"/>
    <mergeCell ref="I5123:J5123"/>
    <mergeCell ref="I5124:J5124"/>
    <mergeCell ref="I5153:J5153"/>
    <mergeCell ref="A5155:H5155"/>
    <mergeCell ref="K5155:L5155"/>
    <mergeCell ref="I5156:J5156"/>
    <mergeCell ref="I5157:J5157"/>
    <mergeCell ref="I5158:J5158"/>
    <mergeCell ref="I5160:J5160"/>
    <mergeCell ref="A5166:H5166"/>
    <mergeCell ref="I5167:J5167"/>
    <mergeCell ref="A5169:H5169"/>
    <mergeCell ref="I5169:J5169"/>
    <mergeCell ref="A5160:H5160"/>
    <mergeCell ref="A5161:H5161"/>
    <mergeCell ref="A5162:H5162"/>
    <mergeCell ref="A5164:H5164"/>
    <mergeCell ref="A5167:H5167"/>
    <mergeCell ref="K5170:L5170"/>
    <mergeCell ref="A5171:H5171"/>
    <mergeCell ref="K5171:L5171"/>
    <mergeCell ref="A5104:H5104"/>
    <mergeCell ref="A5105:H5105"/>
    <mergeCell ref="A5108:H5108"/>
    <mergeCell ref="A5109:H5109"/>
    <mergeCell ref="A5110:H5110"/>
    <mergeCell ref="A5113:H5113"/>
    <mergeCell ref="I5159:J5159"/>
    <mergeCell ref="A5147:H5147"/>
    <mergeCell ref="A5149:H5149"/>
    <mergeCell ref="A5150:H5150"/>
    <mergeCell ref="A5143:H5143"/>
    <mergeCell ref="K5143:L5143"/>
    <mergeCell ref="I5144:J5144"/>
    <mergeCell ref="K5169:L5169"/>
    <mergeCell ref="A5156:H5156"/>
    <mergeCell ref="A5157:H5157"/>
    <mergeCell ref="A5158:H5158"/>
    <mergeCell ref="I5147:J5147"/>
    <mergeCell ref="K5147:L5147"/>
    <mergeCell ref="A5148:H5148"/>
    <mergeCell ref="K5148:L5148"/>
    <mergeCell ref="I5149:J5149"/>
    <mergeCell ref="K5152:L5152"/>
  </mergeCells>
  <pageMargins left="0.25" right="0.25" top="0.75" bottom="0.75" header="0.3" footer="0.3"/>
  <pageSetup paperSize="9" scale="56" fitToHeight="0" orientation="portrait" r:id="rId1"/>
  <rowBreaks count="65" manualBreakCount="65">
    <brk id="78" max="12" man="1"/>
    <brk id="158" max="12" man="1"/>
    <brk id="237" max="12" man="1"/>
    <brk id="316" max="12" man="1"/>
    <brk id="395" max="12" man="1"/>
    <brk id="474" max="12" man="1"/>
    <brk id="553" max="12" man="1"/>
    <brk id="632" max="12" man="1"/>
    <brk id="711" max="12" man="1"/>
    <brk id="790" max="12" man="1"/>
    <brk id="870" max="12" man="1"/>
    <brk id="949" max="12" man="1"/>
    <brk id="1031" max="12" man="1"/>
    <brk id="1110" max="12" man="1"/>
    <brk id="1189" max="12" man="1"/>
    <brk id="1268" max="12" man="1"/>
    <brk id="1347" max="12" man="1"/>
    <brk id="1426" max="12" man="1"/>
    <brk id="1505" max="12" man="1"/>
    <brk id="1561" max="12" man="1"/>
    <brk id="1640" max="12" man="1"/>
    <brk id="1719" max="12" man="1"/>
    <brk id="1798" max="12" man="1"/>
    <brk id="1877" max="12" man="1"/>
    <brk id="1956" max="12" man="1"/>
    <brk id="2035" max="12" man="1"/>
    <brk id="2114" max="12" man="1"/>
    <brk id="2193" max="12" man="1"/>
    <brk id="2271" max="12" man="1"/>
    <brk id="2350" max="12" man="1"/>
    <brk id="2428" max="12" man="1"/>
    <brk id="2506" max="12" man="1"/>
    <brk id="2585" max="12" man="1"/>
    <brk id="2663" max="12" man="1"/>
    <brk id="2741" max="12" man="1"/>
    <brk id="2819" max="12" man="1"/>
    <brk id="2897" max="12" man="1"/>
    <brk id="2975" max="12" man="1"/>
    <brk id="3053" max="12" man="1"/>
    <brk id="3131" max="12" man="1"/>
    <brk id="3209" max="12" man="1"/>
    <brk id="3287" max="12" man="1"/>
    <brk id="3365" max="12" man="1"/>
    <brk id="3443" max="12" man="1"/>
    <brk id="3521" max="12" man="1"/>
    <brk id="3599" max="12" man="1"/>
    <brk id="3677" max="12" man="1"/>
    <brk id="3755" max="12" man="1"/>
    <brk id="3834" max="12" man="1"/>
    <brk id="3913" max="12" man="1"/>
    <brk id="3992" max="12" man="1"/>
    <brk id="4071" max="12" man="1"/>
    <brk id="4150" max="12" man="1"/>
    <brk id="4229" max="12" man="1"/>
    <brk id="4308" max="12" man="1"/>
    <brk id="4386" max="12" man="1"/>
    <brk id="4464" max="12" man="1"/>
    <brk id="4543" max="12" man="1"/>
    <brk id="4624" max="12" man="1"/>
    <brk id="4700" max="12" man="1"/>
    <brk id="4776" max="12" man="1"/>
    <brk id="4854" max="12" man="1"/>
    <brk id="4933" max="12" man="1"/>
    <brk id="4934" max="12" man="1"/>
    <brk id="501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 01.01.2022</vt:lpstr>
      <vt:lpstr>с 01.02.2022</vt:lpstr>
      <vt:lpstr>Тариф с 01032022</vt:lpstr>
      <vt:lpstr>с 01.06.2022</vt:lpstr>
      <vt:lpstr>с июля 2022</vt:lpstr>
      <vt:lpstr>с 1 ноября 2022г.</vt:lpstr>
      <vt:lpstr>'с 1 ноября 2022г.'!Область_печати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2021-11-19T05:00:20Z</cp:lastPrinted>
  <dcterms:created xsi:type="dcterms:W3CDTF">2019-12-11T04:46:03Z</dcterms:created>
  <dcterms:modified xsi:type="dcterms:W3CDTF">2023-06-28T01:36:41Z</dcterms:modified>
</cp:coreProperties>
</file>